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7.xml" ContentType="application/vnd.openxmlformats-officedocument.drawingml.chartshapes+xml"/>
  <Override PartName="/xl/charts/chart16.xml" ContentType="application/vnd.openxmlformats-officedocument.drawingml.chart+xml"/>
  <Override PartName="/xl/drawings/drawing8.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9.xml" ContentType="application/vnd.openxmlformats-officedocument.drawingml.chartshapes+xml"/>
  <Override PartName="/xl/charts/chart22.xml" ContentType="application/vnd.openxmlformats-officedocument.drawingml.chart+xml"/>
  <Override PartName="/xl/drawings/drawing10.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795" yWindow="2640" windowWidth="27495" windowHeight="9345" tabRatio="780" activeTab="1"/>
  </bookViews>
  <sheets>
    <sheet name="年度" sheetId="20" r:id="rId1"/>
    <sheet name="月次" sheetId="22" r:id="rId2"/>
  </sheets>
  <externalReferences>
    <externalReference r:id="rId3"/>
  </externalReferences>
  <definedNames>
    <definedName name="_xlnm.Print_Area" localSheetId="1">月次!$A$2:$AI$333</definedName>
    <definedName name="_xlnm.Print_Area" localSheetId="0">年度!$B$2:$AK$48</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I333" i="22" l="1"/>
  <c r="AE333" i="22"/>
  <c r="AA333" i="22"/>
  <c r="W333" i="22"/>
  <c r="U333" i="22"/>
  <c r="P333" i="22"/>
  <c r="O333" i="22"/>
  <c r="M333" i="22"/>
  <c r="J333" i="22"/>
  <c r="I333" i="22"/>
  <c r="G333" i="22"/>
  <c r="E333" i="22"/>
  <c r="AI332" i="22"/>
  <c r="AE332" i="22"/>
  <c r="AA332" i="22"/>
  <c r="W332" i="22"/>
  <c r="U332" i="22"/>
  <c r="P332" i="22"/>
  <c r="O332" i="22"/>
  <c r="M332" i="22"/>
  <c r="J332" i="22"/>
  <c r="I332" i="22"/>
  <c r="G332" i="22"/>
  <c r="E332" i="22"/>
  <c r="AI331" i="22"/>
  <c r="AE331" i="22"/>
  <c r="AA331" i="22"/>
  <c r="W331" i="22"/>
  <c r="U331" i="22"/>
  <c r="P331" i="22"/>
  <c r="O331" i="22"/>
  <c r="M331" i="22"/>
  <c r="J331" i="22"/>
  <c r="I331" i="22"/>
  <c r="G331" i="22"/>
  <c r="E331" i="22"/>
  <c r="AI330" i="22"/>
  <c r="AE330" i="22"/>
  <c r="AA330" i="22"/>
  <c r="W330" i="22"/>
  <c r="U330" i="22"/>
  <c r="P330" i="22"/>
  <c r="Q330" i="22" s="1"/>
  <c r="O330" i="22"/>
  <c r="M330" i="22"/>
  <c r="J330" i="22"/>
  <c r="K330" i="22" s="1"/>
  <c r="I330" i="22"/>
  <c r="G330" i="22"/>
  <c r="E330" i="22"/>
  <c r="AI329" i="22"/>
  <c r="AE329" i="22"/>
  <c r="AA329" i="22"/>
  <c r="W329" i="22"/>
  <c r="U329" i="22"/>
  <c r="P329" i="22"/>
  <c r="Q329" i="22" s="1"/>
  <c r="O329" i="22"/>
  <c r="M329" i="22"/>
  <c r="J329" i="22"/>
  <c r="I329" i="22"/>
  <c r="G329" i="22"/>
  <c r="E329" i="22"/>
  <c r="AI328" i="22"/>
  <c r="AE328" i="22"/>
  <c r="AA328" i="22"/>
  <c r="W328" i="22"/>
  <c r="U328" i="22"/>
  <c r="P328" i="22"/>
  <c r="Q328" i="22" s="1"/>
  <c r="O328" i="22"/>
  <c r="M328" i="22"/>
  <c r="J328" i="22"/>
  <c r="K328" i="22" s="1"/>
  <c r="I328" i="22"/>
  <c r="G328" i="22"/>
  <c r="E328" i="22"/>
  <c r="AI327" i="22"/>
  <c r="AE327" i="22"/>
  <c r="AA327" i="22"/>
  <c r="W327" i="22"/>
  <c r="U327" i="22"/>
  <c r="P327" i="22"/>
  <c r="Q327" i="22" s="1"/>
  <c r="O327" i="22"/>
  <c r="M327" i="22"/>
  <c r="J327" i="22"/>
  <c r="I327" i="22"/>
  <c r="G327" i="22"/>
  <c r="E327" i="22"/>
  <c r="AI326" i="22"/>
  <c r="AE326" i="22"/>
  <c r="AA326" i="22"/>
  <c r="W326" i="22"/>
  <c r="U326" i="22"/>
  <c r="P326" i="22"/>
  <c r="Q326" i="22" s="1"/>
  <c r="O326" i="22"/>
  <c r="M326" i="22"/>
  <c r="J326" i="22"/>
  <c r="K326" i="22" s="1"/>
  <c r="I326" i="22"/>
  <c r="G326" i="22"/>
  <c r="E326" i="22"/>
  <c r="AI325" i="22"/>
  <c r="AE325" i="22"/>
  <c r="AA325" i="22"/>
  <c r="W325" i="22"/>
  <c r="U325" i="22"/>
  <c r="P325" i="22"/>
  <c r="Q325" i="22" s="1"/>
  <c r="O325" i="22"/>
  <c r="M325" i="22"/>
  <c r="J325" i="22"/>
  <c r="I325" i="22"/>
  <c r="G325" i="22"/>
  <c r="E325" i="22"/>
  <c r="AI324" i="22"/>
  <c r="AE324" i="22"/>
  <c r="AA324" i="22"/>
  <c r="W324" i="22"/>
  <c r="U324" i="22"/>
  <c r="P324" i="22"/>
  <c r="Q324" i="22" s="1"/>
  <c r="O324" i="22"/>
  <c r="M324" i="22"/>
  <c r="J324" i="22"/>
  <c r="K324" i="22" s="1"/>
  <c r="I324" i="22"/>
  <c r="G324" i="22"/>
  <c r="E324" i="22"/>
  <c r="AI323" i="22"/>
  <c r="AE323" i="22"/>
  <c r="AA323" i="22"/>
  <c r="W323" i="22"/>
  <c r="U323" i="22"/>
  <c r="P323" i="22"/>
  <c r="Q323" i="22" s="1"/>
  <c r="O323" i="22"/>
  <c r="M323" i="22"/>
  <c r="J323" i="22"/>
  <c r="I323" i="22"/>
  <c r="G323" i="22"/>
  <c r="E323" i="22"/>
  <c r="AI322" i="22"/>
  <c r="AE322" i="22"/>
  <c r="AA322" i="22"/>
  <c r="W322" i="22"/>
  <c r="U322" i="22"/>
  <c r="P322" i="22"/>
  <c r="Q322" i="22" s="1"/>
  <c r="O322" i="22"/>
  <c r="M322" i="22"/>
  <c r="J322" i="22"/>
  <c r="K322" i="22" s="1"/>
  <c r="I322" i="22"/>
  <c r="G322" i="22"/>
  <c r="E322" i="22"/>
  <c r="R325" i="22" l="1"/>
  <c r="X325" i="22" s="1"/>
  <c r="Y325" i="22" s="1"/>
  <c r="R331" i="22"/>
  <c r="R323" i="22"/>
  <c r="X323" i="22" s="1"/>
  <c r="Y323" i="22" s="1"/>
  <c r="R327" i="22"/>
  <c r="X327" i="22" s="1"/>
  <c r="Y327" i="22" s="1"/>
  <c r="R329" i="22"/>
  <c r="X329" i="22" s="1"/>
  <c r="Y329" i="22" s="1"/>
  <c r="R333" i="22"/>
  <c r="R322" i="22"/>
  <c r="S322" i="22" s="1"/>
  <c r="R330" i="22"/>
  <c r="S330" i="22" s="1"/>
  <c r="R324" i="22"/>
  <c r="X324" i="22" s="1"/>
  <c r="Y324" i="22" s="1"/>
  <c r="R332" i="22"/>
  <c r="R328" i="22"/>
  <c r="S328" i="22" s="1"/>
  <c r="R326" i="22"/>
  <c r="X326" i="22" s="1"/>
  <c r="Y326" i="22" s="1"/>
  <c r="S325" i="22"/>
  <c r="X333" i="22"/>
  <c r="X322" i="22"/>
  <c r="Y322" i="22" s="1"/>
  <c r="K323" i="22"/>
  <c r="K325" i="22"/>
  <c r="K327" i="22"/>
  <c r="K329" i="22"/>
  <c r="AH43" i="20"/>
  <c r="AF43" i="20"/>
  <c r="AD43" i="20"/>
  <c r="Z43" i="20"/>
  <c r="V43" i="20"/>
  <c r="T43" i="20"/>
  <c r="N43" i="20"/>
  <c r="L43" i="20"/>
  <c r="H43" i="20"/>
  <c r="F43" i="20"/>
  <c r="D43" i="20"/>
  <c r="X331" i="22" l="1"/>
  <c r="S327" i="22"/>
  <c r="S323" i="22"/>
  <c r="S324" i="22"/>
  <c r="X328" i="22"/>
  <c r="Y328" i="22" s="1"/>
  <c r="S326" i="22"/>
  <c r="X330" i="22"/>
  <c r="Y330" i="22" s="1"/>
  <c r="S329" i="22"/>
  <c r="X332" i="22"/>
  <c r="P43" i="20"/>
  <c r="J43" i="20"/>
  <c r="AI321" i="22"/>
  <c r="AE321" i="22"/>
  <c r="AA321" i="22"/>
  <c r="J321" i="22"/>
  <c r="K333" i="22" s="1"/>
  <c r="P321" i="22"/>
  <c r="Q333" i="22" s="1"/>
  <c r="W321" i="22"/>
  <c r="U321" i="22"/>
  <c r="O321" i="22"/>
  <c r="M321" i="22"/>
  <c r="I321" i="22"/>
  <c r="G321" i="22"/>
  <c r="E321" i="22"/>
  <c r="AI320" i="22"/>
  <c r="AE320" i="22"/>
  <c r="AA320" i="22"/>
  <c r="J320" i="22"/>
  <c r="K332" i="22" s="1"/>
  <c r="P320" i="22"/>
  <c r="Q332" i="22" s="1"/>
  <c r="W320" i="22"/>
  <c r="U320" i="22"/>
  <c r="O320" i="22"/>
  <c r="M320" i="22"/>
  <c r="I320" i="22"/>
  <c r="G320" i="22"/>
  <c r="E320" i="22"/>
  <c r="AI319" i="22"/>
  <c r="AE319" i="22"/>
  <c r="AA319" i="22"/>
  <c r="J319" i="22"/>
  <c r="K331" i="22" s="1"/>
  <c r="P319" i="22"/>
  <c r="W319" i="22"/>
  <c r="U319" i="22"/>
  <c r="O319" i="22"/>
  <c r="M319" i="22"/>
  <c r="I319" i="22"/>
  <c r="G319" i="22"/>
  <c r="E319" i="22"/>
  <c r="AI318" i="22"/>
  <c r="AE318" i="22"/>
  <c r="AA318" i="22"/>
  <c r="J318" i="22"/>
  <c r="P318" i="22"/>
  <c r="W318" i="22"/>
  <c r="U318" i="22"/>
  <c r="O318" i="22"/>
  <c r="M318" i="22"/>
  <c r="I318" i="22"/>
  <c r="G318" i="22"/>
  <c r="E318" i="22"/>
  <c r="AI317" i="22"/>
  <c r="AE317" i="22"/>
  <c r="AA317" i="22"/>
  <c r="J317" i="22"/>
  <c r="P317" i="22"/>
  <c r="W317" i="22"/>
  <c r="U317" i="22"/>
  <c r="O317" i="22"/>
  <c r="M317" i="22"/>
  <c r="I317" i="22"/>
  <c r="G317" i="22"/>
  <c r="E317" i="22"/>
  <c r="AI316" i="22"/>
  <c r="AE316" i="22"/>
  <c r="AA316" i="22"/>
  <c r="J316" i="22"/>
  <c r="K316" i="22" s="1"/>
  <c r="P316" i="22"/>
  <c r="W316" i="22"/>
  <c r="U316" i="22"/>
  <c r="O316" i="22"/>
  <c r="M316" i="22"/>
  <c r="I316" i="22"/>
  <c r="G316" i="22"/>
  <c r="E316" i="22"/>
  <c r="AI315" i="22"/>
  <c r="AE315" i="22"/>
  <c r="AA315" i="22"/>
  <c r="J315" i="22"/>
  <c r="P315" i="22"/>
  <c r="W315" i="22"/>
  <c r="U315" i="22"/>
  <c r="O315" i="22"/>
  <c r="M315" i="22"/>
  <c r="I315" i="22"/>
  <c r="G315" i="22"/>
  <c r="E315" i="22"/>
  <c r="AI314" i="22"/>
  <c r="AE314" i="22"/>
  <c r="AA314" i="22"/>
  <c r="J314" i="22"/>
  <c r="P314" i="22"/>
  <c r="R314" i="22"/>
  <c r="X314" i="22" s="1"/>
  <c r="W314" i="22"/>
  <c r="U314" i="22"/>
  <c r="O314" i="22"/>
  <c r="M314" i="22"/>
  <c r="K314" i="22"/>
  <c r="I314" i="22"/>
  <c r="G314" i="22"/>
  <c r="E314" i="22"/>
  <c r="AI313" i="22"/>
  <c r="AE313" i="22"/>
  <c r="AA313" i="22"/>
  <c r="J313" i="22"/>
  <c r="R313" i="22" s="1"/>
  <c r="X313" i="22" s="1"/>
  <c r="P313" i="22"/>
  <c r="W313" i="22"/>
  <c r="U313" i="22"/>
  <c r="O313" i="22"/>
  <c r="M313" i="22"/>
  <c r="I313" i="22"/>
  <c r="G313" i="22"/>
  <c r="E313" i="22"/>
  <c r="AI312" i="22"/>
  <c r="AE312" i="22"/>
  <c r="AA312" i="22"/>
  <c r="J312" i="22"/>
  <c r="R312" i="22" s="1"/>
  <c r="X312" i="22" s="1"/>
  <c r="P312" i="22"/>
  <c r="W312" i="22"/>
  <c r="U312" i="22"/>
  <c r="O312" i="22"/>
  <c r="M312" i="22"/>
  <c r="I312" i="22"/>
  <c r="G312" i="22"/>
  <c r="E312" i="22"/>
  <c r="AI311" i="22"/>
  <c r="AE311" i="22"/>
  <c r="AA311" i="22"/>
  <c r="J311" i="22"/>
  <c r="R311" i="22" s="1"/>
  <c r="X311" i="22" s="1"/>
  <c r="P311" i="22"/>
  <c r="W311" i="22"/>
  <c r="U311" i="22"/>
  <c r="O311" i="22"/>
  <c r="M311" i="22"/>
  <c r="I311" i="22"/>
  <c r="G311" i="22"/>
  <c r="E311" i="22"/>
  <c r="AI310" i="22"/>
  <c r="AE310" i="22"/>
  <c r="AA310" i="22"/>
  <c r="J310" i="22"/>
  <c r="R310" i="22" s="1"/>
  <c r="X310" i="22" s="1"/>
  <c r="P310" i="22"/>
  <c r="W310" i="22"/>
  <c r="U310" i="22"/>
  <c r="O310" i="22"/>
  <c r="M310" i="22"/>
  <c r="K310" i="22"/>
  <c r="I310" i="22"/>
  <c r="G310" i="22"/>
  <c r="E310" i="22"/>
  <c r="T41" i="20"/>
  <c r="D41" i="20"/>
  <c r="F41" i="20"/>
  <c r="J41" i="20" s="1"/>
  <c r="N41" i="20"/>
  <c r="L41" i="20"/>
  <c r="D42" i="20"/>
  <c r="F42" i="20"/>
  <c r="G43" i="20" s="1"/>
  <c r="N42" i="20"/>
  <c r="O42" i="20" s="1"/>
  <c r="L42" i="20"/>
  <c r="T42" i="20"/>
  <c r="U43" i="20" s="1"/>
  <c r="AH42" i="20"/>
  <c r="AF42" i="20"/>
  <c r="AD42" i="20"/>
  <c r="Z42" i="20"/>
  <c r="AA43" i="20" s="1"/>
  <c r="V42" i="20"/>
  <c r="H42" i="20"/>
  <c r="I43" i="20" s="1"/>
  <c r="AH41" i="20"/>
  <c r="AD41" i="20"/>
  <c r="Z41" i="20"/>
  <c r="AA42" i="20" s="1"/>
  <c r="V41" i="20"/>
  <c r="W41" i="20" s="1"/>
  <c r="U42" i="20"/>
  <c r="H41" i="20"/>
  <c r="O298" i="22"/>
  <c r="O299" i="22"/>
  <c r="O300" i="22"/>
  <c r="O301" i="22"/>
  <c r="O302" i="22"/>
  <c r="O303" i="22"/>
  <c r="O304" i="22"/>
  <c r="O305" i="22"/>
  <c r="O306" i="22"/>
  <c r="O307" i="22"/>
  <c r="O308" i="22"/>
  <c r="O309" i="22"/>
  <c r="AI309" i="22"/>
  <c r="AE309" i="22"/>
  <c r="AA309" i="22"/>
  <c r="W309" i="22"/>
  <c r="U309" i="22"/>
  <c r="P309" i="22"/>
  <c r="R309" i="22" s="1"/>
  <c r="X309" i="22" s="1"/>
  <c r="M309" i="22"/>
  <c r="J309" i="22"/>
  <c r="I309" i="22"/>
  <c r="G309" i="22"/>
  <c r="E309" i="22"/>
  <c r="AI308" i="22"/>
  <c r="AE308" i="22"/>
  <c r="AA308" i="22"/>
  <c r="W308" i="22"/>
  <c r="U308" i="22"/>
  <c r="P308" i="22"/>
  <c r="Q308" i="22" s="1"/>
  <c r="M308" i="22"/>
  <c r="J308" i="22"/>
  <c r="I308" i="22"/>
  <c r="G308" i="22"/>
  <c r="E308" i="22"/>
  <c r="AI307" i="22"/>
  <c r="AE307" i="22"/>
  <c r="AA307" i="22"/>
  <c r="W307" i="22"/>
  <c r="U307" i="22"/>
  <c r="P307" i="22"/>
  <c r="M307" i="22"/>
  <c r="J307" i="22"/>
  <c r="I307" i="22"/>
  <c r="G307" i="22"/>
  <c r="E307" i="22"/>
  <c r="AI306" i="22"/>
  <c r="AE306" i="22"/>
  <c r="AA306" i="22"/>
  <c r="W306" i="22"/>
  <c r="U306" i="22"/>
  <c r="P306" i="22"/>
  <c r="Q318" i="22" s="1"/>
  <c r="P294" i="22"/>
  <c r="M306" i="22"/>
  <c r="J306" i="22"/>
  <c r="K318" i="22" s="1"/>
  <c r="I306" i="22"/>
  <c r="G306" i="22"/>
  <c r="E306" i="22"/>
  <c r="AI305" i="22"/>
  <c r="AE305" i="22"/>
  <c r="AA305" i="22"/>
  <c r="W305" i="22"/>
  <c r="U305" i="22"/>
  <c r="P305" i="22"/>
  <c r="M305" i="22"/>
  <c r="J305" i="22"/>
  <c r="K317" i="22" s="1"/>
  <c r="I305" i="22"/>
  <c r="G305" i="22"/>
  <c r="E305" i="22"/>
  <c r="AI304" i="22"/>
  <c r="AE304" i="22"/>
  <c r="AA304" i="22"/>
  <c r="W304" i="22"/>
  <c r="U304" i="22"/>
  <c r="P304" i="22"/>
  <c r="Q304" i="22" s="1"/>
  <c r="M304" i="22"/>
  <c r="J304" i="22"/>
  <c r="I304" i="22"/>
  <c r="G304" i="22"/>
  <c r="E304" i="22"/>
  <c r="AI303" i="22"/>
  <c r="AE303" i="22"/>
  <c r="AA303" i="22"/>
  <c r="W303" i="22"/>
  <c r="U303" i="22"/>
  <c r="P303" i="22"/>
  <c r="Q303" i="22" s="1"/>
  <c r="M303" i="22"/>
  <c r="J303" i="22"/>
  <c r="R303" i="22" s="1"/>
  <c r="I303" i="22"/>
  <c r="G303" i="22"/>
  <c r="E303" i="22"/>
  <c r="AI302" i="22"/>
  <c r="AE302" i="22"/>
  <c r="AA302" i="22"/>
  <c r="W302" i="22"/>
  <c r="U302" i="22"/>
  <c r="P302" i="22"/>
  <c r="Q302" i="22" s="1"/>
  <c r="M302" i="22"/>
  <c r="J302" i="22"/>
  <c r="I302" i="22"/>
  <c r="G302" i="22"/>
  <c r="E302" i="22"/>
  <c r="AI301" i="22"/>
  <c r="AE301" i="22"/>
  <c r="AA301" i="22"/>
  <c r="W301" i="22"/>
  <c r="U301" i="22"/>
  <c r="P301" i="22"/>
  <c r="M301" i="22"/>
  <c r="J301" i="22"/>
  <c r="I301" i="22"/>
  <c r="G301" i="22"/>
  <c r="E301" i="22"/>
  <c r="AI300" i="22"/>
  <c r="AE300" i="22"/>
  <c r="AA300" i="22"/>
  <c r="W300" i="22"/>
  <c r="U300" i="22"/>
  <c r="P300" i="22"/>
  <c r="Q312" i="22" s="1"/>
  <c r="M300" i="22"/>
  <c r="J300" i="22"/>
  <c r="I300" i="22"/>
  <c r="G300" i="22"/>
  <c r="E300" i="22"/>
  <c r="AI299" i="22"/>
  <c r="AE299" i="22"/>
  <c r="AA299" i="22"/>
  <c r="W299" i="22"/>
  <c r="U299" i="22"/>
  <c r="P299" i="22"/>
  <c r="M299" i="22"/>
  <c r="J299" i="22"/>
  <c r="I299" i="22"/>
  <c r="G299" i="22"/>
  <c r="E299" i="22"/>
  <c r="AI298" i="22"/>
  <c r="AE298" i="22"/>
  <c r="AA298" i="22"/>
  <c r="W298" i="22"/>
  <c r="U298" i="22"/>
  <c r="P298" i="22"/>
  <c r="M298" i="22"/>
  <c r="J298" i="22"/>
  <c r="I298" i="22"/>
  <c r="G298" i="22"/>
  <c r="E298" i="22"/>
  <c r="AF41" i="20"/>
  <c r="R300" i="22"/>
  <c r="R307" i="22"/>
  <c r="X307" i="22" s="1"/>
  <c r="J290" i="22"/>
  <c r="P290" i="22"/>
  <c r="R290" i="22"/>
  <c r="O297" i="22"/>
  <c r="X290" i="22"/>
  <c r="O296" i="22"/>
  <c r="O295" i="22"/>
  <c r="O294" i="22"/>
  <c r="O293" i="22"/>
  <c r="O292" i="22"/>
  <c r="O291" i="22"/>
  <c r="O290" i="22"/>
  <c r="O289" i="22"/>
  <c r="O288" i="22"/>
  <c r="O287" i="22"/>
  <c r="O286" i="22"/>
  <c r="AI297" i="22"/>
  <c r="AE297" i="22"/>
  <c r="AA297" i="22"/>
  <c r="W297" i="22"/>
  <c r="U297" i="22"/>
  <c r="P297" i="22"/>
  <c r="Q297" i="22" s="1"/>
  <c r="M297" i="22"/>
  <c r="J297" i="22"/>
  <c r="I297" i="22"/>
  <c r="G297" i="22"/>
  <c r="E297" i="22"/>
  <c r="AI296" i="22"/>
  <c r="AE296" i="22"/>
  <c r="AA296" i="22"/>
  <c r="W296" i="22"/>
  <c r="U296" i="22"/>
  <c r="P296" i="22"/>
  <c r="R296" i="22" s="1"/>
  <c r="M296" i="22"/>
  <c r="J296" i="22"/>
  <c r="K308" i="22" s="1"/>
  <c r="I296" i="22"/>
  <c r="G296" i="22"/>
  <c r="E296" i="22"/>
  <c r="AI295" i="22"/>
  <c r="AE295" i="22"/>
  <c r="AA295" i="22"/>
  <c r="W295" i="22"/>
  <c r="U295" i="22"/>
  <c r="P295" i="22"/>
  <c r="R295" i="22" s="1"/>
  <c r="M295" i="22"/>
  <c r="J295" i="22"/>
  <c r="I295" i="22"/>
  <c r="G295" i="22"/>
  <c r="E295" i="22"/>
  <c r="AI294" i="22"/>
  <c r="AE294" i="22"/>
  <c r="AA294" i="22"/>
  <c r="W294" i="22"/>
  <c r="U294" i="22"/>
  <c r="M294" i="22"/>
  <c r="J294" i="22"/>
  <c r="K306" i="22"/>
  <c r="I294" i="22"/>
  <c r="G294" i="22"/>
  <c r="E294" i="22"/>
  <c r="AI293" i="22"/>
  <c r="AE293" i="22"/>
  <c r="AA293" i="22"/>
  <c r="W293" i="22"/>
  <c r="U293" i="22"/>
  <c r="P293" i="22"/>
  <c r="Q305" i="22"/>
  <c r="M293" i="22"/>
  <c r="J293" i="22"/>
  <c r="I293" i="22"/>
  <c r="G293" i="22"/>
  <c r="E293" i="22"/>
  <c r="AI292" i="22"/>
  <c r="AE292" i="22"/>
  <c r="AA292" i="22"/>
  <c r="W292" i="22"/>
  <c r="U292" i="22"/>
  <c r="P292" i="22"/>
  <c r="M292" i="22"/>
  <c r="J292" i="22"/>
  <c r="K304" i="22"/>
  <c r="I292" i="22"/>
  <c r="G292" i="22"/>
  <c r="E292" i="22"/>
  <c r="AI291" i="22"/>
  <c r="AE291" i="22"/>
  <c r="AA291" i="22"/>
  <c r="W291" i="22"/>
  <c r="U291" i="22"/>
  <c r="P291" i="22"/>
  <c r="M291" i="22"/>
  <c r="J291" i="22"/>
  <c r="I291" i="22"/>
  <c r="G291" i="22"/>
  <c r="E291" i="22"/>
  <c r="AI290" i="22"/>
  <c r="AE290" i="22"/>
  <c r="AA290" i="22"/>
  <c r="W290" i="22"/>
  <c r="U290" i="22"/>
  <c r="M290" i="22"/>
  <c r="K302" i="22"/>
  <c r="I290" i="22"/>
  <c r="G290" i="22"/>
  <c r="E290" i="22"/>
  <c r="AI289" i="22"/>
  <c r="AE289" i="22"/>
  <c r="AA289" i="22"/>
  <c r="W289" i="22"/>
  <c r="U289" i="22"/>
  <c r="P289" i="22"/>
  <c r="M289" i="22"/>
  <c r="J289" i="22"/>
  <c r="K301" i="22"/>
  <c r="I289" i="22"/>
  <c r="G289" i="22"/>
  <c r="E289" i="22"/>
  <c r="AI288" i="22"/>
  <c r="AE288" i="22"/>
  <c r="AA288" i="22"/>
  <c r="W288" i="22"/>
  <c r="U288" i="22"/>
  <c r="P288" i="22"/>
  <c r="Q300" i="22"/>
  <c r="M288" i="22"/>
  <c r="J288" i="22"/>
  <c r="K300" i="22"/>
  <c r="I288" i="22"/>
  <c r="G288" i="22"/>
  <c r="E288" i="22"/>
  <c r="AI287" i="22"/>
  <c r="AE287" i="22"/>
  <c r="AA287" i="22"/>
  <c r="W287" i="22"/>
  <c r="U287" i="22"/>
  <c r="P287" i="22"/>
  <c r="M287" i="22"/>
  <c r="J287" i="22"/>
  <c r="K299" i="22"/>
  <c r="I287" i="22"/>
  <c r="G287" i="22"/>
  <c r="E287" i="22"/>
  <c r="AI286" i="22"/>
  <c r="AE286" i="22"/>
  <c r="AA286" i="22"/>
  <c r="W286" i="22"/>
  <c r="U286" i="22"/>
  <c r="P286" i="22"/>
  <c r="Q298" i="22"/>
  <c r="M286" i="22"/>
  <c r="J286" i="22"/>
  <c r="K298" i="22"/>
  <c r="I286" i="22"/>
  <c r="G286" i="22"/>
  <c r="E286" i="22"/>
  <c r="R291" i="22"/>
  <c r="K303" i="22"/>
  <c r="R286" i="22"/>
  <c r="R294" i="22"/>
  <c r="R287" i="22"/>
  <c r="R288" i="22"/>
  <c r="X291" i="22"/>
  <c r="R292" i="22"/>
  <c r="R289" i="22"/>
  <c r="R293" i="22"/>
  <c r="AH40" i="20"/>
  <c r="AF40" i="20"/>
  <c r="AD40" i="20"/>
  <c r="AE41" i="20" s="1"/>
  <c r="Z40" i="20"/>
  <c r="V40" i="20"/>
  <c r="T40" i="20"/>
  <c r="N40" i="20"/>
  <c r="O41" i="20"/>
  <c r="L40" i="20"/>
  <c r="H40" i="20"/>
  <c r="I41" i="20"/>
  <c r="F40" i="20"/>
  <c r="G41" i="20" s="1"/>
  <c r="D40" i="20"/>
  <c r="E41" i="20" s="1"/>
  <c r="X294" i="22"/>
  <c r="X286" i="22"/>
  <c r="X288" i="22"/>
  <c r="X287" i="22"/>
  <c r="X292" i="22"/>
  <c r="X293" i="22"/>
  <c r="X289" i="22"/>
  <c r="AH39" i="20"/>
  <c r="AI39" i="20" s="1"/>
  <c r="AF39" i="20"/>
  <c r="AD39" i="20"/>
  <c r="AE40" i="20" s="1"/>
  <c r="Z39" i="20"/>
  <c r="AA40" i="20"/>
  <c r="V39" i="20"/>
  <c r="W40" i="20" s="1"/>
  <c r="T39" i="20"/>
  <c r="U40" i="20" s="1"/>
  <c r="N39" i="20"/>
  <c r="O40" i="20" s="1"/>
  <c r="L39" i="20"/>
  <c r="M40" i="20" s="1"/>
  <c r="H39" i="20"/>
  <c r="I40" i="20" s="1"/>
  <c r="F39" i="20"/>
  <c r="G40" i="20"/>
  <c r="D39" i="20"/>
  <c r="E40" i="20" s="1"/>
  <c r="AI285" i="22"/>
  <c r="AE285" i="22"/>
  <c r="AA285" i="22"/>
  <c r="W285" i="22"/>
  <c r="U285" i="22"/>
  <c r="P285" i="22"/>
  <c r="O285" i="22"/>
  <c r="M285" i="22"/>
  <c r="J285" i="22"/>
  <c r="K297" i="22"/>
  <c r="I285" i="22"/>
  <c r="G285" i="22"/>
  <c r="E285" i="22"/>
  <c r="AI284" i="22"/>
  <c r="AE284" i="22"/>
  <c r="AA284" i="22"/>
  <c r="W284" i="22"/>
  <c r="U284" i="22"/>
  <c r="P284" i="22"/>
  <c r="O284" i="22"/>
  <c r="M284" i="22"/>
  <c r="J284" i="22"/>
  <c r="I284" i="22"/>
  <c r="G284" i="22"/>
  <c r="E284" i="22"/>
  <c r="AI283" i="22"/>
  <c r="AE283" i="22"/>
  <c r="AA283" i="22"/>
  <c r="W283" i="22"/>
  <c r="U283" i="22"/>
  <c r="P283" i="22"/>
  <c r="O283" i="22"/>
  <c r="M283" i="22"/>
  <c r="J283" i="22"/>
  <c r="K295" i="22"/>
  <c r="I283" i="22"/>
  <c r="G283" i="22"/>
  <c r="E283" i="22"/>
  <c r="AI282" i="22"/>
  <c r="AE282" i="22"/>
  <c r="AA282" i="22"/>
  <c r="W282" i="22"/>
  <c r="U282" i="22"/>
  <c r="P282" i="22"/>
  <c r="Q294" i="22"/>
  <c r="O282" i="22"/>
  <c r="M282" i="22"/>
  <c r="J282" i="22"/>
  <c r="K294" i="22"/>
  <c r="I282" i="22"/>
  <c r="G282" i="22"/>
  <c r="E282" i="22"/>
  <c r="AI281" i="22"/>
  <c r="AE281" i="22"/>
  <c r="AA281" i="22"/>
  <c r="W281" i="22"/>
  <c r="U281" i="22"/>
  <c r="P281" i="22"/>
  <c r="Q293" i="22"/>
  <c r="O281" i="22"/>
  <c r="M281" i="22"/>
  <c r="J281" i="22"/>
  <c r="K293" i="22"/>
  <c r="I281" i="22"/>
  <c r="G281" i="22"/>
  <c r="E281" i="22"/>
  <c r="AI280" i="22"/>
  <c r="AE280" i="22"/>
  <c r="AA280" i="22"/>
  <c r="W280" i="22"/>
  <c r="U280" i="22"/>
  <c r="P280" i="22"/>
  <c r="Q292" i="22"/>
  <c r="O280" i="22"/>
  <c r="M280" i="22"/>
  <c r="J280" i="22"/>
  <c r="K292" i="22"/>
  <c r="I280" i="22"/>
  <c r="G280" i="22"/>
  <c r="E280" i="22"/>
  <c r="AI279" i="22"/>
  <c r="AE279" i="22"/>
  <c r="AA279" i="22"/>
  <c r="W279" i="22"/>
  <c r="U279" i="22"/>
  <c r="P279" i="22"/>
  <c r="Q291" i="22"/>
  <c r="O279" i="22"/>
  <c r="M279" i="22"/>
  <c r="J279" i="22"/>
  <c r="K291" i="22"/>
  <c r="I279" i="22"/>
  <c r="G279" i="22"/>
  <c r="E279" i="22"/>
  <c r="AI278" i="22"/>
  <c r="AE278" i="22"/>
  <c r="AA278" i="22"/>
  <c r="W278" i="22"/>
  <c r="U278" i="22"/>
  <c r="P278" i="22"/>
  <c r="Q290" i="22"/>
  <c r="O278" i="22"/>
  <c r="M278" i="22"/>
  <c r="J278" i="22"/>
  <c r="K290" i="22"/>
  <c r="I278" i="22"/>
  <c r="G278" i="22"/>
  <c r="E278" i="22"/>
  <c r="AI277" i="22"/>
  <c r="AE277" i="22"/>
  <c r="AA277" i="22"/>
  <c r="W277" i="22"/>
  <c r="U277" i="22"/>
  <c r="P277" i="22"/>
  <c r="Q289" i="22"/>
  <c r="O277" i="22"/>
  <c r="M277" i="22"/>
  <c r="J277" i="22"/>
  <c r="K289" i="22"/>
  <c r="I277" i="22"/>
  <c r="G277" i="22"/>
  <c r="E277" i="22"/>
  <c r="AI276" i="22"/>
  <c r="AE276" i="22"/>
  <c r="AA276" i="22"/>
  <c r="W276" i="22"/>
  <c r="U276" i="22"/>
  <c r="P276" i="22"/>
  <c r="Q288" i="22"/>
  <c r="O276" i="22"/>
  <c r="M276" i="22"/>
  <c r="J276" i="22"/>
  <c r="K288" i="22"/>
  <c r="I276" i="22"/>
  <c r="G276" i="22"/>
  <c r="E276" i="22"/>
  <c r="AI275" i="22"/>
  <c r="AE275" i="22"/>
  <c r="AA275" i="22"/>
  <c r="W275" i="22"/>
  <c r="U275" i="22"/>
  <c r="P275" i="22"/>
  <c r="Q287" i="22"/>
  <c r="O275" i="22"/>
  <c r="M275" i="22"/>
  <c r="J275" i="22"/>
  <c r="K287" i="22"/>
  <c r="I275" i="22"/>
  <c r="G275" i="22"/>
  <c r="E275" i="22"/>
  <c r="AI274" i="22"/>
  <c r="AE274" i="22"/>
  <c r="AA274" i="22"/>
  <c r="W274" i="22"/>
  <c r="U274" i="22"/>
  <c r="P274" i="22"/>
  <c r="Q286" i="22"/>
  <c r="O274" i="22"/>
  <c r="M274" i="22"/>
  <c r="J274" i="22"/>
  <c r="K286" i="22"/>
  <c r="I274" i="22"/>
  <c r="G274" i="22"/>
  <c r="E274" i="22"/>
  <c r="K296" i="22"/>
  <c r="J39" i="20"/>
  <c r="K39" i="20" s="1"/>
  <c r="R274" i="22"/>
  <c r="R281" i="22"/>
  <c r="S293" i="22"/>
  <c r="R282" i="22"/>
  <c r="S294" i="22"/>
  <c r="R275" i="22"/>
  <c r="S287" i="22"/>
  <c r="R276" i="22"/>
  <c r="R283" i="22"/>
  <c r="R284" i="22"/>
  <c r="R277" i="22"/>
  <c r="S289" i="22"/>
  <c r="R278" i="22"/>
  <c r="R285" i="22"/>
  <c r="R279" i="22"/>
  <c r="R280" i="22"/>
  <c r="AI273" i="22"/>
  <c r="AE273" i="22"/>
  <c r="AA273" i="22"/>
  <c r="W273" i="22"/>
  <c r="U273" i="22"/>
  <c r="P273" i="22"/>
  <c r="Q285" i="22"/>
  <c r="O273" i="22"/>
  <c r="M273" i="22"/>
  <c r="J273" i="22"/>
  <c r="K285" i="22"/>
  <c r="I273" i="22"/>
  <c r="G273" i="22"/>
  <c r="E273" i="22"/>
  <c r="AI272" i="22"/>
  <c r="AE272" i="22"/>
  <c r="AA272" i="22"/>
  <c r="W272" i="22"/>
  <c r="U272" i="22"/>
  <c r="P272" i="22"/>
  <c r="Q284" i="22"/>
  <c r="O272" i="22"/>
  <c r="M272" i="22"/>
  <c r="J272" i="22"/>
  <c r="K284" i="22"/>
  <c r="I272" i="22"/>
  <c r="G272" i="22"/>
  <c r="E272" i="22"/>
  <c r="AI271" i="22"/>
  <c r="AE271" i="22"/>
  <c r="AA271" i="22"/>
  <c r="W271" i="22"/>
  <c r="U271" i="22"/>
  <c r="P271" i="22"/>
  <c r="Q283" i="22"/>
  <c r="O271" i="22"/>
  <c r="M271" i="22"/>
  <c r="J271" i="22"/>
  <c r="K283" i="22"/>
  <c r="I271" i="22"/>
  <c r="G271" i="22"/>
  <c r="E271" i="22"/>
  <c r="AI270" i="22"/>
  <c r="AE270" i="22"/>
  <c r="AA270" i="22"/>
  <c r="W270" i="22"/>
  <c r="U270" i="22"/>
  <c r="P270" i="22"/>
  <c r="Q282" i="22"/>
  <c r="O270" i="22"/>
  <c r="M270" i="22"/>
  <c r="J270" i="22"/>
  <c r="K282" i="22"/>
  <c r="I270" i="22"/>
  <c r="G270" i="22"/>
  <c r="E270" i="22"/>
  <c r="AI269" i="22"/>
  <c r="AE269" i="22"/>
  <c r="AA269" i="22"/>
  <c r="W269" i="22"/>
  <c r="U269" i="22"/>
  <c r="P269" i="22"/>
  <c r="Q281" i="22"/>
  <c r="O269" i="22"/>
  <c r="M269" i="22"/>
  <c r="J269" i="22"/>
  <c r="K281" i="22"/>
  <c r="I269" i="22"/>
  <c r="G269" i="22"/>
  <c r="E269" i="22"/>
  <c r="AI268" i="22"/>
  <c r="AE268" i="22"/>
  <c r="AA268" i="22"/>
  <c r="W268" i="22"/>
  <c r="U268" i="22"/>
  <c r="P268" i="22"/>
  <c r="Q280" i="22"/>
  <c r="O268" i="22"/>
  <c r="M268" i="22"/>
  <c r="J268" i="22"/>
  <c r="K280" i="22"/>
  <c r="I268" i="22"/>
  <c r="G268" i="22"/>
  <c r="E268" i="22"/>
  <c r="AI267" i="22"/>
  <c r="AE267" i="22"/>
  <c r="AA267" i="22"/>
  <c r="W267" i="22"/>
  <c r="U267" i="22"/>
  <c r="P267" i="22"/>
  <c r="Q279" i="22"/>
  <c r="O267" i="22"/>
  <c r="M267" i="22"/>
  <c r="J267" i="22"/>
  <c r="K279" i="22"/>
  <c r="I267" i="22"/>
  <c r="G267" i="22"/>
  <c r="E267" i="22"/>
  <c r="AI266" i="22"/>
  <c r="AE266" i="22"/>
  <c r="AA266" i="22"/>
  <c r="W266" i="22"/>
  <c r="U266" i="22"/>
  <c r="P266" i="22"/>
  <c r="Q278" i="22"/>
  <c r="O266" i="22"/>
  <c r="M266" i="22"/>
  <c r="J266" i="22"/>
  <c r="K278" i="22"/>
  <c r="I266" i="22"/>
  <c r="G266" i="22"/>
  <c r="E266" i="22"/>
  <c r="AI265" i="22"/>
  <c r="AE265" i="22"/>
  <c r="AA265" i="22"/>
  <c r="W265" i="22"/>
  <c r="U265" i="22"/>
  <c r="P265" i="22"/>
  <c r="Q277" i="22"/>
  <c r="O265" i="22"/>
  <c r="M265" i="22"/>
  <c r="J265" i="22"/>
  <c r="K277" i="22"/>
  <c r="I265" i="22"/>
  <c r="G265" i="22"/>
  <c r="E265" i="22"/>
  <c r="AI264" i="22"/>
  <c r="AE264" i="22"/>
  <c r="AA264" i="22"/>
  <c r="W264" i="22"/>
  <c r="U264" i="22"/>
  <c r="P264" i="22"/>
  <c r="Q276" i="22"/>
  <c r="O264" i="22"/>
  <c r="M264" i="22"/>
  <c r="J264" i="22"/>
  <c r="K276" i="22"/>
  <c r="I264" i="22"/>
  <c r="G264" i="22"/>
  <c r="E264" i="22"/>
  <c r="AI263" i="22"/>
  <c r="AE263" i="22"/>
  <c r="AA263" i="22"/>
  <c r="W263" i="22"/>
  <c r="U263" i="22"/>
  <c r="P263" i="22"/>
  <c r="Q275" i="22"/>
  <c r="O263" i="22"/>
  <c r="M263" i="22"/>
  <c r="J263" i="22"/>
  <c r="K275" i="22"/>
  <c r="I263" i="22"/>
  <c r="G263" i="22"/>
  <c r="E263" i="22"/>
  <c r="AI262" i="22"/>
  <c r="AE262" i="22"/>
  <c r="AA262" i="22"/>
  <c r="W262" i="22"/>
  <c r="U262" i="22"/>
  <c r="P262" i="22"/>
  <c r="Q274" i="22"/>
  <c r="O262" i="22"/>
  <c r="M262" i="22"/>
  <c r="J262" i="22"/>
  <c r="K274" i="22"/>
  <c r="I262" i="22"/>
  <c r="G262" i="22"/>
  <c r="E262" i="22"/>
  <c r="X278" i="22"/>
  <c r="Y290" i="22"/>
  <c r="S290" i="22"/>
  <c r="X276" i="22"/>
  <c r="Y288" i="22"/>
  <c r="S288" i="22"/>
  <c r="X274" i="22"/>
  <c r="Y286" i="22"/>
  <c r="S286" i="22"/>
  <c r="X280" i="22"/>
  <c r="Y292" i="22"/>
  <c r="S292" i="22"/>
  <c r="X279" i="22"/>
  <c r="Y291" i="22"/>
  <c r="S291" i="22"/>
  <c r="X281" i="22"/>
  <c r="Y293" i="22"/>
  <c r="X275" i="22"/>
  <c r="Y287" i="22"/>
  <c r="X284" i="22"/>
  <c r="X277" i="22"/>
  <c r="Y289" i="22"/>
  <c r="X282" i="22"/>
  <c r="Y294" i="22"/>
  <c r="X283" i="22"/>
  <c r="X285" i="22"/>
  <c r="R268" i="22"/>
  <c r="S280" i="22"/>
  <c r="R270" i="22"/>
  <c r="S282" i="22"/>
  <c r="R271" i="22"/>
  <c r="X271" i="22"/>
  <c r="R272" i="22"/>
  <c r="X272" i="22"/>
  <c r="R273" i="22"/>
  <c r="X273" i="22"/>
  <c r="R267" i="22"/>
  <c r="X267" i="22"/>
  <c r="R265" i="22"/>
  <c r="S277" i="22"/>
  <c r="R263" i="22"/>
  <c r="X263" i="22"/>
  <c r="R269" i="22"/>
  <c r="X269" i="22"/>
  <c r="R262" i="22"/>
  <c r="X262" i="22"/>
  <c r="R264" i="22"/>
  <c r="X264" i="22"/>
  <c r="R266" i="22"/>
  <c r="X266" i="22"/>
  <c r="X268" i="22"/>
  <c r="X270" i="22"/>
  <c r="X265" i="22"/>
  <c r="AF38" i="20"/>
  <c r="S283" i="22"/>
  <c r="Y280" i="22"/>
  <c r="Y278" i="22"/>
  <c r="S284" i="22"/>
  <c r="Y285" i="22"/>
  <c r="Y284" i="22"/>
  <c r="Y276" i="22"/>
  <c r="Y283" i="22"/>
  <c r="S285" i="22"/>
  <c r="Y274" i="22"/>
  <c r="Y279" i="22"/>
  <c r="Y277" i="22"/>
  <c r="S276" i="22"/>
  <c r="S274" i="22"/>
  <c r="Y282" i="22"/>
  <c r="S279" i="22"/>
  <c r="S281" i="22"/>
  <c r="S278" i="22"/>
  <c r="Y281" i="22"/>
  <c r="Y275" i="22"/>
  <c r="S275" i="22"/>
  <c r="D38" i="20"/>
  <c r="E38" i="20" s="1"/>
  <c r="E39" i="20"/>
  <c r="F38" i="20"/>
  <c r="H38" i="20"/>
  <c r="I39" i="20"/>
  <c r="L38" i="20"/>
  <c r="M39" i="20" s="1"/>
  <c r="N38" i="20"/>
  <c r="T38" i="20"/>
  <c r="U39" i="20" s="1"/>
  <c r="V38" i="20"/>
  <c r="W38" i="20" s="1"/>
  <c r="Z38" i="20"/>
  <c r="AA39" i="20" s="1"/>
  <c r="AD38" i="20"/>
  <c r="AE39" i="20"/>
  <c r="AH38" i="20"/>
  <c r="D342" i="22"/>
  <c r="AH342" i="22"/>
  <c r="AF342" i="22"/>
  <c r="AD342" i="22"/>
  <c r="Z342" i="22"/>
  <c r="V342" i="22"/>
  <c r="T342" i="22"/>
  <c r="L342" i="22"/>
  <c r="H342" i="22"/>
  <c r="F342" i="22"/>
  <c r="J38" i="20"/>
  <c r="I235" i="22"/>
  <c r="J235" i="22"/>
  <c r="M235" i="22"/>
  <c r="O235" i="22"/>
  <c r="P235" i="22"/>
  <c r="G235" i="22"/>
  <c r="E235" i="22"/>
  <c r="R235" i="22"/>
  <c r="G251" i="22"/>
  <c r="AA250" i="22"/>
  <c r="AE250" i="22"/>
  <c r="AI250" i="22"/>
  <c r="AA251" i="22"/>
  <c r="AE251" i="22"/>
  <c r="AI251" i="22"/>
  <c r="AA252" i="22"/>
  <c r="AE252" i="22"/>
  <c r="AI252" i="22"/>
  <c r="AA253" i="22"/>
  <c r="AE253" i="22"/>
  <c r="AI253" i="22"/>
  <c r="AA254" i="22"/>
  <c r="AE254" i="22"/>
  <c r="AI254" i="22"/>
  <c r="AA255" i="22"/>
  <c r="AE255" i="22"/>
  <c r="AI255" i="22"/>
  <c r="AA256" i="22"/>
  <c r="AE256" i="22"/>
  <c r="AI256" i="22"/>
  <c r="AA257" i="22"/>
  <c r="AE257" i="22"/>
  <c r="AI257" i="22"/>
  <c r="AA258" i="22"/>
  <c r="AE258" i="22"/>
  <c r="AI258" i="22"/>
  <c r="AI261" i="22"/>
  <c r="AE261" i="22"/>
  <c r="AA261" i="22"/>
  <c r="W261" i="22"/>
  <c r="U261" i="22"/>
  <c r="P261" i="22"/>
  <c r="Q273" i="22"/>
  <c r="O261" i="22"/>
  <c r="M261" i="22"/>
  <c r="J261" i="22"/>
  <c r="K273" i="22"/>
  <c r="I261" i="22"/>
  <c r="G261" i="22"/>
  <c r="E261" i="22"/>
  <c r="AI260" i="22"/>
  <c r="AE260" i="22"/>
  <c r="AA260" i="22"/>
  <c r="W260" i="22"/>
  <c r="U260" i="22"/>
  <c r="P260" i="22"/>
  <c r="Q272" i="22"/>
  <c r="O260" i="22"/>
  <c r="M260" i="22"/>
  <c r="J260" i="22"/>
  <c r="K272" i="22"/>
  <c r="I260" i="22"/>
  <c r="G260" i="22"/>
  <c r="E260" i="22"/>
  <c r="AI259" i="22"/>
  <c r="AE259" i="22"/>
  <c r="AA259" i="22"/>
  <c r="W259" i="22"/>
  <c r="U259" i="22"/>
  <c r="P259" i="22"/>
  <c r="Q271" i="22"/>
  <c r="O259" i="22"/>
  <c r="M259" i="22"/>
  <c r="J259" i="22"/>
  <c r="K271" i="22"/>
  <c r="I259" i="22"/>
  <c r="G259" i="22"/>
  <c r="E259" i="22"/>
  <c r="W258" i="22"/>
  <c r="U258" i="22"/>
  <c r="P258" i="22"/>
  <c r="Q270" i="22"/>
  <c r="O258" i="22"/>
  <c r="M258" i="22"/>
  <c r="J258" i="22"/>
  <c r="K270" i="22"/>
  <c r="I258" i="22"/>
  <c r="G258" i="22"/>
  <c r="E258" i="22"/>
  <c r="W257" i="22"/>
  <c r="U257" i="22"/>
  <c r="P257" i="22"/>
  <c r="Q269" i="22"/>
  <c r="O257" i="22"/>
  <c r="M257" i="22"/>
  <c r="J257" i="22"/>
  <c r="K269" i="22"/>
  <c r="I257" i="22"/>
  <c r="G257" i="22"/>
  <c r="E257" i="22"/>
  <c r="W256" i="22"/>
  <c r="U256" i="22"/>
  <c r="P256" i="22"/>
  <c r="Q268" i="22"/>
  <c r="O256" i="22"/>
  <c r="M256" i="22"/>
  <c r="J256" i="22"/>
  <c r="K268" i="22"/>
  <c r="I256" i="22"/>
  <c r="G256" i="22"/>
  <c r="E256" i="22"/>
  <c r="W255" i="22"/>
  <c r="U255" i="22"/>
  <c r="P255" i="22"/>
  <c r="Q267" i="22"/>
  <c r="O255" i="22"/>
  <c r="M255" i="22"/>
  <c r="J255" i="22"/>
  <c r="K267" i="22"/>
  <c r="I255" i="22"/>
  <c r="G255" i="22"/>
  <c r="E255" i="22"/>
  <c r="W254" i="22"/>
  <c r="U254" i="22"/>
  <c r="P254" i="22"/>
  <c r="Q266" i="22"/>
  <c r="O254" i="22"/>
  <c r="M254" i="22"/>
  <c r="J254" i="22"/>
  <c r="K266" i="22"/>
  <c r="I254" i="22"/>
  <c r="G254" i="22"/>
  <c r="E254" i="22"/>
  <c r="W253" i="22"/>
  <c r="U253" i="22"/>
  <c r="P253" i="22"/>
  <c r="Q265" i="22"/>
  <c r="O253" i="22"/>
  <c r="M253" i="22"/>
  <c r="J253" i="22"/>
  <c r="K265" i="22"/>
  <c r="I253" i="22"/>
  <c r="G253" i="22"/>
  <c r="E253" i="22"/>
  <c r="W252" i="22"/>
  <c r="U252" i="22"/>
  <c r="P252" i="22"/>
  <c r="Q264" i="22"/>
  <c r="O252" i="22"/>
  <c r="M252" i="22"/>
  <c r="J252" i="22"/>
  <c r="K264" i="22"/>
  <c r="I252" i="22"/>
  <c r="G252" i="22"/>
  <c r="E252" i="22"/>
  <c r="W251" i="22"/>
  <c r="U251" i="22"/>
  <c r="P251" i="22"/>
  <c r="Q263" i="22"/>
  <c r="O251" i="22"/>
  <c r="M251" i="22"/>
  <c r="J251" i="22"/>
  <c r="K263" i="22"/>
  <c r="I251" i="22"/>
  <c r="E251" i="22"/>
  <c r="W250" i="22"/>
  <c r="U250" i="22"/>
  <c r="P250" i="22"/>
  <c r="O250" i="22"/>
  <c r="M250" i="22"/>
  <c r="J250" i="22"/>
  <c r="I250" i="22"/>
  <c r="G250" i="22"/>
  <c r="E250" i="22"/>
  <c r="Q262" i="22"/>
  <c r="P342" i="22"/>
  <c r="K262" i="22"/>
  <c r="J342" i="22"/>
  <c r="R253" i="22"/>
  <c r="S265" i="22"/>
  <c r="R251" i="22"/>
  <c r="S263" i="22"/>
  <c r="R255" i="22"/>
  <c r="R257" i="22"/>
  <c r="R259" i="22"/>
  <c r="R260" i="22"/>
  <c r="S272" i="22"/>
  <c r="R261" i="22"/>
  <c r="X253" i="22"/>
  <c r="Y265" i="22"/>
  <c r="X260" i="22"/>
  <c r="Y272" i="22"/>
  <c r="R250" i="22"/>
  <c r="R252" i="22"/>
  <c r="S264" i="22"/>
  <c r="R254" i="22"/>
  <c r="S266" i="22"/>
  <c r="R256" i="22"/>
  <c r="S268" i="22"/>
  <c r="R258" i="22"/>
  <c r="S270" i="22"/>
  <c r="AD52" i="20"/>
  <c r="AF52" i="20"/>
  <c r="AH52" i="20"/>
  <c r="AH37" i="20"/>
  <c r="AD37" i="20"/>
  <c r="AE38" i="20" s="1"/>
  <c r="Z37" i="20"/>
  <c r="AA38" i="20" s="1"/>
  <c r="Z36" i="20"/>
  <c r="Z52" i="20"/>
  <c r="D344" i="22"/>
  <c r="D343" i="22"/>
  <c r="AH344" i="22"/>
  <c r="AF344" i="22"/>
  <c r="AD344" i="22"/>
  <c r="AB344" i="22"/>
  <c r="Z344" i="22"/>
  <c r="V344" i="22"/>
  <c r="T344" i="22"/>
  <c r="N344" i="22"/>
  <c r="L344" i="22"/>
  <c r="H344" i="22"/>
  <c r="F344" i="22"/>
  <c r="Z343" i="22"/>
  <c r="V343" i="22"/>
  <c r="T343" i="22"/>
  <c r="N343" i="22"/>
  <c r="L343" i="22"/>
  <c r="H343" i="22"/>
  <c r="F343" i="22"/>
  <c r="X251" i="22"/>
  <c r="Y263" i="22"/>
  <c r="X261" i="22"/>
  <c r="Y273" i="22"/>
  <c r="S273" i="22"/>
  <c r="X259" i="22"/>
  <c r="Y271" i="22"/>
  <c r="S271" i="22"/>
  <c r="X257" i="22"/>
  <c r="Y269" i="22"/>
  <c r="S269" i="22"/>
  <c r="S262" i="22"/>
  <c r="R342" i="22"/>
  <c r="X255" i="22"/>
  <c r="Y267" i="22"/>
  <c r="S267" i="22"/>
  <c r="AH53" i="20"/>
  <c r="AI38" i="20"/>
  <c r="X258" i="22"/>
  <c r="Y270" i="22"/>
  <c r="X256" i="22"/>
  <c r="Y268" i="22"/>
  <c r="X254" i="22"/>
  <c r="Y266" i="22"/>
  <c r="X252" i="22"/>
  <c r="Y264" i="22"/>
  <c r="X250" i="22"/>
  <c r="V37" i="20"/>
  <c r="W37" i="20" s="1"/>
  <c r="T37" i="20"/>
  <c r="N37" i="20"/>
  <c r="N53" i="20" s="1"/>
  <c r="L37" i="20"/>
  <c r="H37" i="20"/>
  <c r="H53" i="20" s="1"/>
  <c r="F37" i="20"/>
  <c r="D37" i="20"/>
  <c r="D53" i="20" s="1"/>
  <c r="X342" i="22"/>
  <c r="Y262" i="22"/>
  <c r="O38" i="20"/>
  <c r="V53" i="20"/>
  <c r="F53" i="20"/>
  <c r="G38" i="20"/>
  <c r="L53" i="20"/>
  <c r="T53" i="20"/>
  <c r="U38" i="20"/>
  <c r="P37" i="20"/>
  <c r="AI248" i="22"/>
  <c r="AI249" i="22"/>
  <c r="P53" i="20"/>
  <c r="AE249" i="22"/>
  <c r="AE248" i="22"/>
  <c r="AA249" i="22"/>
  <c r="AA248" i="22"/>
  <c r="AE247" i="22"/>
  <c r="AI247" i="22"/>
  <c r="AA247" i="22"/>
  <c r="W247" i="22"/>
  <c r="I247" i="22"/>
  <c r="G247" i="22"/>
  <c r="AC223" i="22"/>
  <c r="AA223" i="22"/>
  <c r="W234" i="22"/>
  <c r="U234" i="22"/>
  <c r="P234" i="22"/>
  <c r="O223" i="22"/>
  <c r="J228" i="22"/>
  <c r="J227" i="22"/>
  <c r="J226" i="22"/>
  <c r="J225" i="22"/>
  <c r="J224" i="22"/>
  <c r="J223" i="22"/>
  <c r="K235" i="22"/>
  <c r="I233" i="22"/>
  <c r="G223" i="22"/>
  <c r="E223" i="22"/>
  <c r="W249" i="22"/>
  <c r="U249" i="22"/>
  <c r="P249" i="22"/>
  <c r="Q261" i="22"/>
  <c r="O249" i="22"/>
  <c r="M249" i="22"/>
  <c r="J249" i="22"/>
  <c r="K261" i="22"/>
  <c r="I249" i="22"/>
  <c r="G249" i="22"/>
  <c r="E249" i="22"/>
  <c r="W248" i="22"/>
  <c r="U248" i="22"/>
  <c r="P248" i="22"/>
  <c r="Q260" i="22"/>
  <c r="O248" i="22"/>
  <c r="M248" i="22"/>
  <c r="J248" i="22"/>
  <c r="K260" i="22"/>
  <c r="I248" i="22"/>
  <c r="G248" i="22"/>
  <c r="E248" i="22"/>
  <c r="U247" i="22"/>
  <c r="P247" i="22"/>
  <c r="Q259" i="22"/>
  <c r="O247" i="22"/>
  <c r="M247" i="22"/>
  <c r="J247" i="22"/>
  <c r="K259" i="22"/>
  <c r="E247" i="22"/>
  <c r="W246" i="22"/>
  <c r="U246" i="22"/>
  <c r="P246" i="22"/>
  <c r="Q258" i="22"/>
  <c r="O246" i="22"/>
  <c r="M246" i="22"/>
  <c r="J246" i="22"/>
  <c r="K258" i="22"/>
  <c r="I246" i="22"/>
  <c r="G246" i="22"/>
  <c r="E246" i="22"/>
  <c r="W245" i="22"/>
  <c r="U245" i="22"/>
  <c r="P245" i="22"/>
  <c r="Q257" i="22"/>
  <c r="O245" i="22"/>
  <c r="M245" i="22"/>
  <c r="J245" i="22"/>
  <c r="K257" i="22"/>
  <c r="I245" i="22"/>
  <c r="G245" i="22"/>
  <c r="E245" i="22"/>
  <c r="W244" i="22"/>
  <c r="U244" i="22"/>
  <c r="P244" i="22"/>
  <c r="Q256" i="22"/>
  <c r="O244" i="22"/>
  <c r="M244" i="22"/>
  <c r="J244" i="22"/>
  <c r="K256" i="22"/>
  <c r="I244" i="22"/>
  <c r="G244" i="22"/>
  <c r="E244" i="22"/>
  <c r="W243" i="22"/>
  <c r="U243" i="22"/>
  <c r="P243" i="22"/>
  <c r="Q255" i="22"/>
  <c r="O243" i="22"/>
  <c r="M243" i="22"/>
  <c r="J243" i="22"/>
  <c r="K255" i="22"/>
  <c r="I243" i="22"/>
  <c r="G243" i="22"/>
  <c r="E243" i="22"/>
  <c r="W242" i="22"/>
  <c r="U242" i="22"/>
  <c r="P242" i="22"/>
  <c r="Q254" i="22"/>
  <c r="O242" i="22"/>
  <c r="M242" i="22"/>
  <c r="J242" i="22"/>
  <c r="K254" i="22"/>
  <c r="I242" i="22"/>
  <c r="G242" i="22"/>
  <c r="E242" i="22"/>
  <c r="W241" i="22"/>
  <c r="U241" i="22"/>
  <c r="P241" i="22"/>
  <c r="Q253" i="22"/>
  <c r="O241" i="22"/>
  <c r="M241" i="22"/>
  <c r="J241" i="22"/>
  <c r="K253" i="22"/>
  <c r="I241" i="22"/>
  <c r="G241" i="22"/>
  <c r="E241" i="22"/>
  <c r="W240" i="22"/>
  <c r="U240" i="22"/>
  <c r="P240" i="22"/>
  <c r="Q252" i="22"/>
  <c r="O240" i="22"/>
  <c r="M240" i="22"/>
  <c r="J240" i="22"/>
  <c r="K252" i="22"/>
  <c r="I240" i="22"/>
  <c r="G240" i="22"/>
  <c r="E240" i="22"/>
  <c r="W239" i="22"/>
  <c r="U239" i="22"/>
  <c r="P239" i="22"/>
  <c r="Q251" i="22"/>
  <c r="O239" i="22"/>
  <c r="M239" i="22"/>
  <c r="J239" i="22"/>
  <c r="K251" i="22"/>
  <c r="I239" i="22"/>
  <c r="G239" i="22"/>
  <c r="E239" i="22"/>
  <c r="W238" i="22"/>
  <c r="U238" i="22"/>
  <c r="P238" i="22"/>
  <c r="O238" i="22"/>
  <c r="M238" i="22"/>
  <c r="J238" i="22"/>
  <c r="I238" i="22"/>
  <c r="G238" i="22"/>
  <c r="E238" i="22"/>
  <c r="Q250" i="22"/>
  <c r="P344" i="22"/>
  <c r="K250" i="22"/>
  <c r="J344" i="22"/>
  <c r="R248" i="22"/>
  <c r="R244" i="22"/>
  <c r="R242" i="22"/>
  <c r="R240" i="22"/>
  <c r="S252" i="22"/>
  <c r="R246" i="22"/>
  <c r="S258" i="22"/>
  <c r="R238" i="22"/>
  <c r="X238" i="22"/>
  <c r="R239" i="22"/>
  <c r="S251" i="22"/>
  <c r="R241" i="22"/>
  <c r="S253" i="22"/>
  <c r="R243" i="22"/>
  <c r="S255" i="22"/>
  <c r="R245" i="22"/>
  <c r="S257" i="22"/>
  <c r="R247" i="22"/>
  <c r="S259" i="22"/>
  <c r="R249" i="22"/>
  <c r="S261" i="22"/>
  <c r="V36" i="20"/>
  <c r="V52" i="20" s="1"/>
  <c r="T36" i="20"/>
  <c r="T52" i="20" s="1"/>
  <c r="N36" i="20"/>
  <c r="N52" i="20" s="1"/>
  <c r="L36" i="20"/>
  <c r="M37" i="20" s="1"/>
  <c r="H36" i="20"/>
  <c r="I37" i="20" s="1"/>
  <c r="F36" i="20"/>
  <c r="F52" i="20" s="1"/>
  <c r="D36" i="20"/>
  <c r="E37" i="20" s="1"/>
  <c r="X246" i="22"/>
  <c r="Y258" i="22"/>
  <c r="R344" i="22"/>
  <c r="S250" i="22"/>
  <c r="X244" i="22"/>
  <c r="Y256" i="22"/>
  <c r="S256" i="22"/>
  <c r="X240" i="22"/>
  <c r="Y252" i="22"/>
  <c r="Y250" i="22"/>
  <c r="X242" i="22"/>
  <c r="Y254" i="22"/>
  <c r="S254" i="22"/>
  <c r="X248" i="22"/>
  <c r="Y260" i="22"/>
  <c r="S260" i="22"/>
  <c r="H52" i="20"/>
  <c r="O37" i="20"/>
  <c r="G37" i="20"/>
  <c r="U37" i="20"/>
  <c r="X249" i="22"/>
  <c r="Y261" i="22"/>
  <c r="X247" i="22"/>
  <c r="Y259" i="22"/>
  <c r="X245" i="22"/>
  <c r="Y257" i="22"/>
  <c r="X243" i="22"/>
  <c r="Y255" i="22"/>
  <c r="X239" i="22"/>
  <c r="Y251" i="22"/>
  <c r="X241" i="22"/>
  <c r="Y253" i="22"/>
  <c r="J36" i="20"/>
  <c r="J52" i="20" s="1"/>
  <c r="M211" i="22"/>
  <c r="O211" i="22"/>
  <c r="P211" i="22"/>
  <c r="U211" i="22"/>
  <c r="W211" i="22"/>
  <c r="X344" i="22"/>
  <c r="W237" i="22"/>
  <c r="U237" i="22"/>
  <c r="P237" i="22"/>
  <c r="Q249" i="22"/>
  <c r="O237" i="22"/>
  <c r="M237" i="22"/>
  <c r="J237" i="22"/>
  <c r="K249" i="22"/>
  <c r="I237" i="22"/>
  <c r="G237" i="22"/>
  <c r="E237" i="22"/>
  <c r="W236" i="22"/>
  <c r="U236" i="22"/>
  <c r="P236" i="22"/>
  <c r="Q248" i="22"/>
  <c r="O236" i="22"/>
  <c r="M236" i="22"/>
  <c r="J236" i="22"/>
  <c r="K248" i="22"/>
  <c r="I236" i="22"/>
  <c r="G236" i="22"/>
  <c r="E236" i="22"/>
  <c r="W235" i="22"/>
  <c r="U235" i="22"/>
  <c r="Q247" i="22"/>
  <c r="K247" i="22"/>
  <c r="AC234" i="22"/>
  <c r="AA234" i="22"/>
  <c r="Q246" i="22"/>
  <c r="O234" i="22"/>
  <c r="M234" i="22"/>
  <c r="J234" i="22"/>
  <c r="K246" i="22"/>
  <c r="I234" i="22"/>
  <c r="G234" i="22"/>
  <c r="E234" i="22"/>
  <c r="AC233" i="22"/>
  <c r="AA233" i="22"/>
  <c r="W233" i="22"/>
  <c r="U233" i="22"/>
  <c r="P233" i="22"/>
  <c r="Q245" i="22"/>
  <c r="O233" i="22"/>
  <c r="M233" i="22"/>
  <c r="J233" i="22"/>
  <c r="K245" i="22"/>
  <c r="G233" i="22"/>
  <c r="E233" i="22"/>
  <c r="AC232" i="22"/>
  <c r="AA232" i="22"/>
  <c r="W232" i="22"/>
  <c r="U232" i="22"/>
  <c r="P232" i="22"/>
  <c r="Q244" i="22"/>
  <c r="O232" i="22"/>
  <c r="M232" i="22"/>
  <c r="J232" i="22"/>
  <c r="K244" i="22"/>
  <c r="I232" i="22"/>
  <c r="G232" i="22"/>
  <c r="E232" i="22"/>
  <c r="AC231" i="22"/>
  <c r="AA231" i="22"/>
  <c r="W231" i="22"/>
  <c r="U231" i="22"/>
  <c r="P231" i="22"/>
  <c r="Q243" i="22"/>
  <c r="O231" i="22"/>
  <c r="M231" i="22"/>
  <c r="J231" i="22"/>
  <c r="K243" i="22"/>
  <c r="I231" i="22"/>
  <c r="G231" i="22"/>
  <c r="E231" i="22"/>
  <c r="AC230" i="22"/>
  <c r="AA230" i="22"/>
  <c r="W230" i="22"/>
  <c r="U230" i="22"/>
  <c r="P230" i="22"/>
  <c r="Q242" i="22"/>
  <c r="O230" i="22"/>
  <c r="M230" i="22"/>
  <c r="J230" i="22"/>
  <c r="K242" i="22"/>
  <c r="I230" i="22"/>
  <c r="G230" i="22"/>
  <c r="E230" i="22"/>
  <c r="AC229" i="22"/>
  <c r="AA229" i="22"/>
  <c r="W229" i="22"/>
  <c r="U229" i="22"/>
  <c r="P229" i="22"/>
  <c r="Q241" i="22"/>
  <c r="O229" i="22"/>
  <c r="M229" i="22"/>
  <c r="J229" i="22"/>
  <c r="I229" i="22"/>
  <c r="G229" i="22"/>
  <c r="E229" i="22"/>
  <c r="AC228" i="22"/>
  <c r="AA228" i="22"/>
  <c r="W228" i="22"/>
  <c r="U228" i="22"/>
  <c r="P228" i="22"/>
  <c r="Q240" i="22"/>
  <c r="O228" i="22"/>
  <c r="M228" i="22"/>
  <c r="K240" i="22"/>
  <c r="I228" i="22"/>
  <c r="G228" i="22"/>
  <c r="E228" i="22"/>
  <c r="AC227" i="22"/>
  <c r="AA227" i="22"/>
  <c r="W227" i="22"/>
  <c r="U227" i="22"/>
  <c r="P227" i="22"/>
  <c r="Q239" i="22"/>
  <c r="O227" i="22"/>
  <c r="M227" i="22"/>
  <c r="K239" i="22"/>
  <c r="I227" i="22"/>
  <c r="G227" i="22"/>
  <c r="E227" i="22"/>
  <c r="AC226" i="22"/>
  <c r="AA226" i="22"/>
  <c r="W226" i="22"/>
  <c r="U226" i="22"/>
  <c r="P226" i="22"/>
  <c r="O226" i="22"/>
  <c r="M226" i="22"/>
  <c r="K238" i="22"/>
  <c r="I226" i="22"/>
  <c r="G226" i="22"/>
  <c r="E226" i="22"/>
  <c r="Q238" i="22"/>
  <c r="P343" i="22"/>
  <c r="K241" i="22"/>
  <c r="J343" i="22"/>
  <c r="R226" i="22"/>
  <c r="R231" i="22"/>
  <c r="R230" i="22"/>
  <c r="R234" i="22"/>
  <c r="S246" i="22"/>
  <c r="R227" i="22"/>
  <c r="S239" i="22"/>
  <c r="R233" i="22"/>
  <c r="S245" i="22"/>
  <c r="R229" i="22"/>
  <c r="R237" i="22"/>
  <c r="S249" i="22"/>
  <c r="R228" i="22"/>
  <c r="S240" i="22"/>
  <c r="R232" i="22"/>
  <c r="S244" i="22"/>
  <c r="R236" i="22"/>
  <c r="S248" i="22"/>
  <c r="X234" i="22"/>
  <c r="Y246" i="22"/>
  <c r="AB35" i="20"/>
  <c r="Z35" i="20"/>
  <c r="AA36" i="20" s="1"/>
  <c r="V35" i="20"/>
  <c r="W36" i="20" s="1"/>
  <c r="T35" i="20"/>
  <c r="U36" i="20"/>
  <c r="N35" i="20"/>
  <c r="O36" i="20" s="1"/>
  <c r="L35" i="20"/>
  <c r="M36" i="20"/>
  <c r="H35" i="20"/>
  <c r="I36" i="20" s="1"/>
  <c r="F35" i="20"/>
  <c r="G36" i="20"/>
  <c r="D35" i="20"/>
  <c r="E36" i="20" s="1"/>
  <c r="R343" i="22"/>
  <c r="X230" i="22"/>
  <c r="Y242" i="22"/>
  <c r="S242" i="22"/>
  <c r="X233" i="22"/>
  <c r="Y245" i="22"/>
  <c r="X231" i="22"/>
  <c r="Y243" i="22"/>
  <c r="S243" i="22"/>
  <c r="S241" i="22"/>
  <c r="X229" i="22"/>
  <c r="Y241" i="22"/>
  <c r="X235" i="22"/>
  <c r="Y247" i="22"/>
  <c r="S247" i="22"/>
  <c r="X226" i="22"/>
  <c r="S238" i="22"/>
  <c r="X227" i="22"/>
  <c r="Y239" i="22"/>
  <c r="X228" i="22"/>
  <c r="Y240" i="22"/>
  <c r="X237" i="22"/>
  <c r="Y249" i="22"/>
  <c r="X236" i="22"/>
  <c r="Y248" i="22"/>
  <c r="X232" i="22"/>
  <c r="Y244" i="22"/>
  <c r="J35" i="20"/>
  <c r="K36" i="20" s="1"/>
  <c r="P35" i="20"/>
  <c r="V23" i="20"/>
  <c r="W93" i="22"/>
  <c r="W92" i="22"/>
  <c r="W91" i="22"/>
  <c r="W90" i="22"/>
  <c r="W89" i="22"/>
  <c r="W88" i="22"/>
  <c r="W87" i="22"/>
  <c r="W86" i="22"/>
  <c r="W85" i="22"/>
  <c r="W84" i="22"/>
  <c r="W83" i="22"/>
  <c r="W82" i="22"/>
  <c r="Y238" i="22"/>
  <c r="X343" i="22"/>
  <c r="U70" i="22"/>
  <c r="AA151" i="22"/>
  <c r="AC151" i="22"/>
  <c r="M103" i="22"/>
  <c r="O103" i="22"/>
  <c r="P103" i="22"/>
  <c r="U103" i="22"/>
  <c r="W103" i="22"/>
  <c r="AB34" i="20"/>
  <c r="AC35" i="20" s="1"/>
  <c r="AB33" i="20"/>
  <c r="AB32" i="20"/>
  <c r="AB31" i="20"/>
  <c r="AB30" i="20"/>
  <c r="AB29" i="20"/>
  <c r="AB28" i="20"/>
  <c r="AB27" i="20"/>
  <c r="Z34" i="20"/>
  <c r="AA35" i="20" s="1"/>
  <c r="Z33" i="20"/>
  <c r="Z32" i="20"/>
  <c r="Z31" i="20"/>
  <c r="Z30" i="20"/>
  <c r="Z29" i="20"/>
  <c r="Z28" i="20"/>
  <c r="Z27" i="20"/>
  <c r="V34" i="20"/>
  <c r="W35" i="20" s="1"/>
  <c r="V33" i="20"/>
  <c r="V32" i="20"/>
  <c r="V31" i="20"/>
  <c r="V30" i="20"/>
  <c r="V29" i="20"/>
  <c r="V28" i="20"/>
  <c r="V27" i="20"/>
  <c r="V26" i="20"/>
  <c r="V25" i="20"/>
  <c r="V24" i="20"/>
  <c r="W24" i="20" s="1"/>
  <c r="T34" i="20"/>
  <c r="U35" i="20" s="1"/>
  <c r="T33" i="20"/>
  <c r="T32" i="20"/>
  <c r="T31" i="20"/>
  <c r="T30" i="20"/>
  <c r="T29" i="20"/>
  <c r="T28" i="20"/>
  <c r="T27" i="20"/>
  <c r="T26" i="20"/>
  <c r="T25" i="20"/>
  <c r="T24" i="20"/>
  <c r="T23" i="20"/>
  <c r="T22" i="20"/>
  <c r="T21" i="20"/>
  <c r="T20" i="20"/>
  <c r="T19" i="20"/>
  <c r="T18" i="20"/>
  <c r="N34" i="20"/>
  <c r="O35" i="20" s="1"/>
  <c r="N33" i="20"/>
  <c r="N32" i="20"/>
  <c r="N31" i="20"/>
  <c r="N30" i="20"/>
  <c r="N29" i="20"/>
  <c r="N28" i="20"/>
  <c r="N27" i="20"/>
  <c r="N26" i="20"/>
  <c r="N25" i="20"/>
  <c r="N24" i="20"/>
  <c r="N23" i="20"/>
  <c r="N22" i="20"/>
  <c r="N21" i="20"/>
  <c r="N20" i="20"/>
  <c r="N19" i="20"/>
  <c r="N18" i="20"/>
  <c r="H34" i="20"/>
  <c r="I35" i="20" s="1"/>
  <c r="H33" i="20"/>
  <c r="H32" i="20"/>
  <c r="H31" i="20"/>
  <c r="H30" i="20"/>
  <c r="H29" i="20"/>
  <c r="H28" i="20"/>
  <c r="H27" i="20"/>
  <c r="L34" i="20"/>
  <c r="M35" i="20" s="1"/>
  <c r="L33" i="20"/>
  <c r="L32" i="20"/>
  <c r="L31" i="20"/>
  <c r="L30" i="20"/>
  <c r="L29" i="20"/>
  <c r="L28" i="20"/>
  <c r="L27" i="20"/>
  <c r="L26" i="20"/>
  <c r="L25" i="20"/>
  <c r="L24" i="20"/>
  <c r="L23" i="20"/>
  <c r="L22" i="20"/>
  <c r="L21" i="20"/>
  <c r="L20" i="20"/>
  <c r="L19" i="20"/>
  <c r="L18" i="20"/>
  <c r="F34" i="20"/>
  <c r="G35" i="20" s="1"/>
  <c r="F33" i="20"/>
  <c r="F32" i="20"/>
  <c r="F31" i="20"/>
  <c r="F30" i="20"/>
  <c r="F29" i="20"/>
  <c r="F28" i="20"/>
  <c r="F27" i="20"/>
  <c r="F26" i="20"/>
  <c r="F25" i="20"/>
  <c r="F24" i="20"/>
  <c r="F23" i="20"/>
  <c r="F22" i="20"/>
  <c r="F21" i="20"/>
  <c r="F20" i="20"/>
  <c r="F19" i="20"/>
  <c r="F18" i="20"/>
  <c r="G18" i="20" s="1"/>
  <c r="D34" i="20"/>
  <c r="E35" i="20" s="1"/>
  <c r="D33" i="20"/>
  <c r="D31" i="20"/>
  <c r="D32" i="20"/>
  <c r="E32" i="20" s="1"/>
  <c r="D30" i="20"/>
  <c r="D29" i="20"/>
  <c r="D28" i="20"/>
  <c r="D27" i="20"/>
  <c r="E28" i="20" s="1"/>
  <c r="D26" i="20"/>
  <c r="D25" i="20"/>
  <c r="D24" i="20"/>
  <c r="D23" i="20"/>
  <c r="J23" i="20" s="1"/>
  <c r="D22" i="20"/>
  <c r="D21" i="20"/>
  <c r="D20" i="20"/>
  <c r="D19" i="20"/>
  <c r="J19" i="20" s="1"/>
  <c r="D18" i="20"/>
  <c r="AC34" i="20"/>
  <c r="AA34" i="20"/>
  <c r="W34" i="20"/>
  <c r="U34" i="20"/>
  <c r="P34" i="20"/>
  <c r="Q35" i="20" s="1"/>
  <c r="O34" i="20"/>
  <c r="M34" i="20"/>
  <c r="J34" i="20"/>
  <c r="K35" i="20" s="1"/>
  <c r="I34" i="20"/>
  <c r="G34" i="20"/>
  <c r="E34" i="20"/>
  <c r="R34" i="20"/>
  <c r="AJ34" i="20"/>
  <c r="X34" i="20"/>
  <c r="AC225" i="22"/>
  <c r="AA225" i="22"/>
  <c r="W225" i="22"/>
  <c r="U225" i="22"/>
  <c r="P225" i="22"/>
  <c r="Q237" i="22"/>
  <c r="O225" i="22"/>
  <c r="M225" i="22"/>
  <c r="K237" i="22"/>
  <c r="I225" i="22"/>
  <c r="G225" i="22"/>
  <c r="E225" i="22"/>
  <c r="AC224" i="22"/>
  <c r="AA224" i="22"/>
  <c r="W224" i="22"/>
  <c r="U224" i="22"/>
  <c r="P224" i="22"/>
  <c r="Q236" i="22"/>
  <c r="O224" i="22"/>
  <c r="M224" i="22"/>
  <c r="K236" i="22"/>
  <c r="I224" i="22"/>
  <c r="G224" i="22"/>
  <c r="E224" i="22"/>
  <c r="W223" i="22"/>
  <c r="U223" i="22"/>
  <c r="P223" i="22"/>
  <c r="Q235" i="22"/>
  <c r="M223" i="22"/>
  <c r="I223" i="22"/>
  <c r="AC222" i="22"/>
  <c r="AA222" i="22"/>
  <c r="W222" i="22"/>
  <c r="U222" i="22"/>
  <c r="P222" i="22"/>
  <c r="Q234" i="22"/>
  <c r="O222" i="22"/>
  <c r="M222" i="22"/>
  <c r="J222" i="22"/>
  <c r="K234" i="22"/>
  <c r="I222" i="22"/>
  <c r="G222" i="22"/>
  <c r="E222" i="22"/>
  <c r="AC221" i="22"/>
  <c r="AA221" i="22"/>
  <c r="W221" i="22"/>
  <c r="U221" i="22"/>
  <c r="P221" i="22"/>
  <c r="Q233" i="22"/>
  <c r="O221" i="22"/>
  <c r="M221" i="22"/>
  <c r="J221" i="22"/>
  <c r="K233" i="22"/>
  <c r="I221" i="22"/>
  <c r="G221" i="22"/>
  <c r="E221" i="22"/>
  <c r="AC220" i="22"/>
  <c r="AA220" i="22"/>
  <c r="W220" i="22"/>
  <c r="U220" i="22"/>
  <c r="P220" i="22"/>
  <c r="Q232" i="22"/>
  <c r="O220" i="22"/>
  <c r="M220" i="22"/>
  <c r="J220" i="22"/>
  <c r="K232" i="22"/>
  <c r="I220" i="22"/>
  <c r="G220" i="22"/>
  <c r="E220" i="22"/>
  <c r="AC219" i="22"/>
  <c r="AA219" i="22"/>
  <c r="W219" i="22"/>
  <c r="U219" i="22"/>
  <c r="P219" i="22"/>
  <c r="Q231" i="22"/>
  <c r="O219" i="22"/>
  <c r="M219" i="22"/>
  <c r="J219" i="22"/>
  <c r="K231" i="22"/>
  <c r="I219" i="22"/>
  <c r="G219" i="22"/>
  <c r="E219" i="22"/>
  <c r="AC218" i="22"/>
  <c r="AA218" i="22"/>
  <c r="W218" i="22"/>
  <c r="U218" i="22"/>
  <c r="P218" i="22"/>
  <c r="Q230" i="22"/>
  <c r="O218" i="22"/>
  <c r="M218" i="22"/>
  <c r="J218" i="22"/>
  <c r="K230" i="22"/>
  <c r="I218" i="22"/>
  <c r="G218" i="22"/>
  <c r="E218" i="22"/>
  <c r="AC217" i="22"/>
  <c r="AA217" i="22"/>
  <c r="W217" i="22"/>
  <c r="U217" i="22"/>
  <c r="P217" i="22"/>
  <c r="Q229" i="22"/>
  <c r="O217" i="22"/>
  <c r="M217" i="22"/>
  <c r="J217" i="22"/>
  <c r="K229" i="22"/>
  <c r="I217" i="22"/>
  <c r="G217" i="22"/>
  <c r="E217" i="22"/>
  <c r="AC216" i="22"/>
  <c r="AA216" i="22"/>
  <c r="W216" i="22"/>
  <c r="U216" i="22"/>
  <c r="P216" i="22"/>
  <c r="Q228" i="22"/>
  <c r="O216" i="22"/>
  <c r="M216" i="22"/>
  <c r="J216" i="22"/>
  <c r="K228" i="22"/>
  <c r="I216" i="22"/>
  <c r="G216" i="22"/>
  <c r="E216" i="22"/>
  <c r="AC215" i="22"/>
  <c r="AA215" i="22"/>
  <c r="W215" i="22"/>
  <c r="U215" i="22"/>
  <c r="P215" i="22"/>
  <c r="Q227" i="22"/>
  <c r="O215" i="22"/>
  <c r="M215" i="22"/>
  <c r="J215" i="22"/>
  <c r="K227" i="22"/>
  <c r="I215" i="22"/>
  <c r="G215" i="22"/>
  <c r="E215" i="22"/>
  <c r="AC214" i="22"/>
  <c r="AA214" i="22"/>
  <c r="W214" i="22"/>
  <c r="U214" i="22"/>
  <c r="P214" i="22"/>
  <c r="Q226" i="22"/>
  <c r="O214" i="22"/>
  <c r="M214" i="22"/>
  <c r="J214" i="22"/>
  <c r="K226" i="22"/>
  <c r="I214" i="22"/>
  <c r="G214" i="22"/>
  <c r="E214" i="22"/>
  <c r="AK34" i="20"/>
  <c r="R220" i="22"/>
  <c r="R224" i="22"/>
  <c r="R222" i="22"/>
  <c r="S234" i="22"/>
  <c r="R216" i="22"/>
  <c r="R218" i="22"/>
  <c r="R214" i="22"/>
  <c r="R215" i="22"/>
  <c r="S227" i="22"/>
  <c r="R217" i="22"/>
  <c r="S229" i="22"/>
  <c r="R219" i="22"/>
  <c r="S231" i="22"/>
  <c r="R221" i="22"/>
  <c r="S233" i="22"/>
  <c r="R223" i="22"/>
  <c r="S235" i="22"/>
  <c r="R225" i="22"/>
  <c r="S237" i="22"/>
  <c r="AC33" i="20"/>
  <c r="AA33" i="20"/>
  <c r="W33" i="20"/>
  <c r="U33" i="20"/>
  <c r="P33" i="20"/>
  <c r="O33" i="20"/>
  <c r="M33" i="20"/>
  <c r="J33" i="20"/>
  <c r="I33" i="20"/>
  <c r="G33" i="20"/>
  <c r="AC32" i="20"/>
  <c r="AA32" i="20"/>
  <c r="W32" i="20"/>
  <c r="U32" i="20"/>
  <c r="P32" i="20"/>
  <c r="O32" i="20"/>
  <c r="M32" i="20"/>
  <c r="I32" i="20"/>
  <c r="G32" i="20"/>
  <c r="AC31" i="20"/>
  <c r="AA31" i="20"/>
  <c r="W31" i="20"/>
  <c r="U31" i="20"/>
  <c r="P31" i="20"/>
  <c r="O31" i="20"/>
  <c r="M31" i="20"/>
  <c r="J31" i="20"/>
  <c r="I31" i="20"/>
  <c r="G31" i="20"/>
  <c r="E31" i="20"/>
  <c r="AC30" i="20"/>
  <c r="AA30" i="20"/>
  <c r="W30" i="20"/>
  <c r="U30" i="20"/>
  <c r="P30" i="20"/>
  <c r="O30" i="20"/>
  <c r="M30" i="20"/>
  <c r="J30" i="20"/>
  <c r="I30" i="20"/>
  <c r="G30" i="20"/>
  <c r="E30" i="20"/>
  <c r="AC29" i="20"/>
  <c r="AA29" i="20"/>
  <c r="W29" i="20"/>
  <c r="U29" i="20"/>
  <c r="P29" i="20"/>
  <c r="O29" i="20"/>
  <c r="M29" i="20"/>
  <c r="J29" i="20"/>
  <c r="I29" i="20"/>
  <c r="G29" i="20"/>
  <c r="E29" i="20"/>
  <c r="AC28" i="20"/>
  <c r="AA28" i="20"/>
  <c r="W28" i="20"/>
  <c r="U28" i="20"/>
  <c r="P28" i="20"/>
  <c r="O28" i="20"/>
  <c r="M28" i="20"/>
  <c r="J28" i="20"/>
  <c r="I28" i="20"/>
  <c r="G28" i="20"/>
  <c r="W27" i="20"/>
  <c r="U27" i="20"/>
  <c r="P27" i="20"/>
  <c r="O27" i="20"/>
  <c r="M27" i="20"/>
  <c r="G27" i="20"/>
  <c r="W26" i="20"/>
  <c r="U26" i="20"/>
  <c r="P26" i="20"/>
  <c r="O26" i="20"/>
  <c r="M26" i="20"/>
  <c r="J26" i="20"/>
  <c r="G26" i="20"/>
  <c r="E26" i="20"/>
  <c r="W25" i="20"/>
  <c r="U25" i="20"/>
  <c r="P25" i="20"/>
  <c r="O25" i="20"/>
  <c r="M25" i="20"/>
  <c r="J25" i="20"/>
  <c r="G25" i="20"/>
  <c r="E25" i="20"/>
  <c r="U24" i="20"/>
  <c r="P24" i="20"/>
  <c r="O24" i="20"/>
  <c r="M24" i="20"/>
  <c r="J24" i="20"/>
  <c r="G24" i="20"/>
  <c r="E24" i="20"/>
  <c r="U23" i="20"/>
  <c r="P23" i="20"/>
  <c r="O23" i="20"/>
  <c r="M23" i="20"/>
  <c r="G23" i="20"/>
  <c r="U22" i="20"/>
  <c r="P22" i="20"/>
  <c r="O22" i="20"/>
  <c r="M22" i="20"/>
  <c r="J22" i="20"/>
  <c r="G22" i="20"/>
  <c r="E22" i="20"/>
  <c r="U21" i="20"/>
  <c r="P21" i="20"/>
  <c r="O21" i="20"/>
  <c r="M21" i="20"/>
  <c r="J21" i="20"/>
  <c r="G21" i="20"/>
  <c r="E21" i="20"/>
  <c r="U20" i="20"/>
  <c r="P20" i="20"/>
  <c r="O20" i="20"/>
  <c r="M20" i="20"/>
  <c r="J20" i="20"/>
  <c r="G20" i="20"/>
  <c r="E20" i="20"/>
  <c r="U19" i="20"/>
  <c r="P19" i="20"/>
  <c r="O19" i="20"/>
  <c r="M19" i="20"/>
  <c r="U18" i="20"/>
  <c r="P18" i="20"/>
  <c r="O18" i="20"/>
  <c r="M18" i="20"/>
  <c r="J18" i="20"/>
  <c r="E18" i="20"/>
  <c r="U17" i="20"/>
  <c r="P17" i="20"/>
  <c r="O17" i="20"/>
  <c r="M17" i="20"/>
  <c r="J17" i="20"/>
  <c r="G17" i="20"/>
  <c r="E17" i="20"/>
  <c r="U16" i="20"/>
  <c r="P16" i="20"/>
  <c r="O16" i="20"/>
  <c r="M16" i="20"/>
  <c r="J16" i="20"/>
  <c r="G16" i="20"/>
  <c r="E16" i="20"/>
  <c r="U15" i="20"/>
  <c r="P15" i="20"/>
  <c r="O15" i="20"/>
  <c r="M15" i="20"/>
  <c r="J15" i="20"/>
  <c r="G15" i="20"/>
  <c r="E15" i="20"/>
  <c r="U14" i="20"/>
  <c r="P14" i="20"/>
  <c r="O14" i="20"/>
  <c r="M14" i="20"/>
  <c r="J14" i="20"/>
  <c r="G14" i="20"/>
  <c r="E14" i="20"/>
  <c r="U13" i="20"/>
  <c r="P13" i="20"/>
  <c r="O13" i="20"/>
  <c r="M13" i="20"/>
  <c r="J13" i="20"/>
  <c r="G13" i="20"/>
  <c r="E13" i="20"/>
  <c r="U12" i="20"/>
  <c r="P12" i="20"/>
  <c r="O12" i="20"/>
  <c r="M12" i="20"/>
  <c r="J12" i="20"/>
  <c r="G12" i="20"/>
  <c r="E12" i="20"/>
  <c r="U11" i="20"/>
  <c r="P11" i="20"/>
  <c r="O11" i="20"/>
  <c r="M11" i="20"/>
  <c r="J11" i="20"/>
  <c r="G11" i="20"/>
  <c r="E11" i="20"/>
  <c r="P10" i="20"/>
  <c r="J10" i="20"/>
  <c r="AC213" i="22"/>
  <c r="AA213" i="22"/>
  <c r="W213" i="22"/>
  <c r="U213" i="22"/>
  <c r="P213" i="22"/>
  <c r="Q225" i="22"/>
  <c r="O213" i="22"/>
  <c r="M213" i="22"/>
  <c r="J213" i="22"/>
  <c r="I213" i="22"/>
  <c r="G213" i="22"/>
  <c r="E213" i="22"/>
  <c r="AC212" i="22"/>
  <c r="AA212" i="22"/>
  <c r="W212" i="22"/>
  <c r="U212" i="22"/>
  <c r="P212" i="22"/>
  <c r="O212" i="22"/>
  <c r="M212" i="22"/>
  <c r="J212" i="22"/>
  <c r="K224" i="22"/>
  <c r="I212" i="22"/>
  <c r="G212" i="22"/>
  <c r="E212" i="22"/>
  <c r="AC211" i="22"/>
  <c r="AA211" i="22"/>
  <c r="Q223" i="22"/>
  <c r="J211" i="22"/>
  <c r="K223" i="22"/>
  <c r="I211" i="22"/>
  <c r="G211" i="22"/>
  <c r="E211" i="22"/>
  <c r="AC210" i="22"/>
  <c r="AA210" i="22"/>
  <c r="W210" i="22"/>
  <c r="U210" i="22"/>
  <c r="P210" i="22"/>
  <c r="Q222" i="22"/>
  <c r="O210" i="22"/>
  <c r="M210" i="22"/>
  <c r="J210" i="22"/>
  <c r="K222" i="22"/>
  <c r="I210" i="22"/>
  <c r="G210" i="22"/>
  <c r="E210" i="22"/>
  <c r="AC209" i="22"/>
  <c r="AA209" i="22"/>
  <c r="W209" i="22"/>
  <c r="U209" i="22"/>
  <c r="P209" i="22"/>
  <c r="Q221" i="22"/>
  <c r="O209" i="22"/>
  <c r="M209" i="22"/>
  <c r="J209" i="22"/>
  <c r="K221" i="22"/>
  <c r="I209" i="22"/>
  <c r="G209" i="22"/>
  <c r="E209" i="22"/>
  <c r="AC208" i="22"/>
  <c r="AA208" i="22"/>
  <c r="W208" i="22"/>
  <c r="U208" i="22"/>
  <c r="P208" i="22"/>
  <c r="Q220" i="22"/>
  <c r="O208" i="22"/>
  <c r="M208" i="22"/>
  <c r="J208" i="22"/>
  <c r="K220" i="22"/>
  <c r="I208" i="22"/>
  <c r="G208" i="22"/>
  <c r="E208" i="22"/>
  <c r="AC207" i="22"/>
  <c r="AA207" i="22"/>
  <c r="W207" i="22"/>
  <c r="U207" i="22"/>
  <c r="P207" i="22"/>
  <c r="Q219" i="22"/>
  <c r="O207" i="22"/>
  <c r="M207" i="22"/>
  <c r="J207" i="22"/>
  <c r="K219" i="22"/>
  <c r="I207" i="22"/>
  <c r="G207" i="22"/>
  <c r="E207" i="22"/>
  <c r="AC206" i="22"/>
  <c r="AA206" i="22"/>
  <c r="W206" i="22"/>
  <c r="U206" i="22"/>
  <c r="P206" i="22"/>
  <c r="Q218" i="22"/>
  <c r="O206" i="22"/>
  <c r="M206" i="22"/>
  <c r="J206" i="22"/>
  <c r="K218" i="22"/>
  <c r="I206" i="22"/>
  <c r="G206" i="22"/>
  <c r="E206" i="22"/>
  <c r="AC205" i="22"/>
  <c r="AA205" i="22"/>
  <c r="W205" i="22"/>
  <c r="U205" i="22"/>
  <c r="P205" i="22"/>
  <c r="Q217" i="22"/>
  <c r="O205" i="22"/>
  <c r="M205" i="22"/>
  <c r="J205" i="22"/>
  <c r="K217" i="22"/>
  <c r="I205" i="22"/>
  <c r="G205" i="22"/>
  <c r="E205" i="22"/>
  <c r="AC204" i="22"/>
  <c r="AA204" i="22"/>
  <c r="W204" i="22"/>
  <c r="U204" i="22"/>
  <c r="P204" i="22"/>
  <c r="Q216" i="22"/>
  <c r="O204" i="22"/>
  <c r="M204" i="22"/>
  <c r="J204" i="22"/>
  <c r="K216" i="22"/>
  <c r="I204" i="22"/>
  <c r="G204" i="22"/>
  <c r="E204" i="22"/>
  <c r="AC203" i="22"/>
  <c r="AA203" i="22"/>
  <c r="W203" i="22"/>
  <c r="U203" i="22"/>
  <c r="P203" i="22"/>
  <c r="Q215" i="22"/>
  <c r="O203" i="22"/>
  <c r="M203" i="22"/>
  <c r="J203" i="22"/>
  <c r="K215" i="22"/>
  <c r="I203" i="22"/>
  <c r="G203" i="22"/>
  <c r="E203" i="22"/>
  <c r="AC202" i="22"/>
  <c r="AA202" i="22"/>
  <c r="W202" i="22"/>
  <c r="U202" i="22"/>
  <c r="P202" i="22"/>
  <c r="Q214" i="22"/>
  <c r="O202" i="22"/>
  <c r="M202" i="22"/>
  <c r="J202" i="22"/>
  <c r="I202" i="22"/>
  <c r="G202" i="22"/>
  <c r="E202" i="22"/>
  <c r="AC201" i="22"/>
  <c r="AA201" i="22"/>
  <c r="W201" i="22"/>
  <c r="U201" i="22"/>
  <c r="P201" i="22"/>
  <c r="O201" i="22"/>
  <c r="M201" i="22"/>
  <c r="J201" i="22"/>
  <c r="I201" i="22"/>
  <c r="G201" i="22"/>
  <c r="E201" i="22"/>
  <c r="AC200" i="22"/>
  <c r="AA200" i="22"/>
  <c r="W200" i="22"/>
  <c r="U200" i="22"/>
  <c r="P200" i="22"/>
  <c r="O200" i="22"/>
  <c r="M200" i="22"/>
  <c r="J200" i="22"/>
  <c r="I200" i="22"/>
  <c r="G200" i="22"/>
  <c r="E200" i="22"/>
  <c r="AC199" i="22"/>
  <c r="AA199" i="22"/>
  <c r="W199" i="22"/>
  <c r="U199" i="22"/>
  <c r="P199" i="22"/>
  <c r="Q211" i="22"/>
  <c r="O199" i="22"/>
  <c r="M199" i="22"/>
  <c r="J199" i="22"/>
  <c r="I199" i="22"/>
  <c r="G199" i="22"/>
  <c r="E199" i="22"/>
  <c r="AC198" i="22"/>
  <c r="AA198" i="22"/>
  <c r="W198" i="22"/>
  <c r="U198" i="22"/>
  <c r="P198" i="22"/>
  <c r="O198" i="22"/>
  <c r="M198" i="22"/>
  <c r="J198" i="22"/>
  <c r="I198" i="22"/>
  <c r="G198" i="22"/>
  <c r="E198" i="22"/>
  <c r="AC197" i="22"/>
  <c r="AA197" i="22"/>
  <c r="W197" i="22"/>
  <c r="U197" i="22"/>
  <c r="P197" i="22"/>
  <c r="O197" i="22"/>
  <c r="M197" i="22"/>
  <c r="J197" i="22"/>
  <c r="I197" i="22"/>
  <c r="G197" i="22"/>
  <c r="E197" i="22"/>
  <c r="AC196" i="22"/>
  <c r="AA196" i="22"/>
  <c r="W196" i="22"/>
  <c r="U196" i="22"/>
  <c r="P196" i="22"/>
  <c r="O196" i="22"/>
  <c r="M196" i="22"/>
  <c r="J196" i="22"/>
  <c r="I196" i="22"/>
  <c r="G196" i="22"/>
  <c r="E196" i="22"/>
  <c r="AC195" i="22"/>
  <c r="AA195" i="22"/>
  <c r="W195" i="22"/>
  <c r="U195" i="22"/>
  <c r="P195" i="22"/>
  <c r="O195" i="22"/>
  <c r="M195" i="22"/>
  <c r="J195" i="22"/>
  <c r="I195" i="22"/>
  <c r="G195" i="22"/>
  <c r="E195" i="22"/>
  <c r="AC194" i="22"/>
  <c r="AA194" i="22"/>
  <c r="W194" i="22"/>
  <c r="U194" i="22"/>
  <c r="P194" i="22"/>
  <c r="O194" i="22"/>
  <c r="M194" i="22"/>
  <c r="J194" i="22"/>
  <c r="I194" i="22"/>
  <c r="G194" i="22"/>
  <c r="E194" i="22"/>
  <c r="AC193" i="22"/>
  <c r="AA193" i="22"/>
  <c r="W193" i="22"/>
  <c r="U193" i="22"/>
  <c r="P193" i="22"/>
  <c r="O193" i="22"/>
  <c r="M193" i="22"/>
  <c r="J193" i="22"/>
  <c r="I193" i="22"/>
  <c r="G193" i="22"/>
  <c r="E193" i="22"/>
  <c r="AC192" i="22"/>
  <c r="AA192" i="22"/>
  <c r="W192" i="22"/>
  <c r="U192" i="22"/>
  <c r="P192" i="22"/>
  <c r="O192" i="22"/>
  <c r="M192" i="22"/>
  <c r="J192" i="22"/>
  <c r="I192" i="22"/>
  <c r="G192" i="22"/>
  <c r="E192" i="22"/>
  <c r="AC191" i="22"/>
  <c r="AA191" i="22"/>
  <c r="W191" i="22"/>
  <c r="U191" i="22"/>
  <c r="P191" i="22"/>
  <c r="O191" i="22"/>
  <c r="M191" i="22"/>
  <c r="J191" i="22"/>
  <c r="I191" i="22"/>
  <c r="G191" i="22"/>
  <c r="E191" i="22"/>
  <c r="AC190" i="22"/>
  <c r="AA190" i="22"/>
  <c r="W190" i="22"/>
  <c r="U190" i="22"/>
  <c r="P190" i="22"/>
  <c r="O190" i="22"/>
  <c r="M190" i="22"/>
  <c r="J190" i="22"/>
  <c r="I190" i="22"/>
  <c r="G190" i="22"/>
  <c r="E190" i="22"/>
  <c r="AC189" i="22"/>
  <c r="AA189" i="22"/>
  <c r="W189" i="22"/>
  <c r="U189" i="22"/>
  <c r="P189" i="22"/>
  <c r="O189" i="22"/>
  <c r="M189" i="22"/>
  <c r="J189" i="22"/>
  <c r="I189" i="22"/>
  <c r="G189" i="22"/>
  <c r="E189" i="22"/>
  <c r="AC188" i="22"/>
  <c r="AA188" i="22"/>
  <c r="W188" i="22"/>
  <c r="U188" i="22"/>
  <c r="P188" i="22"/>
  <c r="O188" i="22"/>
  <c r="M188" i="22"/>
  <c r="J188" i="22"/>
  <c r="I188" i="22"/>
  <c r="G188" i="22"/>
  <c r="E188" i="22"/>
  <c r="AC187" i="22"/>
  <c r="AA187" i="22"/>
  <c r="W187" i="22"/>
  <c r="U187" i="22"/>
  <c r="P187" i="22"/>
  <c r="O187" i="22"/>
  <c r="M187" i="22"/>
  <c r="J187" i="22"/>
  <c r="I187" i="22"/>
  <c r="G187" i="22"/>
  <c r="E187" i="22"/>
  <c r="AC186" i="22"/>
  <c r="AA186" i="22"/>
  <c r="W186" i="22"/>
  <c r="U186" i="22"/>
  <c r="P186" i="22"/>
  <c r="O186" i="22"/>
  <c r="M186" i="22"/>
  <c r="J186" i="22"/>
  <c r="I186" i="22"/>
  <c r="G186" i="22"/>
  <c r="E186" i="22"/>
  <c r="AC185" i="22"/>
  <c r="AA185" i="22"/>
  <c r="W185" i="22"/>
  <c r="U185" i="22"/>
  <c r="P185" i="22"/>
  <c r="O185" i="22"/>
  <c r="M185" i="22"/>
  <c r="J185" i="22"/>
  <c r="I185" i="22"/>
  <c r="G185" i="22"/>
  <c r="E185" i="22"/>
  <c r="AC184" i="22"/>
  <c r="AA184" i="22"/>
  <c r="W184" i="22"/>
  <c r="U184" i="22"/>
  <c r="P184" i="22"/>
  <c r="O184" i="22"/>
  <c r="M184" i="22"/>
  <c r="J184" i="22"/>
  <c r="I184" i="22"/>
  <c r="G184" i="22"/>
  <c r="E184" i="22"/>
  <c r="AC183" i="22"/>
  <c r="AA183" i="22"/>
  <c r="W183" i="22"/>
  <c r="U183" i="22"/>
  <c r="P183" i="22"/>
  <c r="O183" i="22"/>
  <c r="M183" i="22"/>
  <c r="J183" i="22"/>
  <c r="I183" i="22"/>
  <c r="G183" i="22"/>
  <c r="E183" i="22"/>
  <c r="AC182" i="22"/>
  <c r="AA182" i="22"/>
  <c r="W182" i="22"/>
  <c r="U182" i="22"/>
  <c r="P182" i="22"/>
  <c r="O182" i="22"/>
  <c r="M182" i="22"/>
  <c r="J182" i="22"/>
  <c r="I182" i="22"/>
  <c r="G182" i="22"/>
  <c r="E182" i="22"/>
  <c r="AC181" i="22"/>
  <c r="AA181" i="22"/>
  <c r="W181" i="22"/>
  <c r="U181" i="22"/>
  <c r="P181" i="22"/>
  <c r="O181" i="22"/>
  <c r="M181" i="22"/>
  <c r="J181" i="22"/>
  <c r="I181" i="22"/>
  <c r="G181" i="22"/>
  <c r="E181" i="22"/>
  <c r="AC180" i="22"/>
  <c r="AA180" i="22"/>
  <c r="W180" i="22"/>
  <c r="U180" i="22"/>
  <c r="P180" i="22"/>
  <c r="O180" i="22"/>
  <c r="M180" i="22"/>
  <c r="J180" i="22"/>
  <c r="I180" i="22"/>
  <c r="G180" i="22"/>
  <c r="E180" i="22"/>
  <c r="AC179" i="22"/>
  <c r="AA179" i="22"/>
  <c r="W179" i="22"/>
  <c r="U179" i="22"/>
  <c r="P179" i="22"/>
  <c r="O179" i="22"/>
  <c r="M179" i="22"/>
  <c r="J179" i="22"/>
  <c r="I179" i="22"/>
  <c r="G179" i="22"/>
  <c r="E179" i="22"/>
  <c r="AC178" i="22"/>
  <c r="AA178" i="22"/>
  <c r="W178" i="22"/>
  <c r="U178" i="22"/>
  <c r="P178" i="22"/>
  <c r="O178" i="22"/>
  <c r="M178" i="22"/>
  <c r="J178" i="22"/>
  <c r="I178" i="22"/>
  <c r="G178" i="22"/>
  <c r="E178" i="22"/>
  <c r="AC177" i="22"/>
  <c r="AA177" i="22"/>
  <c r="W177" i="22"/>
  <c r="U177" i="22"/>
  <c r="P177" i="22"/>
  <c r="O177" i="22"/>
  <c r="M177" i="22"/>
  <c r="J177" i="22"/>
  <c r="I177" i="22"/>
  <c r="G177" i="22"/>
  <c r="E177" i="22"/>
  <c r="AC176" i="22"/>
  <c r="AA176" i="22"/>
  <c r="W176" i="22"/>
  <c r="U176" i="22"/>
  <c r="P176" i="22"/>
  <c r="O176" i="22"/>
  <c r="M176" i="22"/>
  <c r="J176" i="22"/>
  <c r="I176" i="22"/>
  <c r="G176" i="22"/>
  <c r="E176" i="22"/>
  <c r="AC175" i="22"/>
  <c r="AA175" i="22"/>
  <c r="W175" i="22"/>
  <c r="U175" i="22"/>
  <c r="P175" i="22"/>
  <c r="O175" i="22"/>
  <c r="M175" i="22"/>
  <c r="J175" i="22"/>
  <c r="I175" i="22"/>
  <c r="G175" i="22"/>
  <c r="E175" i="22"/>
  <c r="AC174" i="22"/>
  <c r="AA174" i="22"/>
  <c r="W174" i="22"/>
  <c r="U174" i="22"/>
  <c r="P174" i="22"/>
  <c r="O174" i="22"/>
  <c r="M174" i="22"/>
  <c r="J174" i="22"/>
  <c r="I174" i="22"/>
  <c r="G174" i="22"/>
  <c r="E174" i="22"/>
  <c r="AC173" i="22"/>
  <c r="AA173" i="22"/>
  <c r="W173" i="22"/>
  <c r="U173" i="22"/>
  <c r="P173" i="22"/>
  <c r="O173" i="22"/>
  <c r="M173" i="22"/>
  <c r="J173" i="22"/>
  <c r="I173" i="22"/>
  <c r="G173" i="22"/>
  <c r="E173" i="22"/>
  <c r="AC172" i="22"/>
  <c r="AA172" i="22"/>
  <c r="W172" i="22"/>
  <c r="U172" i="22"/>
  <c r="P172" i="22"/>
  <c r="O172" i="22"/>
  <c r="M172" i="22"/>
  <c r="J172" i="22"/>
  <c r="I172" i="22"/>
  <c r="G172" i="22"/>
  <c r="E172" i="22"/>
  <c r="AC171" i="22"/>
  <c r="AA171" i="22"/>
  <c r="W171" i="22"/>
  <c r="U171" i="22"/>
  <c r="P171" i="22"/>
  <c r="O171" i="22"/>
  <c r="M171" i="22"/>
  <c r="J171" i="22"/>
  <c r="I171" i="22"/>
  <c r="G171" i="22"/>
  <c r="E171" i="22"/>
  <c r="AC170" i="22"/>
  <c r="AA170" i="22"/>
  <c r="W170" i="22"/>
  <c r="U170" i="22"/>
  <c r="P170" i="22"/>
  <c r="O170" i="22"/>
  <c r="M170" i="22"/>
  <c r="J170" i="22"/>
  <c r="I170" i="22"/>
  <c r="G170" i="22"/>
  <c r="E170" i="22"/>
  <c r="AC169" i="22"/>
  <c r="AA169" i="22"/>
  <c r="W169" i="22"/>
  <c r="U169" i="22"/>
  <c r="P169" i="22"/>
  <c r="O169" i="22"/>
  <c r="M169" i="22"/>
  <c r="J169" i="22"/>
  <c r="I169" i="22"/>
  <c r="G169" i="22"/>
  <c r="E169" i="22"/>
  <c r="AC168" i="22"/>
  <c r="AA168" i="22"/>
  <c r="W168" i="22"/>
  <c r="U168" i="22"/>
  <c r="P168" i="22"/>
  <c r="O168" i="22"/>
  <c r="M168" i="22"/>
  <c r="J168" i="22"/>
  <c r="I168" i="22"/>
  <c r="G168" i="22"/>
  <c r="E168" i="22"/>
  <c r="AC167" i="22"/>
  <c r="AA167" i="22"/>
  <c r="W167" i="22"/>
  <c r="U167" i="22"/>
  <c r="P167" i="22"/>
  <c r="O167" i="22"/>
  <c r="M167" i="22"/>
  <c r="J167" i="22"/>
  <c r="I167" i="22"/>
  <c r="G167" i="22"/>
  <c r="E167" i="22"/>
  <c r="AC166" i="22"/>
  <c r="AA166" i="22"/>
  <c r="W166" i="22"/>
  <c r="U166" i="22"/>
  <c r="P166" i="22"/>
  <c r="Q178" i="22"/>
  <c r="O166" i="22"/>
  <c r="M166" i="22"/>
  <c r="J166" i="22"/>
  <c r="I166" i="22"/>
  <c r="G166" i="22"/>
  <c r="E166" i="22"/>
  <c r="AC165" i="22"/>
  <c r="AA165" i="22"/>
  <c r="W165" i="22"/>
  <c r="U165" i="22"/>
  <c r="P165" i="22"/>
  <c r="O165" i="22"/>
  <c r="M165" i="22"/>
  <c r="J165" i="22"/>
  <c r="I165" i="22"/>
  <c r="G165" i="22"/>
  <c r="E165" i="22"/>
  <c r="AC164" i="22"/>
  <c r="AA164" i="22"/>
  <c r="W164" i="22"/>
  <c r="U164" i="22"/>
  <c r="P164" i="22"/>
  <c r="Q176" i="22"/>
  <c r="O164" i="22"/>
  <c r="M164" i="22"/>
  <c r="J164" i="22"/>
  <c r="I164" i="22"/>
  <c r="G164" i="22"/>
  <c r="E164" i="22"/>
  <c r="AC163" i="22"/>
  <c r="AA163" i="22"/>
  <c r="W163" i="22"/>
  <c r="U163" i="22"/>
  <c r="P163" i="22"/>
  <c r="O163" i="22"/>
  <c r="M163" i="22"/>
  <c r="J163" i="22"/>
  <c r="I163" i="22"/>
  <c r="G163" i="22"/>
  <c r="E163" i="22"/>
  <c r="AC162" i="22"/>
  <c r="AA162" i="22"/>
  <c r="W162" i="22"/>
  <c r="U162" i="22"/>
  <c r="P162" i="22"/>
  <c r="O162" i="22"/>
  <c r="M162" i="22"/>
  <c r="J162" i="22"/>
  <c r="I162" i="22"/>
  <c r="G162" i="22"/>
  <c r="E162" i="22"/>
  <c r="AC161" i="22"/>
  <c r="AA161" i="22"/>
  <c r="W161" i="22"/>
  <c r="U161" i="22"/>
  <c r="P161" i="22"/>
  <c r="O161" i="22"/>
  <c r="M161" i="22"/>
  <c r="J161" i="22"/>
  <c r="I161" i="22"/>
  <c r="G161" i="22"/>
  <c r="E161" i="22"/>
  <c r="AC160" i="22"/>
  <c r="AA160" i="22"/>
  <c r="W160" i="22"/>
  <c r="U160" i="22"/>
  <c r="P160" i="22"/>
  <c r="O160" i="22"/>
  <c r="M160" i="22"/>
  <c r="J160" i="22"/>
  <c r="I160" i="22"/>
  <c r="G160" i="22"/>
  <c r="E160" i="22"/>
  <c r="AC159" i="22"/>
  <c r="AA159" i="22"/>
  <c r="W159" i="22"/>
  <c r="U159" i="22"/>
  <c r="P159" i="22"/>
  <c r="O159" i="22"/>
  <c r="M159" i="22"/>
  <c r="J159" i="22"/>
  <c r="I159" i="22"/>
  <c r="G159" i="22"/>
  <c r="E159" i="22"/>
  <c r="AC158" i="22"/>
  <c r="AA158" i="22"/>
  <c r="W158" i="22"/>
  <c r="U158" i="22"/>
  <c r="P158" i="22"/>
  <c r="O158" i="22"/>
  <c r="M158" i="22"/>
  <c r="J158" i="22"/>
  <c r="I158" i="22"/>
  <c r="G158" i="22"/>
  <c r="E158" i="22"/>
  <c r="AC157" i="22"/>
  <c r="AA157" i="22"/>
  <c r="W157" i="22"/>
  <c r="U157" i="22"/>
  <c r="P157" i="22"/>
  <c r="O157" i="22"/>
  <c r="M157" i="22"/>
  <c r="J157" i="22"/>
  <c r="I157" i="22"/>
  <c r="G157" i="22"/>
  <c r="E157" i="22"/>
  <c r="AC156" i="22"/>
  <c r="AA156" i="22"/>
  <c r="W156" i="22"/>
  <c r="U156" i="22"/>
  <c r="P156" i="22"/>
  <c r="O156" i="22"/>
  <c r="M156" i="22"/>
  <c r="J156" i="22"/>
  <c r="I156" i="22"/>
  <c r="G156" i="22"/>
  <c r="E156" i="22"/>
  <c r="AC155" i="22"/>
  <c r="AA155" i="22"/>
  <c r="W155" i="22"/>
  <c r="U155" i="22"/>
  <c r="P155" i="22"/>
  <c r="O155" i="22"/>
  <c r="M155" i="22"/>
  <c r="J155" i="22"/>
  <c r="I155" i="22"/>
  <c r="G155" i="22"/>
  <c r="E155" i="22"/>
  <c r="AC154" i="22"/>
  <c r="AA154" i="22"/>
  <c r="W154" i="22"/>
  <c r="U154" i="22"/>
  <c r="P154" i="22"/>
  <c r="O154" i="22"/>
  <c r="M154" i="22"/>
  <c r="J154" i="22"/>
  <c r="I154" i="22"/>
  <c r="G154" i="22"/>
  <c r="E154" i="22"/>
  <c r="AC153" i="22"/>
  <c r="AA153" i="22"/>
  <c r="W153" i="22"/>
  <c r="U153" i="22"/>
  <c r="P153" i="22"/>
  <c r="O153" i="22"/>
  <c r="M153" i="22"/>
  <c r="J153" i="22"/>
  <c r="I153" i="22"/>
  <c r="G153" i="22"/>
  <c r="E153" i="22"/>
  <c r="AC152" i="22"/>
  <c r="AA152" i="22"/>
  <c r="W152" i="22"/>
  <c r="U152" i="22"/>
  <c r="P152" i="22"/>
  <c r="O152" i="22"/>
  <c r="M152" i="22"/>
  <c r="J152" i="22"/>
  <c r="I152" i="22"/>
  <c r="G152" i="22"/>
  <c r="E152" i="22"/>
  <c r="W151" i="22"/>
  <c r="U151" i="22"/>
  <c r="P151" i="22"/>
  <c r="O151" i="22"/>
  <c r="M151" i="22"/>
  <c r="J151" i="22"/>
  <c r="I151" i="22"/>
  <c r="G151" i="22"/>
  <c r="E151" i="22"/>
  <c r="AC150" i="22"/>
  <c r="AA150" i="22"/>
  <c r="W150" i="22"/>
  <c r="U150" i="22"/>
  <c r="P150" i="22"/>
  <c r="O150" i="22"/>
  <c r="M150" i="22"/>
  <c r="J150" i="22"/>
  <c r="I150" i="22"/>
  <c r="G150" i="22"/>
  <c r="E150" i="22"/>
  <c r="AC149" i="22"/>
  <c r="AA149" i="22"/>
  <c r="W149" i="22"/>
  <c r="U149" i="22"/>
  <c r="P149" i="22"/>
  <c r="O149" i="22"/>
  <c r="M149" i="22"/>
  <c r="J149" i="22"/>
  <c r="I149" i="22"/>
  <c r="G149" i="22"/>
  <c r="E149" i="22"/>
  <c r="AC148" i="22"/>
  <c r="AA148" i="22"/>
  <c r="W148" i="22"/>
  <c r="U148" i="22"/>
  <c r="P148" i="22"/>
  <c r="O148" i="22"/>
  <c r="M148" i="22"/>
  <c r="J148" i="22"/>
  <c r="I148" i="22"/>
  <c r="G148" i="22"/>
  <c r="E148" i="22"/>
  <c r="AC147" i="22"/>
  <c r="AA147" i="22"/>
  <c r="W147" i="22"/>
  <c r="U147" i="22"/>
  <c r="P147" i="22"/>
  <c r="O147" i="22"/>
  <c r="M147" i="22"/>
  <c r="J147" i="22"/>
  <c r="I147" i="22"/>
  <c r="G147" i="22"/>
  <c r="E147" i="22"/>
  <c r="AC146" i="22"/>
  <c r="AA146" i="22"/>
  <c r="W146" i="22"/>
  <c r="U146" i="22"/>
  <c r="P146" i="22"/>
  <c r="O146" i="22"/>
  <c r="M146" i="22"/>
  <c r="J146" i="22"/>
  <c r="I146" i="22"/>
  <c r="G146" i="22"/>
  <c r="E146" i="22"/>
  <c r="AC145" i="22"/>
  <c r="AA145" i="22"/>
  <c r="W145" i="22"/>
  <c r="U145" i="22"/>
  <c r="P145" i="22"/>
  <c r="O145" i="22"/>
  <c r="M145" i="22"/>
  <c r="J145" i="22"/>
  <c r="I145" i="22"/>
  <c r="G145" i="22"/>
  <c r="E145" i="22"/>
  <c r="AC144" i="22"/>
  <c r="AA144" i="22"/>
  <c r="W144" i="22"/>
  <c r="U144" i="22"/>
  <c r="P144" i="22"/>
  <c r="O144" i="22"/>
  <c r="M144" i="22"/>
  <c r="J144" i="22"/>
  <c r="I144" i="22"/>
  <c r="G144" i="22"/>
  <c r="E144" i="22"/>
  <c r="AC143" i="22"/>
  <c r="AA143" i="22"/>
  <c r="W143" i="22"/>
  <c r="U143" i="22"/>
  <c r="P143" i="22"/>
  <c r="O143" i="22"/>
  <c r="M143" i="22"/>
  <c r="J143" i="22"/>
  <c r="I143" i="22"/>
  <c r="G143" i="22"/>
  <c r="E143" i="22"/>
  <c r="AC142" i="22"/>
  <c r="AA142" i="22"/>
  <c r="W142" i="22"/>
  <c r="U142" i="22"/>
  <c r="P142" i="22"/>
  <c r="O142" i="22"/>
  <c r="M142" i="22"/>
  <c r="J142" i="22"/>
  <c r="I142" i="22"/>
  <c r="G142" i="22"/>
  <c r="E142" i="22"/>
  <c r="AC141" i="22"/>
  <c r="AA141" i="22"/>
  <c r="W141" i="22"/>
  <c r="U141" i="22"/>
  <c r="P141" i="22"/>
  <c r="O141" i="22"/>
  <c r="M141" i="22"/>
  <c r="J141" i="22"/>
  <c r="I141" i="22"/>
  <c r="G141" i="22"/>
  <c r="E141" i="22"/>
  <c r="AC140" i="22"/>
  <c r="AA140" i="22"/>
  <c r="W140" i="22"/>
  <c r="U140" i="22"/>
  <c r="P140" i="22"/>
  <c r="O140" i="22"/>
  <c r="M140" i="22"/>
  <c r="J140" i="22"/>
  <c r="I140" i="22"/>
  <c r="G140" i="22"/>
  <c r="E140" i="22"/>
  <c r="AC139" i="22"/>
  <c r="AA139" i="22"/>
  <c r="W139" i="22"/>
  <c r="U139" i="22"/>
  <c r="P139" i="22"/>
  <c r="O139" i="22"/>
  <c r="M139" i="22"/>
  <c r="J139" i="22"/>
  <c r="I139" i="22"/>
  <c r="G139" i="22"/>
  <c r="E139" i="22"/>
  <c r="AC138" i="22"/>
  <c r="AA138" i="22"/>
  <c r="W138" i="22"/>
  <c r="U138" i="22"/>
  <c r="P138" i="22"/>
  <c r="O138" i="22"/>
  <c r="M138" i="22"/>
  <c r="J138" i="22"/>
  <c r="I138" i="22"/>
  <c r="G138" i="22"/>
  <c r="E138" i="22"/>
  <c r="AC137" i="22"/>
  <c r="AA137" i="22"/>
  <c r="W137" i="22"/>
  <c r="U137" i="22"/>
  <c r="P137" i="22"/>
  <c r="O137" i="22"/>
  <c r="M137" i="22"/>
  <c r="J137" i="22"/>
  <c r="I137" i="22"/>
  <c r="G137" i="22"/>
  <c r="E137" i="22"/>
  <c r="AC136" i="22"/>
  <c r="AA136" i="22"/>
  <c r="W136" i="22"/>
  <c r="U136" i="22"/>
  <c r="P136" i="22"/>
  <c r="O136" i="22"/>
  <c r="M136" i="22"/>
  <c r="J136" i="22"/>
  <c r="I136" i="22"/>
  <c r="G136" i="22"/>
  <c r="E136" i="22"/>
  <c r="AC135" i="22"/>
  <c r="AA135" i="22"/>
  <c r="W135" i="22"/>
  <c r="U135" i="22"/>
  <c r="P135" i="22"/>
  <c r="O135" i="22"/>
  <c r="M135" i="22"/>
  <c r="J135" i="22"/>
  <c r="I135" i="22"/>
  <c r="G135" i="22"/>
  <c r="E135" i="22"/>
  <c r="AC134" i="22"/>
  <c r="AA134" i="22"/>
  <c r="W134" i="22"/>
  <c r="U134" i="22"/>
  <c r="P134" i="22"/>
  <c r="O134" i="22"/>
  <c r="M134" i="22"/>
  <c r="J134" i="22"/>
  <c r="I134" i="22"/>
  <c r="G134" i="22"/>
  <c r="E134" i="22"/>
  <c r="AC133" i="22"/>
  <c r="AA133" i="22"/>
  <c r="W133" i="22"/>
  <c r="U133" i="22"/>
  <c r="P133" i="22"/>
  <c r="O133" i="22"/>
  <c r="M133" i="22"/>
  <c r="J133" i="22"/>
  <c r="I133" i="22"/>
  <c r="G133" i="22"/>
  <c r="E133" i="22"/>
  <c r="AC132" i="22"/>
  <c r="AA132" i="22"/>
  <c r="W132" i="22"/>
  <c r="U132" i="22"/>
  <c r="P132" i="22"/>
  <c r="O132" i="22"/>
  <c r="M132" i="22"/>
  <c r="J132" i="22"/>
  <c r="I132" i="22"/>
  <c r="G132" i="22"/>
  <c r="E132" i="22"/>
  <c r="AC131" i="22"/>
  <c r="AA131" i="22"/>
  <c r="W131" i="22"/>
  <c r="U131" i="22"/>
  <c r="P131" i="22"/>
  <c r="O131" i="22"/>
  <c r="M131" i="22"/>
  <c r="J131" i="22"/>
  <c r="I131" i="22"/>
  <c r="G131" i="22"/>
  <c r="E131" i="22"/>
  <c r="AC130" i="22"/>
  <c r="AA130" i="22"/>
  <c r="W130" i="22"/>
  <c r="U130" i="22"/>
  <c r="P130" i="22"/>
  <c r="O130" i="22"/>
  <c r="M130" i="22"/>
  <c r="J130" i="22"/>
  <c r="I130" i="22"/>
  <c r="G130" i="22"/>
  <c r="E130" i="22"/>
  <c r="AC129" i="22"/>
  <c r="AA129" i="22"/>
  <c r="W129" i="22"/>
  <c r="U129" i="22"/>
  <c r="P129" i="22"/>
  <c r="O129" i="22"/>
  <c r="M129" i="22"/>
  <c r="J129" i="22"/>
  <c r="I129" i="22"/>
  <c r="G129" i="22"/>
  <c r="E129" i="22"/>
  <c r="AC128" i="22"/>
  <c r="AA128" i="22"/>
  <c r="W128" i="22"/>
  <c r="U128" i="22"/>
  <c r="P128" i="22"/>
  <c r="O128" i="22"/>
  <c r="M128" i="22"/>
  <c r="J128" i="22"/>
  <c r="I128" i="22"/>
  <c r="G128" i="22"/>
  <c r="E128" i="22"/>
  <c r="AC127" i="22"/>
  <c r="AA127" i="22"/>
  <c r="W127" i="22"/>
  <c r="U127" i="22"/>
  <c r="P127" i="22"/>
  <c r="O127" i="22"/>
  <c r="M127" i="22"/>
  <c r="J127" i="22"/>
  <c r="I127" i="22"/>
  <c r="G127" i="22"/>
  <c r="E127" i="22"/>
  <c r="W126" i="22"/>
  <c r="U126" i="22"/>
  <c r="P126" i="22"/>
  <c r="O126" i="22"/>
  <c r="M126" i="22"/>
  <c r="J126" i="22"/>
  <c r="G126" i="22"/>
  <c r="E126" i="22"/>
  <c r="W125" i="22"/>
  <c r="U125" i="22"/>
  <c r="P125" i="22"/>
  <c r="O125" i="22"/>
  <c r="M125" i="22"/>
  <c r="J125" i="22"/>
  <c r="G125" i="22"/>
  <c r="E125" i="22"/>
  <c r="W124" i="22"/>
  <c r="U124" i="22"/>
  <c r="P124" i="22"/>
  <c r="O124" i="22"/>
  <c r="M124" i="22"/>
  <c r="J124" i="22"/>
  <c r="G124" i="22"/>
  <c r="E124" i="22"/>
  <c r="W123" i="22"/>
  <c r="U123" i="22"/>
  <c r="P123" i="22"/>
  <c r="O123" i="22"/>
  <c r="M123" i="22"/>
  <c r="J123" i="22"/>
  <c r="G123" i="22"/>
  <c r="E123" i="22"/>
  <c r="W122" i="22"/>
  <c r="U122" i="22"/>
  <c r="P122" i="22"/>
  <c r="O122" i="22"/>
  <c r="M122" i="22"/>
  <c r="J122" i="22"/>
  <c r="G122" i="22"/>
  <c r="E122" i="22"/>
  <c r="W121" i="22"/>
  <c r="U121" i="22"/>
  <c r="P121" i="22"/>
  <c r="O121" i="22"/>
  <c r="M121" i="22"/>
  <c r="J121" i="22"/>
  <c r="G121" i="22"/>
  <c r="E121" i="22"/>
  <c r="W120" i="22"/>
  <c r="U120" i="22"/>
  <c r="P120" i="22"/>
  <c r="O120" i="22"/>
  <c r="M120" i="22"/>
  <c r="J120" i="22"/>
  <c r="G120" i="22"/>
  <c r="E120" i="22"/>
  <c r="W119" i="22"/>
  <c r="U119" i="22"/>
  <c r="P119" i="22"/>
  <c r="O119" i="22"/>
  <c r="M119" i="22"/>
  <c r="J119" i="22"/>
  <c r="G119" i="22"/>
  <c r="E119" i="22"/>
  <c r="W118" i="22"/>
  <c r="U118" i="22"/>
  <c r="P118" i="22"/>
  <c r="O118" i="22"/>
  <c r="M118" i="22"/>
  <c r="J118" i="22"/>
  <c r="G118" i="22"/>
  <c r="E118" i="22"/>
  <c r="W117" i="22"/>
  <c r="U117" i="22"/>
  <c r="P117" i="22"/>
  <c r="O117" i="22"/>
  <c r="M117" i="22"/>
  <c r="J117" i="22"/>
  <c r="G117" i="22"/>
  <c r="E117" i="22"/>
  <c r="W116" i="22"/>
  <c r="U116" i="22"/>
  <c r="P116" i="22"/>
  <c r="O116" i="22"/>
  <c r="M116" i="22"/>
  <c r="J116" i="22"/>
  <c r="G116" i="22"/>
  <c r="E116" i="22"/>
  <c r="W115" i="22"/>
  <c r="U115" i="22"/>
  <c r="P115" i="22"/>
  <c r="O115" i="22"/>
  <c r="M115" i="22"/>
  <c r="J115" i="22"/>
  <c r="G115" i="22"/>
  <c r="E115" i="22"/>
  <c r="W114" i="22"/>
  <c r="U114" i="22"/>
  <c r="P114" i="22"/>
  <c r="O114" i="22"/>
  <c r="M114" i="22"/>
  <c r="J114" i="22"/>
  <c r="G114" i="22"/>
  <c r="E114" i="22"/>
  <c r="W113" i="22"/>
  <c r="U113" i="22"/>
  <c r="P113" i="22"/>
  <c r="O113" i="22"/>
  <c r="M113" i="22"/>
  <c r="J113" i="22"/>
  <c r="G113" i="22"/>
  <c r="E113" i="22"/>
  <c r="W112" i="22"/>
  <c r="U112" i="22"/>
  <c r="P112" i="22"/>
  <c r="O112" i="22"/>
  <c r="M112" i="22"/>
  <c r="J112" i="22"/>
  <c r="G112" i="22"/>
  <c r="E112" i="22"/>
  <c r="W111" i="22"/>
  <c r="U111" i="22"/>
  <c r="P111" i="22"/>
  <c r="O111" i="22"/>
  <c r="M111" i="22"/>
  <c r="J111" i="22"/>
  <c r="G111" i="22"/>
  <c r="E111" i="22"/>
  <c r="W110" i="22"/>
  <c r="U110" i="22"/>
  <c r="P110" i="22"/>
  <c r="O110" i="22"/>
  <c r="M110" i="22"/>
  <c r="J110" i="22"/>
  <c r="G110" i="22"/>
  <c r="E110" i="22"/>
  <c r="W109" i="22"/>
  <c r="U109" i="22"/>
  <c r="P109" i="22"/>
  <c r="O109" i="22"/>
  <c r="M109" i="22"/>
  <c r="J109" i="22"/>
  <c r="G109" i="22"/>
  <c r="E109" i="22"/>
  <c r="W108" i="22"/>
  <c r="U108" i="22"/>
  <c r="P108" i="22"/>
  <c r="O108" i="22"/>
  <c r="M108" i="22"/>
  <c r="J108" i="22"/>
  <c r="G108" i="22"/>
  <c r="E108" i="22"/>
  <c r="W107" i="22"/>
  <c r="U107" i="22"/>
  <c r="P107" i="22"/>
  <c r="O107" i="22"/>
  <c r="M107" i="22"/>
  <c r="J107" i="22"/>
  <c r="G107" i="22"/>
  <c r="E107" i="22"/>
  <c r="W106" i="22"/>
  <c r="U106" i="22"/>
  <c r="P106" i="22"/>
  <c r="O106" i="22"/>
  <c r="M106" i="22"/>
  <c r="J106" i="22"/>
  <c r="G106" i="22"/>
  <c r="E106" i="22"/>
  <c r="W105" i="22"/>
  <c r="U105" i="22"/>
  <c r="P105" i="22"/>
  <c r="O105" i="22"/>
  <c r="M105" i="22"/>
  <c r="J105" i="22"/>
  <c r="G105" i="22"/>
  <c r="E105" i="22"/>
  <c r="W104" i="22"/>
  <c r="U104" i="22"/>
  <c r="P104" i="22"/>
  <c r="O104" i="22"/>
  <c r="M104" i="22"/>
  <c r="J104" i="22"/>
  <c r="G104" i="22"/>
  <c r="E104" i="22"/>
  <c r="J103" i="22"/>
  <c r="R103" i="22"/>
  <c r="G103" i="22"/>
  <c r="E103" i="22"/>
  <c r="W102" i="22"/>
  <c r="U102" i="22"/>
  <c r="P102" i="22"/>
  <c r="O102" i="22"/>
  <c r="M102" i="22"/>
  <c r="J102" i="22"/>
  <c r="G102" i="22"/>
  <c r="E102" i="22"/>
  <c r="W101" i="22"/>
  <c r="U101" i="22"/>
  <c r="P101" i="22"/>
  <c r="O101" i="22"/>
  <c r="M101" i="22"/>
  <c r="J101" i="22"/>
  <c r="G101" i="22"/>
  <c r="E101" i="22"/>
  <c r="W100" i="22"/>
  <c r="U100" i="22"/>
  <c r="P100" i="22"/>
  <c r="O100" i="22"/>
  <c r="M100" i="22"/>
  <c r="J100" i="22"/>
  <c r="G100" i="22"/>
  <c r="E100" i="22"/>
  <c r="W99" i="22"/>
  <c r="U99" i="22"/>
  <c r="P99" i="22"/>
  <c r="O99" i="22"/>
  <c r="M99" i="22"/>
  <c r="J99" i="22"/>
  <c r="G99" i="22"/>
  <c r="E99" i="22"/>
  <c r="W98" i="22"/>
  <c r="U98" i="22"/>
  <c r="P98" i="22"/>
  <c r="O98" i="22"/>
  <c r="M98" i="22"/>
  <c r="J98" i="22"/>
  <c r="G98" i="22"/>
  <c r="E98" i="22"/>
  <c r="W97" i="22"/>
  <c r="U97" i="22"/>
  <c r="P97" i="22"/>
  <c r="O97" i="22"/>
  <c r="M97" i="22"/>
  <c r="J97" i="22"/>
  <c r="G97" i="22"/>
  <c r="E97" i="22"/>
  <c r="W96" i="22"/>
  <c r="U96" i="22"/>
  <c r="P96" i="22"/>
  <c r="O96" i="22"/>
  <c r="M96" i="22"/>
  <c r="J96" i="22"/>
  <c r="G96" i="22"/>
  <c r="E96" i="22"/>
  <c r="W95" i="22"/>
  <c r="U95" i="22"/>
  <c r="P95" i="22"/>
  <c r="O95" i="22"/>
  <c r="M95" i="22"/>
  <c r="J95" i="22"/>
  <c r="G95" i="22"/>
  <c r="E95" i="22"/>
  <c r="W94" i="22"/>
  <c r="U94" i="22"/>
  <c r="P94" i="22"/>
  <c r="O94" i="22"/>
  <c r="M94" i="22"/>
  <c r="J94" i="22"/>
  <c r="G94" i="22"/>
  <c r="E94" i="22"/>
  <c r="U93" i="22"/>
  <c r="P93" i="22"/>
  <c r="O93" i="22"/>
  <c r="M93" i="22"/>
  <c r="J93" i="22"/>
  <c r="G93" i="22"/>
  <c r="E93" i="22"/>
  <c r="U92" i="22"/>
  <c r="P92" i="22"/>
  <c r="O92" i="22"/>
  <c r="M92" i="22"/>
  <c r="J92" i="22"/>
  <c r="G92" i="22"/>
  <c r="E92" i="22"/>
  <c r="U91" i="22"/>
  <c r="P91" i="22"/>
  <c r="Q103" i="22"/>
  <c r="O91" i="22"/>
  <c r="M91" i="22"/>
  <c r="J91" i="22"/>
  <c r="G91" i="22"/>
  <c r="E91" i="22"/>
  <c r="U90" i="22"/>
  <c r="P90" i="22"/>
  <c r="O90" i="22"/>
  <c r="M90" i="22"/>
  <c r="J90" i="22"/>
  <c r="G90" i="22"/>
  <c r="E90" i="22"/>
  <c r="U89" i="22"/>
  <c r="P89" i="22"/>
  <c r="O89" i="22"/>
  <c r="M89" i="22"/>
  <c r="J89" i="22"/>
  <c r="G89" i="22"/>
  <c r="E89" i="22"/>
  <c r="U88" i="22"/>
  <c r="P88" i="22"/>
  <c r="O88" i="22"/>
  <c r="M88" i="22"/>
  <c r="J88" i="22"/>
  <c r="G88" i="22"/>
  <c r="E88" i="22"/>
  <c r="U87" i="22"/>
  <c r="P87" i="22"/>
  <c r="O87" i="22"/>
  <c r="M87" i="22"/>
  <c r="J87" i="22"/>
  <c r="G87" i="22"/>
  <c r="E87" i="22"/>
  <c r="U86" i="22"/>
  <c r="P86" i="22"/>
  <c r="O86" i="22"/>
  <c r="M86" i="22"/>
  <c r="J86" i="22"/>
  <c r="G86" i="22"/>
  <c r="E86" i="22"/>
  <c r="U85" i="22"/>
  <c r="P85" i="22"/>
  <c r="O85" i="22"/>
  <c r="M85" i="22"/>
  <c r="J85" i="22"/>
  <c r="G85" i="22"/>
  <c r="E85" i="22"/>
  <c r="U84" i="22"/>
  <c r="P84" i="22"/>
  <c r="O84" i="22"/>
  <c r="M84" i="22"/>
  <c r="J84" i="22"/>
  <c r="G84" i="22"/>
  <c r="E84" i="22"/>
  <c r="U83" i="22"/>
  <c r="P83" i="22"/>
  <c r="O83" i="22"/>
  <c r="M83" i="22"/>
  <c r="J83" i="22"/>
  <c r="G83" i="22"/>
  <c r="E83" i="22"/>
  <c r="U82" i="22"/>
  <c r="P82" i="22"/>
  <c r="O82" i="22"/>
  <c r="M82" i="22"/>
  <c r="J82" i="22"/>
  <c r="G82" i="22"/>
  <c r="E82" i="22"/>
  <c r="U81" i="22"/>
  <c r="P81" i="22"/>
  <c r="Q93" i="22"/>
  <c r="O81" i="22"/>
  <c r="M81" i="22"/>
  <c r="J81" i="22"/>
  <c r="G81" i="22"/>
  <c r="E81" i="22"/>
  <c r="U80" i="22"/>
  <c r="P80" i="22"/>
  <c r="O80" i="22"/>
  <c r="M80" i="22"/>
  <c r="J80" i="22"/>
  <c r="G80" i="22"/>
  <c r="E80" i="22"/>
  <c r="U79" i="22"/>
  <c r="P79" i="22"/>
  <c r="Q91" i="22"/>
  <c r="O79" i="22"/>
  <c r="M79" i="22"/>
  <c r="J79" i="22"/>
  <c r="G79" i="22"/>
  <c r="E79" i="22"/>
  <c r="U78" i="22"/>
  <c r="P78" i="22"/>
  <c r="O78" i="22"/>
  <c r="M78" i="22"/>
  <c r="J78" i="22"/>
  <c r="G78" i="22"/>
  <c r="E78" i="22"/>
  <c r="U77" i="22"/>
  <c r="P77" i="22"/>
  <c r="Q89" i="22"/>
  <c r="O77" i="22"/>
  <c r="M77" i="22"/>
  <c r="J77" i="22"/>
  <c r="G77" i="22"/>
  <c r="E77" i="22"/>
  <c r="U76" i="22"/>
  <c r="P76" i="22"/>
  <c r="O76" i="22"/>
  <c r="M76" i="22"/>
  <c r="J76" i="22"/>
  <c r="G76" i="22"/>
  <c r="E76" i="22"/>
  <c r="U75" i="22"/>
  <c r="P75" i="22"/>
  <c r="Q87" i="22"/>
  <c r="O75" i="22"/>
  <c r="M75" i="22"/>
  <c r="J75" i="22"/>
  <c r="G75" i="22"/>
  <c r="E75" i="22"/>
  <c r="U74" i="22"/>
  <c r="P74" i="22"/>
  <c r="O74" i="22"/>
  <c r="M74" i="22"/>
  <c r="J74" i="22"/>
  <c r="G74" i="22"/>
  <c r="E74" i="22"/>
  <c r="U73" i="22"/>
  <c r="P73" i="22"/>
  <c r="Q85" i="22"/>
  <c r="O73" i="22"/>
  <c r="M73" i="22"/>
  <c r="J73" i="22"/>
  <c r="G73" i="22"/>
  <c r="E73" i="22"/>
  <c r="U72" i="22"/>
  <c r="P72" i="22"/>
  <c r="O72" i="22"/>
  <c r="M72" i="22"/>
  <c r="J72" i="22"/>
  <c r="G72" i="22"/>
  <c r="E72" i="22"/>
  <c r="U71" i="22"/>
  <c r="P71" i="22"/>
  <c r="Q83" i="22"/>
  <c r="O71" i="22"/>
  <c r="M71" i="22"/>
  <c r="J71" i="22"/>
  <c r="G71" i="22"/>
  <c r="E71" i="22"/>
  <c r="P70" i="22"/>
  <c r="O70" i="22"/>
  <c r="M70" i="22"/>
  <c r="J70" i="22"/>
  <c r="G70" i="22"/>
  <c r="E70" i="22"/>
  <c r="U69" i="22"/>
  <c r="P69" i="22"/>
  <c r="O69" i="22"/>
  <c r="M69" i="22"/>
  <c r="J69" i="22"/>
  <c r="G69" i="22"/>
  <c r="E69" i="22"/>
  <c r="U68" i="22"/>
  <c r="P68" i="22"/>
  <c r="O68" i="22"/>
  <c r="M68" i="22"/>
  <c r="J68" i="22"/>
  <c r="G68" i="22"/>
  <c r="E68" i="22"/>
  <c r="U67" i="22"/>
  <c r="P67" i="22"/>
  <c r="O67" i="22"/>
  <c r="M67" i="22"/>
  <c r="J67" i="22"/>
  <c r="G67" i="22"/>
  <c r="E67" i="22"/>
  <c r="U66" i="22"/>
  <c r="P66" i="22"/>
  <c r="O66" i="22"/>
  <c r="M66" i="22"/>
  <c r="J66" i="22"/>
  <c r="G66" i="22"/>
  <c r="E66" i="22"/>
  <c r="U65" i="22"/>
  <c r="P65" i="22"/>
  <c r="O65" i="22"/>
  <c r="M65" i="22"/>
  <c r="J65" i="22"/>
  <c r="G65" i="22"/>
  <c r="E65" i="22"/>
  <c r="U64" i="22"/>
  <c r="P64" i="22"/>
  <c r="O64" i="22"/>
  <c r="M64" i="22"/>
  <c r="J64" i="22"/>
  <c r="G64" i="22"/>
  <c r="E64" i="22"/>
  <c r="U63" i="22"/>
  <c r="P63" i="22"/>
  <c r="O63" i="22"/>
  <c r="M63" i="22"/>
  <c r="J63" i="22"/>
  <c r="G63" i="22"/>
  <c r="E63" i="22"/>
  <c r="U62" i="22"/>
  <c r="P62" i="22"/>
  <c r="O62" i="22"/>
  <c r="M62" i="22"/>
  <c r="J62" i="22"/>
  <c r="G62" i="22"/>
  <c r="E62" i="22"/>
  <c r="U61" i="22"/>
  <c r="P61" i="22"/>
  <c r="O61" i="22"/>
  <c r="M61" i="22"/>
  <c r="J61" i="22"/>
  <c r="G61" i="22"/>
  <c r="E61" i="22"/>
  <c r="U60" i="22"/>
  <c r="P60" i="22"/>
  <c r="O60" i="22"/>
  <c r="M60" i="22"/>
  <c r="J60" i="22"/>
  <c r="G60" i="22"/>
  <c r="E60" i="22"/>
  <c r="U59" i="22"/>
  <c r="P59" i="22"/>
  <c r="O59" i="22"/>
  <c r="M59" i="22"/>
  <c r="J59" i="22"/>
  <c r="G59" i="22"/>
  <c r="E59" i="22"/>
  <c r="U58" i="22"/>
  <c r="P58" i="22"/>
  <c r="O58" i="22"/>
  <c r="M58" i="22"/>
  <c r="J58" i="22"/>
  <c r="G58" i="22"/>
  <c r="E58" i="22"/>
  <c r="U57" i="22"/>
  <c r="P57" i="22"/>
  <c r="Q69" i="22"/>
  <c r="O57" i="22"/>
  <c r="M57" i="22"/>
  <c r="J57" i="22"/>
  <c r="K69" i="22"/>
  <c r="G57" i="22"/>
  <c r="E57" i="22"/>
  <c r="U56" i="22"/>
  <c r="P56" i="22"/>
  <c r="O56" i="22"/>
  <c r="M56" i="22"/>
  <c r="J56" i="22"/>
  <c r="G56" i="22"/>
  <c r="E56" i="22"/>
  <c r="U55" i="22"/>
  <c r="P55" i="22"/>
  <c r="Q67" i="22"/>
  <c r="O55" i="22"/>
  <c r="M55" i="22"/>
  <c r="J55" i="22"/>
  <c r="G55" i="22"/>
  <c r="E55" i="22"/>
  <c r="U54" i="22"/>
  <c r="P54" i="22"/>
  <c r="O54" i="22"/>
  <c r="M54" i="22"/>
  <c r="J54" i="22"/>
  <c r="G54" i="22"/>
  <c r="E54" i="22"/>
  <c r="U53" i="22"/>
  <c r="P53" i="22"/>
  <c r="O53" i="22"/>
  <c r="M53" i="22"/>
  <c r="J53" i="22"/>
  <c r="G53" i="22"/>
  <c r="E53" i="22"/>
  <c r="U52" i="22"/>
  <c r="P52" i="22"/>
  <c r="O52" i="22"/>
  <c r="M52" i="22"/>
  <c r="J52" i="22"/>
  <c r="G52" i="22"/>
  <c r="E52" i="22"/>
  <c r="U51" i="22"/>
  <c r="P51" i="22"/>
  <c r="O51" i="22"/>
  <c r="M51" i="22"/>
  <c r="J51" i="22"/>
  <c r="G51" i="22"/>
  <c r="E51" i="22"/>
  <c r="U50" i="22"/>
  <c r="P50" i="22"/>
  <c r="O50" i="22"/>
  <c r="M50" i="22"/>
  <c r="J50" i="22"/>
  <c r="G50" i="22"/>
  <c r="E50" i="22"/>
  <c r="U49" i="22"/>
  <c r="P49" i="22"/>
  <c r="O49" i="22"/>
  <c r="M49" i="22"/>
  <c r="J49" i="22"/>
  <c r="G49" i="22"/>
  <c r="E49" i="22"/>
  <c r="U48" i="22"/>
  <c r="P48" i="22"/>
  <c r="O48" i="22"/>
  <c r="M48" i="22"/>
  <c r="J48" i="22"/>
  <c r="G48" i="22"/>
  <c r="E48" i="22"/>
  <c r="U47" i="22"/>
  <c r="P47" i="22"/>
  <c r="O47" i="22"/>
  <c r="M47" i="22"/>
  <c r="J47" i="22"/>
  <c r="G47" i="22"/>
  <c r="E47" i="22"/>
  <c r="U46" i="22"/>
  <c r="P46" i="22"/>
  <c r="O46" i="22"/>
  <c r="M46" i="22"/>
  <c r="J46" i="22"/>
  <c r="G46" i="22"/>
  <c r="E46" i="22"/>
  <c r="U45" i="22"/>
  <c r="P45" i="22"/>
  <c r="O45" i="22"/>
  <c r="M45" i="22"/>
  <c r="J45" i="22"/>
  <c r="G45" i="22"/>
  <c r="E45" i="22"/>
  <c r="U44" i="22"/>
  <c r="P44" i="22"/>
  <c r="O44" i="22"/>
  <c r="M44" i="22"/>
  <c r="J44" i="22"/>
  <c r="G44" i="22"/>
  <c r="E44" i="22"/>
  <c r="U43" i="22"/>
  <c r="P43" i="22"/>
  <c r="O43" i="22"/>
  <c r="M43" i="22"/>
  <c r="J43" i="22"/>
  <c r="G43" i="22"/>
  <c r="E43" i="22"/>
  <c r="U42" i="22"/>
  <c r="P42" i="22"/>
  <c r="O42" i="22"/>
  <c r="M42" i="22"/>
  <c r="J42" i="22"/>
  <c r="G42" i="22"/>
  <c r="E42" i="22"/>
  <c r="U41" i="22"/>
  <c r="P41" i="22"/>
  <c r="O41" i="22"/>
  <c r="M41" i="22"/>
  <c r="J41" i="22"/>
  <c r="G41" i="22"/>
  <c r="E41" i="22"/>
  <c r="U40" i="22"/>
  <c r="P40" i="22"/>
  <c r="O40" i="22"/>
  <c r="M40" i="22"/>
  <c r="J40" i="22"/>
  <c r="G40" i="22"/>
  <c r="E40" i="22"/>
  <c r="U39" i="22"/>
  <c r="P39" i="22"/>
  <c r="O39" i="22"/>
  <c r="M39" i="22"/>
  <c r="J39" i="22"/>
  <c r="G39" i="22"/>
  <c r="E39" i="22"/>
  <c r="U38" i="22"/>
  <c r="P38" i="22"/>
  <c r="O38" i="22"/>
  <c r="M38" i="22"/>
  <c r="J38" i="22"/>
  <c r="G38" i="22"/>
  <c r="E38" i="22"/>
  <c r="U37" i="22"/>
  <c r="P37" i="22"/>
  <c r="O37" i="22"/>
  <c r="M37" i="22"/>
  <c r="J37" i="22"/>
  <c r="G37" i="22"/>
  <c r="E37" i="22"/>
  <c r="U36" i="22"/>
  <c r="P36" i="22"/>
  <c r="O36" i="22"/>
  <c r="M36" i="22"/>
  <c r="J36" i="22"/>
  <c r="G36" i="22"/>
  <c r="E36" i="22"/>
  <c r="U35" i="22"/>
  <c r="P35" i="22"/>
  <c r="O35" i="22"/>
  <c r="M35" i="22"/>
  <c r="J35" i="22"/>
  <c r="G35" i="22"/>
  <c r="E35" i="22"/>
  <c r="U34" i="22"/>
  <c r="P34" i="22"/>
  <c r="O34" i="22"/>
  <c r="M34" i="22"/>
  <c r="J34" i="22"/>
  <c r="G34" i="22"/>
  <c r="E34" i="22"/>
  <c r="U33" i="22"/>
  <c r="P33" i="22"/>
  <c r="O33" i="22"/>
  <c r="M33" i="22"/>
  <c r="J33" i="22"/>
  <c r="G33" i="22"/>
  <c r="E33" i="22"/>
  <c r="U32" i="22"/>
  <c r="P32" i="22"/>
  <c r="O32" i="22"/>
  <c r="M32" i="22"/>
  <c r="J32" i="22"/>
  <c r="G32" i="22"/>
  <c r="E32" i="22"/>
  <c r="U31" i="22"/>
  <c r="P31" i="22"/>
  <c r="O31" i="22"/>
  <c r="M31" i="22"/>
  <c r="J31" i="22"/>
  <c r="G31" i="22"/>
  <c r="E31" i="22"/>
  <c r="U30" i="22"/>
  <c r="P30" i="22"/>
  <c r="O30" i="22"/>
  <c r="M30" i="22"/>
  <c r="J30" i="22"/>
  <c r="G30" i="22"/>
  <c r="E30" i="22"/>
  <c r="U29" i="22"/>
  <c r="P29" i="22"/>
  <c r="O29" i="22"/>
  <c r="M29" i="22"/>
  <c r="J29" i="22"/>
  <c r="G29" i="22"/>
  <c r="E29" i="22"/>
  <c r="U28" i="22"/>
  <c r="P28" i="22"/>
  <c r="O28" i="22"/>
  <c r="M28" i="22"/>
  <c r="J28" i="22"/>
  <c r="G28" i="22"/>
  <c r="E28" i="22"/>
  <c r="U27" i="22"/>
  <c r="P27" i="22"/>
  <c r="O27" i="22"/>
  <c r="M27" i="22"/>
  <c r="J27" i="22"/>
  <c r="G27" i="22"/>
  <c r="E27" i="22"/>
  <c r="U26" i="22"/>
  <c r="P26" i="22"/>
  <c r="O26" i="22"/>
  <c r="M26" i="22"/>
  <c r="J26" i="22"/>
  <c r="G26" i="22"/>
  <c r="E26" i="22"/>
  <c r="U25" i="22"/>
  <c r="P25" i="22"/>
  <c r="O25" i="22"/>
  <c r="M25" i="22"/>
  <c r="J25" i="22"/>
  <c r="G25" i="22"/>
  <c r="E25" i="22"/>
  <c r="U24" i="22"/>
  <c r="P24" i="22"/>
  <c r="O24" i="22"/>
  <c r="M24" i="22"/>
  <c r="J24" i="22"/>
  <c r="G24" i="22"/>
  <c r="E24" i="22"/>
  <c r="U23" i="22"/>
  <c r="P23" i="22"/>
  <c r="O23" i="22"/>
  <c r="M23" i="22"/>
  <c r="J23" i="22"/>
  <c r="G23" i="22"/>
  <c r="E23" i="22"/>
  <c r="U22" i="22"/>
  <c r="P22" i="22"/>
  <c r="O22" i="22"/>
  <c r="M22" i="22"/>
  <c r="J22" i="22"/>
  <c r="G22" i="22"/>
  <c r="E22" i="22"/>
  <c r="P21" i="22"/>
  <c r="J21" i="22"/>
  <c r="P20" i="22"/>
  <c r="J20" i="22"/>
  <c r="P19" i="22"/>
  <c r="J19" i="22"/>
  <c r="P18" i="22"/>
  <c r="J18" i="22"/>
  <c r="P17" i="22"/>
  <c r="J17" i="22"/>
  <c r="P16" i="22"/>
  <c r="J16" i="22"/>
  <c r="P15" i="22"/>
  <c r="J15" i="22"/>
  <c r="P14" i="22"/>
  <c r="J14" i="22"/>
  <c r="P13" i="22"/>
  <c r="J13" i="22"/>
  <c r="P12" i="22"/>
  <c r="J12" i="22"/>
  <c r="P11" i="22"/>
  <c r="J11" i="22"/>
  <c r="P10" i="22"/>
  <c r="J10" i="22"/>
  <c r="X223" i="22"/>
  <c r="Y235" i="22"/>
  <c r="R211" i="22"/>
  <c r="S223" i="22"/>
  <c r="X224" i="22"/>
  <c r="Y236" i="22"/>
  <c r="S236" i="22"/>
  <c r="X216" i="22"/>
  <c r="Y228" i="22"/>
  <c r="S228" i="22"/>
  <c r="X222" i="22"/>
  <c r="Y234" i="22"/>
  <c r="X214" i="22"/>
  <c r="Y226" i="22"/>
  <c r="S226" i="22"/>
  <c r="X218" i="22"/>
  <c r="Y230" i="22"/>
  <c r="S230" i="22"/>
  <c r="X220" i="22"/>
  <c r="Y232" i="22"/>
  <c r="S232" i="22"/>
  <c r="K96" i="22"/>
  <c r="K100" i="22"/>
  <c r="Q16" i="20"/>
  <c r="K17" i="20"/>
  <c r="R11" i="22"/>
  <c r="X11" i="22"/>
  <c r="R13" i="22"/>
  <c r="X13" i="22"/>
  <c r="R15" i="22"/>
  <c r="X15" i="22"/>
  <c r="R17" i="22"/>
  <c r="X17" i="22"/>
  <c r="R19" i="22"/>
  <c r="X19" i="22"/>
  <c r="R21" i="22"/>
  <c r="X21" i="22"/>
  <c r="R24" i="22"/>
  <c r="X24" i="22"/>
  <c r="R26" i="22"/>
  <c r="R30" i="22"/>
  <c r="X30" i="22"/>
  <c r="R34" i="22"/>
  <c r="X34" i="22"/>
  <c r="R38" i="22"/>
  <c r="X38" i="22"/>
  <c r="R42" i="22"/>
  <c r="R46" i="22"/>
  <c r="X46" i="22"/>
  <c r="R50" i="22"/>
  <c r="X50" i="22"/>
  <c r="R54" i="22"/>
  <c r="X54" i="22"/>
  <c r="Q73" i="22"/>
  <c r="Q77" i="22"/>
  <c r="Q81" i="22"/>
  <c r="Q36" i="22"/>
  <c r="Q40" i="22"/>
  <c r="K73" i="22"/>
  <c r="K77" i="22"/>
  <c r="K161" i="22"/>
  <c r="Q13" i="20"/>
  <c r="R13" i="20"/>
  <c r="AJ13" i="20"/>
  <c r="Q24" i="22"/>
  <c r="Q32" i="22"/>
  <c r="K24" i="22"/>
  <c r="R28" i="22"/>
  <c r="X28" i="22"/>
  <c r="R32" i="22"/>
  <c r="X32" i="22"/>
  <c r="Q71" i="22"/>
  <c r="Q75" i="22"/>
  <c r="Q79" i="22"/>
  <c r="K104" i="22"/>
  <c r="Q161" i="22"/>
  <c r="R58" i="22"/>
  <c r="X58" i="22"/>
  <c r="R62" i="22"/>
  <c r="X62" i="22"/>
  <c r="Q20" i="20"/>
  <c r="Q24" i="20"/>
  <c r="K21" i="20"/>
  <c r="K25" i="20"/>
  <c r="K29" i="20"/>
  <c r="Q56" i="22"/>
  <c r="Q60" i="22"/>
  <c r="R10" i="22"/>
  <c r="X10" i="22"/>
  <c r="R12" i="22"/>
  <c r="X12" i="22"/>
  <c r="R14" i="22"/>
  <c r="X14" i="22"/>
  <c r="R16" i="22"/>
  <c r="X16" i="22"/>
  <c r="R18" i="22"/>
  <c r="X18" i="22"/>
  <c r="R20" i="22"/>
  <c r="X20" i="22"/>
  <c r="Q52" i="22"/>
  <c r="R22" i="22"/>
  <c r="X22" i="22"/>
  <c r="K32" i="22"/>
  <c r="Q35" i="22"/>
  <c r="R36" i="22"/>
  <c r="X36" i="22"/>
  <c r="R40" i="22"/>
  <c r="X40" i="22"/>
  <c r="Q43" i="22"/>
  <c r="R44" i="22"/>
  <c r="X44" i="22"/>
  <c r="R48" i="22"/>
  <c r="S48" i="22"/>
  <c r="R52" i="22"/>
  <c r="S52" i="22"/>
  <c r="R56" i="22"/>
  <c r="X56" i="22"/>
  <c r="R60" i="22"/>
  <c r="X60" i="22"/>
  <c r="R64" i="22"/>
  <c r="X64" i="22"/>
  <c r="Q44" i="22"/>
  <c r="Q48" i="22"/>
  <c r="Q64" i="22"/>
  <c r="Q29" i="22"/>
  <c r="Q34" i="22"/>
  <c r="Q38" i="22"/>
  <c r="Q42" i="22"/>
  <c r="Q46" i="22"/>
  <c r="Q50" i="22"/>
  <c r="Q54" i="22"/>
  <c r="Q58" i="22"/>
  <c r="Q62" i="22"/>
  <c r="Q66" i="22"/>
  <c r="R67" i="22"/>
  <c r="X67" i="22"/>
  <c r="R71" i="22"/>
  <c r="X71" i="22"/>
  <c r="R75" i="22"/>
  <c r="R79" i="22"/>
  <c r="X79" i="22"/>
  <c r="R83" i="22"/>
  <c r="X83" i="22"/>
  <c r="R87" i="22"/>
  <c r="X87" i="22"/>
  <c r="R91" i="22"/>
  <c r="X91" i="22"/>
  <c r="Q95" i="22"/>
  <c r="Q96" i="22"/>
  <c r="Q97" i="22"/>
  <c r="Q99" i="22"/>
  <c r="Q100" i="22"/>
  <c r="Q101" i="22"/>
  <c r="Q104" i="22"/>
  <c r="Q105" i="22"/>
  <c r="K129" i="22"/>
  <c r="K133" i="22"/>
  <c r="K137" i="22"/>
  <c r="R161" i="22"/>
  <c r="X161" i="22"/>
  <c r="R10" i="20"/>
  <c r="X10" i="20"/>
  <c r="AK10" i="20"/>
  <c r="Q14" i="20"/>
  <c r="K15" i="20"/>
  <c r="Q18" i="20"/>
  <c r="Q22" i="20"/>
  <c r="Q30" i="20"/>
  <c r="K31" i="20"/>
  <c r="Q82" i="22"/>
  <c r="Q108" i="22"/>
  <c r="Q110" i="22"/>
  <c r="Q128" i="22"/>
  <c r="Q132" i="22"/>
  <c r="K145" i="22"/>
  <c r="Q148" i="22"/>
  <c r="Q25" i="22"/>
  <c r="Q33" i="22"/>
  <c r="Q39" i="22"/>
  <c r="Q41" i="22"/>
  <c r="Q45" i="22"/>
  <c r="Q47" i="22"/>
  <c r="Q49" i="22"/>
  <c r="Q51" i="22"/>
  <c r="Q53" i="22"/>
  <c r="K70" i="22"/>
  <c r="K74" i="22"/>
  <c r="K82" i="22"/>
  <c r="K86" i="22"/>
  <c r="K31" i="22"/>
  <c r="K22" i="22"/>
  <c r="Q27" i="22"/>
  <c r="K29" i="22"/>
  <c r="K30" i="22"/>
  <c r="Q86" i="22"/>
  <c r="Q90" i="22"/>
  <c r="Q107" i="22"/>
  <c r="Q111" i="22"/>
  <c r="Q112" i="22"/>
  <c r="Q126" i="22"/>
  <c r="Q136" i="22"/>
  <c r="Q140" i="22"/>
  <c r="K153" i="22"/>
  <c r="Q156" i="22"/>
  <c r="K27" i="22"/>
  <c r="K28" i="22"/>
  <c r="Q37" i="22"/>
  <c r="Q22" i="22"/>
  <c r="Q26" i="22"/>
  <c r="Q28" i="22"/>
  <c r="Q30" i="22"/>
  <c r="Q23" i="22"/>
  <c r="K25" i="22"/>
  <c r="K26" i="22"/>
  <c r="Q31" i="22"/>
  <c r="K33" i="22"/>
  <c r="K34" i="22"/>
  <c r="K35" i="22"/>
  <c r="K36" i="22"/>
  <c r="K37" i="22"/>
  <c r="K38" i="22"/>
  <c r="K39" i="22"/>
  <c r="K40" i="22"/>
  <c r="K41" i="22"/>
  <c r="K42" i="22"/>
  <c r="K43" i="22"/>
  <c r="K44" i="22"/>
  <c r="K45" i="22"/>
  <c r="K46" i="22"/>
  <c r="K47" i="22"/>
  <c r="K48" i="22"/>
  <c r="K49" i="22"/>
  <c r="K50" i="22"/>
  <c r="K51" i="22"/>
  <c r="K52" i="22"/>
  <c r="K53" i="22"/>
  <c r="K54" i="22"/>
  <c r="K67" i="22"/>
  <c r="K56" i="22"/>
  <c r="K58" i="22"/>
  <c r="K71" i="22"/>
  <c r="K60" i="22"/>
  <c r="K62" i="22"/>
  <c r="K75" i="22"/>
  <c r="K64" i="22"/>
  <c r="Q68" i="22"/>
  <c r="R69" i="22"/>
  <c r="X69" i="22"/>
  <c r="R73" i="22"/>
  <c r="X73" i="22"/>
  <c r="R77" i="22"/>
  <c r="R81" i="22"/>
  <c r="X81" i="22"/>
  <c r="K23" i="22"/>
  <c r="Q94" i="22"/>
  <c r="Q98" i="22"/>
  <c r="Q102" i="22"/>
  <c r="Q106" i="22"/>
  <c r="Q109" i="22"/>
  <c r="K141" i="22"/>
  <c r="Q144" i="22"/>
  <c r="Q152" i="22"/>
  <c r="K157" i="22"/>
  <c r="Q160" i="22"/>
  <c r="K177" i="22"/>
  <c r="Q180" i="22"/>
  <c r="K181" i="22"/>
  <c r="Q184" i="22"/>
  <c r="K185" i="22"/>
  <c r="Q212" i="22"/>
  <c r="Q224" i="22"/>
  <c r="K213" i="22"/>
  <c r="K225" i="22"/>
  <c r="K11" i="20"/>
  <c r="Q84" i="22"/>
  <c r="R85" i="22"/>
  <c r="X85" i="22"/>
  <c r="Q88" i="22"/>
  <c r="R89" i="22"/>
  <c r="X89" i="22"/>
  <c r="Q92" i="22"/>
  <c r="R93" i="22"/>
  <c r="X93" i="22"/>
  <c r="K127" i="22"/>
  <c r="Q130" i="22"/>
  <c r="K131" i="22"/>
  <c r="Q134" i="22"/>
  <c r="K135" i="22"/>
  <c r="Q138" i="22"/>
  <c r="K139" i="22"/>
  <c r="Q142" i="22"/>
  <c r="K143" i="22"/>
  <c r="Q146" i="22"/>
  <c r="K147" i="22"/>
  <c r="Q150" i="22"/>
  <c r="K151" i="22"/>
  <c r="Q154" i="22"/>
  <c r="K155" i="22"/>
  <c r="Q158" i="22"/>
  <c r="K159" i="22"/>
  <c r="Q174" i="22"/>
  <c r="K175" i="22"/>
  <c r="K179" i="22"/>
  <c r="Q182" i="22"/>
  <c r="K183" i="22"/>
  <c r="K211" i="22"/>
  <c r="K26" i="20"/>
  <c r="Q28" i="20"/>
  <c r="Q32" i="20"/>
  <c r="K34" i="20"/>
  <c r="K72" i="22"/>
  <c r="K84" i="22"/>
  <c r="K88" i="22"/>
  <c r="K92" i="22"/>
  <c r="Q129" i="22"/>
  <c r="R130" i="22"/>
  <c r="X130" i="22"/>
  <c r="Q133" i="22"/>
  <c r="R134" i="22"/>
  <c r="X134" i="22"/>
  <c r="Q137" i="22"/>
  <c r="R138" i="22"/>
  <c r="X138" i="22"/>
  <c r="Q141" i="22"/>
  <c r="R142" i="22"/>
  <c r="X142" i="22"/>
  <c r="Q145" i="22"/>
  <c r="R146" i="22"/>
  <c r="X146" i="22"/>
  <c r="R150" i="22"/>
  <c r="X150" i="22"/>
  <c r="Q153" i="22"/>
  <c r="R154" i="22"/>
  <c r="Q157" i="22"/>
  <c r="R158" i="22"/>
  <c r="R162" i="22"/>
  <c r="R166" i="22"/>
  <c r="R170" i="22"/>
  <c r="X170" i="22"/>
  <c r="R174" i="22"/>
  <c r="Q177" i="22"/>
  <c r="R178" i="22"/>
  <c r="X178" i="22"/>
  <c r="Q181" i="22"/>
  <c r="R182" i="22"/>
  <c r="X182" i="22"/>
  <c r="Q185" i="22"/>
  <c r="R186" i="22"/>
  <c r="X186" i="22"/>
  <c r="R190" i="22"/>
  <c r="X190" i="22"/>
  <c r="R194" i="22"/>
  <c r="S194" i="22"/>
  <c r="R202" i="22"/>
  <c r="S214" i="22"/>
  <c r="Q213" i="22"/>
  <c r="Q11" i="20"/>
  <c r="K13" i="20"/>
  <c r="Q15" i="20"/>
  <c r="R16" i="20"/>
  <c r="X16" i="20"/>
  <c r="Q19" i="20"/>
  <c r="R20" i="20"/>
  <c r="AJ20" i="20"/>
  <c r="Q23" i="20"/>
  <c r="R24" i="20"/>
  <c r="AJ24" i="20" s="1"/>
  <c r="R28" i="20"/>
  <c r="AJ28" i="20"/>
  <c r="Q31" i="20"/>
  <c r="K90" i="22"/>
  <c r="K94" i="22"/>
  <c r="K95" i="22"/>
  <c r="K97" i="22"/>
  <c r="K98" i="22"/>
  <c r="K99" i="22"/>
  <c r="K101" i="22"/>
  <c r="K102" i="22"/>
  <c r="K103" i="22"/>
  <c r="K105" i="22"/>
  <c r="K106" i="22"/>
  <c r="K107" i="22"/>
  <c r="K108" i="22"/>
  <c r="K109" i="22"/>
  <c r="K110" i="22"/>
  <c r="K111" i="22"/>
  <c r="K112" i="22"/>
  <c r="R114" i="22"/>
  <c r="X114" i="22"/>
  <c r="R115" i="22"/>
  <c r="X115" i="22"/>
  <c r="R116" i="22"/>
  <c r="X116" i="22"/>
  <c r="R117" i="22"/>
  <c r="X117" i="22"/>
  <c r="R118" i="22"/>
  <c r="X118" i="22"/>
  <c r="R119" i="22"/>
  <c r="X119" i="22"/>
  <c r="R120" i="22"/>
  <c r="R121" i="22"/>
  <c r="X121" i="22"/>
  <c r="R122" i="22"/>
  <c r="X122" i="22"/>
  <c r="R123" i="22"/>
  <c r="X123" i="22"/>
  <c r="R124" i="22"/>
  <c r="R125" i="22"/>
  <c r="X125" i="22"/>
  <c r="R126" i="22"/>
  <c r="X126" i="22"/>
  <c r="Q127" i="22"/>
  <c r="R128" i="22"/>
  <c r="X128" i="22"/>
  <c r="Q131" i="22"/>
  <c r="R132" i="22"/>
  <c r="X132" i="22"/>
  <c r="Q135" i="22"/>
  <c r="R136" i="22"/>
  <c r="X136" i="22"/>
  <c r="Q139" i="22"/>
  <c r="R140" i="22"/>
  <c r="X140" i="22"/>
  <c r="Q143" i="22"/>
  <c r="R144" i="22"/>
  <c r="X144" i="22"/>
  <c r="Q147" i="22"/>
  <c r="R148" i="22"/>
  <c r="X148" i="22"/>
  <c r="Q151" i="22"/>
  <c r="R152" i="22"/>
  <c r="X152" i="22"/>
  <c r="Q155" i="22"/>
  <c r="R156" i="22"/>
  <c r="X156" i="22"/>
  <c r="Q159" i="22"/>
  <c r="R160" i="22"/>
  <c r="X160" i="22"/>
  <c r="R164" i="22"/>
  <c r="X164" i="22"/>
  <c r="R168" i="22"/>
  <c r="X168" i="22"/>
  <c r="R172" i="22"/>
  <c r="X172" i="22"/>
  <c r="Q175" i="22"/>
  <c r="R176" i="22"/>
  <c r="X176" i="22"/>
  <c r="Q179" i="22"/>
  <c r="R180" i="22"/>
  <c r="X180" i="22"/>
  <c r="Q183" i="22"/>
  <c r="R184" i="22"/>
  <c r="X184" i="22"/>
  <c r="R188" i="22"/>
  <c r="X188" i="22"/>
  <c r="R192" i="22"/>
  <c r="X192" i="22"/>
  <c r="R196" i="22"/>
  <c r="R200" i="22"/>
  <c r="R204" i="22"/>
  <c r="S216" i="22"/>
  <c r="R212" i="22"/>
  <c r="S224" i="22"/>
  <c r="R14" i="20"/>
  <c r="AJ14" i="20"/>
  <c r="Q17" i="20"/>
  <c r="R18" i="20"/>
  <c r="S18" i="20" s="1"/>
  <c r="Q21" i="20"/>
  <c r="R22" i="20"/>
  <c r="X22" i="20" s="1"/>
  <c r="Q25" i="20"/>
  <c r="Q26" i="20"/>
  <c r="Q27" i="20"/>
  <c r="Q29" i="20"/>
  <c r="R30" i="20"/>
  <c r="S31" i="20" s="1"/>
  <c r="Q33" i="20"/>
  <c r="Q34" i="20"/>
  <c r="K214" i="22"/>
  <c r="X225" i="22"/>
  <c r="Y237" i="22"/>
  <c r="X221" i="22"/>
  <c r="Y233" i="22"/>
  <c r="X219" i="22"/>
  <c r="Y231" i="22"/>
  <c r="X217" i="22"/>
  <c r="Y229" i="22"/>
  <c r="X215" i="22"/>
  <c r="Y227" i="22"/>
  <c r="R210" i="22"/>
  <c r="S222" i="22"/>
  <c r="R208" i="22"/>
  <c r="S220" i="22"/>
  <c r="Q198" i="22"/>
  <c r="Q200" i="22"/>
  <c r="Q202" i="22"/>
  <c r="Q204" i="22"/>
  <c r="Q206" i="22"/>
  <c r="Q208" i="22"/>
  <c r="Q210" i="22"/>
  <c r="R198" i="22"/>
  <c r="X198" i="22"/>
  <c r="Q199" i="22"/>
  <c r="Q201" i="22"/>
  <c r="Q203" i="22"/>
  <c r="Q205" i="22"/>
  <c r="Q207" i="22"/>
  <c r="Q209" i="22"/>
  <c r="K199" i="22"/>
  <c r="K201" i="22"/>
  <c r="K203" i="22"/>
  <c r="K205" i="22"/>
  <c r="K207" i="22"/>
  <c r="K209" i="22"/>
  <c r="R206" i="22"/>
  <c r="S218" i="22"/>
  <c r="R11" i="20"/>
  <c r="K12" i="20"/>
  <c r="Q12" i="20"/>
  <c r="R12" i="20"/>
  <c r="K14" i="20"/>
  <c r="R15" i="20"/>
  <c r="K16" i="20"/>
  <c r="R17" i="20"/>
  <c r="K18" i="20"/>
  <c r="R21" i="20"/>
  <c r="X21" i="20" s="1"/>
  <c r="K22" i="20"/>
  <c r="R25" i="20"/>
  <c r="R26" i="20"/>
  <c r="X26" i="20" s="1"/>
  <c r="R29" i="20"/>
  <c r="AJ29" i="20" s="1"/>
  <c r="K30" i="20"/>
  <c r="R31" i="20"/>
  <c r="R33" i="20"/>
  <c r="S34" i="20" s="1"/>
  <c r="R23" i="22"/>
  <c r="R25" i="22"/>
  <c r="R27" i="22"/>
  <c r="R29" i="22"/>
  <c r="R31" i="22"/>
  <c r="R33" i="22"/>
  <c r="R35" i="22"/>
  <c r="R37" i="22"/>
  <c r="R39" i="22"/>
  <c r="R41" i="22"/>
  <c r="R43" i="22"/>
  <c r="R45" i="22"/>
  <c r="R47" i="22"/>
  <c r="R49" i="22"/>
  <c r="R51" i="22"/>
  <c r="R53" i="22"/>
  <c r="R55" i="22"/>
  <c r="R57" i="22"/>
  <c r="R59" i="22"/>
  <c r="R61" i="22"/>
  <c r="R63" i="22"/>
  <c r="R65" i="22"/>
  <c r="K55" i="22"/>
  <c r="Q55" i="22"/>
  <c r="K57" i="22"/>
  <c r="Q57" i="22"/>
  <c r="K59" i="22"/>
  <c r="Q59" i="22"/>
  <c r="K61" i="22"/>
  <c r="Q61" i="22"/>
  <c r="K63" i="22"/>
  <c r="Q63" i="22"/>
  <c r="K65" i="22"/>
  <c r="Q65" i="22"/>
  <c r="K66" i="22"/>
  <c r="R66" i="22"/>
  <c r="K68" i="22"/>
  <c r="R68" i="22"/>
  <c r="Q70" i="22"/>
  <c r="Q72" i="22"/>
  <c r="Q74" i="22"/>
  <c r="Q76" i="22"/>
  <c r="Q78" i="22"/>
  <c r="Q80" i="22"/>
  <c r="K76" i="22"/>
  <c r="K78" i="22"/>
  <c r="K80" i="22"/>
  <c r="R70" i="22"/>
  <c r="X70" i="22"/>
  <c r="R72" i="22"/>
  <c r="R74" i="22"/>
  <c r="R76" i="22"/>
  <c r="R78" i="22"/>
  <c r="K79" i="22"/>
  <c r="R80" i="22"/>
  <c r="K81" i="22"/>
  <c r="R82" i="22"/>
  <c r="K83" i="22"/>
  <c r="R84" i="22"/>
  <c r="K85" i="22"/>
  <c r="R86" i="22"/>
  <c r="K87" i="22"/>
  <c r="R88" i="22"/>
  <c r="K89" i="22"/>
  <c r="R90" i="22"/>
  <c r="K91" i="22"/>
  <c r="R92" i="22"/>
  <c r="K93" i="22"/>
  <c r="R94" i="22"/>
  <c r="R95" i="22"/>
  <c r="R96" i="22"/>
  <c r="R97" i="22"/>
  <c r="R98" i="22"/>
  <c r="R99" i="22"/>
  <c r="R100" i="22"/>
  <c r="R101" i="22"/>
  <c r="R102" i="22"/>
  <c r="R104" i="22"/>
  <c r="R105" i="22"/>
  <c r="R106" i="22"/>
  <c r="R107" i="22"/>
  <c r="R108" i="22"/>
  <c r="R109" i="22"/>
  <c r="R110" i="22"/>
  <c r="R111" i="22"/>
  <c r="R112" i="22"/>
  <c r="K113" i="22"/>
  <c r="R113" i="22"/>
  <c r="Q114" i="22"/>
  <c r="Q115" i="22"/>
  <c r="Q116" i="22"/>
  <c r="Q117" i="22"/>
  <c r="Q118" i="22"/>
  <c r="Q119" i="22"/>
  <c r="Q120" i="22"/>
  <c r="Q121" i="22"/>
  <c r="Q122" i="22"/>
  <c r="Q123" i="22"/>
  <c r="Q124" i="22"/>
  <c r="Q125" i="22"/>
  <c r="Q113" i="22"/>
  <c r="K114" i="22"/>
  <c r="K115" i="22"/>
  <c r="K116" i="22"/>
  <c r="K117" i="22"/>
  <c r="K118" i="22"/>
  <c r="K119" i="22"/>
  <c r="K120" i="22"/>
  <c r="K121" i="22"/>
  <c r="K122" i="22"/>
  <c r="K123" i="22"/>
  <c r="K124" i="22"/>
  <c r="K125" i="22"/>
  <c r="K126" i="22"/>
  <c r="R127" i="22"/>
  <c r="K128" i="22"/>
  <c r="R129" i="22"/>
  <c r="K130" i="22"/>
  <c r="R131" i="22"/>
  <c r="K132" i="22"/>
  <c r="R133" i="22"/>
  <c r="K134" i="22"/>
  <c r="R135" i="22"/>
  <c r="K136" i="22"/>
  <c r="R137" i="22"/>
  <c r="K138" i="22"/>
  <c r="R139" i="22"/>
  <c r="K140" i="22"/>
  <c r="R141" i="22"/>
  <c r="K142" i="22"/>
  <c r="R143" i="22"/>
  <c r="K144" i="22"/>
  <c r="R145" i="22"/>
  <c r="K146" i="22"/>
  <c r="R147" i="22"/>
  <c r="K148" i="22"/>
  <c r="R149" i="22"/>
  <c r="K150" i="22"/>
  <c r="R151" i="22"/>
  <c r="K152" i="22"/>
  <c r="R153" i="22"/>
  <c r="K154" i="22"/>
  <c r="R155" i="22"/>
  <c r="K156" i="22"/>
  <c r="R157" i="22"/>
  <c r="K158" i="22"/>
  <c r="R159" i="22"/>
  <c r="K160" i="22"/>
  <c r="Q162" i="22"/>
  <c r="K163" i="22"/>
  <c r="K165" i="22"/>
  <c r="K167" i="22"/>
  <c r="Q168" i="22"/>
  <c r="K169" i="22"/>
  <c r="Q170" i="22"/>
  <c r="K171" i="22"/>
  <c r="Q172" i="22"/>
  <c r="K173" i="22"/>
  <c r="K149" i="22"/>
  <c r="Q149" i="22"/>
  <c r="Q163" i="22"/>
  <c r="Q165" i="22"/>
  <c r="Q167" i="22"/>
  <c r="Q169" i="22"/>
  <c r="Q171" i="22"/>
  <c r="Q173" i="22"/>
  <c r="K162" i="22"/>
  <c r="R163" i="22"/>
  <c r="K164" i="22"/>
  <c r="Q164" i="22"/>
  <c r="R165" i="22"/>
  <c r="K166" i="22"/>
  <c r="Q166" i="22"/>
  <c r="R167" i="22"/>
  <c r="K168" i="22"/>
  <c r="R169" i="22"/>
  <c r="K170" i="22"/>
  <c r="R171" i="22"/>
  <c r="K172" i="22"/>
  <c r="R173" i="22"/>
  <c r="K174" i="22"/>
  <c r="R175" i="22"/>
  <c r="K176" i="22"/>
  <c r="R177" i="22"/>
  <c r="K178" i="22"/>
  <c r="R179" i="22"/>
  <c r="K180" i="22"/>
  <c r="R181" i="22"/>
  <c r="K182" i="22"/>
  <c r="R183" i="22"/>
  <c r="K184" i="22"/>
  <c r="R185" i="22"/>
  <c r="Q186" i="22"/>
  <c r="K187" i="22"/>
  <c r="Q188" i="22"/>
  <c r="K189" i="22"/>
  <c r="Q190" i="22"/>
  <c r="K191" i="22"/>
  <c r="Q192" i="22"/>
  <c r="K193" i="22"/>
  <c r="Q194" i="22"/>
  <c r="K195" i="22"/>
  <c r="Q196" i="22"/>
  <c r="K197" i="22"/>
  <c r="Q187" i="22"/>
  <c r="Q189" i="22"/>
  <c r="Q191" i="22"/>
  <c r="Q193" i="22"/>
  <c r="Q195" i="22"/>
  <c r="Q197" i="22"/>
  <c r="K186" i="22"/>
  <c r="R187" i="22"/>
  <c r="K188" i="22"/>
  <c r="R189" i="22"/>
  <c r="K190" i="22"/>
  <c r="R191" i="22"/>
  <c r="K192" i="22"/>
  <c r="R193" i="22"/>
  <c r="K194" i="22"/>
  <c r="R195" i="22"/>
  <c r="K196" i="22"/>
  <c r="R197" i="22"/>
  <c r="K198" i="22"/>
  <c r="R199" i="22"/>
  <c r="K200" i="22"/>
  <c r="R201" i="22"/>
  <c r="K202" i="22"/>
  <c r="R203" i="22"/>
  <c r="S215" i="22"/>
  <c r="K204" i="22"/>
  <c r="R205" i="22"/>
  <c r="S217" i="22"/>
  <c r="K206" i="22"/>
  <c r="R207" i="22"/>
  <c r="S219" i="22"/>
  <c r="K208" i="22"/>
  <c r="R209" i="22"/>
  <c r="S221" i="22"/>
  <c r="K210" i="22"/>
  <c r="K212" i="22"/>
  <c r="R213" i="22"/>
  <c r="S225" i="22"/>
  <c r="S211" i="22"/>
  <c r="AJ16" i="20"/>
  <c r="X210" i="22"/>
  <c r="Y210" i="22"/>
  <c r="Y126" i="22"/>
  <c r="Y30" i="22"/>
  <c r="S212" i="22"/>
  <c r="S123" i="22"/>
  <c r="Y70" i="22"/>
  <c r="S36" i="22"/>
  <c r="X48" i="22"/>
  <c r="Y48" i="22"/>
  <c r="S124" i="22"/>
  <c r="S120" i="22"/>
  <c r="S116" i="22"/>
  <c r="Y32" i="22"/>
  <c r="Y24" i="22"/>
  <c r="S46" i="22"/>
  <c r="S50" i="22"/>
  <c r="X14" i="20"/>
  <c r="AK14" i="20"/>
  <c r="S30" i="22"/>
  <c r="S13" i="20"/>
  <c r="S125" i="22"/>
  <c r="X13" i="20"/>
  <c r="AK13" i="20" s="1"/>
  <c r="Y22" i="22"/>
  <c r="S42" i="22"/>
  <c r="S26" i="22"/>
  <c r="Y93" i="22"/>
  <c r="S62" i="22"/>
  <c r="X212" i="22"/>
  <c r="Y224" i="22"/>
  <c r="S121" i="22"/>
  <c r="S117" i="22"/>
  <c r="S14" i="20"/>
  <c r="Y58" i="22"/>
  <c r="X42" i="22"/>
  <c r="Y54" i="22"/>
  <c r="S38" i="22"/>
  <c r="Y28" i="22"/>
  <c r="S34" i="22"/>
  <c r="X52" i="22"/>
  <c r="Y64" i="22"/>
  <c r="X26" i="22"/>
  <c r="Y26" i="22"/>
  <c r="S161" i="22"/>
  <c r="S75" i="22"/>
  <c r="S54" i="22"/>
  <c r="S40" i="22"/>
  <c r="S22" i="22"/>
  <c r="S103" i="22"/>
  <c r="Y50" i="22"/>
  <c r="Y46" i="22"/>
  <c r="S115" i="22"/>
  <c r="S28" i="22"/>
  <c r="Y62" i="22"/>
  <c r="S208" i="22"/>
  <c r="X208" i="22"/>
  <c r="Y220" i="22"/>
  <c r="S210" i="22"/>
  <c r="X200" i="22"/>
  <c r="Y200" i="22"/>
  <c r="X202" i="22"/>
  <c r="Y202" i="22"/>
  <c r="X196" i="22"/>
  <c r="S192" i="22"/>
  <c r="X194" i="22"/>
  <c r="Y194" i="22"/>
  <c r="S190" i="22"/>
  <c r="S196" i="22"/>
  <c r="Y190" i="22"/>
  <c r="S178" i="22"/>
  <c r="S198" i="22"/>
  <c r="Y198" i="22"/>
  <c r="S186" i="22"/>
  <c r="X174" i="22"/>
  <c r="Y186" i="22"/>
  <c r="X166" i="22"/>
  <c r="Y178" i="22"/>
  <c r="S176" i="22"/>
  <c r="S166" i="22"/>
  <c r="Y182" i="22"/>
  <c r="S182" i="22"/>
  <c r="S170" i="22"/>
  <c r="S172" i="22"/>
  <c r="Y168" i="22"/>
  <c r="S164" i="22"/>
  <c r="X154" i="22"/>
  <c r="Y154" i="22"/>
  <c r="S168" i="22"/>
  <c r="S160" i="22"/>
  <c r="S152" i="22"/>
  <c r="S156" i="22"/>
  <c r="S158" i="22"/>
  <c r="S140" i="22"/>
  <c r="S148" i="22"/>
  <c r="S144" i="22"/>
  <c r="S136" i="22"/>
  <c r="S132" i="22"/>
  <c r="Y150" i="22"/>
  <c r="X124" i="22"/>
  <c r="Y136" i="22"/>
  <c r="X120" i="22"/>
  <c r="Y132" i="22"/>
  <c r="S128" i="22"/>
  <c r="Y128" i="22"/>
  <c r="S91" i="22"/>
  <c r="S87" i="22"/>
  <c r="S93" i="22"/>
  <c r="S89" i="22"/>
  <c r="Y91" i="22"/>
  <c r="S67" i="22"/>
  <c r="Y79" i="22"/>
  <c r="X75" i="22"/>
  <c r="Y87" i="22"/>
  <c r="X77" i="22"/>
  <c r="Y89" i="22"/>
  <c r="Y83" i="22"/>
  <c r="S71" i="22"/>
  <c r="S85" i="22"/>
  <c r="S83" i="22"/>
  <c r="S58" i="22"/>
  <c r="S64" i="22"/>
  <c r="X28" i="20"/>
  <c r="AK28" i="20" s="1"/>
  <c r="X20" i="20"/>
  <c r="AK20" i="20" s="1"/>
  <c r="AJ22" i="20"/>
  <c r="X24" i="20"/>
  <c r="AJ30" i="20"/>
  <c r="S184" i="22"/>
  <c r="Y176" i="22"/>
  <c r="X158" i="22"/>
  <c r="Y158" i="22"/>
  <c r="S79" i="22"/>
  <c r="S60" i="22"/>
  <c r="S56" i="22"/>
  <c r="S44" i="22"/>
  <c r="Y156" i="22"/>
  <c r="Y148" i="22"/>
  <c r="Y140" i="22"/>
  <c r="Y184" i="22"/>
  <c r="S150" i="22"/>
  <c r="S119" i="22"/>
  <c r="Y56" i="22"/>
  <c r="X18" i="20"/>
  <c r="Y18" i="20" s="1"/>
  <c r="AJ10" i="20"/>
  <c r="X206" i="22"/>
  <c r="Y218" i="22"/>
  <c r="S32" i="22"/>
  <c r="S24" i="22"/>
  <c r="S162" i="22"/>
  <c r="Y142" i="22"/>
  <c r="Y134" i="22"/>
  <c r="S204" i="22"/>
  <c r="X204" i="22"/>
  <c r="S188" i="22"/>
  <c r="S146" i="22"/>
  <c r="S134" i="22"/>
  <c r="S126" i="22"/>
  <c r="S122" i="22"/>
  <c r="S118" i="22"/>
  <c r="S114" i="22"/>
  <c r="Y85" i="22"/>
  <c r="Y81" i="22"/>
  <c r="Y34" i="22"/>
  <c r="S200" i="22"/>
  <c r="S180" i="22"/>
  <c r="Y180" i="22"/>
  <c r="X162" i="22"/>
  <c r="Y162" i="22"/>
  <c r="S154" i="22"/>
  <c r="S142" i="22"/>
  <c r="S138" i="22"/>
  <c r="S130" i="22"/>
  <c r="S206" i="22"/>
  <c r="S202" i="22"/>
  <c r="S174" i="22"/>
  <c r="Y172" i="22"/>
  <c r="Y164" i="22"/>
  <c r="Y146" i="22"/>
  <c r="Y138" i="22"/>
  <c r="Y130" i="22"/>
  <c r="Y160" i="22"/>
  <c r="Y152" i="22"/>
  <c r="Y144" i="22"/>
  <c r="S81" i="22"/>
  <c r="AJ33" i="20"/>
  <c r="X33" i="20"/>
  <c r="Y34" i="20" s="1"/>
  <c r="AJ31" i="20"/>
  <c r="X31" i="20"/>
  <c r="S29" i="20"/>
  <c r="X29" i="20"/>
  <c r="AK29" i="20" s="1"/>
  <c r="S25" i="20"/>
  <c r="AJ25" i="20"/>
  <c r="X25" i="20"/>
  <c r="AK25" i="20" s="1"/>
  <c r="AJ21" i="20"/>
  <c r="S21" i="20"/>
  <c r="AJ17" i="20"/>
  <c r="X17" i="20"/>
  <c r="S17" i="20"/>
  <c r="AJ15" i="20"/>
  <c r="X15" i="20"/>
  <c r="Y16" i="20" s="1"/>
  <c r="S15" i="20"/>
  <c r="S22" i="20"/>
  <c r="AK16" i="20"/>
  <c r="AJ26" i="20"/>
  <c r="S30" i="20"/>
  <c r="S16" i="20"/>
  <c r="AJ12" i="20"/>
  <c r="X12" i="20"/>
  <c r="S12" i="20"/>
  <c r="AJ11" i="20"/>
  <c r="X11" i="20"/>
  <c r="S11" i="20"/>
  <c r="S165" i="22"/>
  <c r="X165" i="22"/>
  <c r="S159" i="22"/>
  <c r="X159" i="22"/>
  <c r="S157" i="22"/>
  <c r="X157" i="22"/>
  <c r="S155" i="22"/>
  <c r="X155" i="22"/>
  <c r="S153" i="22"/>
  <c r="X153" i="22"/>
  <c r="S151" i="22"/>
  <c r="X151" i="22"/>
  <c r="S149" i="22"/>
  <c r="X149" i="22"/>
  <c r="Y161" i="22"/>
  <c r="S147" i="22"/>
  <c r="X147" i="22"/>
  <c r="S145" i="22"/>
  <c r="X145" i="22"/>
  <c r="S143" i="22"/>
  <c r="X143" i="22"/>
  <c r="S141" i="22"/>
  <c r="X141" i="22"/>
  <c r="S139" i="22"/>
  <c r="X139" i="22"/>
  <c r="S137" i="22"/>
  <c r="X137" i="22"/>
  <c r="Y137" i="22"/>
  <c r="S135" i="22"/>
  <c r="X135" i="22"/>
  <c r="Y135" i="22"/>
  <c r="S133" i="22"/>
  <c r="X133" i="22"/>
  <c r="Y133" i="22"/>
  <c r="S131" i="22"/>
  <c r="X131" i="22"/>
  <c r="Y131" i="22"/>
  <c r="S129" i="22"/>
  <c r="X129" i="22"/>
  <c r="Y129" i="22"/>
  <c r="S127" i="22"/>
  <c r="X127" i="22"/>
  <c r="Y127" i="22"/>
  <c r="S111" i="22"/>
  <c r="X111" i="22"/>
  <c r="Y123" i="22"/>
  <c r="S109" i="22"/>
  <c r="X109" i="22"/>
  <c r="Y121" i="22"/>
  <c r="S107" i="22"/>
  <c r="X107" i="22"/>
  <c r="Y119" i="22"/>
  <c r="S105" i="22"/>
  <c r="X105" i="22"/>
  <c r="Y105" i="22"/>
  <c r="X103" i="22"/>
  <c r="Y103" i="22"/>
  <c r="S101" i="22"/>
  <c r="X101" i="22"/>
  <c r="Y101" i="22"/>
  <c r="S99" i="22"/>
  <c r="X99" i="22"/>
  <c r="Y99" i="22"/>
  <c r="S97" i="22"/>
  <c r="X97" i="22"/>
  <c r="Y97" i="22"/>
  <c r="S95" i="22"/>
  <c r="X95" i="22"/>
  <c r="Y95" i="22"/>
  <c r="X76" i="22"/>
  <c r="Y76" i="22"/>
  <c r="S76" i="22"/>
  <c r="X72" i="22"/>
  <c r="Y72" i="22"/>
  <c r="S72" i="22"/>
  <c r="X65" i="22"/>
  <c r="S65" i="22"/>
  <c r="X61" i="22"/>
  <c r="S61" i="22"/>
  <c r="X57" i="22"/>
  <c r="S57" i="22"/>
  <c r="X53" i="22"/>
  <c r="S53" i="22"/>
  <c r="X49" i="22"/>
  <c r="S49" i="22"/>
  <c r="X45" i="22"/>
  <c r="S45" i="22"/>
  <c r="X41" i="22"/>
  <c r="S41" i="22"/>
  <c r="X37" i="22"/>
  <c r="S37" i="22"/>
  <c r="X33" i="22"/>
  <c r="Y33" i="22"/>
  <c r="S33" i="22"/>
  <c r="X29" i="22"/>
  <c r="Y29" i="22"/>
  <c r="S29" i="22"/>
  <c r="X25" i="22"/>
  <c r="Y25" i="22"/>
  <c r="S25" i="22"/>
  <c r="Y44" i="22"/>
  <c r="Y40" i="22"/>
  <c r="Y36" i="22"/>
  <c r="S213" i="22"/>
  <c r="X213" i="22"/>
  <c r="Y225" i="22"/>
  <c r="X211" i="22"/>
  <c r="Y223" i="22"/>
  <c r="S209" i="22"/>
  <c r="X209" i="22"/>
  <c r="Y221" i="22"/>
  <c r="S207" i="22"/>
  <c r="X207" i="22"/>
  <c r="Y219" i="22"/>
  <c r="S205" i="22"/>
  <c r="X205" i="22"/>
  <c r="Y217" i="22"/>
  <c r="S203" i="22"/>
  <c r="X203" i="22"/>
  <c r="Y215" i="22"/>
  <c r="S201" i="22"/>
  <c r="X201" i="22"/>
  <c r="S199" i="22"/>
  <c r="X199" i="22"/>
  <c r="S197" i="22"/>
  <c r="X197" i="22"/>
  <c r="S195" i="22"/>
  <c r="X195" i="22"/>
  <c r="S193" i="22"/>
  <c r="X193" i="22"/>
  <c r="S191" i="22"/>
  <c r="X191" i="22"/>
  <c r="S189" i="22"/>
  <c r="X189" i="22"/>
  <c r="S187" i="22"/>
  <c r="X187" i="22"/>
  <c r="Y192" i="22"/>
  <c r="Y188" i="22"/>
  <c r="X185" i="22"/>
  <c r="S185" i="22"/>
  <c r="S183" i="22"/>
  <c r="X183" i="22"/>
  <c r="S181" i="22"/>
  <c r="X181" i="22"/>
  <c r="S179" i="22"/>
  <c r="X179" i="22"/>
  <c r="S177" i="22"/>
  <c r="X177" i="22"/>
  <c r="S175" i="22"/>
  <c r="X175" i="22"/>
  <c r="S173" i="22"/>
  <c r="X173" i="22"/>
  <c r="Y173" i="22"/>
  <c r="S171" i="22"/>
  <c r="X171" i="22"/>
  <c r="S169" i="22"/>
  <c r="X169" i="22"/>
  <c r="S167" i="22"/>
  <c r="X167" i="22"/>
  <c r="S163" i="22"/>
  <c r="X163" i="22"/>
  <c r="X113" i="22"/>
  <c r="S113" i="22"/>
  <c r="S112" i="22"/>
  <c r="X112" i="22"/>
  <c r="S110" i="22"/>
  <c r="X110" i="22"/>
  <c r="S108" i="22"/>
  <c r="X108" i="22"/>
  <c r="S106" i="22"/>
  <c r="X106" i="22"/>
  <c r="S104" i="22"/>
  <c r="X104" i="22"/>
  <c r="S102" i="22"/>
  <c r="X102" i="22"/>
  <c r="S100" i="22"/>
  <c r="X100" i="22"/>
  <c r="S98" i="22"/>
  <c r="X98" i="22"/>
  <c r="S96" i="22"/>
  <c r="X96" i="22"/>
  <c r="S94" i="22"/>
  <c r="X94" i="22"/>
  <c r="X92" i="22"/>
  <c r="S92" i="22"/>
  <c r="X90" i="22"/>
  <c r="S90" i="22"/>
  <c r="X88" i="22"/>
  <c r="S88" i="22"/>
  <c r="X86" i="22"/>
  <c r="S86" i="22"/>
  <c r="X84" i="22"/>
  <c r="S84" i="22"/>
  <c r="X82" i="22"/>
  <c r="S82" i="22"/>
  <c r="X80" i="22"/>
  <c r="S80" i="22"/>
  <c r="X78" i="22"/>
  <c r="S78" i="22"/>
  <c r="X74" i="22"/>
  <c r="Y74" i="22"/>
  <c r="S74" i="22"/>
  <c r="S70" i="22"/>
  <c r="S77" i="22"/>
  <c r="S73" i="22"/>
  <c r="S69" i="22"/>
  <c r="X68" i="22"/>
  <c r="Y68" i="22"/>
  <c r="S68" i="22"/>
  <c r="X66" i="22"/>
  <c r="Y66" i="22"/>
  <c r="S66" i="22"/>
  <c r="X63" i="22"/>
  <c r="S63" i="22"/>
  <c r="X59" i="22"/>
  <c r="S59" i="22"/>
  <c r="X55" i="22"/>
  <c r="S55" i="22"/>
  <c r="X51" i="22"/>
  <c r="S51" i="22"/>
  <c r="X47" i="22"/>
  <c r="S47" i="22"/>
  <c r="X43" i="22"/>
  <c r="S43" i="22"/>
  <c r="X39" i="22"/>
  <c r="S39" i="22"/>
  <c r="X35" i="22"/>
  <c r="S35" i="22"/>
  <c r="X31" i="22"/>
  <c r="Y31" i="22"/>
  <c r="S31" i="22"/>
  <c r="X27" i="22"/>
  <c r="Y27" i="22"/>
  <c r="S27" i="22"/>
  <c r="X23" i="22"/>
  <c r="Y23" i="22"/>
  <c r="S23" i="22"/>
  <c r="Y13" i="20"/>
  <c r="Y14" i="20"/>
  <c r="Y222" i="22"/>
  <c r="Y60" i="22"/>
  <c r="Y42" i="22"/>
  <c r="Y52" i="22"/>
  <c r="Y84" i="22"/>
  <c r="Y38" i="22"/>
  <c r="Y115" i="22"/>
  <c r="Y208" i="22"/>
  <c r="Y212" i="22"/>
  <c r="Y196" i="22"/>
  <c r="Y214" i="22"/>
  <c r="Y206" i="22"/>
  <c r="Y177" i="22"/>
  <c r="Y166" i="22"/>
  <c r="Y167" i="22"/>
  <c r="Y171" i="22"/>
  <c r="Y163" i="22"/>
  <c r="Y169" i="22"/>
  <c r="Y117" i="22"/>
  <c r="Y113" i="22"/>
  <c r="Y96" i="22"/>
  <c r="Y185" i="22"/>
  <c r="Y100" i="22"/>
  <c r="Y104" i="22"/>
  <c r="Y170" i="22"/>
  <c r="Y88" i="22"/>
  <c r="Y94" i="22"/>
  <c r="Y98" i="22"/>
  <c r="Y102" i="22"/>
  <c r="Y174" i="22"/>
  <c r="Y204" i="22"/>
  <c r="Y216" i="22"/>
  <c r="Y187" i="22"/>
  <c r="Y189" i="22"/>
  <c r="Y191" i="22"/>
  <c r="Y193" i="22"/>
  <c r="Y195" i="22"/>
  <c r="AK11" i="20"/>
  <c r="Y11" i="20"/>
  <c r="AK17" i="20"/>
  <c r="Y17" i="20"/>
  <c r="AK31" i="20"/>
  <c r="AK12" i="20"/>
  <c r="Y12" i="20"/>
  <c r="AK15" i="20"/>
  <c r="Y15" i="20"/>
  <c r="Y29" i="20"/>
  <c r="Y35" i="22"/>
  <c r="Y39" i="22"/>
  <c r="Y43" i="22"/>
  <c r="Y47" i="22"/>
  <c r="Y51" i="22"/>
  <c r="Y55" i="22"/>
  <c r="Y67" i="22"/>
  <c r="Y59" i="22"/>
  <c r="Y63" i="22"/>
  <c r="Y71" i="22"/>
  <c r="Y75" i="22"/>
  <c r="Y106" i="22"/>
  <c r="Y108" i="22"/>
  <c r="Y110" i="22"/>
  <c r="Y112" i="22"/>
  <c r="Y114" i="22"/>
  <c r="Y116" i="22"/>
  <c r="Y118" i="22"/>
  <c r="Y120" i="22"/>
  <c r="Y122" i="22"/>
  <c r="Y124" i="22"/>
  <c r="Y197" i="22"/>
  <c r="Y199" i="22"/>
  <c r="Y201" i="22"/>
  <c r="Y203" i="22"/>
  <c r="Y205" i="22"/>
  <c r="Y207" i="22"/>
  <c r="Y209" i="22"/>
  <c r="Y211" i="22"/>
  <c r="Y213" i="22"/>
  <c r="Y37" i="22"/>
  <c r="Y41" i="22"/>
  <c r="Y45" i="22"/>
  <c r="Y49" i="22"/>
  <c r="Y53" i="22"/>
  <c r="Y57" i="22"/>
  <c r="Y61" i="22"/>
  <c r="Y65" i="22"/>
  <c r="Y73" i="22"/>
  <c r="Y107" i="22"/>
  <c r="Y109" i="22"/>
  <c r="Y111" i="22"/>
  <c r="Y139" i="22"/>
  <c r="Y141" i="22"/>
  <c r="Y143" i="22"/>
  <c r="Y145" i="22"/>
  <c r="Y147" i="22"/>
  <c r="Y149" i="22"/>
  <c r="Y151" i="22"/>
  <c r="Y153" i="22"/>
  <c r="Y155" i="22"/>
  <c r="Y157" i="22"/>
  <c r="Y159" i="22"/>
  <c r="Y165" i="22"/>
  <c r="Y78" i="22"/>
  <c r="Y80" i="22"/>
  <c r="Y82" i="22"/>
  <c r="Y86" i="22"/>
  <c r="Y90" i="22"/>
  <c r="Y92" i="22"/>
  <c r="Y125" i="22"/>
  <c r="Y175" i="22"/>
  <c r="Y179" i="22"/>
  <c r="Y181" i="22"/>
  <c r="Y183" i="22"/>
  <c r="Y69" i="22"/>
  <c r="Y77" i="22"/>
  <c r="R306" i="22"/>
  <c r="R43" i="20" l="1"/>
  <c r="Q319" i="22"/>
  <c r="Q331" i="22"/>
  <c r="K23" i="20"/>
  <c r="R23" i="20"/>
  <c r="K24" i="20"/>
  <c r="AK26" i="20"/>
  <c r="Y26" i="20"/>
  <c r="R19" i="20"/>
  <c r="K20" i="20"/>
  <c r="K19" i="20"/>
  <c r="AK21" i="20"/>
  <c r="Y21" i="20"/>
  <c r="AK18" i="20"/>
  <c r="S24" i="20"/>
  <c r="S26" i="20"/>
  <c r="AK24" i="20"/>
  <c r="X30" i="20"/>
  <c r="AJ18" i="20"/>
  <c r="R35" i="20"/>
  <c r="L52" i="20"/>
  <c r="I38" i="20"/>
  <c r="Z53" i="20"/>
  <c r="AA37" i="20"/>
  <c r="O39" i="20"/>
  <c r="J40" i="20"/>
  <c r="U41" i="20"/>
  <c r="W42" i="20"/>
  <c r="AI42" i="20"/>
  <c r="E19" i="20"/>
  <c r="E23" i="20"/>
  <c r="J27" i="20"/>
  <c r="P36" i="20"/>
  <c r="J37" i="20"/>
  <c r="M38" i="20"/>
  <c r="W39" i="20"/>
  <c r="P38" i="20"/>
  <c r="R38" i="20" s="1"/>
  <c r="G39" i="20"/>
  <c r="P40" i="20"/>
  <c r="R40" i="20" s="1"/>
  <c r="I42" i="20"/>
  <c r="Y25" i="20"/>
  <c r="AK33" i="20"/>
  <c r="G19" i="20"/>
  <c r="J32" i="20"/>
  <c r="E33" i="20"/>
  <c r="E27" i="20"/>
  <c r="K40" i="20"/>
  <c r="AI41" i="20"/>
  <c r="Q38" i="20"/>
  <c r="Y22" i="20"/>
  <c r="AK22" i="20"/>
  <c r="D52" i="20"/>
  <c r="J53" i="20"/>
  <c r="AD53" i="20"/>
  <c r="P39" i="20"/>
  <c r="AI40" i="20"/>
  <c r="G42" i="20"/>
  <c r="AE42" i="20"/>
  <c r="AE43" i="20"/>
  <c r="M42" i="20"/>
  <c r="M43" i="20"/>
  <c r="P41" i="20"/>
  <c r="Q41" i="20" s="1"/>
  <c r="O43" i="20"/>
  <c r="AI43" i="20"/>
  <c r="M41" i="20"/>
  <c r="W43" i="20"/>
  <c r="K41" i="20"/>
  <c r="E42" i="20"/>
  <c r="E43" i="20"/>
  <c r="X43" i="20"/>
  <c r="AJ43" i="20"/>
  <c r="R308" i="22"/>
  <c r="X308" i="22" s="1"/>
  <c r="Q311" i="22"/>
  <c r="Q320" i="22"/>
  <c r="Q321" i="22"/>
  <c r="K311" i="22"/>
  <c r="K309" i="22"/>
  <c r="K313" i="22"/>
  <c r="J42" i="20"/>
  <c r="K320" i="22"/>
  <c r="K312" i="22"/>
  <c r="K307" i="22"/>
  <c r="S312" i="22"/>
  <c r="R321" i="22"/>
  <c r="S333" i="22" s="1"/>
  <c r="X321" i="22"/>
  <c r="S321" i="22"/>
  <c r="K321" i="22"/>
  <c r="R320" i="22"/>
  <c r="S332" i="22" s="1"/>
  <c r="R319" i="22"/>
  <c r="K319" i="22"/>
  <c r="R318" i="22"/>
  <c r="X318" i="22" s="1"/>
  <c r="R317" i="22"/>
  <c r="X317" i="22" s="1"/>
  <c r="AA41" i="20"/>
  <c r="X303" i="22"/>
  <c r="Y303" i="22" s="1"/>
  <c r="S303" i="22"/>
  <c r="K305" i="22"/>
  <c r="R299" i="22"/>
  <c r="X299" i="22" s="1"/>
  <c r="Y311" i="22" s="1"/>
  <c r="R298" i="22"/>
  <c r="S298" i="22" s="1"/>
  <c r="R301" i="22"/>
  <c r="R305" i="22"/>
  <c r="S317" i="22" s="1"/>
  <c r="X301" i="22"/>
  <c r="Y313" i="22" s="1"/>
  <c r="S301" i="22"/>
  <c r="Q299" i="22"/>
  <c r="Q317" i="22"/>
  <c r="Q313" i="22"/>
  <c r="Q295" i="22"/>
  <c r="S300" i="22"/>
  <c r="Q301" i="22"/>
  <c r="Y299" i="22"/>
  <c r="R41" i="20"/>
  <c r="X298" i="22"/>
  <c r="X295" i="22"/>
  <c r="S307" i="22"/>
  <c r="S295" i="22"/>
  <c r="X296" i="22"/>
  <c r="S296" i="22"/>
  <c r="S305" i="22"/>
  <c r="X305" i="22"/>
  <c r="Q296" i="22"/>
  <c r="S299" i="22"/>
  <c r="R297" i="22"/>
  <c r="Q309" i="22"/>
  <c r="Q307" i="22"/>
  <c r="R304" i="22"/>
  <c r="Q306" i="22"/>
  <c r="P42" i="20"/>
  <c r="Q43" i="20" s="1"/>
  <c r="S311" i="22"/>
  <c r="S313" i="22"/>
  <c r="Q315" i="22"/>
  <c r="Q316" i="22"/>
  <c r="R302" i="22"/>
  <c r="Q310" i="22"/>
  <c r="Q314" i="22"/>
  <c r="S306" i="22"/>
  <c r="X306" i="22"/>
  <c r="X300" i="22"/>
  <c r="R316" i="22"/>
  <c r="R315" i="22"/>
  <c r="S315" i="22" s="1"/>
  <c r="X315" i="22"/>
  <c r="K315" i="22"/>
  <c r="X319" i="22" l="1"/>
  <c r="S331" i="22"/>
  <c r="Y321" i="22"/>
  <c r="Y333" i="22"/>
  <c r="S19" i="20"/>
  <c r="X19" i="20"/>
  <c r="S20" i="20"/>
  <c r="AJ19" i="20"/>
  <c r="AJ23" i="20"/>
  <c r="X23" i="20"/>
  <c r="S23" i="20"/>
  <c r="R32" i="20"/>
  <c r="K33" i="20"/>
  <c r="K32" i="20"/>
  <c r="Q37" i="20"/>
  <c r="P52" i="20"/>
  <c r="Q36" i="20"/>
  <c r="R27" i="20"/>
  <c r="K27" i="20"/>
  <c r="K28" i="20"/>
  <c r="X35" i="20"/>
  <c r="AJ35" i="20"/>
  <c r="S35" i="20"/>
  <c r="R36" i="20"/>
  <c r="AJ36" i="20" s="1"/>
  <c r="K38" i="20"/>
  <c r="R37" i="20"/>
  <c r="K37" i="20"/>
  <c r="AK30" i="20"/>
  <c r="Y30" i="20"/>
  <c r="Y31" i="20"/>
  <c r="R52" i="20"/>
  <c r="AJ38" i="20"/>
  <c r="S38" i="20"/>
  <c r="X38" i="20"/>
  <c r="AK43" i="20"/>
  <c r="Q39" i="20"/>
  <c r="R39" i="20"/>
  <c r="Q40" i="20"/>
  <c r="X40" i="20"/>
  <c r="AJ40" i="20"/>
  <c r="K42" i="20"/>
  <c r="K43" i="20"/>
  <c r="S308" i="22"/>
  <c r="S318" i="22"/>
  <c r="X320" i="22"/>
  <c r="S320" i="22"/>
  <c r="S319" i="22"/>
  <c r="Y301" i="22"/>
  <c r="S310" i="22"/>
  <c r="Y315" i="22"/>
  <c r="S314" i="22"/>
  <c r="S302" i="22"/>
  <c r="X302" i="22"/>
  <c r="Y312" i="22"/>
  <c r="Y300" i="22"/>
  <c r="X304" i="22"/>
  <c r="Y304" i="22" s="1"/>
  <c r="S304" i="22"/>
  <c r="Y305" i="22"/>
  <c r="Y317" i="22"/>
  <c r="Y295" i="22"/>
  <c r="Y307" i="22"/>
  <c r="Y318" i="22"/>
  <c r="Y306" i="22"/>
  <c r="Y308" i="22"/>
  <c r="Y296" i="22"/>
  <c r="AJ41" i="20"/>
  <c r="X41" i="20"/>
  <c r="S41" i="20"/>
  <c r="R42" i="20"/>
  <c r="S43" i="20" s="1"/>
  <c r="Q42" i="20"/>
  <c r="Y310" i="22"/>
  <c r="Y298" i="22"/>
  <c r="S297" i="22"/>
  <c r="S309" i="22"/>
  <c r="X297" i="22"/>
  <c r="X316" i="22"/>
  <c r="Y316" i="22" s="1"/>
  <c r="S316" i="22"/>
  <c r="Y320" i="22" l="1"/>
  <c r="Y332" i="22"/>
  <c r="Y319" i="22"/>
  <c r="Y331" i="22"/>
  <c r="AK23" i="20"/>
  <c r="Y24" i="20"/>
  <c r="Y23" i="20"/>
  <c r="AK19" i="20"/>
  <c r="Y20" i="20"/>
  <c r="Y19" i="20"/>
  <c r="AJ32" i="20"/>
  <c r="X32" i="20"/>
  <c r="S33" i="20"/>
  <c r="S32" i="20"/>
  <c r="X36" i="20"/>
  <c r="X52" i="20" s="1"/>
  <c r="S36" i="20"/>
  <c r="AJ37" i="20"/>
  <c r="R53" i="20"/>
  <c r="X37" i="20"/>
  <c r="X27" i="20"/>
  <c r="AJ27" i="20"/>
  <c r="S27" i="20"/>
  <c r="S28" i="20"/>
  <c r="S37" i="20"/>
  <c r="AK35" i="20"/>
  <c r="Y35" i="20"/>
  <c r="X39" i="20"/>
  <c r="Y40" i="20" s="1"/>
  <c r="S39" i="20"/>
  <c r="AJ39" i="20"/>
  <c r="AK38" i="20"/>
  <c r="Y38" i="20"/>
  <c r="AK40" i="20"/>
  <c r="AK36" i="20"/>
  <c r="Y36" i="20"/>
  <c r="S40" i="20"/>
  <c r="Y314" i="22"/>
  <c r="Y302" i="22"/>
  <c r="X42" i="20"/>
  <c r="Y43" i="20" s="1"/>
  <c r="S42" i="20"/>
  <c r="AJ42" i="20"/>
  <c r="Y309" i="22"/>
  <c r="Y297" i="22"/>
  <c r="AK41" i="20"/>
  <c r="Y41" i="20"/>
  <c r="Y27" i="20" l="1"/>
  <c r="AK27" i="20"/>
  <c r="Y28" i="20"/>
  <c r="AK32" i="20"/>
  <c r="Y32" i="20"/>
  <c r="Y33" i="20"/>
  <c r="X53" i="20"/>
  <c r="AK37" i="20"/>
  <c r="Y37" i="20"/>
  <c r="AK39" i="20"/>
  <c r="Y39" i="20"/>
  <c r="Y42" i="20"/>
  <c r="AK42" i="20"/>
</calcChain>
</file>

<file path=xl/sharedStrings.xml><?xml version="1.0" encoding="utf-8"?>
<sst xmlns="http://schemas.openxmlformats.org/spreadsheetml/2006/main" count="1430" uniqueCount="393">
  <si>
    <t>うちチーズ向け</t>
    <rPh sb="5" eb="6">
      <t>ム</t>
    </rPh>
    <phoneticPr fontId="2"/>
  </si>
  <si>
    <t>2008</t>
  </si>
  <si>
    <t>18</t>
  </si>
  <si>
    <t>19</t>
  </si>
  <si>
    <t>20</t>
  </si>
  <si>
    <t>21</t>
  </si>
  <si>
    <t>22</t>
  </si>
  <si>
    <t>23</t>
  </si>
  <si>
    <t>24</t>
  </si>
  <si>
    <t>6</t>
  </si>
  <si>
    <t>7</t>
  </si>
  <si>
    <t>8</t>
  </si>
  <si>
    <t>9</t>
  </si>
  <si>
    <t>10</t>
  </si>
  <si>
    <t>11</t>
  </si>
  <si>
    <t>12</t>
  </si>
  <si>
    <t>4</t>
  </si>
  <si>
    <t>5</t>
  </si>
  <si>
    <t>2</t>
  </si>
  <si>
    <t>3</t>
  </si>
  <si>
    <t>年度</t>
    <rPh sb="0" eb="1">
      <t>ネン</t>
    </rPh>
    <rPh sb="1" eb="2">
      <t>ド</t>
    </rPh>
    <phoneticPr fontId="2"/>
  </si>
  <si>
    <t>うち欠減</t>
    <rPh sb="2" eb="3">
      <t>ケツ</t>
    </rPh>
    <rPh sb="3" eb="4">
      <t>ゲン</t>
    </rPh>
    <phoneticPr fontId="2"/>
  </si>
  <si>
    <t>うち業務用</t>
    <rPh sb="2" eb="4">
      <t>ギョウム</t>
    </rPh>
    <rPh sb="4" eb="5">
      <t>ヨウ</t>
    </rPh>
    <phoneticPr fontId="2"/>
  </si>
  <si>
    <t>うちクリーム等向け</t>
    <rPh sb="6" eb="7">
      <t>トウ</t>
    </rPh>
    <rPh sb="7" eb="8">
      <t>ム</t>
    </rPh>
    <phoneticPr fontId="2"/>
  </si>
  <si>
    <t>2000</t>
  </si>
  <si>
    <t>2009</t>
  </si>
  <si>
    <t>2011</t>
  </si>
  <si>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</si>
  <si>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平成2</t>
    <rPh sb="0" eb="2">
      <t>ヘイセイ</t>
    </rPh>
    <phoneticPr fontId="1"/>
  </si>
  <si>
    <t>13</t>
  </si>
  <si>
    <t>14</t>
  </si>
  <si>
    <t>15</t>
  </si>
  <si>
    <t>16</t>
  </si>
  <si>
    <t>17</t>
  </si>
  <si>
    <t>2010</t>
    <phoneticPr fontId="18"/>
  </si>
  <si>
    <t>平成10/4</t>
    <rPh sb="0" eb="2">
      <t>ヘイセイ</t>
    </rPh>
    <phoneticPr fontId="21"/>
  </si>
  <si>
    <t>－</t>
    <phoneticPr fontId="2"/>
  </si>
  <si>
    <t>5</t>
    <phoneticPr fontId="21"/>
  </si>
  <si>
    <t>8</t>
    <phoneticPr fontId="21"/>
  </si>
  <si>
    <t>9</t>
    <phoneticPr fontId="21"/>
  </si>
  <si>
    <t>10</t>
    <phoneticPr fontId="20"/>
  </si>
  <si>
    <t>10</t>
    <phoneticPr fontId="21"/>
  </si>
  <si>
    <t>11</t>
    <phoneticPr fontId="20"/>
  </si>
  <si>
    <t>11</t>
    <phoneticPr fontId="21"/>
  </si>
  <si>
    <t>12</t>
    <phoneticPr fontId="20"/>
  </si>
  <si>
    <t>1999/1</t>
    <phoneticPr fontId="20"/>
  </si>
  <si>
    <t>2</t>
    <phoneticPr fontId="20"/>
  </si>
  <si>
    <t>2</t>
    <phoneticPr fontId="21"/>
  </si>
  <si>
    <t>3</t>
    <phoneticPr fontId="20"/>
  </si>
  <si>
    <t>1999/4</t>
    <phoneticPr fontId="20"/>
  </si>
  <si>
    <t>2000/1</t>
    <phoneticPr fontId="20"/>
  </si>
  <si>
    <t>2000/4</t>
    <phoneticPr fontId="20"/>
  </si>
  <si>
    <t>2001/1</t>
    <phoneticPr fontId="20"/>
  </si>
  <si>
    <t>2001/4</t>
    <phoneticPr fontId="20"/>
  </si>
  <si>
    <t>2002/1</t>
    <phoneticPr fontId="20"/>
  </si>
  <si>
    <t>2002/4</t>
    <phoneticPr fontId="20"/>
  </si>
  <si>
    <t>8</t>
    <phoneticPr fontId="20"/>
  </si>
  <si>
    <t>7</t>
    <phoneticPr fontId="20"/>
  </si>
  <si>
    <t>生乳生産量
①</t>
    <phoneticPr fontId="2"/>
  </si>
  <si>
    <t>その他
②</t>
    <rPh sb="2" eb="3">
      <t>タ</t>
    </rPh>
    <phoneticPr fontId="2"/>
  </si>
  <si>
    <t>域内産生乳販売量
③＝①－②</t>
    <phoneticPr fontId="2"/>
  </si>
  <si>
    <t>純移出入量
⑥＝⑤－④</t>
    <phoneticPr fontId="2"/>
  </si>
  <si>
    <t>牛乳等向け
処理量⑧</t>
    <phoneticPr fontId="2"/>
  </si>
  <si>
    <t>飲用
比率
⑧/⑦×100</t>
    <rPh sb="0" eb="2">
      <t>インヨウ</t>
    </rPh>
    <rPh sb="3" eb="5">
      <t>ヒリツ</t>
    </rPh>
    <phoneticPr fontId="2"/>
  </si>
  <si>
    <t>注：1  「前年同月比」「域内産生乳販売量」「純移出入量」「生乳域内処理量」「乳製品向け処理量」はJミルクによる算出。</t>
    <rPh sb="0" eb="1">
      <t>チュウ</t>
    </rPh>
    <rPh sb="13" eb="15">
      <t>イキナイ</t>
    </rPh>
    <rPh sb="15" eb="16">
      <t>サン</t>
    </rPh>
    <rPh sb="16" eb="18">
      <t>セイニュウ</t>
    </rPh>
    <rPh sb="18" eb="20">
      <t>ハンバイ</t>
    </rPh>
    <rPh sb="20" eb="21">
      <t>リョウ</t>
    </rPh>
    <rPh sb="30" eb="32">
      <t>セイニュウ</t>
    </rPh>
    <rPh sb="32" eb="34">
      <t>イキナイ</t>
    </rPh>
    <rPh sb="34" eb="36">
      <t>ショリ</t>
    </rPh>
    <rPh sb="36" eb="37">
      <t>リョウ</t>
    </rPh>
    <rPh sb="39" eb="42">
      <t>ニュウセイヒン</t>
    </rPh>
    <rPh sb="42" eb="43">
      <t>ム</t>
    </rPh>
    <rPh sb="44" eb="46">
      <t>ショリ</t>
    </rPh>
    <rPh sb="46" eb="47">
      <t>リョウ</t>
    </rPh>
    <rPh sb="56" eb="58">
      <t>サンシュツ</t>
    </rPh>
    <phoneticPr fontId="2"/>
  </si>
  <si>
    <t>生乳生産量及び用途別処理量(東海　農業地域別)</t>
    <rPh sb="14" eb="16">
      <t>トウカイ</t>
    </rPh>
    <rPh sb="17" eb="19">
      <t>ノウギョウ</t>
    </rPh>
    <rPh sb="19" eb="21">
      <t>チイキ</t>
    </rPh>
    <rPh sb="21" eb="22">
      <t>ベツ</t>
    </rPh>
    <phoneticPr fontId="2"/>
  </si>
  <si>
    <t>（単位：トン、％）</t>
    <phoneticPr fontId="2"/>
  </si>
  <si>
    <t>生乳移出量
④</t>
    <phoneticPr fontId="2"/>
  </si>
  <si>
    <t>生乳移入量
⑤</t>
    <phoneticPr fontId="2"/>
  </si>
  <si>
    <t>生乳域内処理量
⑦＝③＋⑥</t>
    <phoneticPr fontId="2"/>
  </si>
  <si>
    <t>乳製品向け処理量
⑨＝⑦－⑧</t>
    <phoneticPr fontId="2"/>
  </si>
  <si>
    <t>前年同月比</t>
    <phoneticPr fontId="2"/>
  </si>
  <si>
    <t>前年同月比</t>
    <phoneticPr fontId="2"/>
  </si>
  <si>
    <t>前年同月比</t>
    <phoneticPr fontId="2"/>
  </si>
  <si>
    <t>前年同月比</t>
    <phoneticPr fontId="2"/>
  </si>
  <si>
    <t>1998/4</t>
    <phoneticPr fontId="20"/>
  </si>
  <si>
    <t>－</t>
    <phoneticPr fontId="2"/>
  </si>
  <si>
    <t>－</t>
    <phoneticPr fontId="2"/>
  </si>
  <si>
    <t>－</t>
    <phoneticPr fontId="2"/>
  </si>
  <si>
    <t>5</t>
    <phoneticPr fontId="20"/>
  </si>
  <si>
    <t>－</t>
    <phoneticPr fontId="2"/>
  </si>
  <si>
    <t>6</t>
    <phoneticPr fontId="21"/>
  </si>
  <si>
    <t>6</t>
    <phoneticPr fontId="20"/>
  </si>
  <si>
    <t>7</t>
    <phoneticPr fontId="21"/>
  </si>
  <si>
    <t>9</t>
    <phoneticPr fontId="20"/>
  </si>
  <si>
    <t>12</t>
    <phoneticPr fontId="21"/>
  </si>
  <si>
    <t>11/1</t>
    <phoneticPr fontId="21"/>
  </si>
  <si>
    <t>3</t>
    <phoneticPr fontId="21"/>
  </si>
  <si>
    <t>11/4</t>
    <phoneticPr fontId="21"/>
  </si>
  <si>
    <t>5</t>
    <phoneticPr fontId="20"/>
  </si>
  <si>
    <t>12/1</t>
    <phoneticPr fontId="21"/>
  </si>
  <si>
    <t>12/4</t>
    <phoneticPr fontId="21"/>
  </si>
  <si>
    <t>13/1</t>
    <phoneticPr fontId="21"/>
  </si>
  <si>
    <t>13/4</t>
    <phoneticPr fontId="21"/>
  </si>
  <si>
    <t>14/1</t>
    <phoneticPr fontId="21"/>
  </si>
  <si>
    <t>14/4</t>
    <phoneticPr fontId="21"/>
  </si>
  <si>
    <t>5</t>
    <phoneticPr fontId="20"/>
  </si>
  <si>
    <t>5</t>
    <phoneticPr fontId="21"/>
  </si>
  <si>
    <t>6</t>
    <phoneticPr fontId="20"/>
  </si>
  <si>
    <t>6</t>
    <phoneticPr fontId="21"/>
  </si>
  <si>
    <t>7</t>
    <phoneticPr fontId="20"/>
  </si>
  <si>
    <t>7</t>
    <phoneticPr fontId="21"/>
  </si>
  <si>
    <t>8</t>
    <phoneticPr fontId="20"/>
  </si>
  <si>
    <t>8</t>
    <phoneticPr fontId="21"/>
  </si>
  <si>
    <t>9</t>
    <phoneticPr fontId="20"/>
  </si>
  <si>
    <t>9</t>
    <phoneticPr fontId="21"/>
  </si>
  <si>
    <t>10</t>
    <phoneticPr fontId="20"/>
  </si>
  <si>
    <t>10</t>
    <phoneticPr fontId="21"/>
  </si>
  <si>
    <t>11</t>
    <phoneticPr fontId="20"/>
  </si>
  <si>
    <t>11</t>
    <phoneticPr fontId="21"/>
  </si>
  <si>
    <t>12</t>
    <phoneticPr fontId="20"/>
  </si>
  <si>
    <t>12</t>
    <phoneticPr fontId="21"/>
  </si>
  <si>
    <t>2003/1</t>
    <phoneticPr fontId="20"/>
  </si>
  <si>
    <t>15/1</t>
    <phoneticPr fontId="21"/>
  </si>
  <si>
    <t>2</t>
    <phoneticPr fontId="20"/>
  </si>
  <si>
    <t>2</t>
    <phoneticPr fontId="21"/>
  </si>
  <si>
    <t>3</t>
    <phoneticPr fontId="20"/>
  </si>
  <si>
    <t>3</t>
    <phoneticPr fontId="21"/>
  </si>
  <si>
    <t>2003/4</t>
    <phoneticPr fontId="20"/>
  </si>
  <si>
    <t>15/4</t>
    <phoneticPr fontId="21"/>
  </si>
  <si>
    <t>2004/1</t>
    <phoneticPr fontId="20"/>
  </si>
  <si>
    <t>16/1</t>
    <phoneticPr fontId="21"/>
  </si>
  <si>
    <t>2004/4</t>
    <phoneticPr fontId="20"/>
  </si>
  <si>
    <t>16/4</t>
    <phoneticPr fontId="21"/>
  </si>
  <si>
    <t>－</t>
    <phoneticPr fontId="2"/>
  </si>
  <si>
    <t>2005/1</t>
    <phoneticPr fontId="20"/>
  </si>
  <si>
    <t>17/1</t>
    <phoneticPr fontId="21"/>
  </si>
  <si>
    <t>2005/4</t>
    <phoneticPr fontId="20"/>
  </si>
  <si>
    <t>17/4</t>
    <phoneticPr fontId="21"/>
  </si>
  <si>
    <t>2006/1</t>
    <phoneticPr fontId="20"/>
  </si>
  <si>
    <t>18/1</t>
    <phoneticPr fontId="21"/>
  </si>
  <si>
    <t>2</t>
    <phoneticPr fontId="20"/>
  </si>
  <si>
    <t>2</t>
    <phoneticPr fontId="21"/>
  </si>
  <si>
    <t>3</t>
    <phoneticPr fontId="20"/>
  </si>
  <si>
    <t>2006/4</t>
    <phoneticPr fontId="20"/>
  </si>
  <si>
    <t>18/4</t>
    <phoneticPr fontId="21"/>
  </si>
  <si>
    <t>5</t>
    <phoneticPr fontId="20"/>
  </si>
  <si>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</si>
  <si>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</si>
  <si>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</si>
  <si>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</si>
  <si>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</si>
  <si>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</si>
  <si>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</si>
  <si>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</si>
  <si>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</si>
  <si>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2007/1</t>
    <phoneticPr fontId="20"/>
  </si>
  <si>
    <t>19/1</t>
    <phoneticPr fontId="21"/>
  </si>
  <si>
    <t>－</t>
    <phoneticPr fontId="2"/>
  </si>
  <si>
    <t>2007/4</t>
    <phoneticPr fontId="20"/>
  </si>
  <si>
    <t>19/4</t>
    <phoneticPr fontId="21"/>
  </si>
  <si>
    <t>2008/1</t>
    <phoneticPr fontId="20"/>
  </si>
  <si>
    <t>20/1</t>
    <phoneticPr fontId="21"/>
  </si>
  <si>
    <t>2008/4</t>
    <phoneticPr fontId="20"/>
  </si>
  <si>
    <t>20/4</t>
    <phoneticPr fontId="21"/>
  </si>
  <si>
    <t>2009/1</t>
    <phoneticPr fontId="20"/>
  </si>
  <si>
    <t>21/1</t>
    <phoneticPr fontId="21"/>
  </si>
  <si>
    <t>2009/4</t>
    <phoneticPr fontId="20"/>
  </si>
  <si>
    <t>21/4</t>
    <phoneticPr fontId="21"/>
  </si>
  <si>
    <t>2010/1</t>
    <phoneticPr fontId="20"/>
  </si>
  <si>
    <t>22/1</t>
    <phoneticPr fontId="21"/>
  </si>
  <si>
    <t>2010/4</t>
    <phoneticPr fontId="20"/>
  </si>
  <si>
    <t>22/4</t>
    <phoneticPr fontId="21"/>
  </si>
  <si>
    <t>2011/1</t>
    <phoneticPr fontId="20"/>
  </si>
  <si>
    <t>23/1</t>
    <phoneticPr fontId="21"/>
  </si>
  <si>
    <t>2011/4</t>
    <phoneticPr fontId="20"/>
  </si>
  <si>
    <t>23/4</t>
    <phoneticPr fontId="21"/>
  </si>
  <si>
    <t>2012/1</t>
    <phoneticPr fontId="20"/>
  </si>
  <si>
    <t>24/1</t>
    <phoneticPr fontId="21"/>
  </si>
  <si>
    <t>2012/4</t>
    <phoneticPr fontId="20"/>
  </si>
  <si>
    <t>24/4</t>
    <phoneticPr fontId="21"/>
  </si>
  <si>
    <t>2013/1</t>
    <phoneticPr fontId="20"/>
  </si>
  <si>
    <t>25/1</t>
    <phoneticPr fontId="21"/>
  </si>
  <si>
    <t>2013/4</t>
    <phoneticPr fontId="20"/>
  </si>
  <si>
    <t>25/4</t>
    <phoneticPr fontId="21"/>
  </si>
  <si>
    <t>2014/1</t>
    <phoneticPr fontId="20"/>
  </si>
  <si>
    <t>26/1</t>
    <phoneticPr fontId="21"/>
  </si>
  <si>
    <t>3</t>
    <phoneticPr fontId="21"/>
  </si>
  <si>
    <t>2014/4</t>
    <phoneticPr fontId="20"/>
  </si>
  <si>
    <t>26/4</t>
    <phoneticPr fontId="21"/>
  </si>
  <si>
    <t>2015/1</t>
    <phoneticPr fontId="20"/>
  </si>
  <si>
    <t>27/1</t>
    <phoneticPr fontId="21"/>
  </si>
  <si>
    <t xml:space="preserve">      2  2004年4月の牛乳乳製品統計調査規則の改正に伴う用語の定義の変更及び調査項目の追加によりそれ以前の数値と連続性なし。</t>
    <phoneticPr fontId="2"/>
  </si>
  <si>
    <t>（単位：トン、％）</t>
    <phoneticPr fontId="2"/>
  </si>
  <si>
    <t>1990</t>
    <phoneticPr fontId="2"/>
  </si>
  <si>
    <t>－</t>
    <phoneticPr fontId="2"/>
  </si>
  <si>
    <t>－</t>
    <phoneticPr fontId="2"/>
  </si>
  <si>
    <t>1991</t>
    <phoneticPr fontId="2"/>
  </si>
  <si>
    <t>3</t>
    <phoneticPr fontId="1"/>
  </si>
  <si>
    <t>1992</t>
    <phoneticPr fontId="2"/>
  </si>
  <si>
    <t>1993</t>
    <phoneticPr fontId="2"/>
  </si>
  <si>
    <t>1994</t>
    <phoneticPr fontId="2"/>
  </si>
  <si>
    <t>1995</t>
    <phoneticPr fontId="2"/>
  </si>
  <si>
    <t>1996</t>
    <phoneticPr fontId="2"/>
  </si>
  <si>
    <t>1997</t>
    <phoneticPr fontId="2"/>
  </si>
  <si>
    <t>1998</t>
    <phoneticPr fontId="2"/>
  </si>
  <si>
    <t>1999</t>
    <phoneticPr fontId="2"/>
  </si>
  <si>
    <t>2001</t>
    <phoneticPr fontId="18"/>
  </si>
  <si>
    <t>2002</t>
    <phoneticPr fontId="18"/>
  </si>
  <si>
    <t>2003</t>
    <phoneticPr fontId="18"/>
  </si>
  <si>
    <t>2004</t>
    <phoneticPr fontId="18"/>
  </si>
  <si>
    <t>2005</t>
    <phoneticPr fontId="18"/>
  </si>
  <si>
    <t>2006</t>
    <phoneticPr fontId="18"/>
  </si>
  <si>
    <t>2007</t>
    <phoneticPr fontId="18"/>
  </si>
  <si>
    <t>2012</t>
    <phoneticPr fontId="18"/>
  </si>
  <si>
    <t>2013</t>
    <phoneticPr fontId="18"/>
  </si>
  <si>
    <t>25</t>
    <phoneticPr fontId="2"/>
  </si>
  <si>
    <t>注：1  「前年比」「域内産生乳販売量」「純移出入量」「生乳域内処理量」「乳製品向け処理量」「飲用比率」「乳製品比率」はJミルクによる算出。</t>
    <rPh sb="0" eb="1">
      <t>チュウ</t>
    </rPh>
    <rPh sb="47" eb="49">
      <t>インヨウ</t>
    </rPh>
    <rPh sb="49" eb="51">
      <t>ヒリツ</t>
    </rPh>
    <rPh sb="53" eb="56">
      <t>ニュウセイヒン</t>
    </rPh>
    <rPh sb="56" eb="58">
      <t>ヒリツ</t>
    </rPh>
    <rPh sb="57" eb="58">
      <t>リツ</t>
    </rPh>
    <rPh sb="67" eb="69">
      <t>サンシュツ</t>
    </rPh>
    <phoneticPr fontId="2"/>
  </si>
  <si>
    <t xml:space="preserve">      2  2004年4月の牛乳乳製品統計調査規則の改正に伴う用語の定義の変更及び調査項目の追加によりそれ以前の数値と連続性なし。</t>
    <phoneticPr fontId="2"/>
  </si>
  <si>
    <t>乳製品
比率
⑨/⑦×100</t>
    <rPh sb="0" eb="3">
      <t>ニュウセイヒン</t>
    </rPh>
    <rPh sb="4" eb="6">
      <t>ヒリツ</t>
    </rPh>
    <phoneticPr fontId="2"/>
  </si>
  <si>
    <t>2015/4</t>
  </si>
  <si>
    <t>27/4</t>
  </si>
  <si>
    <t>2016/1</t>
  </si>
  <si>
    <t>28/1</t>
  </si>
  <si>
    <t>2014</t>
    <phoneticPr fontId="18"/>
  </si>
  <si>
    <t>26</t>
    <phoneticPr fontId="2"/>
  </si>
  <si>
    <t xml:space="preserve">      4  色付セルについては確定値。</t>
    <rPh sb="9" eb="10">
      <t>イロ</t>
    </rPh>
    <rPh sb="10" eb="11">
      <t>ツキ</t>
    </rPh>
    <rPh sb="18" eb="20">
      <t>カクテイ</t>
    </rPh>
    <rPh sb="20" eb="21">
      <t>アタイ</t>
    </rPh>
    <phoneticPr fontId="2"/>
  </si>
  <si>
    <t>2015</t>
    <phoneticPr fontId="18"/>
  </si>
  <si>
    <t>27</t>
    <phoneticPr fontId="2"/>
  </si>
  <si>
    <t>2016/4</t>
    <phoneticPr fontId="2"/>
  </si>
  <si>
    <t>28/4</t>
    <phoneticPr fontId="2"/>
  </si>
  <si>
    <t>2017/1</t>
    <phoneticPr fontId="2"/>
  </si>
  <si>
    <t>29/1</t>
    <phoneticPr fontId="2"/>
  </si>
  <si>
    <t>クリーム向け</t>
    <phoneticPr fontId="2"/>
  </si>
  <si>
    <t>脱脂濃縮乳向け</t>
    <phoneticPr fontId="2"/>
  </si>
  <si>
    <t>濃縮乳向け</t>
    <phoneticPr fontId="2"/>
  </si>
  <si>
    <t>－</t>
  </si>
  <si>
    <t>　　　　製菓、製パン、飲料等の原料や家庭用として販売するものを含めて、クリームとして調査しているため、28年12月以前と29年1月以降とでは数値の連続性なし。</t>
    <rPh sb="4" eb="6">
      <t>セイカ</t>
    </rPh>
    <rPh sb="7" eb="8">
      <t>セイ</t>
    </rPh>
    <rPh sb="11" eb="13">
      <t>インリョウ</t>
    </rPh>
    <rPh sb="13" eb="14">
      <t>ナド</t>
    </rPh>
    <rPh sb="15" eb="17">
      <t>ゲンリョウ</t>
    </rPh>
    <rPh sb="18" eb="21">
      <t>カテイヨウ</t>
    </rPh>
    <rPh sb="24" eb="26">
      <t>ハンバイ</t>
    </rPh>
    <rPh sb="31" eb="32">
      <t>フク</t>
    </rPh>
    <rPh sb="42" eb="44">
      <t>チョウサ</t>
    </rPh>
    <rPh sb="53" eb="54">
      <t>ネン</t>
    </rPh>
    <rPh sb="56" eb="57">
      <t>ガツ</t>
    </rPh>
    <rPh sb="57" eb="59">
      <t>イゼン</t>
    </rPh>
    <rPh sb="62" eb="63">
      <t>ネン</t>
    </rPh>
    <rPh sb="64" eb="65">
      <t>ガツ</t>
    </rPh>
    <rPh sb="65" eb="67">
      <t>イコウ</t>
    </rPh>
    <rPh sb="70" eb="72">
      <t>スウチ</t>
    </rPh>
    <rPh sb="73" eb="76">
      <t>レンゾクセイ</t>
    </rPh>
    <phoneticPr fontId="2"/>
  </si>
  <si>
    <t xml:space="preserve">      3 生クリームについて、平成28年12月以前は「生クリームを生産する目的で脂肪分離したもの」に限定していたが、29年1月以降はバター、チーズ等を製造する過程で生産されるクリーム及び飲用牛乳等の脂肪調整用の抽出クリームのうち、</t>
    <phoneticPr fontId="2"/>
  </si>
  <si>
    <t xml:space="preserve">      4 上述のクリームの調査定義の変更により、平成29年1月以降は、生乳の用途別処理量の「チーズ向け」にチーズを製造する過程で生産されたクリームに仕向けられた生乳を含めていないため、28年12月以前と29年1月とでは数値の連続性なし。</t>
    <rPh sb="8" eb="10">
      <t>ジョウジュツ</t>
    </rPh>
    <rPh sb="16" eb="18">
      <t>チョウサ</t>
    </rPh>
    <rPh sb="18" eb="20">
      <t>テイギ</t>
    </rPh>
    <rPh sb="21" eb="23">
      <t>ヘンコウ</t>
    </rPh>
    <rPh sb="27" eb="29">
      <t>ヘイセイ</t>
    </rPh>
    <rPh sb="31" eb="32">
      <t>ネン</t>
    </rPh>
    <rPh sb="33" eb="34">
      <t>ガツ</t>
    </rPh>
    <rPh sb="34" eb="36">
      <t>イコウ</t>
    </rPh>
    <rPh sb="38" eb="40">
      <t>セイニュウ</t>
    </rPh>
    <rPh sb="41" eb="43">
      <t>ヨウト</t>
    </rPh>
    <rPh sb="43" eb="44">
      <t>ベツ</t>
    </rPh>
    <rPh sb="44" eb="46">
      <t>ショリ</t>
    </rPh>
    <rPh sb="46" eb="47">
      <t>リョウ</t>
    </rPh>
    <rPh sb="52" eb="53">
      <t>ム</t>
    </rPh>
    <rPh sb="60" eb="62">
      <t>セイゾウ</t>
    </rPh>
    <rPh sb="64" eb="66">
      <t>カテイ</t>
    </rPh>
    <rPh sb="67" eb="69">
      <t>セイサン</t>
    </rPh>
    <rPh sb="77" eb="79">
      <t>シム</t>
    </rPh>
    <rPh sb="83" eb="85">
      <t>セイニュウ</t>
    </rPh>
    <rPh sb="86" eb="87">
      <t>フク</t>
    </rPh>
    <rPh sb="97" eb="98">
      <t>ネン</t>
    </rPh>
    <rPh sb="100" eb="101">
      <t>ガツ</t>
    </rPh>
    <rPh sb="101" eb="103">
      <t>イゼン</t>
    </rPh>
    <rPh sb="106" eb="107">
      <t>ネン</t>
    </rPh>
    <rPh sb="108" eb="109">
      <t>ガツ</t>
    </rPh>
    <rPh sb="112" eb="114">
      <t>スウチ</t>
    </rPh>
    <rPh sb="115" eb="118">
      <t>レンゾクセイ</t>
    </rPh>
    <phoneticPr fontId="20"/>
  </si>
  <si>
    <t xml:space="preserve">      5  色付セルについては確定値。</t>
    <rPh sb="9" eb="10">
      <t>イロ</t>
    </rPh>
    <rPh sb="10" eb="11">
      <t>ツキ</t>
    </rPh>
    <rPh sb="18" eb="20">
      <t>カクテイ</t>
    </rPh>
    <rPh sb="20" eb="21">
      <t>アタイ</t>
    </rPh>
    <phoneticPr fontId="2"/>
  </si>
  <si>
    <t>2016</t>
    <phoneticPr fontId="18"/>
  </si>
  <si>
    <t>28</t>
    <phoneticPr fontId="2"/>
  </si>
  <si>
    <t>－</t>
    <phoneticPr fontId="2"/>
  </si>
  <si>
    <t>2017/4</t>
    <phoneticPr fontId="20"/>
  </si>
  <si>
    <t>29/4</t>
    <phoneticPr fontId="21"/>
  </si>
  <si>
    <t>5</t>
    <phoneticPr fontId="20"/>
  </si>
  <si>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</si>
  <si>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</si>
  <si>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</si>
  <si>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</si>
  <si>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</si>
  <si>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</si>
  <si>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</si>
  <si>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</si>
  <si>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</si>
  <si>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2018/1</t>
    <phoneticPr fontId="20"/>
  </si>
  <si>
    <t>30/1</t>
    <phoneticPr fontId="21"/>
  </si>
  <si>
    <t>－</t>
    <phoneticPr fontId="2"/>
  </si>
  <si>
    <t>－</t>
    <phoneticPr fontId="2"/>
  </si>
  <si>
    <t>－</t>
    <phoneticPr fontId="2"/>
  </si>
  <si>
    <t>－</t>
    <phoneticPr fontId="2"/>
  </si>
  <si>
    <t>－</t>
    <phoneticPr fontId="2"/>
  </si>
  <si>
    <t>－</t>
    <phoneticPr fontId="2"/>
  </si>
  <si>
    <t>－</t>
    <phoneticPr fontId="2"/>
  </si>
  <si>
    <t>2017</t>
    <phoneticPr fontId="18"/>
  </si>
  <si>
    <t>29</t>
    <phoneticPr fontId="2"/>
  </si>
  <si>
    <t>28年度</t>
  </si>
  <si>
    <t>29年度</t>
  </si>
  <si>
    <t>前年比</t>
    <phoneticPr fontId="2"/>
  </si>
  <si>
    <t>2018/4</t>
    <phoneticPr fontId="20"/>
  </si>
  <si>
    <t>30/4</t>
    <phoneticPr fontId="21"/>
  </si>
  <si>
    <t>2019/1</t>
    <phoneticPr fontId="20"/>
  </si>
  <si>
    <t>31/1</t>
    <phoneticPr fontId="21"/>
  </si>
  <si>
    <t xml:space="preserve">      3  2017年の数値は、月次データの合計値。</t>
    <phoneticPr fontId="2"/>
  </si>
  <si>
    <t>2018</t>
    <phoneticPr fontId="18"/>
  </si>
  <si>
    <t>30</t>
    <phoneticPr fontId="2"/>
  </si>
  <si>
    <t>2019/4</t>
    <phoneticPr fontId="20"/>
  </si>
  <si>
    <t>31/4</t>
    <phoneticPr fontId="21"/>
  </si>
  <si>
    <t>5</t>
    <phoneticPr fontId="20"/>
  </si>
  <si>
    <t>令和元年/5</t>
    <rPh sb="0" eb="2">
      <t>レイワ</t>
    </rPh>
    <rPh sb="2" eb="4">
      <t>ガンネン</t>
    </rPh>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</si>
  <si>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</si>
  <si>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</si>
  <si>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</si>
  <si>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</si>
  <si>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</si>
  <si>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</si>
  <si>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</si>
  <si>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</si>
  <si>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</si>
  <si>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2020/1</t>
    <phoneticPr fontId="20"/>
  </si>
  <si>
    <t>2/1</t>
    <phoneticPr fontId="21"/>
  </si>
  <si>
    <t>2</t>
    <phoneticPr fontId="20"/>
  </si>
  <si>
    <t>2</t>
    <phoneticPr fontId="21"/>
  </si>
  <si>
    <t>3</t>
    <phoneticPr fontId="20"/>
  </si>
  <si>
    <t>3</t>
    <phoneticPr fontId="21"/>
  </si>
  <si>
    <t>2020/4</t>
    <phoneticPr fontId="20"/>
  </si>
  <si>
    <t>2/4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</si>
  <si>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</si>
  <si>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</si>
  <si>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</si>
  <si>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</si>
  <si>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</si>
  <si>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</si>
  <si>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</si>
  <si>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</si>
  <si>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</si>
  <si>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</si>
  <si>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</si>
  <si>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2021/1</t>
    <phoneticPr fontId="20"/>
  </si>
  <si>
    <t>3/1</t>
    <phoneticPr fontId="21"/>
  </si>
  <si>
    <t>2</t>
    <phoneticPr fontId="20"/>
  </si>
  <si>
    <t>2</t>
    <phoneticPr fontId="21"/>
  </si>
  <si>
    <t>3</t>
    <phoneticPr fontId="20"/>
  </si>
  <si>
    <t>3</t>
    <phoneticPr fontId="21"/>
  </si>
  <si>
    <t>2019</t>
    <phoneticPr fontId="18"/>
  </si>
  <si>
    <t>31/令和元</t>
    <rPh sb="3" eb="5">
      <t>レイワ</t>
    </rPh>
    <rPh sb="5" eb="6">
      <t>ガン</t>
    </rPh>
    <phoneticPr fontId="2"/>
  </si>
  <si>
    <t>2020</t>
    <phoneticPr fontId="18"/>
  </si>
  <si>
    <t>2</t>
    <phoneticPr fontId="2"/>
  </si>
  <si>
    <t>2021/4</t>
    <phoneticPr fontId="20"/>
  </si>
  <si>
    <t>3/4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</si>
  <si>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</si>
  <si>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</si>
  <si>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</si>
  <si>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</si>
  <si>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</si>
  <si>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</si>
  <si>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</si>
  <si>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</si>
  <si>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</si>
  <si>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</si>
  <si>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</si>
  <si>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2022/1</t>
    <phoneticPr fontId="20"/>
  </si>
  <si>
    <t>4/1</t>
    <phoneticPr fontId="21"/>
  </si>
  <si>
    <t>2</t>
    <phoneticPr fontId="20"/>
  </si>
  <si>
    <t>2</t>
    <phoneticPr fontId="21"/>
  </si>
  <si>
    <t>3</t>
    <phoneticPr fontId="20"/>
  </si>
  <si>
    <t>3</t>
    <phoneticPr fontId="21"/>
  </si>
  <si>
    <t>2021</t>
    <phoneticPr fontId="18"/>
  </si>
  <si>
    <t>3</t>
    <phoneticPr fontId="2"/>
  </si>
  <si>
    <t>2022/4</t>
    <phoneticPr fontId="20"/>
  </si>
  <si>
    <t>4/4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</si>
  <si>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</si>
  <si>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</si>
  <si>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</si>
  <si>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</si>
  <si>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</si>
  <si>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</si>
  <si>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</si>
  <si>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</si>
  <si>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</si>
  <si>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</si>
  <si>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</si>
  <si>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2023/1</t>
    <phoneticPr fontId="20"/>
  </si>
  <si>
    <t>5/1</t>
    <phoneticPr fontId="21"/>
  </si>
  <si>
    <t>2</t>
    <phoneticPr fontId="20"/>
  </si>
  <si>
    <t>2</t>
    <phoneticPr fontId="21"/>
  </si>
  <si>
    <t>3</t>
    <phoneticPr fontId="20"/>
  </si>
  <si>
    <t>3</t>
    <phoneticPr fontId="21"/>
  </si>
  <si>
    <t>2022</t>
    <phoneticPr fontId="18"/>
  </si>
  <si>
    <t>4</t>
    <phoneticPr fontId="2"/>
  </si>
  <si>
    <t>2023/4</t>
    <phoneticPr fontId="20"/>
  </si>
  <si>
    <t>5/4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</si>
  <si>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</si>
  <si>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</si>
  <si>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</si>
  <si>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</si>
  <si>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</si>
  <si>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</si>
  <si>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</si>
  <si>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</si>
  <si>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</si>
  <si>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</si>
  <si>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</si>
  <si>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2024/1</t>
    <phoneticPr fontId="20"/>
  </si>
  <si>
    <t>6/1</t>
    <phoneticPr fontId="21"/>
  </si>
  <si>
    <t>2</t>
    <phoneticPr fontId="20"/>
  </si>
  <si>
    <t>2</t>
    <phoneticPr fontId="21"/>
  </si>
  <si>
    <t>3</t>
    <phoneticPr fontId="20"/>
  </si>
  <si>
    <t>3</t>
    <phoneticPr fontId="21"/>
  </si>
  <si>
    <t>毎年1回更新、最終更新日2024/5/27</t>
    <phoneticPr fontId="2"/>
  </si>
  <si>
    <t>2023</t>
    <phoneticPr fontId="18"/>
  </si>
  <si>
    <t>5</t>
    <phoneticPr fontId="2"/>
  </si>
  <si>
    <t>2024/4</t>
    <phoneticPr fontId="20"/>
  </si>
  <si>
    <t>6/4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</si>
  <si>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</si>
  <si>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</si>
  <si>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</si>
  <si>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</si>
  <si>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</si>
  <si>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</si>
  <si>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</si>
  <si>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</si>
  <si>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</si>
  <si>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</si>
  <si>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</si>
  <si>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2025/1</t>
    <phoneticPr fontId="20"/>
  </si>
  <si>
    <t>7/1</t>
    <phoneticPr fontId="21"/>
  </si>
  <si>
    <t>2</t>
    <phoneticPr fontId="20"/>
  </si>
  <si>
    <t>2</t>
    <phoneticPr fontId="21"/>
  </si>
  <si>
    <t>3</t>
    <phoneticPr fontId="20"/>
  </si>
  <si>
    <t>3</t>
    <phoneticPr fontId="21"/>
  </si>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</sst>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 #,##0_ ;_ * \-#,##0_ ;_ * &quot;-&quot;_ ;_ @_ "/>
    <numFmt numFmtId="176" formatCode="#,##0_ ;[Red]\-#,##0\ "/>
    <numFmt numFmtId="177" formatCode="#,##0_ "/>
    <numFmt numFmtId="178" formatCode="#,##0.0_ "/>
    <numFmt numFmtId="179" formatCode="#,##0;\-#,##0;&quot;-&quot;"/>
    <numFmt numFmtId="180" formatCode="yyyy/m"/>
    <numFmt numFmtId="181" formatCode="0.0_ "/>
    <numFmt numFmtId="182" formatCode="###\ ###\ ##0"/>
    <numFmt numFmtId="183" formatCode="#,##0_);[Red]\(#,##0\)"/>
    <numFmt numFmtId="184" formatCode="#,##0.0_);[Red]\(#,##0.0\)"/>
    <numFmt numFmtId="185" formatCode="#,##0_);\(#,##0\)"/>
    <numFmt numFmtId="186" formatCode="0.0;&quot;▲ &quot;0.0"/>
  </numFmts>
  <fonts count="40">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color theme="0"/>
      <name val="ＭＳ Ｐゴシック"/>
      <family val="3"/>
      <charset val="128"/>
    </font>
    <font>
      <sz val="8"/>
      <color theme="1"/>
      <name val="ＭＳ Ｐゴシック"/>
      <family val="3"/>
      <charset val="128"/>
    </font>
    <font>
      <sz val="8"/>
      <color indexed="8"/>
      <name val="ＭＳ 明朝"/>
      <family val="1"/>
      <charset val="128"/>
    </font>
    <font>
      <sz val="8"/>
      <color indexed="9"/>
      <name val="ＭＳ 明朝"/>
      <family val="1"/>
      <charset val="128"/>
    </font>
    <font>
      <b/>
      <sz val="9"/>
      <color theme="0"/>
      <name val="ＭＳ Ｐゴシック"/>
      <family val="3"/>
      <charset val="128"/>
    </font>
    <font>
      <sz val="10"/>
      <color indexed="8"/>
      <name val="Arial"/>
      <family val="2"/>
    </font>
    <font>
      <b/>
      <sz val="12"/>
      <name val="Arial"/>
      <family val="2"/>
    </font>
    <font>
      <sz val="10"/>
      <name val="Arial"/>
      <family val="2"/>
    </font>
    <font>
      <b/>
      <sz val="12"/>
      <color indexed="8"/>
      <name val="ＭＳ Ｐゴシック"/>
      <family val="3"/>
      <charset val="128"/>
    </font>
    <font>
      <b/>
      <sz val="6"/>
      <color indexed="8"/>
      <name val="ＭＳ Ｐゴシック"/>
      <family val="3"/>
      <charset val="128"/>
    </font>
    <font>
      <sz val="8"/>
      <color indexed="8"/>
      <name val="ＭＳ Ｐゴシック"/>
      <family val="3"/>
      <charset val="128"/>
    </font>
    <font>
      <b/>
      <sz val="10"/>
      <color indexed="8"/>
      <name val="ＭＳ Ｐゴシック"/>
      <family val="3"/>
      <charset val="128"/>
    </font>
    <font>
      <sz val="8"/>
      <color theme="0"/>
      <name val="ＭＳ 明朝"/>
      <family val="1"/>
      <charset val="128"/>
    </font>
    <font>
      <sz val="10"/>
      <color indexed="8"/>
      <name val="ＭＳ Ｐ明朝"/>
      <family val="1"/>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8"/>
      <name val="ＭＳ Ｐゴシック"/>
      <family val="3"/>
      <charset val="128"/>
    </font>
    <font>
      <sz val="10"/>
      <color indexed="8"/>
      <name val="ＭＳ 明朝"/>
      <family val="1"/>
      <charset val="128"/>
    </font>
    <font>
      <sz val="10"/>
      <color indexed="9"/>
      <name val="ＭＳ 明朝"/>
      <family val="1"/>
      <charset val="128"/>
    </font>
    <font>
      <sz val="8"/>
      <color rgb="FFFF0000"/>
      <name val="ＭＳ 明朝"/>
      <family val="1"/>
      <charset val="128"/>
    </font>
    <font>
      <sz val="10"/>
      <name val="ＭＳ Ｐ明朝"/>
      <family val="1"/>
      <charset val="128"/>
    </font>
    <font>
      <sz val="10"/>
      <name val="ＭＳ 明朝"/>
      <family val="1"/>
      <charset val="128"/>
    </font>
    <font>
      <sz val="8"/>
      <name val="ＭＳ 明朝"/>
      <family val="1"/>
      <charset val="128"/>
    </font>
    <font>
      <sz val="8"/>
      <color theme="3" tint="0.39997558519241921"/>
      <name val="ＭＳ 明朝"/>
      <family val="1"/>
      <charset val="128"/>
    </font>
    <font>
      <sz val="9"/>
      <color indexed="8"/>
      <name val="ＭＳ 明朝"/>
      <family val="1"/>
      <charset val="128"/>
    </font>
    <font>
      <sz val="10"/>
      <color theme="0"/>
      <name val="ＭＳ 明朝"/>
      <family val="1"/>
      <charset val="128"/>
    </font>
    <font>
      <sz val="9"/>
      <color theme="0"/>
      <name val="ＭＳ 明朝"/>
      <family val="1"/>
      <charset val="128"/>
    </font>
    <font>
      <sz val="8"/>
      <color theme="1"/>
      <name val="ＭＳ 明朝"/>
      <family val="1"/>
      <charset val="128"/>
    </font>
    <font>
      <sz val="10"/>
      <color theme="1"/>
      <name val="ＭＳ Ｐゴシック"/>
      <family val="3"/>
      <charset val="128"/>
      <scheme val="major"/>
    </font>
    <font>
      <sz val="10"/>
      <color theme="1"/>
      <name val="ＭＳ Ｐゴシック"/>
      <family val="3"/>
      <charset val="128"/>
    </font>
    <font>
      <sz val="10"/>
      <color theme="1"/>
      <name val="ＭＳ Ｐ明朝"/>
      <family val="1"/>
      <charset val="128"/>
    </font>
    <font>
      <sz val="10"/>
      <name val="ＭＳ ゴシック"/>
      <family val="3"/>
      <charset val="128"/>
    </font>
    <font>
      <sz val="8"/>
      <color theme="0"/>
      <name val="ＭＳ Ｐゴシック"/>
      <family val="3"/>
      <charset val="128"/>
    </font>
    <font>
      <sz val="6"/>
      <color theme="0"/>
      <name val="ＭＳ 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rgb="FFFFFFCC"/>
        <bgColor indexed="64"/>
      </patternFill>
    </fill>
    <fill>
      <patternFill patternType="solid">
        <fgColor rgb="FFFFFFCD"/>
        <bgColor indexed="64"/>
      </patternFill>
    </fill>
  </fills>
  <borders count="67">
    <border>
      <left/>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right style="thin">
        <color indexed="64"/>
      </right>
      <top/>
      <bottom/>
      <diagonal/>
    </border>
    <border>
      <left style="thin">
        <color indexed="64"/>
      </left>
      <right style="thin">
        <color theme="0" tint="-0.499984740745262"/>
      </right>
      <top/>
      <bottom/>
      <diagonal/>
    </border>
    <border>
      <left style="thin">
        <color indexed="64"/>
      </left>
      <right style="thin">
        <color theme="0" tint="-0.499984740745262"/>
      </right>
      <top/>
      <bottom style="thin">
        <color theme="0" tint="-0.499984740745262"/>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auto="1"/>
      </left>
      <right/>
      <top style="thin">
        <color auto="1"/>
      </top>
      <bottom/>
      <diagonal/>
    </border>
    <border>
      <left/>
      <right style="thin">
        <color theme="0"/>
      </right>
      <top style="thin">
        <color auto="1"/>
      </top>
      <bottom style="thin">
        <color theme="0"/>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style="thin">
        <color theme="0" tint="-0.499984740745262"/>
      </left>
      <right/>
      <top style="thin">
        <color theme="0" tint="-0.499984740745262"/>
      </top>
      <bottom/>
      <diagonal/>
    </border>
    <border>
      <left/>
      <right style="thin">
        <color indexed="64"/>
      </right>
      <top/>
      <bottom style="thin">
        <color indexed="64"/>
      </bottom>
      <diagonal/>
    </border>
    <border>
      <left style="thin">
        <color theme="0" tint="-0.499984740745262"/>
      </left>
      <right/>
      <top/>
      <bottom style="thin">
        <color indexed="64"/>
      </bottom>
      <diagonal/>
    </border>
    <border>
      <left style="thin">
        <color auto="1"/>
      </left>
      <right style="thin">
        <color theme="0"/>
      </right>
      <top style="thin">
        <color auto="1"/>
      </top>
      <bottom style="thin">
        <color theme="0"/>
      </bottom>
      <diagonal/>
    </border>
    <border>
      <left style="thin">
        <color theme="0"/>
      </left>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auto="1"/>
      </top>
      <bottom style="thin">
        <color theme="0"/>
      </bottom>
      <diagonal/>
    </border>
    <border>
      <left style="thin">
        <color theme="0" tint="-0.499984740745262"/>
      </left>
      <right/>
      <top style="thin">
        <color auto="1"/>
      </top>
      <bottom/>
      <diagonal/>
    </border>
    <border>
      <left style="thin">
        <color theme="0"/>
      </left>
      <right style="thin">
        <color theme="0" tint="-4.9989318521683403E-2"/>
      </right>
      <top style="thin">
        <color auto="1"/>
      </top>
      <bottom/>
      <diagonal/>
    </border>
    <border>
      <left style="thin">
        <color theme="0" tint="-4.9989318521683403E-2"/>
      </left>
      <right style="thin">
        <color indexed="64"/>
      </right>
      <top style="thin">
        <color auto="1"/>
      </top>
      <bottom/>
      <diagonal/>
    </border>
    <border>
      <left style="thin">
        <color theme="0"/>
      </left>
      <right style="thin">
        <color theme="0" tint="-4.9989318521683403E-2"/>
      </right>
      <top/>
      <bottom/>
      <diagonal/>
    </border>
    <border>
      <left style="thin">
        <color theme="0" tint="-4.9989318521683403E-2"/>
      </left>
      <right style="thin">
        <color indexed="64"/>
      </right>
      <top/>
      <bottom/>
      <diagonal/>
    </border>
    <border>
      <left style="thin">
        <color theme="0"/>
      </left>
      <right style="thin">
        <color theme="0" tint="-4.9989318521683403E-2"/>
      </right>
      <top/>
      <bottom style="thin">
        <color indexed="64"/>
      </bottom>
      <diagonal/>
    </border>
    <border>
      <left style="thin">
        <color theme="0" tint="-4.9989318521683403E-2"/>
      </left>
      <right style="thin">
        <color indexed="64"/>
      </right>
      <top/>
      <bottom style="thin">
        <color indexed="64"/>
      </bottom>
      <diagonal/>
    </border>
    <border>
      <left style="thin">
        <color theme="0"/>
      </left>
      <right/>
      <top style="thin">
        <color theme="0"/>
      </top>
      <bottom style="thin">
        <color indexed="64"/>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right/>
      <top/>
      <bottom style="thin">
        <color theme="0"/>
      </bottom>
      <diagonal/>
    </border>
    <border>
      <left style="thin">
        <color theme="0"/>
      </left>
      <right/>
      <top/>
      <bottom/>
      <diagonal/>
    </border>
    <border>
      <left/>
      <right style="thin">
        <color theme="0"/>
      </right>
      <top/>
      <bottom style="thin">
        <color theme="0"/>
      </bottom>
      <diagonal/>
    </border>
    <border>
      <left/>
      <right/>
      <top style="thin">
        <color auto="1"/>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auto="1"/>
      </right>
      <top style="thin">
        <color theme="0"/>
      </top>
      <bottom style="thin">
        <color theme="0"/>
      </bottom>
      <diagonal/>
    </border>
    <border>
      <left/>
      <right style="thin">
        <color auto="1"/>
      </right>
      <top style="thin">
        <color theme="0"/>
      </top>
      <bottom/>
      <diagonal/>
    </border>
    <border>
      <left style="thin">
        <color theme="0" tint="-0.499984740745262"/>
      </left>
      <right/>
      <top/>
      <bottom style="thin">
        <color theme="1" tint="0.499984740745262"/>
      </bottom>
      <diagonal/>
    </border>
    <border>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1" tint="4.9989318521683403E-2"/>
      </bottom>
      <diagonal/>
    </border>
  </borders>
  <cellStyleXfs count="11">
    <xf numFmtId="0" fontId="0" fillId="0" borderId="0"/>
    <xf numFmtId="38" fontId="1" fillId="0" borderId="0" applyFont="0" applyFill="0" applyBorder="0" applyAlignment="0" applyProtection="0"/>
    <xf numFmtId="179" fontId="9" fillId="0" borderId="0" applyFill="0" applyBorder="0" applyAlignment="0"/>
    <xf numFmtId="0" fontId="10" fillId="0" borderId="10" applyNumberFormat="0" applyAlignment="0" applyProtection="0">
      <alignment horizontal="left" vertical="center"/>
    </xf>
    <xf numFmtId="0" fontId="10" fillId="0" borderId="11">
      <alignment horizontal="left" vertical="center"/>
    </xf>
    <xf numFmtId="0" fontId="11" fillId="0" borderId="0"/>
    <xf numFmtId="38" fontId="1" fillId="0" borderId="0" applyFill="0" applyBorder="0" applyAlignment="0" applyProtection="0"/>
    <xf numFmtId="38" fontId="1" fillId="0" borderId="0" applyFont="0" applyFill="0" applyBorder="0" applyAlignment="0" applyProtection="0">
      <alignment vertical="center"/>
    </xf>
    <xf numFmtId="0" fontId="37" fillId="0" borderId="0">
      <alignment vertical="center"/>
    </xf>
    <xf numFmtId="0" fontId="1" fillId="0" borderId="0">
      <alignment vertical="center"/>
    </xf>
    <xf numFmtId="0" fontId="1" fillId="0" borderId="0"/>
  </cellStyleXfs>
  <cellXfs count="274">
    <xf numFmtId="0" fontId="0" fillId="0" borderId="0" xfId="0"/>
    <xf numFmtId="0" fontId="5" fillId="3" borderId="0" xfId="0" applyFont="1" applyFill="1" applyAlignment="1">
      <alignment horizontal="right" vertical="center"/>
    </xf>
    <xf numFmtId="0" fontId="5" fillId="3" borderId="0" xfId="0" applyFont="1" applyFill="1" applyAlignment="1">
      <alignment horizontal="left" vertical="center"/>
    </xf>
    <xf numFmtId="0" fontId="5" fillId="3" borderId="0" xfId="0" applyFont="1" applyFill="1" applyAlignment="1">
      <alignment vertical="center"/>
    </xf>
    <xf numFmtId="0" fontId="12" fillId="0" borderId="0" xfId="0" applyFont="1" applyFill="1" applyAlignment="1"/>
    <xf numFmtId="0" fontId="12" fillId="0" borderId="0" xfId="0" applyFont="1" applyFill="1" applyBorder="1" applyAlignment="1">
      <alignment horizontal="left"/>
    </xf>
    <xf numFmtId="0" fontId="13" fillId="0" borderId="0" xfId="0" applyFont="1" applyFill="1" applyAlignment="1"/>
    <xf numFmtId="0" fontId="13" fillId="0" borderId="0" xfId="0" applyFont="1" applyFill="1"/>
    <xf numFmtId="0" fontId="13" fillId="0" borderId="0" xfId="0" applyFont="1" applyFill="1" applyAlignment="1">
      <alignment horizontal="center" vertical="center"/>
    </xf>
    <xf numFmtId="0" fontId="12" fillId="0" borderId="0" xfId="0" applyFont="1" applyFill="1" applyAlignment="1">
      <alignment horizontal="center" vertical="center"/>
    </xf>
    <xf numFmtId="0" fontId="12" fillId="0" borderId="0" xfId="0" applyFont="1" applyFill="1"/>
    <xf numFmtId="0" fontId="6" fillId="0" borderId="0" xfId="0" applyFont="1" applyFill="1" applyBorder="1" applyAlignment="1"/>
    <xf numFmtId="0" fontId="6" fillId="0" borderId="0" xfId="0" applyFont="1" applyFill="1" applyBorder="1" applyAlignment="1">
      <alignment horizontal="left"/>
    </xf>
    <xf numFmtId="0" fontId="6" fillId="0" borderId="0" xfId="0" applyFont="1" applyFill="1" applyAlignment="1"/>
    <xf numFmtId="0" fontId="6" fillId="0" borderId="0" xfId="0" applyFont="1" applyFill="1"/>
    <xf numFmtId="0" fontId="6" fillId="0" borderId="0" xfId="0" applyFont="1" applyFill="1" applyAlignment="1">
      <alignment horizontal="center" vertical="center"/>
    </xf>
    <xf numFmtId="0" fontId="7" fillId="0" borderId="0" xfId="0" applyFont="1" applyFill="1"/>
    <xf numFmtId="0" fontId="6" fillId="0" borderId="0" xfId="0" applyNumberFormat="1" applyFont="1" applyFill="1" applyBorder="1" applyAlignment="1">
      <alignment horizontal="center" vertical="center" wrapText="1"/>
    </xf>
    <xf numFmtId="0" fontId="14" fillId="0" borderId="0" xfId="0" applyFont="1" applyFill="1" applyAlignment="1">
      <alignment horizontal="right"/>
    </xf>
    <xf numFmtId="0" fontId="16" fillId="4" borderId="23" xfId="0" applyFont="1" applyFill="1" applyBorder="1" applyAlignment="1">
      <alignment horizontal="center" vertical="center"/>
    </xf>
    <xf numFmtId="0" fontId="8" fillId="5" borderId="24" xfId="0" applyFont="1" applyFill="1" applyBorder="1" applyAlignment="1">
      <alignment horizontal="center" vertical="center"/>
    </xf>
    <xf numFmtId="0" fontId="16" fillId="4" borderId="25" xfId="0" applyFont="1" applyFill="1" applyBorder="1" applyAlignment="1">
      <alignment horizontal="center" vertical="center"/>
    </xf>
    <xf numFmtId="0" fontId="16" fillId="5" borderId="25" xfId="0" applyFont="1" applyFill="1" applyBorder="1" applyAlignment="1">
      <alignment horizontal="center" vertical="center"/>
    </xf>
    <xf numFmtId="0" fontId="4" fillId="5" borderId="25" xfId="0" applyFont="1" applyFill="1" applyBorder="1" applyAlignment="1">
      <alignment vertical="center"/>
    </xf>
    <xf numFmtId="0" fontId="4" fillId="4" borderId="25" xfId="0" applyFont="1" applyFill="1" applyBorder="1" applyAlignment="1">
      <alignment vertical="center"/>
    </xf>
    <xf numFmtId="0" fontId="8" fillId="5" borderId="26" xfId="0" applyFont="1" applyFill="1" applyBorder="1" applyAlignment="1">
      <alignment horizontal="center" vertical="center"/>
    </xf>
    <xf numFmtId="180" fontId="3" fillId="2" borderId="6" xfId="0" applyNumberFormat="1" applyFont="1" applyFill="1" applyBorder="1" applyAlignment="1">
      <alignment horizontal="center" vertical="center"/>
    </xf>
    <xf numFmtId="49" fontId="3" fillId="2" borderId="13"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176" fontId="14" fillId="0" borderId="0" xfId="1" applyNumberFormat="1" applyFont="1" applyFill="1" applyBorder="1" applyAlignment="1">
      <alignment horizontal="left" vertical="center"/>
    </xf>
    <xf numFmtId="0" fontId="7" fillId="0" borderId="0" xfId="0" applyFont="1" applyFill="1" applyAlignment="1"/>
    <xf numFmtId="49" fontId="19" fillId="2" borderId="13" xfId="0" applyNumberFormat="1" applyFont="1" applyFill="1" applyBorder="1" applyAlignment="1">
      <alignment horizontal="right" vertical="center"/>
    </xf>
    <xf numFmtId="49" fontId="19" fillId="2" borderId="6" xfId="0" applyNumberFormat="1" applyFont="1" applyFill="1" applyBorder="1" applyAlignment="1">
      <alignment horizontal="right" vertical="center"/>
    </xf>
    <xf numFmtId="49" fontId="19" fillId="2" borderId="7" xfId="0" applyNumberFormat="1" applyFont="1" applyFill="1" applyBorder="1" applyAlignment="1">
      <alignment horizontal="right" vertical="center"/>
    </xf>
    <xf numFmtId="49" fontId="19" fillId="2" borderId="30" xfId="0" applyNumberFormat="1" applyFont="1" applyFill="1" applyBorder="1" applyAlignment="1">
      <alignment horizontal="right" vertical="center"/>
    </xf>
    <xf numFmtId="0" fontId="22" fillId="0" borderId="0" xfId="0" applyFont="1" applyBorder="1" applyAlignment="1">
      <alignment vertical="center"/>
    </xf>
    <xf numFmtId="177" fontId="6" fillId="0" borderId="0" xfId="0" applyNumberFormat="1" applyFont="1" applyFill="1" applyAlignment="1">
      <alignment horizontal="center" vertical="center"/>
    </xf>
    <xf numFmtId="0" fontId="8" fillId="5" borderId="49" xfId="0" applyFont="1" applyFill="1" applyBorder="1" applyAlignment="1">
      <alignment horizontal="center" vertical="center"/>
    </xf>
    <xf numFmtId="0" fontId="15" fillId="0" borderId="0" xfId="0" applyFont="1" applyFill="1" applyAlignment="1"/>
    <xf numFmtId="0" fontId="23" fillId="0" borderId="0" xfId="0" applyFont="1" applyFill="1" applyBorder="1" applyAlignment="1"/>
    <xf numFmtId="0" fontId="24" fillId="0" borderId="0" xfId="0" applyFont="1" applyFill="1"/>
    <xf numFmtId="0" fontId="23" fillId="0" borderId="0" xfId="0" applyFont="1" applyFill="1" applyAlignment="1"/>
    <xf numFmtId="0" fontId="24"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xf numFmtId="49" fontId="19" fillId="2" borderId="27" xfId="0" applyNumberFormat="1" applyFont="1" applyFill="1" applyBorder="1" applyAlignment="1">
      <alignment horizontal="right" vertical="center"/>
    </xf>
    <xf numFmtId="49" fontId="3" fillId="2" borderId="29" xfId="0" applyNumberFormat="1" applyFont="1" applyFill="1" applyBorder="1" applyAlignment="1">
      <alignment horizontal="right" vertical="center"/>
    </xf>
    <xf numFmtId="49" fontId="3" fillId="2" borderId="4" xfId="0" applyNumberFormat="1" applyFont="1" applyFill="1" applyBorder="1" applyAlignment="1">
      <alignment horizontal="right" vertical="center"/>
    </xf>
    <xf numFmtId="49" fontId="3" fillId="2" borderId="15" xfId="0" applyNumberFormat="1" applyFont="1" applyFill="1" applyBorder="1" applyAlignment="1">
      <alignment horizontal="right" vertical="center"/>
    </xf>
    <xf numFmtId="49" fontId="3" fillId="2" borderId="2" xfId="0" applyNumberFormat="1" applyFont="1" applyFill="1" applyBorder="1" applyAlignment="1">
      <alignment horizontal="right" vertical="center"/>
    </xf>
    <xf numFmtId="49" fontId="3" fillId="2" borderId="32" xfId="0" applyNumberFormat="1" applyFont="1" applyFill="1" applyBorder="1" applyAlignment="1">
      <alignment horizontal="right" vertical="center"/>
    </xf>
    <xf numFmtId="49" fontId="3" fillId="2" borderId="9" xfId="0" applyNumberFormat="1" applyFont="1" applyFill="1" applyBorder="1" applyAlignment="1">
      <alignment horizontal="right" vertical="center"/>
    </xf>
    <xf numFmtId="49" fontId="3" fillId="2" borderId="8" xfId="0" applyNumberFormat="1" applyFont="1" applyFill="1" applyBorder="1" applyAlignment="1">
      <alignment horizontal="right" vertical="center"/>
    </xf>
    <xf numFmtId="49" fontId="3" fillId="2" borderId="34" xfId="0" applyNumberFormat="1" applyFont="1" applyFill="1" applyBorder="1" applyAlignment="1">
      <alignment horizontal="right" vertical="center"/>
    </xf>
    <xf numFmtId="49" fontId="19" fillId="2" borderId="50" xfId="0" applyNumberFormat="1" applyFont="1" applyFill="1" applyBorder="1" applyAlignment="1">
      <alignment horizontal="right" vertical="center"/>
    </xf>
    <xf numFmtId="49" fontId="3" fillId="2" borderId="51" xfId="0" applyNumberFormat="1" applyFont="1" applyFill="1" applyBorder="1" applyAlignment="1">
      <alignment horizontal="right" vertical="center"/>
    </xf>
    <xf numFmtId="177" fontId="25" fillId="0" borderId="0" xfId="0" applyNumberFormat="1" applyFont="1" applyFill="1"/>
    <xf numFmtId="0" fontId="6" fillId="3" borderId="0" xfId="0" applyFont="1" applyFill="1" applyAlignment="1"/>
    <xf numFmtId="177" fontId="6" fillId="0" borderId="0" xfId="0" applyNumberFormat="1" applyFont="1" applyFill="1" applyAlignment="1"/>
    <xf numFmtId="177" fontId="17" fillId="6" borderId="3" xfId="0" applyNumberFormat="1" applyFont="1" applyFill="1" applyBorder="1" applyAlignment="1">
      <alignment horizontal="right" vertical="center"/>
    </xf>
    <xf numFmtId="177" fontId="17" fillId="6" borderId="1" xfId="0" applyNumberFormat="1" applyFont="1" applyFill="1" applyBorder="1" applyAlignment="1">
      <alignment horizontal="right" vertical="center"/>
    </xf>
    <xf numFmtId="177" fontId="17" fillId="6" borderId="14" xfId="0" applyNumberFormat="1" applyFont="1" applyFill="1" applyBorder="1" applyAlignment="1">
      <alignment horizontal="right" vertical="center"/>
    </xf>
    <xf numFmtId="177" fontId="17" fillId="6" borderId="6" xfId="0" applyNumberFormat="1" applyFont="1" applyFill="1" applyBorder="1" applyAlignment="1">
      <alignment horizontal="right" vertical="center"/>
    </xf>
    <xf numFmtId="177" fontId="17" fillId="6" borderId="7" xfId="0" applyNumberFormat="1" applyFont="1" applyFill="1" applyBorder="1" applyAlignment="1">
      <alignment horizontal="right" vertical="center"/>
    </xf>
    <xf numFmtId="177" fontId="17" fillId="6" borderId="13" xfId="0" applyNumberFormat="1" applyFont="1" applyFill="1" applyBorder="1" applyAlignment="1">
      <alignment horizontal="right" vertical="center"/>
    </xf>
    <xf numFmtId="177" fontId="26" fillId="6" borderId="3" xfId="0" applyNumberFormat="1" applyFont="1" applyFill="1" applyBorder="1" applyAlignment="1">
      <alignment horizontal="right" vertical="center"/>
    </xf>
    <xf numFmtId="177" fontId="26" fillId="6" borderId="1" xfId="0" applyNumberFormat="1" applyFont="1" applyFill="1" applyBorder="1" applyAlignment="1">
      <alignment horizontal="right" vertical="center"/>
    </xf>
    <xf numFmtId="177" fontId="26" fillId="6" borderId="14" xfId="0" applyNumberFormat="1" applyFont="1" applyFill="1" applyBorder="1" applyAlignment="1">
      <alignment horizontal="right" vertical="center"/>
    </xf>
    <xf numFmtId="182" fontId="27" fillId="6" borderId="0" xfId="7" applyNumberFormat="1" applyFont="1" applyFill="1" applyBorder="1" applyAlignment="1">
      <alignment horizontal="right"/>
    </xf>
    <xf numFmtId="178" fontId="17" fillId="6" borderId="3" xfId="0" applyNumberFormat="1" applyFont="1" applyFill="1" applyBorder="1" applyAlignment="1">
      <alignment horizontal="right" vertical="center"/>
    </xf>
    <xf numFmtId="178" fontId="17" fillId="6" borderId="4" xfId="0" applyNumberFormat="1" applyFont="1" applyFill="1" applyBorder="1" applyAlignment="1">
      <alignment horizontal="right" vertical="center"/>
    </xf>
    <xf numFmtId="178" fontId="17" fillId="6" borderId="1" xfId="0" applyNumberFormat="1" applyFont="1" applyFill="1" applyBorder="1" applyAlignment="1">
      <alignment horizontal="right" vertical="center"/>
    </xf>
    <xf numFmtId="178" fontId="17" fillId="6" borderId="2" xfId="0" applyNumberFormat="1" applyFont="1" applyFill="1" applyBorder="1" applyAlignment="1">
      <alignment horizontal="right" vertical="center"/>
    </xf>
    <xf numFmtId="178" fontId="17" fillId="6" borderId="14" xfId="0" applyNumberFormat="1" applyFont="1" applyFill="1" applyBorder="1" applyAlignment="1">
      <alignment horizontal="right" vertical="center"/>
    </xf>
    <xf numFmtId="178" fontId="17" fillId="6" borderId="15" xfId="0" applyNumberFormat="1" applyFont="1" applyFill="1" applyBorder="1" applyAlignment="1">
      <alignment horizontal="right" vertical="center"/>
    </xf>
    <xf numFmtId="177" fontId="17" fillId="6" borderId="4" xfId="0" applyNumberFormat="1" applyFont="1" applyFill="1" applyBorder="1" applyAlignment="1">
      <alignment horizontal="right" vertical="center"/>
    </xf>
    <xf numFmtId="177" fontId="26" fillId="6" borderId="6" xfId="0" applyNumberFormat="1" applyFont="1" applyFill="1" applyBorder="1" applyAlignment="1">
      <alignment horizontal="right" vertical="center"/>
    </xf>
    <xf numFmtId="178" fontId="26" fillId="6" borderId="3" xfId="0" applyNumberFormat="1" applyFont="1" applyFill="1" applyBorder="1" applyAlignment="1">
      <alignment horizontal="right" vertical="center"/>
    </xf>
    <xf numFmtId="0" fontId="28" fillId="0" borderId="0" xfId="0" applyFont="1" applyFill="1"/>
    <xf numFmtId="178" fontId="17" fillId="6" borderId="8" xfId="0" applyNumberFormat="1" applyFont="1" applyFill="1" applyBorder="1" applyAlignment="1">
      <alignment horizontal="right" vertical="center"/>
    </xf>
    <xf numFmtId="181" fontId="17" fillId="6" borderId="3" xfId="0" applyNumberFormat="1" applyFont="1" applyFill="1" applyBorder="1"/>
    <xf numFmtId="181" fontId="17" fillId="6" borderId="4" xfId="0" applyNumberFormat="1" applyFont="1" applyFill="1" applyBorder="1"/>
    <xf numFmtId="178" fontId="17" fillId="6" borderId="9" xfId="0" applyNumberFormat="1" applyFont="1" applyFill="1" applyBorder="1" applyAlignment="1">
      <alignment horizontal="right" vertical="center"/>
    </xf>
    <xf numFmtId="178" fontId="17" fillId="6" borderId="34" xfId="0" applyNumberFormat="1" applyFont="1" applyFill="1" applyBorder="1" applyAlignment="1">
      <alignment horizontal="right" vertical="center"/>
    </xf>
    <xf numFmtId="181" fontId="17" fillId="6" borderId="14" xfId="0" applyNumberFormat="1" applyFont="1" applyFill="1" applyBorder="1"/>
    <xf numFmtId="181" fontId="17" fillId="6" borderId="15" xfId="0" applyNumberFormat="1" applyFont="1" applyFill="1" applyBorder="1"/>
    <xf numFmtId="181" fontId="17" fillId="6" borderId="1" xfId="0" applyNumberFormat="1" applyFont="1" applyFill="1" applyBorder="1"/>
    <xf numFmtId="181" fontId="17" fillId="6" borderId="2" xfId="0" applyNumberFormat="1" applyFont="1" applyFill="1" applyBorder="1"/>
    <xf numFmtId="177" fontId="17" fillId="6" borderId="8" xfId="0" applyNumberFormat="1" applyFont="1" applyFill="1" applyBorder="1" applyAlignment="1">
      <alignment horizontal="right" vertical="center"/>
    </xf>
    <xf numFmtId="0" fontId="28" fillId="0" borderId="0" xfId="0" applyFont="1" applyFill="1" applyAlignment="1"/>
    <xf numFmtId="181" fontId="26" fillId="6" borderId="3" xfId="0" applyNumberFormat="1" applyFont="1" applyFill="1" applyBorder="1"/>
    <xf numFmtId="181" fontId="26" fillId="6" borderId="4" xfId="0" applyNumberFormat="1" applyFont="1" applyFill="1" applyBorder="1"/>
    <xf numFmtId="182" fontId="27" fillId="6" borderId="1" xfId="7" applyNumberFormat="1" applyFont="1" applyFill="1" applyBorder="1" applyAlignment="1">
      <alignment horizontal="right"/>
    </xf>
    <xf numFmtId="177" fontId="17" fillId="6" borderId="27" xfId="0" applyNumberFormat="1" applyFont="1" applyFill="1" applyBorder="1" applyAlignment="1">
      <alignment horizontal="right" vertical="center"/>
    </xf>
    <xf numFmtId="177" fontId="17" fillId="6" borderId="28" xfId="0" applyNumberFormat="1" applyFont="1" applyFill="1" applyBorder="1" applyAlignment="1">
      <alignment horizontal="right" vertical="center"/>
    </xf>
    <xf numFmtId="177" fontId="17" fillId="6" borderId="29" xfId="0" applyNumberFormat="1" applyFont="1" applyFill="1" applyBorder="1" applyAlignment="1">
      <alignment horizontal="right" vertical="center"/>
    </xf>
    <xf numFmtId="178" fontId="26" fillId="6" borderId="4" xfId="0" applyNumberFormat="1" applyFont="1" applyFill="1" applyBorder="1" applyAlignment="1">
      <alignment horizontal="right" vertical="center"/>
    </xf>
    <xf numFmtId="177" fontId="17" fillId="6" borderId="42" xfId="0" applyNumberFormat="1" applyFont="1" applyFill="1" applyBorder="1" applyAlignment="1">
      <alignment horizontal="right" vertical="center"/>
    </xf>
    <xf numFmtId="178" fontId="26" fillId="6" borderId="8" xfId="0" applyNumberFormat="1" applyFont="1" applyFill="1" applyBorder="1" applyAlignment="1">
      <alignment horizontal="right" vertical="center"/>
    </xf>
    <xf numFmtId="0" fontId="22" fillId="3" borderId="0" xfId="0" applyFont="1" applyFill="1" applyAlignment="1">
      <alignment horizontal="left" vertical="center"/>
    </xf>
    <xf numFmtId="177" fontId="17" fillId="6" borderId="50" xfId="0" applyNumberFormat="1" applyFont="1" applyFill="1" applyBorder="1" applyAlignment="1">
      <alignment horizontal="right" vertical="center"/>
    </xf>
    <xf numFmtId="177" fontId="17" fillId="6" borderId="52" xfId="0" applyNumberFormat="1" applyFont="1" applyFill="1" applyBorder="1" applyAlignment="1">
      <alignment horizontal="right" vertical="center"/>
    </xf>
    <xf numFmtId="178" fontId="17" fillId="6" borderId="52" xfId="0" applyNumberFormat="1" applyFont="1" applyFill="1" applyBorder="1" applyAlignment="1">
      <alignment horizontal="right" vertical="center"/>
    </xf>
    <xf numFmtId="0" fontId="4" fillId="4" borderId="54" xfId="0" applyFont="1" applyFill="1" applyBorder="1" applyAlignment="1">
      <alignment horizontal="center" vertical="center" wrapText="1"/>
    </xf>
    <xf numFmtId="0" fontId="4" fillId="4" borderId="54" xfId="0" applyFont="1" applyFill="1" applyBorder="1" applyAlignment="1">
      <alignment horizontal="center" vertical="center"/>
    </xf>
    <xf numFmtId="0" fontId="4" fillId="5" borderId="54" xfId="0" applyFont="1" applyFill="1" applyBorder="1" applyAlignment="1">
      <alignment horizontal="center" vertical="center" wrapText="1"/>
    </xf>
    <xf numFmtId="0" fontId="4" fillId="4" borderId="18" xfId="0" applyFont="1" applyFill="1" applyBorder="1" applyAlignment="1">
      <alignment horizontal="center" vertical="center"/>
    </xf>
    <xf numFmtId="0" fontId="4" fillId="5" borderId="54" xfId="0" applyFont="1" applyFill="1" applyBorder="1" applyAlignment="1">
      <alignment horizontal="center" vertical="center"/>
    </xf>
    <xf numFmtId="0" fontId="4" fillId="4" borderId="55" xfId="0" applyFont="1" applyFill="1" applyBorder="1" applyAlignment="1">
      <alignment horizontal="center" vertical="center"/>
    </xf>
    <xf numFmtId="0" fontId="4" fillId="5" borderId="55" xfId="0" applyFont="1" applyFill="1" applyBorder="1" applyAlignment="1">
      <alignment horizontal="center" vertical="center" wrapText="1"/>
    </xf>
    <xf numFmtId="0" fontId="4" fillId="5" borderId="55" xfId="0" applyFont="1" applyFill="1" applyBorder="1" applyAlignment="1">
      <alignment horizontal="center" vertical="center"/>
    </xf>
    <xf numFmtId="0" fontId="4" fillId="4" borderId="55" xfId="0" applyFont="1" applyFill="1" applyBorder="1" applyAlignment="1">
      <alignment horizontal="center" vertical="center" wrapText="1"/>
    </xf>
    <xf numFmtId="177" fontId="29" fillId="0" borderId="0" xfId="0" applyNumberFormat="1" applyFont="1" applyFill="1"/>
    <xf numFmtId="0" fontId="16" fillId="4" borderId="56" xfId="0" applyFont="1" applyFill="1" applyBorder="1" applyAlignment="1">
      <alignment vertical="center"/>
    </xf>
    <xf numFmtId="0" fontId="4" fillId="5" borderId="57" xfId="0" applyFont="1" applyFill="1" applyBorder="1" applyAlignment="1">
      <alignment vertical="center" wrapText="1"/>
    </xf>
    <xf numFmtId="0" fontId="4" fillId="4" borderId="57" xfId="0" applyFont="1" applyFill="1" applyBorder="1" applyAlignment="1">
      <alignment horizontal="center" vertical="center" wrapText="1"/>
    </xf>
    <xf numFmtId="0" fontId="8" fillId="4" borderId="25" xfId="0" applyFont="1" applyFill="1" applyBorder="1" applyAlignment="1">
      <alignment horizontal="center" vertical="center"/>
    </xf>
    <xf numFmtId="177" fontId="17" fillId="7" borderId="3" xfId="0" applyNumberFormat="1" applyFont="1" applyFill="1" applyBorder="1" applyAlignment="1">
      <alignment horizontal="right" vertical="center"/>
    </xf>
    <xf numFmtId="177" fontId="17" fillId="7" borderId="1" xfId="0" applyNumberFormat="1" applyFont="1" applyFill="1" applyBorder="1" applyAlignment="1">
      <alignment horizontal="right" vertical="center"/>
    </xf>
    <xf numFmtId="178" fontId="17" fillId="7" borderId="3" xfId="0" applyNumberFormat="1" applyFont="1" applyFill="1" applyBorder="1" applyAlignment="1">
      <alignment horizontal="right" vertical="center"/>
    </xf>
    <xf numFmtId="178" fontId="17" fillId="7" borderId="1" xfId="0" applyNumberFormat="1" applyFont="1" applyFill="1" applyBorder="1" applyAlignment="1">
      <alignment horizontal="right" vertical="center"/>
    </xf>
    <xf numFmtId="178" fontId="17" fillId="7" borderId="14" xfId="0" applyNumberFormat="1" applyFont="1" applyFill="1" applyBorder="1" applyAlignment="1">
      <alignment horizontal="right" vertical="center"/>
    </xf>
    <xf numFmtId="178" fontId="26" fillId="7" borderId="1" xfId="0" applyNumberFormat="1" applyFont="1" applyFill="1" applyBorder="1" applyAlignment="1">
      <alignment horizontal="right" vertical="center"/>
    </xf>
    <xf numFmtId="0" fontId="16" fillId="4" borderId="33" xfId="0" applyFont="1" applyFill="1" applyBorder="1" applyAlignment="1">
      <alignment vertical="center"/>
    </xf>
    <xf numFmtId="0" fontId="4" fillId="5" borderId="60" xfId="0" applyFont="1" applyFill="1" applyBorder="1" applyAlignment="1">
      <alignment vertical="center" wrapText="1"/>
    </xf>
    <xf numFmtId="0" fontId="4" fillId="4" borderId="60" xfId="0" applyFont="1" applyFill="1" applyBorder="1" applyAlignment="1">
      <alignment horizontal="center" vertical="center" wrapText="1"/>
    </xf>
    <xf numFmtId="177" fontId="17" fillId="7" borderId="4" xfId="0" applyNumberFormat="1" applyFont="1" applyFill="1" applyBorder="1" applyAlignment="1">
      <alignment horizontal="right" vertical="center"/>
    </xf>
    <xf numFmtId="177" fontId="17" fillId="7" borderId="2" xfId="0" applyNumberFormat="1" applyFont="1" applyFill="1" applyBorder="1" applyAlignment="1">
      <alignment horizontal="right" vertical="center"/>
    </xf>
    <xf numFmtId="178" fontId="17" fillId="7" borderId="4" xfId="0" applyNumberFormat="1" applyFont="1" applyFill="1" applyBorder="1" applyAlignment="1">
      <alignment horizontal="right" vertical="center"/>
    </xf>
    <xf numFmtId="178" fontId="17" fillId="7" borderId="2" xfId="0" applyNumberFormat="1" applyFont="1" applyFill="1" applyBorder="1" applyAlignment="1">
      <alignment horizontal="right" vertical="center"/>
    </xf>
    <xf numFmtId="178" fontId="17" fillId="7" borderId="15" xfId="0" applyNumberFormat="1" applyFont="1" applyFill="1" applyBorder="1" applyAlignment="1">
      <alignment horizontal="right" vertical="center"/>
    </xf>
    <xf numFmtId="178" fontId="26" fillId="7" borderId="2" xfId="0" applyNumberFormat="1" applyFont="1" applyFill="1" applyBorder="1" applyAlignment="1">
      <alignment horizontal="right" vertical="center"/>
    </xf>
    <xf numFmtId="0" fontId="4" fillId="4" borderId="53" xfId="0" applyFont="1" applyFill="1" applyBorder="1" applyAlignment="1">
      <alignment horizontal="center" vertical="center" wrapText="1"/>
    </xf>
    <xf numFmtId="177" fontId="17" fillId="6" borderId="9" xfId="0" applyNumberFormat="1" applyFont="1" applyFill="1" applyBorder="1" applyAlignment="1">
      <alignment horizontal="right" vertical="center"/>
    </xf>
    <xf numFmtId="178" fontId="17" fillId="6" borderId="62" xfId="0" applyNumberFormat="1" applyFont="1" applyFill="1" applyBorder="1" applyAlignment="1">
      <alignment horizontal="right" vertical="center"/>
    </xf>
    <xf numFmtId="178" fontId="17" fillId="3" borderId="8" xfId="0" applyNumberFormat="1" applyFont="1" applyFill="1" applyBorder="1" applyAlignment="1">
      <alignment horizontal="right" vertical="center"/>
    </xf>
    <xf numFmtId="0" fontId="22" fillId="0" borderId="0" xfId="0" applyFont="1" applyFill="1" applyAlignment="1"/>
    <xf numFmtId="177" fontId="30" fillId="0" borderId="0" xfId="0" applyNumberFormat="1" applyFont="1" applyFill="1" applyAlignment="1"/>
    <xf numFmtId="177" fontId="6" fillId="0" borderId="0" xfId="0" applyNumberFormat="1" applyFont="1" applyFill="1" applyBorder="1" applyAlignment="1"/>
    <xf numFmtId="0" fontId="16" fillId="0" borderId="0" xfId="0" applyFont="1" applyFill="1" applyAlignment="1"/>
    <xf numFmtId="0" fontId="16" fillId="0" borderId="0" xfId="0" applyFont="1" applyFill="1"/>
    <xf numFmtId="0" fontId="16" fillId="0" borderId="0" xfId="0" applyFont="1" applyFill="1" applyAlignment="1">
      <alignment horizontal="center" vertical="center"/>
    </xf>
    <xf numFmtId="0" fontId="16" fillId="3" borderId="0" xfId="0" applyFont="1" applyFill="1" applyAlignment="1"/>
    <xf numFmtId="177" fontId="16" fillId="0" borderId="0" xfId="0" applyNumberFormat="1" applyFont="1" applyFill="1" applyAlignment="1"/>
    <xf numFmtId="0" fontId="31" fillId="0" borderId="0" xfId="0" applyFont="1" applyFill="1" applyAlignment="1"/>
    <xf numFmtId="177" fontId="32" fillId="0" borderId="0" xfId="0" applyNumberFormat="1" applyFont="1" applyFill="1" applyAlignment="1"/>
    <xf numFmtId="177" fontId="16" fillId="0" borderId="0" xfId="0" applyNumberFormat="1" applyFont="1" applyFill="1" applyAlignment="1">
      <alignment horizontal="center" vertical="center"/>
    </xf>
    <xf numFmtId="177" fontId="31" fillId="0" borderId="0" xfId="0" applyNumberFormat="1" applyFont="1" applyFill="1" applyAlignment="1"/>
    <xf numFmtId="178" fontId="26" fillId="0" borderId="3" xfId="0" applyNumberFormat="1" applyFont="1" applyFill="1" applyBorder="1" applyAlignment="1">
      <alignment horizontal="right" vertical="center"/>
    </xf>
    <xf numFmtId="178" fontId="26" fillId="3" borderId="8" xfId="0" applyNumberFormat="1" applyFont="1" applyFill="1" applyBorder="1" applyAlignment="1">
      <alignment horizontal="right" vertical="center"/>
    </xf>
    <xf numFmtId="184" fontId="26" fillId="0" borderId="4" xfId="0" applyNumberFormat="1" applyFont="1" applyFill="1" applyBorder="1" applyAlignment="1">
      <alignment horizontal="right" vertical="center"/>
    </xf>
    <xf numFmtId="0" fontId="28" fillId="0" borderId="0" xfId="0" applyFont="1" applyFill="1" applyAlignment="1">
      <alignment horizontal="center" vertical="center"/>
    </xf>
    <xf numFmtId="177" fontId="26" fillId="0" borderId="6" xfId="0" applyNumberFormat="1" applyFont="1" applyFill="1" applyBorder="1" applyAlignment="1">
      <alignment horizontal="right" vertical="center"/>
    </xf>
    <xf numFmtId="177" fontId="26" fillId="0" borderId="3" xfId="0" applyNumberFormat="1" applyFont="1" applyFill="1" applyBorder="1" applyAlignment="1">
      <alignment horizontal="right" vertical="center"/>
    </xf>
    <xf numFmtId="183" fontId="17" fillId="6" borderId="3" xfId="0" applyNumberFormat="1" applyFont="1" applyFill="1" applyBorder="1" applyAlignment="1">
      <alignment horizontal="right" vertical="center"/>
    </xf>
    <xf numFmtId="183" fontId="17" fillId="6" borderId="4" xfId="0" applyNumberFormat="1" applyFont="1" applyFill="1" applyBorder="1" applyAlignment="1">
      <alignment horizontal="right" vertical="center"/>
    </xf>
    <xf numFmtId="176" fontId="17" fillId="6" borderId="14" xfId="7" applyNumberFormat="1" applyFont="1" applyFill="1" applyBorder="1" applyAlignment="1">
      <alignment horizontal="right" vertical="center"/>
    </xf>
    <xf numFmtId="0" fontId="33" fillId="0" borderId="0" xfId="0" applyFont="1" applyFill="1" applyAlignment="1"/>
    <xf numFmtId="49" fontId="34" fillId="2" borderId="6" xfId="0" applyNumberFormat="1" applyFont="1" applyFill="1" applyBorder="1" applyAlignment="1">
      <alignment horizontal="right" vertical="center"/>
    </xf>
    <xf numFmtId="49" fontId="35" fillId="2" borderId="4" xfId="0" applyNumberFormat="1" applyFont="1" applyFill="1" applyBorder="1" applyAlignment="1">
      <alignment horizontal="right" vertical="center"/>
    </xf>
    <xf numFmtId="0" fontId="33" fillId="0" borderId="0" xfId="0" applyFont="1" applyFill="1" applyAlignment="1">
      <alignment horizontal="center" vertical="center"/>
    </xf>
    <xf numFmtId="0" fontId="33" fillId="0" borderId="0" xfId="0" applyFont="1" applyFill="1"/>
    <xf numFmtId="177" fontId="17" fillId="3" borderId="8" xfId="0" applyNumberFormat="1" applyFont="1" applyFill="1" applyBorder="1" applyAlignment="1">
      <alignment horizontal="right" vertical="center"/>
    </xf>
    <xf numFmtId="178" fontId="17" fillId="3" borderId="34" xfId="0" applyNumberFormat="1" applyFont="1" applyFill="1" applyBorder="1" applyAlignment="1">
      <alignment horizontal="right" vertical="center"/>
    </xf>
    <xf numFmtId="178" fontId="17" fillId="3" borderId="9" xfId="0" applyNumberFormat="1" applyFont="1" applyFill="1" applyBorder="1" applyAlignment="1">
      <alignment horizontal="right" vertical="center"/>
    </xf>
    <xf numFmtId="0" fontId="28" fillId="0" borderId="0" xfId="0" applyFont="1" applyFill="1" applyBorder="1" applyAlignment="1"/>
    <xf numFmtId="0" fontId="28" fillId="0" borderId="0" xfId="0" applyFont="1" applyFill="1" applyBorder="1" applyAlignment="1">
      <alignment horizontal="center" vertical="center"/>
    </xf>
    <xf numFmtId="0" fontId="28" fillId="0" borderId="0" xfId="0" applyFont="1" applyFill="1" applyBorder="1"/>
    <xf numFmtId="0" fontId="38" fillId="3" borderId="0" xfId="0" applyFont="1" applyFill="1" applyAlignment="1">
      <alignment horizontal="left" vertical="center"/>
    </xf>
    <xf numFmtId="177" fontId="39" fillId="0" borderId="0" xfId="0" applyNumberFormat="1" applyFont="1" applyFill="1" applyAlignment="1"/>
    <xf numFmtId="184" fontId="17" fillId="6" borderId="4" xfId="0" applyNumberFormat="1" applyFont="1" applyFill="1" applyBorder="1" applyAlignment="1">
      <alignment horizontal="right" vertical="center"/>
    </xf>
    <xf numFmtId="184" fontId="17" fillId="6" borderId="3" xfId="0" applyNumberFormat="1" applyFont="1" applyFill="1" applyBorder="1" applyAlignment="1">
      <alignment horizontal="right" vertical="center"/>
    </xf>
    <xf numFmtId="184" fontId="17" fillId="6" borderId="1" xfId="0" applyNumberFormat="1" applyFont="1" applyFill="1" applyBorder="1" applyAlignment="1">
      <alignment horizontal="right" vertical="center"/>
    </xf>
    <xf numFmtId="183" fontId="17" fillId="6" borderId="1" xfId="0" applyNumberFormat="1" applyFont="1" applyFill="1" applyBorder="1" applyAlignment="1">
      <alignment horizontal="right" vertical="center"/>
    </xf>
    <xf numFmtId="184" fontId="17" fillId="6" borderId="2" xfId="0" applyNumberFormat="1" applyFont="1" applyFill="1" applyBorder="1" applyAlignment="1">
      <alignment horizontal="right" vertical="center"/>
    </xf>
    <xf numFmtId="184" fontId="26" fillId="6" borderId="4" xfId="0" applyNumberFormat="1" applyFont="1" applyFill="1" applyBorder="1" applyAlignment="1">
      <alignment horizontal="right" vertical="center"/>
    </xf>
    <xf numFmtId="177" fontId="36" fillId="6" borderId="6" xfId="0" applyNumberFormat="1" applyFont="1" applyFill="1" applyBorder="1" applyAlignment="1">
      <alignment horizontal="right" vertical="center"/>
    </xf>
    <xf numFmtId="178" fontId="36" fillId="6" borderId="3" xfId="0" applyNumberFormat="1" applyFont="1" applyFill="1" applyBorder="1" applyAlignment="1">
      <alignment horizontal="right" vertical="center"/>
    </xf>
    <xf numFmtId="177" fontId="36" fillId="6" borderId="3" xfId="0" applyNumberFormat="1" applyFont="1" applyFill="1" applyBorder="1" applyAlignment="1">
      <alignment horizontal="right" vertical="center"/>
    </xf>
    <xf numFmtId="178" fontId="36" fillId="6" borderId="8" xfId="0" applyNumberFormat="1" applyFont="1" applyFill="1" applyBorder="1" applyAlignment="1">
      <alignment horizontal="right" vertical="center"/>
    </xf>
    <xf numFmtId="184" fontId="36" fillId="6" borderId="4" xfId="0" applyNumberFormat="1" applyFont="1" applyFill="1" applyBorder="1" applyAlignment="1">
      <alignment horizontal="right" vertical="center"/>
    </xf>
    <xf numFmtId="177" fontId="26" fillId="6" borderId="7" xfId="0" applyNumberFormat="1" applyFont="1" applyFill="1" applyBorder="1" applyAlignment="1">
      <alignment horizontal="right" vertical="center"/>
    </xf>
    <xf numFmtId="178" fontId="26" fillId="6" borderId="1" xfId="0" applyNumberFormat="1" applyFont="1" applyFill="1" applyBorder="1" applyAlignment="1">
      <alignment horizontal="right" vertical="center"/>
    </xf>
    <xf numFmtId="178" fontId="17" fillId="0" borderId="3" xfId="0" applyNumberFormat="1" applyFont="1" applyFill="1" applyBorder="1" applyAlignment="1">
      <alignment horizontal="right" vertical="center"/>
    </xf>
    <xf numFmtId="178" fontId="17" fillId="0" borderId="1" xfId="0" applyNumberFormat="1" applyFont="1" applyFill="1" applyBorder="1" applyAlignment="1">
      <alignment horizontal="right" vertical="center"/>
    </xf>
    <xf numFmtId="177" fontId="17" fillId="0" borderId="14" xfId="0" applyNumberFormat="1" applyFont="1" applyFill="1" applyBorder="1" applyAlignment="1">
      <alignment horizontal="right" vertical="center"/>
    </xf>
    <xf numFmtId="177" fontId="17" fillId="0" borderId="3" xfId="0" applyNumberFormat="1" applyFont="1" applyFill="1" applyBorder="1" applyAlignment="1">
      <alignment horizontal="right" vertical="center"/>
    </xf>
    <xf numFmtId="177" fontId="17" fillId="3" borderId="3" xfId="0" applyNumberFormat="1" applyFont="1" applyFill="1" applyBorder="1" applyAlignment="1">
      <alignment horizontal="right" vertical="center"/>
    </xf>
    <xf numFmtId="178" fontId="17" fillId="3" borderId="3" xfId="0" applyNumberFormat="1" applyFont="1" applyFill="1" applyBorder="1" applyAlignment="1">
      <alignment horizontal="right" vertical="center"/>
    </xf>
    <xf numFmtId="177" fontId="17" fillId="6" borderId="63" xfId="0" applyNumberFormat="1" applyFont="1" applyFill="1" applyBorder="1" applyAlignment="1">
      <alignment horizontal="right" vertical="center"/>
    </xf>
    <xf numFmtId="177" fontId="17" fillId="6" borderId="64" xfId="0" applyNumberFormat="1" applyFont="1" applyFill="1" applyBorder="1" applyAlignment="1">
      <alignment horizontal="right" vertical="center"/>
    </xf>
    <xf numFmtId="177" fontId="17" fillId="6" borderId="65" xfId="0" applyNumberFormat="1" applyFont="1" applyFill="1" applyBorder="1" applyAlignment="1">
      <alignment horizontal="right" vertical="center"/>
    </xf>
    <xf numFmtId="184" fontId="26" fillId="6" borderId="3" xfId="0" applyNumberFormat="1" applyFont="1" applyFill="1" applyBorder="1" applyAlignment="1">
      <alignment horizontal="right" vertical="center"/>
    </xf>
    <xf numFmtId="178" fontId="26" fillId="6" borderId="9" xfId="0" applyNumberFormat="1" applyFont="1" applyFill="1" applyBorder="1" applyAlignment="1">
      <alignment horizontal="right" vertical="center"/>
    </xf>
    <xf numFmtId="184" fontId="26" fillId="6" borderId="1" xfId="0" applyNumberFormat="1" applyFont="1" applyFill="1" applyBorder="1" applyAlignment="1">
      <alignment horizontal="right" vertical="center"/>
    </xf>
    <xf numFmtId="183" fontId="26" fillId="6" borderId="1" xfId="0" applyNumberFormat="1" applyFont="1" applyFill="1" applyBorder="1" applyAlignment="1">
      <alignment horizontal="right" vertical="center"/>
    </xf>
    <xf numFmtId="184" fontId="26" fillId="6" borderId="2" xfId="0" applyNumberFormat="1" applyFont="1" applyFill="1" applyBorder="1" applyAlignment="1">
      <alignment horizontal="right" vertical="center"/>
    </xf>
    <xf numFmtId="178" fontId="26" fillId="6" borderId="14" xfId="0" applyNumberFormat="1" applyFont="1" applyFill="1" applyBorder="1" applyAlignment="1">
      <alignment horizontal="right" vertical="center"/>
    </xf>
    <xf numFmtId="184" fontId="17" fillId="6" borderId="15" xfId="0" applyNumberFormat="1" applyFont="1" applyFill="1" applyBorder="1" applyAlignment="1">
      <alignment horizontal="right" vertical="center"/>
    </xf>
    <xf numFmtId="3" fontId="6" fillId="0" borderId="0" xfId="0" applyNumberFormat="1" applyFont="1" applyFill="1"/>
    <xf numFmtId="3" fontId="28" fillId="0" borderId="0" xfId="0" applyNumberFormat="1" applyFont="1" applyFill="1"/>
    <xf numFmtId="177" fontId="28" fillId="0" borderId="0" xfId="0" applyNumberFormat="1" applyFont="1" applyFill="1" applyAlignment="1">
      <alignment horizontal="center" vertical="center"/>
    </xf>
    <xf numFmtId="3" fontId="28" fillId="0" borderId="0" xfId="0" applyNumberFormat="1" applyFont="1" applyFill="1" applyBorder="1"/>
    <xf numFmtId="177" fontId="17" fillId="3" borderId="6" xfId="0" applyNumberFormat="1" applyFont="1" applyFill="1" applyBorder="1" applyAlignment="1">
      <alignment horizontal="right" vertical="center"/>
    </xf>
    <xf numFmtId="181" fontId="17" fillId="3" borderId="3" xfId="0" applyNumberFormat="1" applyFont="1" applyFill="1" applyBorder="1"/>
    <xf numFmtId="181" fontId="17" fillId="3" borderId="4" xfId="0" applyNumberFormat="1" applyFont="1" applyFill="1" applyBorder="1"/>
    <xf numFmtId="178" fontId="17" fillId="0" borderId="14" xfId="0" applyNumberFormat="1" applyFont="1" applyFill="1" applyBorder="1" applyAlignment="1">
      <alignment horizontal="right" vertical="center"/>
    </xf>
    <xf numFmtId="178" fontId="17" fillId="3" borderId="14" xfId="0" applyNumberFormat="1" applyFont="1" applyFill="1" applyBorder="1" applyAlignment="1">
      <alignment horizontal="right" vertical="center"/>
    </xf>
    <xf numFmtId="177" fontId="17" fillId="3" borderId="14" xfId="0" applyNumberFormat="1" applyFont="1" applyFill="1" applyBorder="1" applyAlignment="1">
      <alignment horizontal="right" vertical="center"/>
    </xf>
    <xf numFmtId="186" fontId="5" fillId="0" borderId="0" xfId="0" applyNumberFormat="1" applyFont="1" applyFill="1" applyAlignment="1">
      <alignment horizontal="right" vertical="center"/>
    </xf>
    <xf numFmtId="177" fontId="26" fillId="0" borderId="30" xfId="0" applyNumberFormat="1" applyFont="1" applyFill="1" applyBorder="1" applyAlignment="1">
      <alignment horizontal="right" vertical="center"/>
    </xf>
    <xf numFmtId="178" fontId="26" fillId="0" borderId="31" xfId="0" applyNumberFormat="1" applyFont="1" applyFill="1" applyBorder="1" applyAlignment="1">
      <alignment horizontal="right" vertical="center"/>
    </xf>
    <xf numFmtId="177" fontId="26" fillId="0" borderId="31" xfId="0" applyNumberFormat="1" applyFont="1" applyFill="1" applyBorder="1" applyAlignment="1">
      <alignment horizontal="right" vertical="center"/>
    </xf>
    <xf numFmtId="183" fontId="26" fillId="0" borderId="31" xfId="0" applyNumberFormat="1" applyFont="1" applyFill="1" applyBorder="1" applyAlignment="1">
      <alignment horizontal="right" vertical="center"/>
    </xf>
    <xf numFmtId="178" fontId="26" fillId="0" borderId="36" xfId="0" applyNumberFormat="1" applyFont="1" applyFill="1" applyBorder="1" applyAlignment="1">
      <alignment horizontal="right" vertical="center"/>
    </xf>
    <xf numFmtId="184" fontId="26" fillId="0" borderId="32" xfId="0" applyNumberFormat="1" applyFont="1" applyFill="1" applyBorder="1" applyAlignment="1">
      <alignment horizontal="right" vertical="center"/>
    </xf>
    <xf numFmtId="41" fontId="17" fillId="6" borderId="3" xfId="0" applyNumberFormat="1" applyFont="1" applyFill="1" applyBorder="1" applyAlignment="1">
      <alignment horizontal="right" vertical="center"/>
    </xf>
    <xf numFmtId="41" fontId="26" fillId="6" borderId="3" xfId="0" applyNumberFormat="1" applyFont="1" applyFill="1" applyBorder="1" applyAlignment="1">
      <alignment horizontal="right" vertical="center"/>
    </xf>
    <xf numFmtId="176" fontId="17" fillId="6" borderId="3" xfId="7" applyNumberFormat="1" applyFont="1" applyFill="1" applyBorder="1" applyAlignment="1">
      <alignment horizontal="right" vertical="center"/>
    </xf>
    <xf numFmtId="185" fontId="26" fillId="6" borderId="3" xfId="0" applyNumberFormat="1" applyFont="1" applyFill="1" applyBorder="1" applyAlignment="1">
      <alignment horizontal="right" vertical="center"/>
    </xf>
    <xf numFmtId="49" fontId="3" fillId="2" borderId="30" xfId="0" applyNumberFormat="1" applyFont="1" applyFill="1" applyBorder="1" applyAlignment="1">
      <alignment horizontal="center" vertical="center"/>
    </xf>
    <xf numFmtId="181" fontId="17" fillId="3" borderId="14" xfId="0" applyNumberFormat="1" applyFont="1" applyFill="1" applyBorder="1"/>
    <xf numFmtId="181" fontId="17" fillId="3" borderId="15" xfId="0" applyNumberFormat="1" applyFont="1" applyFill="1" applyBorder="1"/>
    <xf numFmtId="177" fontId="17" fillId="3" borderId="30" xfId="0" applyNumberFormat="1" applyFont="1" applyFill="1" applyBorder="1" applyAlignment="1">
      <alignment horizontal="right" vertical="center"/>
    </xf>
    <xf numFmtId="178" fontId="17" fillId="3" borderId="31" xfId="0" applyNumberFormat="1" applyFont="1" applyFill="1" applyBorder="1" applyAlignment="1">
      <alignment horizontal="right" vertical="center"/>
    </xf>
    <xf numFmtId="177" fontId="17" fillId="3" borderId="31" xfId="0" applyNumberFormat="1" applyFont="1" applyFill="1" applyBorder="1" applyAlignment="1">
      <alignment horizontal="right" vertical="center"/>
    </xf>
    <xf numFmtId="177" fontId="17" fillId="0" borderId="31" xfId="0" applyNumberFormat="1" applyFont="1" applyFill="1" applyBorder="1" applyAlignment="1">
      <alignment horizontal="right" vertical="center"/>
    </xf>
    <xf numFmtId="178" fontId="17" fillId="0" borderId="31" xfId="0" applyNumberFormat="1" applyFont="1" applyFill="1" applyBorder="1" applyAlignment="1">
      <alignment horizontal="right" vertical="center"/>
    </xf>
    <xf numFmtId="181" fontId="17" fillId="3" borderId="31" xfId="0" applyNumberFormat="1" applyFont="1" applyFill="1" applyBorder="1"/>
    <xf numFmtId="181" fontId="17" fillId="3" borderId="32" xfId="0" applyNumberFormat="1" applyFont="1" applyFill="1" applyBorder="1"/>
    <xf numFmtId="41" fontId="17" fillId="6" borderId="14" xfId="0" applyNumberFormat="1" applyFont="1" applyFill="1" applyBorder="1" applyAlignment="1">
      <alignment horizontal="right" vertical="center"/>
    </xf>
    <xf numFmtId="183" fontId="26" fillId="6" borderId="3" xfId="0" applyNumberFormat="1" applyFont="1" applyFill="1" applyBorder="1" applyAlignment="1">
      <alignment horizontal="right" vertical="center"/>
    </xf>
    <xf numFmtId="184" fontId="26" fillId="6" borderId="15" xfId="0" applyNumberFormat="1" applyFont="1" applyFill="1" applyBorder="1" applyAlignment="1">
      <alignment horizontal="right" vertical="center"/>
    </xf>
    <xf numFmtId="41" fontId="26" fillId="0" borderId="3" xfId="0" applyNumberFormat="1" applyFont="1" applyFill="1" applyBorder="1" applyAlignment="1">
      <alignment horizontal="right" vertical="center"/>
    </xf>
    <xf numFmtId="41" fontId="26" fillId="0" borderId="66" xfId="0" applyNumberFormat="1" applyFont="1" applyFill="1" applyBorder="1" applyAlignment="1">
      <alignment horizontal="right" vertical="center"/>
    </xf>
    <xf numFmtId="41" fontId="26" fillId="6" borderId="1" xfId="0" applyNumberFormat="1" applyFont="1" applyFill="1" applyBorder="1" applyAlignment="1">
      <alignment horizontal="right" vertical="center"/>
    </xf>
    <xf numFmtId="0" fontId="15" fillId="2" borderId="16" xfId="0" applyFont="1" applyFill="1" applyBorder="1" applyAlignment="1">
      <alignment horizontal="center" vertical="center"/>
    </xf>
    <xf numFmtId="0" fontId="15" fillId="2" borderId="3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35" xfId="0" applyFont="1" applyFill="1" applyBorder="1" applyAlignment="1">
      <alignment horizontal="center" vertical="center"/>
    </xf>
    <xf numFmtId="0" fontId="4" fillId="4" borderId="37" xfId="0" applyFont="1" applyFill="1" applyBorder="1" applyAlignment="1">
      <alignment horizontal="center" vertical="center" wrapText="1"/>
    </xf>
    <xf numFmtId="0" fontId="4" fillId="4" borderId="38"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22" xfId="0" applyFont="1" applyFill="1" applyBorder="1" applyAlignment="1">
      <alignment horizontal="center" vertical="center"/>
    </xf>
    <xf numFmtId="0" fontId="4" fillId="5" borderId="19" xfId="0" applyFont="1" applyFill="1" applyBorder="1" applyAlignment="1">
      <alignment horizontal="center" vertical="center" wrapText="1"/>
    </xf>
    <xf numFmtId="0" fontId="4" fillId="5" borderId="19" xfId="0" applyFont="1" applyFill="1" applyBorder="1" applyAlignment="1">
      <alignment horizontal="center" vertical="center"/>
    </xf>
    <xf numFmtId="0" fontId="4" fillId="5" borderId="22" xfId="0" applyFont="1" applyFill="1" applyBorder="1" applyAlignment="1">
      <alignment horizontal="center" vertical="center"/>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0" xfId="0" applyFont="1" applyFill="1" applyBorder="1" applyAlignment="1">
      <alignment horizontal="center" vertical="center"/>
    </xf>
    <xf numFmtId="0" fontId="16" fillId="4" borderId="21" xfId="0" applyFont="1" applyFill="1" applyBorder="1" applyAlignment="1">
      <alignment horizontal="center"/>
    </xf>
    <xf numFmtId="0" fontId="16" fillId="4" borderId="19" xfId="0" applyFont="1" applyFill="1" applyBorder="1" applyAlignment="1">
      <alignment horizontal="center"/>
    </xf>
    <xf numFmtId="0" fontId="4" fillId="5" borderId="22" xfId="0" applyFont="1" applyFill="1" applyBorder="1" applyAlignment="1">
      <alignment horizontal="center" vertical="center" wrapText="1"/>
    </xf>
    <xf numFmtId="0" fontId="16" fillId="4" borderId="17" xfId="0" applyFont="1" applyFill="1" applyBorder="1" applyAlignment="1">
      <alignment horizontal="center" vertical="center"/>
    </xf>
    <xf numFmtId="0" fontId="16" fillId="4" borderId="41" xfId="0" applyFont="1" applyFill="1" applyBorder="1" applyAlignment="1">
      <alignment horizontal="center" vertical="center"/>
    </xf>
    <xf numFmtId="0" fontId="16" fillId="4" borderId="38" xfId="0" applyFont="1" applyFill="1" applyBorder="1" applyAlignment="1">
      <alignment horizontal="center" vertical="center"/>
    </xf>
    <xf numFmtId="0" fontId="4" fillId="4" borderId="58"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4" fillId="5" borderId="45" xfId="0" applyFont="1" applyFill="1" applyBorder="1" applyAlignment="1">
      <alignment horizontal="center" vertical="center"/>
    </xf>
    <xf numFmtId="0" fontId="4" fillId="5" borderId="47" xfId="0" applyFont="1" applyFill="1" applyBorder="1" applyAlignment="1">
      <alignment horizontal="center" vertical="center"/>
    </xf>
    <xf numFmtId="0" fontId="4" fillId="5" borderId="44" xfId="0" applyFont="1" applyFill="1" applyBorder="1" applyAlignment="1">
      <alignment horizontal="center" vertical="center" wrapText="1"/>
    </xf>
    <xf numFmtId="0" fontId="4" fillId="5" borderId="46" xfId="0" applyFont="1" applyFill="1" applyBorder="1" applyAlignment="1">
      <alignment horizontal="center" vertical="center"/>
    </xf>
    <xf numFmtId="0" fontId="4" fillId="5" borderId="48" xfId="0" applyFont="1" applyFill="1" applyBorder="1" applyAlignment="1">
      <alignment horizontal="center" vertical="center"/>
    </xf>
    <xf numFmtId="0" fontId="4" fillId="4" borderId="59" xfId="0" applyFont="1" applyFill="1" applyBorder="1" applyAlignment="1">
      <alignment horizontal="center" vertical="center" wrapText="1"/>
    </xf>
    <xf numFmtId="0" fontId="4" fillId="4" borderId="61" xfId="0" applyFont="1" applyFill="1" applyBorder="1" applyAlignment="1">
      <alignment horizontal="center" vertical="center" wrapText="1"/>
    </xf>
  </cellXfs>
  <cellStyles count="11">
    <cellStyle name="Calc Currency (0)" xfId="2"/>
    <cellStyle name="Header1" xfId="3"/>
    <cellStyle name="Header2" xfId="4"/>
    <cellStyle name="Normal_#18-Internet" xfId="5"/>
    <cellStyle name="桁区切り" xfId="7" builtinId="6"/>
    <cellStyle name="桁区切り 2" xfId="1"/>
    <cellStyle name="桁区切り 3" xfId="6"/>
    <cellStyle name="標準" xfId="0" builtinId="0"/>
    <cellStyle name="標準 2" xfId="9"/>
    <cellStyle name="標準 3" xfId="10"/>
    <cellStyle name="標準 4" xfId="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A3B-4C87-BA5F-A954305F75AB}"/>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A3B-4C87-BA5F-A954305F75AB}"/>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2A3B-4C87-BA5F-A954305F75AB}"/>
            </c:ext>
          </c:extLst>
        </c:ser>
        <c:dLbls>
          <c:showLegendKey val="0"/>
          <c:showVal val="0"/>
          <c:showCatName val="0"/>
          <c:showSerName val="0"/>
          <c:showPercent val="0"/>
          <c:showBubbleSize val="0"/>
        </c:dLbls>
        <c:gapWidth val="150"/>
        <c:overlap val="100"/>
        <c:axId val="181935616"/>
        <c:axId val="3731040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A3B-4C87-BA5F-A954305F75AB}"/>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A3B-4C87-BA5F-A954305F75AB}"/>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A3B-4C87-BA5F-A954305F75AB}"/>
            </c:ext>
          </c:extLst>
        </c:ser>
        <c:dLbls>
          <c:showLegendKey val="0"/>
          <c:showVal val="0"/>
          <c:showCatName val="0"/>
          <c:showSerName val="0"/>
          <c:showPercent val="0"/>
          <c:showBubbleSize val="0"/>
        </c:dLbls>
        <c:marker val="1"/>
        <c:smooth val="0"/>
        <c:axId val="181935616"/>
        <c:axId val="3731040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A3B-4C87-BA5F-A954305F75AB}"/>
            </c:ext>
          </c:extLst>
        </c:ser>
        <c:dLbls>
          <c:showLegendKey val="0"/>
          <c:showVal val="0"/>
          <c:showCatName val="0"/>
          <c:showSerName val="0"/>
          <c:showPercent val="0"/>
          <c:showBubbleSize val="0"/>
        </c:dLbls>
        <c:marker val="1"/>
        <c:smooth val="0"/>
        <c:axId val="183320576"/>
        <c:axId val="37310976"/>
      </c:lineChart>
      <c:catAx>
        <c:axId val="18193561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0400"/>
        <c:crossesAt val="-1000"/>
        <c:auto val="1"/>
        <c:lblAlgn val="ctr"/>
        <c:lblOffset val="100"/>
        <c:tickLblSkip val="1"/>
        <c:tickMarkSkip val="1"/>
        <c:noMultiLvlLbl val="0"/>
      </c:catAx>
      <c:valAx>
        <c:axId val="3731040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35616"/>
        <c:crosses val="autoZero"/>
        <c:crossBetween val="between"/>
      </c:valAx>
      <c:catAx>
        <c:axId val="183320576"/>
        <c:scaling>
          <c:orientation val="minMax"/>
        </c:scaling>
        <c:delete val="1"/>
        <c:axPos val="b"/>
        <c:majorTickMark val="out"/>
        <c:minorTickMark val="none"/>
        <c:tickLblPos val="nextTo"/>
        <c:crossAx val="37310976"/>
        <c:crosses val="autoZero"/>
        <c:auto val="1"/>
        <c:lblAlgn val="ctr"/>
        <c:lblOffset val="100"/>
        <c:noMultiLvlLbl val="0"/>
      </c:catAx>
      <c:valAx>
        <c:axId val="3731097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3320576"/>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BB8-4B50-8568-4084994D6B1F}"/>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BB8-4B50-8568-4084994D6B1F}"/>
            </c:ext>
          </c:extLst>
        </c:ser>
        <c:dLbls>
          <c:showLegendKey val="0"/>
          <c:showVal val="0"/>
          <c:showCatName val="0"/>
          <c:showSerName val="0"/>
          <c:showPercent val="0"/>
          <c:showBubbleSize val="0"/>
        </c:dLbls>
        <c:gapWidth val="150"/>
        <c:overlap val="100"/>
        <c:axId val="261935616"/>
        <c:axId val="26335641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BBB8-4B50-8568-4084994D6B1F}"/>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BB8-4B50-8568-4084994D6B1F}"/>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BB8-4B50-8568-4084994D6B1F}"/>
            </c:ext>
          </c:extLst>
        </c:ser>
        <c:dLbls>
          <c:showLegendKey val="0"/>
          <c:showVal val="0"/>
          <c:showCatName val="0"/>
          <c:showSerName val="0"/>
          <c:showPercent val="0"/>
          <c:showBubbleSize val="0"/>
        </c:dLbls>
        <c:marker val="1"/>
        <c:smooth val="0"/>
        <c:axId val="261935616"/>
        <c:axId val="26335641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BB8-4B50-8568-4084994D6B1F}"/>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BB8-4B50-8568-4084994D6B1F}"/>
            </c:ext>
          </c:extLst>
        </c:ser>
        <c:dLbls>
          <c:showLegendKey val="0"/>
          <c:showVal val="0"/>
          <c:showCatName val="0"/>
          <c:showSerName val="0"/>
          <c:showPercent val="0"/>
          <c:showBubbleSize val="0"/>
        </c:dLbls>
        <c:marker val="1"/>
        <c:smooth val="0"/>
        <c:axId val="240345088"/>
        <c:axId val="263356992"/>
      </c:lineChart>
      <c:catAx>
        <c:axId val="26193561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56416"/>
        <c:crosses val="autoZero"/>
        <c:auto val="1"/>
        <c:lblAlgn val="ctr"/>
        <c:lblOffset val="100"/>
        <c:tickLblSkip val="1"/>
        <c:tickMarkSkip val="1"/>
        <c:noMultiLvlLbl val="0"/>
      </c:catAx>
      <c:valAx>
        <c:axId val="26335641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1935616"/>
        <c:crosses val="autoZero"/>
        <c:crossBetween val="between"/>
        <c:majorUnit val="5000"/>
        <c:minorUnit val="1000"/>
      </c:valAx>
      <c:catAx>
        <c:axId val="240345088"/>
        <c:scaling>
          <c:orientation val="minMax"/>
        </c:scaling>
        <c:delete val="1"/>
        <c:axPos val="b"/>
        <c:majorTickMark val="out"/>
        <c:minorTickMark val="none"/>
        <c:tickLblPos val="nextTo"/>
        <c:crossAx val="263356992"/>
        <c:crossesAt val="80"/>
        <c:auto val="1"/>
        <c:lblAlgn val="ctr"/>
        <c:lblOffset val="100"/>
        <c:noMultiLvlLbl val="0"/>
      </c:catAx>
      <c:valAx>
        <c:axId val="26335699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034508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BBF-4B1A-93F8-37C8DC18D738}"/>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BBF-4B1A-93F8-37C8DC18D738}"/>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5BBF-4B1A-93F8-37C8DC18D738}"/>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5BBF-4B1A-93F8-37C8DC18D738}"/>
            </c:ext>
          </c:extLst>
        </c:ser>
        <c:dLbls>
          <c:showLegendKey val="0"/>
          <c:showVal val="0"/>
          <c:showCatName val="0"/>
          <c:showSerName val="0"/>
          <c:showPercent val="0"/>
          <c:showBubbleSize val="0"/>
        </c:dLbls>
        <c:gapWidth val="150"/>
        <c:overlap val="100"/>
        <c:axId val="262366720"/>
        <c:axId val="26335929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BBF-4B1A-93F8-37C8DC18D738}"/>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BBF-4B1A-93F8-37C8DC18D738}"/>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BBF-4B1A-93F8-37C8DC18D738}"/>
            </c:ext>
          </c:extLst>
        </c:ser>
        <c:dLbls>
          <c:showLegendKey val="0"/>
          <c:showVal val="0"/>
          <c:showCatName val="0"/>
          <c:showSerName val="0"/>
          <c:showPercent val="0"/>
          <c:showBubbleSize val="0"/>
        </c:dLbls>
        <c:marker val="1"/>
        <c:smooth val="0"/>
        <c:axId val="262366720"/>
        <c:axId val="26335929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5BBF-4B1A-93F8-37C8DC18D738}"/>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5BBF-4B1A-93F8-37C8DC18D738}"/>
            </c:ext>
          </c:extLst>
        </c:ser>
        <c:dLbls>
          <c:showLegendKey val="0"/>
          <c:showVal val="0"/>
          <c:showCatName val="0"/>
          <c:showSerName val="0"/>
          <c:showPercent val="0"/>
          <c:showBubbleSize val="0"/>
        </c:dLbls>
        <c:marker val="1"/>
        <c:smooth val="0"/>
        <c:axId val="262368256"/>
        <c:axId val="263359872"/>
      </c:lineChart>
      <c:catAx>
        <c:axId val="26236672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59296"/>
        <c:crosses val="autoZero"/>
        <c:auto val="1"/>
        <c:lblAlgn val="ctr"/>
        <c:lblOffset val="100"/>
        <c:tickLblSkip val="1"/>
        <c:tickMarkSkip val="1"/>
        <c:noMultiLvlLbl val="0"/>
      </c:catAx>
      <c:valAx>
        <c:axId val="26335929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366720"/>
        <c:crosses val="autoZero"/>
        <c:crossBetween val="between"/>
        <c:majorUnit val="2000"/>
      </c:valAx>
      <c:catAx>
        <c:axId val="262368256"/>
        <c:scaling>
          <c:orientation val="minMax"/>
        </c:scaling>
        <c:delete val="1"/>
        <c:axPos val="b"/>
        <c:majorTickMark val="out"/>
        <c:minorTickMark val="none"/>
        <c:tickLblPos val="nextTo"/>
        <c:crossAx val="263359872"/>
        <c:crosses val="autoZero"/>
        <c:auto val="1"/>
        <c:lblAlgn val="ctr"/>
        <c:lblOffset val="100"/>
        <c:noMultiLvlLbl val="0"/>
      </c:catAx>
      <c:valAx>
        <c:axId val="26335987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36825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534-4B12-A558-74CF7039D270}"/>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534-4B12-A558-74CF7039D270}"/>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534-4B12-A558-74CF7039D270}"/>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A534-4B12-A558-74CF7039D270}"/>
            </c:ext>
          </c:extLst>
        </c:ser>
        <c:dLbls>
          <c:showLegendKey val="0"/>
          <c:showVal val="0"/>
          <c:showCatName val="0"/>
          <c:showSerName val="0"/>
          <c:showPercent val="0"/>
          <c:showBubbleSize val="0"/>
        </c:dLbls>
        <c:gapWidth val="150"/>
        <c:overlap val="100"/>
        <c:axId val="263036928"/>
        <c:axId val="36901798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534-4B12-A558-74CF7039D270}"/>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534-4B12-A558-74CF7039D270}"/>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534-4B12-A558-74CF7039D270}"/>
            </c:ext>
          </c:extLst>
        </c:ser>
        <c:dLbls>
          <c:showLegendKey val="0"/>
          <c:showVal val="0"/>
          <c:showCatName val="0"/>
          <c:showSerName val="0"/>
          <c:showPercent val="0"/>
          <c:showBubbleSize val="0"/>
        </c:dLbls>
        <c:marker val="1"/>
        <c:smooth val="0"/>
        <c:axId val="263036928"/>
        <c:axId val="36901798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A534-4B12-A558-74CF7039D270}"/>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A534-4B12-A558-74CF7039D270}"/>
            </c:ext>
          </c:extLst>
        </c:ser>
        <c:dLbls>
          <c:showLegendKey val="0"/>
          <c:showVal val="0"/>
          <c:showCatName val="0"/>
          <c:showSerName val="0"/>
          <c:showPercent val="0"/>
          <c:showBubbleSize val="0"/>
        </c:dLbls>
        <c:marker val="1"/>
        <c:smooth val="0"/>
        <c:axId val="263037440"/>
        <c:axId val="369019712"/>
      </c:lineChart>
      <c:catAx>
        <c:axId val="26303692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69017984"/>
        <c:crosses val="autoZero"/>
        <c:auto val="1"/>
        <c:lblAlgn val="ctr"/>
        <c:lblOffset val="100"/>
        <c:tickLblSkip val="1"/>
        <c:tickMarkSkip val="1"/>
        <c:noMultiLvlLbl val="0"/>
      </c:catAx>
      <c:valAx>
        <c:axId val="36901798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036928"/>
        <c:crosses val="autoZero"/>
        <c:crossBetween val="between"/>
      </c:valAx>
      <c:catAx>
        <c:axId val="263037440"/>
        <c:scaling>
          <c:orientation val="minMax"/>
        </c:scaling>
        <c:delete val="1"/>
        <c:axPos val="b"/>
        <c:majorTickMark val="out"/>
        <c:minorTickMark val="none"/>
        <c:tickLblPos val="nextTo"/>
        <c:crossAx val="369019712"/>
        <c:crosses val="autoZero"/>
        <c:auto val="1"/>
        <c:lblAlgn val="ctr"/>
        <c:lblOffset val="100"/>
        <c:noMultiLvlLbl val="0"/>
      </c:catAx>
      <c:valAx>
        <c:axId val="36901971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03744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789-4904-B7ED-9BD189FE623C}"/>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789-4904-B7ED-9BD189FE623C}"/>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789-4904-B7ED-9BD189FE623C}"/>
            </c:ext>
          </c:extLst>
        </c:ser>
        <c:dLbls>
          <c:showLegendKey val="0"/>
          <c:showVal val="0"/>
          <c:showCatName val="0"/>
          <c:showSerName val="0"/>
          <c:showPercent val="0"/>
          <c:showBubbleSize val="0"/>
        </c:dLbls>
        <c:gapWidth val="150"/>
        <c:overlap val="100"/>
        <c:axId val="182276096"/>
        <c:axId val="36923916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789-4904-B7ED-9BD189FE623C}"/>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789-4904-B7ED-9BD189FE623C}"/>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789-4904-B7ED-9BD189FE623C}"/>
            </c:ext>
          </c:extLst>
        </c:ser>
        <c:dLbls>
          <c:showLegendKey val="0"/>
          <c:showVal val="0"/>
          <c:showCatName val="0"/>
          <c:showSerName val="0"/>
          <c:showPercent val="0"/>
          <c:showBubbleSize val="0"/>
        </c:dLbls>
        <c:marker val="1"/>
        <c:smooth val="0"/>
        <c:axId val="182276096"/>
        <c:axId val="36923916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789-4904-B7ED-9BD189FE623C}"/>
            </c:ext>
          </c:extLst>
        </c:ser>
        <c:dLbls>
          <c:showLegendKey val="0"/>
          <c:showVal val="0"/>
          <c:showCatName val="0"/>
          <c:showSerName val="0"/>
          <c:showPercent val="0"/>
          <c:showBubbleSize val="0"/>
        </c:dLbls>
        <c:marker val="1"/>
        <c:smooth val="0"/>
        <c:axId val="182276608"/>
        <c:axId val="369239744"/>
      </c:lineChart>
      <c:catAx>
        <c:axId val="18227609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69239168"/>
        <c:crossesAt val="-1000"/>
        <c:auto val="1"/>
        <c:lblAlgn val="ctr"/>
        <c:lblOffset val="100"/>
        <c:tickLblSkip val="1"/>
        <c:tickMarkSkip val="1"/>
        <c:noMultiLvlLbl val="0"/>
      </c:catAx>
      <c:valAx>
        <c:axId val="36923916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2276096"/>
        <c:crosses val="autoZero"/>
        <c:crossBetween val="between"/>
      </c:valAx>
      <c:catAx>
        <c:axId val="182276608"/>
        <c:scaling>
          <c:orientation val="minMax"/>
        </c:scaling>
        <c:delete val="1"/>
        <c:axPos val="b"/>
        <c:majorTickMark val="out"/>
        <c:minorTickMark val="none"/>
        <c:tickLblPos val="nextTo"/>
        <c:crossAx val="369239744"/>
        <c:crosses val="autoZero"/>
        <c:auto val="1"/>
        <c:lblAlgn val="ctr"/>
        <c:lblOffset val="100"/>
        <c:noMultiLvlLbl val="0"/>
      </c:catAx>
      <c:valAx>
        <c:axId val="36923974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2276608"/>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21B-4415-858D-26337298BB5C}"/>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21B-4415-858D-26337298BB5C}"/>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21B-4415-858D-26337298BB5C}"/>
            </c:ext>
          </c:extLst>
        </c:ser>
        <c:dLbls>
          <c:showLegendKey val="0"/>
          <c:showVal val="0"/>
          <c:showCatName val="0"/>
          <c:showSerName val="0"/>
          <c:showPercent val="0"/>
          <c:showBubbleSize val="0"/>
        </c:dLbls>
        <c:gapWidth val="150"/>
        <c:overlap val="100"/>
        <c:axId val="182278144"/>
        <c:axId val="41041216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21B-4415-858D-26337298BB5C}"/>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21B-4415-858D-26337298BB5C}"/>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21B-4415-858D-26337298BB5C}"/>
            </c:ext>
          </c:extLst>
        </c:ser>
        <c:dLbls>
          <c:showLegendKey val="0"/>
          <c:showVal val="0"/>
          <c:showCatName val="0"/>
          <c:showSerName val="0"/>
          <c:showPercent val="0"/>
          <c:showBubbleSize val="0"/>
        </c:dLbls>
        <c:marker val="1"/>
        <c:smooth val="0"/>
        <c:axId val="182278144"/>
        <c:axId val="41041216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21B-4415-858D-26337298BB5C}"/>
            </c:ext>
          </c:extLst>
        </c:ser>
        <c:dLbls>
          <c:showLegendKey val="0"/>
          <c:showVal val="0"/>
          <c:showCatName val="0"/>
          <c:showSerName val="0"/>
          <c:showPercent val="0"/>
          <c:showBubbleSize val="0"/>
        </c:dLbls>
        <c:marker val="1"/>
        <c:smooth val="0"/>
        <c:axId val="182278656"/>
        <c:axId val="410412736"/>
      </c:lineChart>
      <c:catAx>
        <c:axId val="18227814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10412160"/>
        <c:crossesAt val="-1000"/>
        <c:auto val="1"/>
        <c:lblAlgn val="ctr"/>
        <c:lblOffset val="100"/>
        <c:tickLblSkip val="1"/>
        <c:tickMarkSkip val="1"/>
        <c:noMultiLvlLbl val="0"/>
      </c:catAx>
      <c:valAx>
        <c:axId val="41041216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2278144"/>
        <c:crosses val="autoZero"/>
        <c:crossBetween val="between"/>
      </c:valAx>
      <c:catAx>
        <c:axId val="182278656"/>
        <c:scaling>
          <c:orientation val="minMax"/>
        </c:scaling>
        <c:delete val="1"/>
        <c:axPos val="b"/>
        <c:majorTickMark val="out"/>
        <c:minorTickMark val="none"/>
        <c:tickLblPos val="nextTo"/>
        <c:crossAx val="410412736"/>
        <c:crosses val="autoZero"/>
        <c:auto val="1"/>
        <c:lblAlgn val="ctr"/>
        <c:lblOffset val="100"/>
        <c:noMultiLvlLbl val="0"/>
      </c:catAx>
      <c:valAx>
        <c:axId val="41041273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227865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757-4C05-B26E-8BA0D6449A9D}"/>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757-4C05-B26E-8BA0D6449A9D}"/>
            </c:ext>
          </c:extLst>
        </c:ser>
        <c:dLbls>
          <c:showLegendKey val="0"/>
          <c:showVal val="0"/>
          <c:showCatName val="0"/>
          <c:showSerName val="0"/>
          <c:showPercent val="0"/>
          <c:showBubbleSize val="0"/>
        </c:dLbls>
        <c:gapWidth val="150"/>
        <c:overlap val="100"/>
        <c:axId val="184291840"/>
        <c:axId val="41041619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7757-4C05-B26E-8BA0D6449A9D}"/>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7757-4C05-B26E-8BA0D6449A9D}"/>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757-4C05-B26E-8BA0D6449A9D}"/>
            </c:ext>
          </c:extLst>
        </c:ser>
        <c:dLbls>
          <c:showLegendKey val="0"/>
          <c:showVal val="0"/>
          <c:showCatName val="0"/>
          <c:showSerName val="0"/>
          <c:showPercent val="0"/>
          <c:showBubbleSize val="0"/>
        </c:dLbls>
        <c:marker val="1"/>
        <c:smooth val="0"/>
        <c:axId val="184291840"/>
        <c:axId val="41041619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757-4C05-B26E-8BA0D6449A9D}"/>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757-4C05-B26E-8BA0D6449A9D}"/>
            </c:ext>
          </c:extLst>
        </c:ser>
        <c:dLbls>
          <c:showLegendKey val="0"/>
          <c:showVal val="0"/>
          <c:showCatName val="0"/>
          <c:showSerName val="0"/>
          <c:showPercent val="0"/>
          <c:showBubbleSize val="0"/>
        </c:dLbls>
        <c:marker val="1"/>
        <c:smooth val="0"/>
        <c:axId val="184292352"/>
        <c:axId val="410416768"/>
      </c:lineChart>
      <c:catAx>
        <c:axId val="18429184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10416192"/>
        <c:crosses val="autoZero"/>
        <c:auto val="1"/>
        <c:lblAlgn val="ctr"/>
        <c:lblOffset val="100"/>
        <c:tickLblSkip val="1"/>
        <c:tickMarkSkip val="1"/>
        <c:noMultiLvlLbl val="0"/>
      </c:catAx>
      <c:valAx>
        <c:axId val="41041619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291840"/>
        <c:crosses val="autoZero"/>
        <c:crossBetween val="between"/>
        <c:majorUnit val="5000"/>
        <c:minorUnit val="1000"/>
      </c:valAx>
      <c:catAx>
        <c:axId val="184292352"/>
        <c:scaling>
          <c:orientation val="minMax"/>
        </c:scaling>
        <c:delete val="1"/>
        <c:axPos val="b"/>
        <c:majorTickMark val="out"/>
        <c:minorTickMark val="none"/>
        <c:tickLblPos val="nextTo"/>
        <c:crossAx val="410416768"/>
        <c:crossesAt val="80"/>
        <c:auto val="1"/>
        <c:lblAlgn val="ctr"/>
        <c:lblOffset val="100"/>
        <c:noMultiLvlLbl val="0"/>
      </c:catAx>
      <c:valAx>
        <c:axId val="41041676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29235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80B-47BB-A7F7-E15A58744A45}"/>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80B-47BB-A7F7-E15A58744A45}"/>
            </c:ext>
          </c:extLst>
        </c:ser>
        <c:dLbls>
          <c:showLegendKey val="0"/>
          <c:showVal val="0"/>
          <c:showCatName val="0"/>
          <c:showSerName val="0"/>
          <c:showPercent val="0"/>
          <c:showBubbleSize val="0"/>
        </c:dLbls>
        <c:gapWidth val="150"/>
        <c:overlap val="100"/>
        <c:axId val="184545792"/>
        <c:axId val="24057446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D80B-47BB-A7F7-E15A58744A45}"/>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80B-47BB-A7F7-E15A58744A45}"/>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80B-47BB-A7F7-E15A58744A45}"/>
            </c:ext>
          </c:extLst>
        </c:ser>
        <c:dLbls>
          <c:showLegendKey val="0"/>
          <c:showVal val="0"/>
          <c:showCatName val="0"/>
          <c:showSerName val="0"/>
          <c:showPercent val="0"/>
          <c:showBubbleSize val="0"/>
        </c:dLbls>
        <c:marker val="1"/>
        <c:smooth val="0"/>
        <c:axId val="184545792"/>
        <c:axId val="24057446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80B-47BB-A7F7-E15A58744A45}"/>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80B-47BB-A7F7-E15A58744A45}"/>
            </c:ext>
          </c:extLst>
        </c:ser>
        <c:dLbls>
          <c:showLegendKey val="0"/>
          <c:showVal val="0"/>
          <c:showCatName val="0"/>
          <c:showSerName val="0"/>
          <c:showPercent val="0"/>
          <c:showBubbleSize val="0"/>
        </c:dLbls>
        <c:marker val="1"/>
        <c:smooth val="0"/>
        <c:axId val="184546304"/>
        <c:axId val="240575040"/>
      </c:lineChart>
      <c:catAx>
        <c:axId val="18454579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0574464"/>
        <c:crosses val="autoZero"/>
        <c:auto val="1"/>
        <c:lblAlgn val="ctr"/>
        <c:lblOffset val="100"/>
        <c:tickLblSkip val="1"/>
        <c:tickMarkSkip val="1"/>
        <c:noMultiLvlLbl val="0"/>
      </c:catAx>
      <c:valAx>
        <c:axId val="240574464"/>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545792"/>
        <c:crosses val="autoZero"/>
        <c:crossBetween val="between"/>
        <c:majorUnit val="5000"/>
        <c:minorUnit val="1000"/>
      </c:valAx>
      <c:catAx>
        <c:axId val="184546304"/>
        <c:scaling>
          <c:orientation val="minMax"/>
        </c:scaling>
        <c:delete val="1"/>
        <c:axPos val="b"/>
        <c:majorTickMark val="out"/>
        <c:minorTickMark val="none"/>
        <c:tickLblPos val="nextTo"/>
        <c:crossAx val="240575040"/>
        <c:crossesAt val="80"/>
        <c:auto val="1"/>
        <c:lblAlgn val="ctr"/>
        <c:lblOffset val="100"/>
        <c:noMultiLvlLbl val="0"/>
      </c:catAx>
      <c:valAx>
        <c:axId val="240575040"/>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54630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3A0-48C9-AEB3-820C2D0C1894}"/>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3A0-48C9-AEB3-820C2D0C1894}"/>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F3A0-48C9-AEB3-820C2D0C1894}"/>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F3A0-48C9-AEB3-820C2D0C1894}"/>
            </c:ext>
          </c:extLst>
        </c:ser>
        <c:dLbls>
          <c:showLegendKey val="0"/>
          <c:showVal val="0"/>
          <c:showCatName val="0"/>
          <c:showSerName val="0"/>
          <c:showPercent val="0"/>
          <c:showBubbleSize val="0"/>
        </c:dLbls>
        <c:gapWidth val="150"/>
        <c:overlap val="100"/>
        <c:axId val="184889856"/>
        <c:axId val="24057734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3A0-48C9-AEB3-820C2D0C1894}"/>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3A0-48C9-AEB3-820C2D0C1894}"/>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3A0-48C9-AEB3-820C2D0C1894}"/>
            </c:ext>
          </c:extLst>
        </c:ser>
        <c:dLbls>
          <c:showLegendKey val="0"/>
          <c:showVal val="0"/>
          <c:showCatName val="0"/>
          <c:showSerName val="0"/>
          <c:showPercent val="0"/>
          <c:showBubbleSize val="0"/>
        </c:dLbls>
        <c:marker val="1"/>
        <c:smooth val="0"/>
        <c:axId val="184889856"/>
        <c:axId val="24057734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F3A0-48C9-AEB3-820C2D0C1894}"/>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F3A0-48C9-AEB3-820C2D0C1894}"/>
            </c:ext>
          </c:extLst>
        </c:ser>
        <c:dLbls>
          <c:showLegendKey val="0"/>
          <c:showVal val="0"/>
          <c:showCatName val="0"/>
          <c:showSerName val="0"/>
          <c:showPercent val="0"/>
          <c:showBubbleSize val="0"/>
        </c:dLbls>
        <c:marker val="1"/>
        <c:smooth val="0"/>
        <c:axId val="184890368"/>
        <c:axId val="240577920"/>
      </c:lineChart>
      <c:catAx>
        <c:axId val="18488985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0577344"/>
        <c:crosses val="autoZero"/>
        <c:auto val="1"/>
        <c:lblAlgn val="ctr"/>
        <c:lblOffset val="100"/>
        <c:tickLblSkip val="1"/>
        <c:tickMarkSkip val="1"/>
        <c:noMultiLvlLbl val="0"/>
      </c:catAx>
      <c:valAx>
        <c:axId val="24057734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889856"/>
        <c:crosses val="autoZero"/>
        <c:crossBetween val="between"/>
        <c:majorUnit val="2000"/>
      </c:valAx>
      <c:catAx>
        <c:axId val="184890368"/>
        <c:scaling>
          <c:orientation val="minMax"/>
        </c:scaling>
        <c:delete val="1"/>
        <c:axPos val="b"/>
        <c:majorTickMark val="out"/>
        <c:minorTickMark val="none"/>
        <c:tickLblPos val="nextTo"/>
        <c:crossAx val="240577920"/>
        <c:crosses val="autoZero"/>
        <c:auto val="1"/>
        <c:lblAlgn val="ctr"/>
        <c:lblOffset val="100"/>
        <c:noMultiLvlLbl val="0"/>
      </c:catAx>
      <c:valAx>
        <c:axId val="24057792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89036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339-425D-B4E5-79DB07FB4907}"/>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339-425D-B4E5-79DB07FB4907}"/>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339-425D-B4E5-79DB07FB4907}"/>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A339-425D-B4E5-79DB07FB4907}"/>
            </c:ext>
          </c:extLst>
        </c:ser>
        <c:dLbls>
          <c:showLegendKey val="0"/>
          <c:showVal val="0"/>
          <c:showCatName val="0"/>
          <c:showSerName val="0"/>
          <c:showPercent val="0"/>
          <c:showBubbleSize val="0"/>
        </c:dLbls>
        <c:gapWidth val="150"/>
        <c:overlap val="100"/>
        <c:axId val="184891392"/>
        <c:axId val="24057964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339-425D-B4E5-79DB07FB4907}"/>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339-425D-B4E5-79DB07FB4907}"/>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339-425D-B4E5-79DB07FB4907}"/>
            </c:ext>
          </c:extLst>
        </c:ser>
        <c:dLbls>
          <c:showLegendKey val="0"/>
          <c:showVal val="0"/>
          <c:showCatName val="0"/>
          <c:showSerName val="0"/>
          <c:showPercent val="0"/>
          <c:showBubbleSize val="0"/>
        </c:dLbls>
        <c:marker val="1"/>
        <c:smooth val="0"/>
        <c:axId val="184891392"/>
        <c:axId val="24057964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A339-425D-B4E5-79DB07FB4907}"/>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A339-425D-B4E5-79DB07FB4907}"/>
            </c:ext>
          </c:extLst>
        </c:ser>
        <c:dLbls>
          <c:showLegendKey val="0"/>
          <c:showVal val="0"/>
          <c:showCatName val="0"/>
          <c:showSerName val="0"/>
          <c:showPercent val="0"/>
          <c:showBubbleSize val="0"/>
        </c:dLbls>
        <c:marker val="1"/>
        <c:smooth val="0"/>
        <c:axId val="184891904"/>
        <c:axId val="240580224"/>
      </c:lineChart>
      <c:catAx>
        <c:axId val="18489139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0579648"/>
        <c:crosses val="autoZero"/>
        <c:auto val="1"/>
        <c:lblAlgn val="ctr"/>
        <c:lblOffset val="100"/>
        <c:tickLblSkip val="1"/>
        <c:tickMarkSkip val="1"/>
        <c:noMultiLvlLbl val="0"/>
      </c:catAx>
      <c:valAx>
        <c:axId val="24057964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891392"/>
        <c:crosses val="autoZero"/>
        <c:crossBetween val="between"/>
      </c:valAx>
      <c:catAx>
        <c:axId val="184891904"/>
        <c:scaling>
          <c:orientation val="minMax"/>
        </c:scaling>
        <c:delete val="1"/>
        <c:axPos val="b"/>
        <c:majorTickMark val="out"/>
        <c:minorTickMark val="none"/>
        <c:tickLblPos val="nextTo"/>
        <c:crossAx val="240580224"/>
        <c:crosses val="autoZero"/>
        <c:auto val="1"/>
        <c:lblAlgn val="ctr"/>
        <c:lblOffset val="100"/>
        <c:noMultiLvlLbl val="0"/>
      </c:catAx>
      <c:valAx>
        <c:axId val="24058022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89190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804-454B-AA8A-4433B168582F}"/>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804-454B-AA8A-4433B168582F}"/>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804-454B-AA8A-4433B168582F}"/>
            </c:ext>
          </c:extLst>
        </c:ser>
        <c:dLbls>
          <c:showLegendKey val="0"/>
          <c:showVal val="0"/>
          <c:showCatName val="0"/>
          <c:showSerName val="0"/>
          <c:showPercent val="0"/>
          <c:showBubbleSize val="0"/>
        </c:dLbls>
        <c:gapWidth val="150"/>
        <c:overlap val="100"/>
        <c:axId val="187136512"/>
        <c:axId val="24058195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804-454B-AA8A-4433B168582F}"/>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804-454B-AA8A-4433B168582F}"/>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804-454B-AA8A-4433B168582F}"/>
            </c:ext>
          </c:extLst>
        </c:ser>
        <c:dLbls>
          <c:showLegendKey val="0"/>
          <c:showVal val="0"/>
          <c:showCatName val="0"/>
          <c:showSerName val="0"/>
          <c:showPercent val="0"/>
          <c:showBubbleSize val="0"/>
        </c:dLbls>
        <c:marker val="1"/>
        <c:smooth val="0"/>
        <c:axId val="187136512"/>
        <c:axId val="24058195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804-454B-AA8A-4433B168582F}"/>
            </c:ext>
          </c:extLst>
        </c:ser>
        <c:dLbls>
          <c:showLegendKey val="0"/>
          <c:showVal val="0"/>
          <c:showCatName val="0"/>
          <c:showSerName val="0"/>
          <c:showPercent val="0"/>
          <c:showBubbleSize val="0"/>
        </c:dLbls>
        <c:marker val="1"/>
        <c:smooth val="0"/>
        <c:axId val="187137024"/>
        <c:axId val="316702720"/>
      </c:lineChart>
      <c:catAx>
        <c:axId val="18713651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0581952"/>
        <c:crossesAt val="-1000"/>
        <c:auto val="1"/>
        <c:lblAlgn val="ctr"/>
        <c:lblOffset val="100"/>
        <c:tickLblSkip val="1"/>
        <c:tickMarkSkip val="1"/>
        <c:noMultiLvlLbl val="0"/>
      </c:catAx>
      <c:valAx>
        <c:axId val="24058195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7136512"/>
        <c:crosses val="autoZero"/>
        <c:crossBetween val="between"/>
      </c:valAx>
      <c:catAx>
        <c:axId val="187137024"/>
        <c:scaling>
          <c:orientation val="minMax"/>
        </c:scaling>
        <c:delete val="1"/>
        <c:axPos val="b"/>
        <c:majorTickMark val="out"/>
        <c:minorTickMark val="none"/>
        <c:tickLblPos val="nextTo"/>
        <c:crossAx val="316702720"/>
        <c:crosses val="autoZero"/>
        <c:auto val="1"/>
        <c:lblAlgn val="ctr"/>
        <c:lblOffset val="100"/>
        <c:noMultiLvlLbl val="0"/>
      </c:catAx>
      <c:valAx>
        <c:axId val="31670272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7137024"/>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E9E-4E5D-94DB-05ABF09BAC8B}"/>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E9E-4E5D-94DB-05ABF09BAC8B}"/>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E9E-4E5D-94DB-05ABF09BAC8B}"/>
            </c:ext>
          </c:extLst>
        </c:ser>
        <c:dLbls>
          <c:showLegendKey val="0"/>
          <c:showVal val="0"/>
          <c:showCatName val="0"/>
          <c:showSerName val="0"/>
          <c:showPercent val="0"/>
          <c:showBubbleSize val="0"/>
        </c:dLbls>
        <c:gapWidth val="150"/>
        <c:overlap val="100"/>
        <c:axId val="183322112"/>
        <c:axId val="3731270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E9E-4E5D-94DB-05ABF09BAC8B}"/>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E9E-4E5D-94DB-05ABF09BAC8B}"/>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E9E-4E5D-94DB-05ABF09BAC8B}"/>
            </c:ext>
          </c:extLst>
        </c:ser>
        <c:dLbls>
          <c:showLegendKey val="0"/>
          <c:showVal val="0"/>
          <c:showCatName val="0"/>
          <c:showSerName val="0"/>
          <c:showPercent val="0"/>
          <c:showBubbleSize val="0"/>
        </c:dLbls>
        <c:marker val="1"/>
        <c:smooth val="0"/>
        <c:axId val="183322112"/>
        <c:axId val="3731270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E9E-4E5D-94DB-05ABF09BAC8B}"/>
            </c:ext>
          </c:extLst>
        </c:ser>
        <c:dLbls>
          <c:showLegendKey val="0"/>
          <c:showVal val="0"/>
          <c:showCatName val="0"/>
          <c:showSerName val="0"/>
          <c:showPercent val="0"/>
          <c:showBubbleSize val="0"/>
        </c:dLbls>
        <c:marker val="1"/>
        <c:smooth val="0"/>
        <c:axId val="183323136"/>
        <c:axId val="37313280"/>
      </c:lineChart>
      <c:catAx>
        <c:axId val="18332211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2704"/>
        <c:crossesAt val="-1000"/>
        <c:auto val="1"/>
        <c:lblAlgn val="ctr"/>
        <c:lblOffset val="100"/>
        <c:tickLblSkip val="1"/>
        <c:tickMarkSkip val="1"/>
        <c:noMultiLvlLbl val="0"/>
      </c:catAx>
      <c:valAx>
        <c:axId val="3731270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3322112"/>
        <c:crosses val="autoZero"/>
        <c:crossBetween val="between"/>
      </c:valAx>
      <c:catAx>
        <c:axId val="183323136"/>
        <c:scaling>
          <c:orientation val="minMax"/>
        </c:scaling>
        <c:delete val="1"/>
        <c:axPos val="b"/>
        <c:majorTickMark val="out"/>
        <c:minorTickMark val="none"/>
        <c:tickLblPos val="nextTo"/>
        <c:crossAx val="37313280"/>
        <c:crosses val="autoZero"/>
        <c:auto val="1"/>
        <c:lblAlgn val="ctr"/>
        <c:lblOffset val="100"/>
        <c:noMultiLvlLbl val="0"/>
      </c:catAx>
      <c:valAx>
        <c:axId val="3731328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332313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B69-4683-8F43-C1A2908BBB76}"/>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B69-4683-8F43-C1A2908BBB76}"/>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B69-4683-8F43-C1A2908BBB76}"/>
            </c:ext>
          </c:extLst>
        </c:ser>
        <c:dLbls>
          <c:showLegendKey val="0"/>
          <c:showVal val="0"/>
          <c:showCatName val="0"/>
          <c:showSerName val="0"/>
          <c:showPercent val="0"/>
          <c:showBubbleSize val="0"/>
        </c:dLbls>
        <c:gapWidth val="150"/>
        <c:overlap val="100"/>
        <c:axId val="189620736"/>
        <c:axId val="31670444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B69-4683-8F43-C1A2908BBB76}"/>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B69-4683-8F43-C1A2908BBB76}"/>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B69-4683-8F43-C1A2908BBB76}"/>
            </c:ext>
          </c:extLst>
        </c:ser>
        <c:dLbls>
          <c:showLegendKey val="0"/>
          <c:showVal val="0"/>
          <c:showCatName val="0"/>
          <c:showSerName val="0"/>
          <c:showPercent val="0"/>
          <c:showBubbleSize val="0"/>
        </c:dLbls>
        <c:marker val="1"/>
        <c:smooth val="0"/>
        <c:axId val="189620736"/>
        <c:axId val="31670444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B69-4683-8F43-C1A2908BBB76}"/>
            </c:ext>
          </c:extLst>
        </c:ser>
        <c:dLbls>
          <c:showLegendKey val="0"/>
          <c:showVal val="0"/>
          <c:showCatName val="0"/>
          <c:showSerName val="0"/>
          <c:showPercent val="0"/>
          <c:showBubbleSize val="0"/>
        </c:dLbls>
        <c:marker val="1"/>
        <c:smooth val="0"/>
        <c:axId val="189621248"/>
        <c:axId val="316705024"/>
      </c:lineChart>
      <c:catAx>
        <c:axId val="18962073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16704448"/>
        <c:crossesAt val="-1000"/>
        <c:auto val="1"/>
        <c:lblAlgn val="ctr"/>
        <c:lblOffset val="100"/>
        <c:tickLblSkip val="1"/>
        <c:tickMarkSkip val="1"/>
        <c:noMultiLvlLbl val="0"/>
      </c:catAx>
      <c:valAx>
        <c:axId val="31670444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9620736"/>
        <c:crosses val="autoZero"/>
        <c:crossBetween val="between"/>
      </c:valAx>
      <c:catAx>
        <c:axId val="189621248"/>
        <c:scaling>
          <c:orientation val="minMax"/>
        </c:scaling>
        <c:delete val="1"/>
        <c:axPos val="b"/>
        <c:majorTickMark val="out"/>
        <c:minorTickMark val="none"/>
        <c:tickLblPos val="nextTo"/>
        <c:crossAx val="316705024"/>
        <c:crosses val="autoZero"/>
        <c:auto val="1"/>
        <c:lblAlgn val="ctr"/>
        <c:lblOffset val="100"/>
        <c:noMultiLvlLbl val="0"/>
      </c:catAx>
      <c:valAx>
        <c:axId val="3167050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962124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969-449D-8D1C-E715267242DB}"/>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969-449D-8D1C-E715267242DB}"/>
            </c:ext>
          </c:extLst>
        </c:ser>
        <c:dLbls>
          <c:showLegendKey val="0"/>
          <c:showVal val="0"/>
          <c:showCatName val="0"/>
          <c:showSerName val="0"/>
          <c:showPercent val="0"/>
          <c:showBubbleSize val="0"/>
        </c:dLbls>
        <c:gapWidth val="150"/>
        <c:overlap val="100"/>
        <c:axId val="189623296"/>
        <c:axId val="31670675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5969-449D-8D1C-E715267242DB}"/>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5969-449D-8D1C-E715267242DB}"/>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969-449D-8D1C-E715267242DB}"/>
            </c:ext>
          </c:extLst>
        </c:ser>
        <c:dLbls>
          <c:showLegendKey val="0"/>
          <c:showVal val="0"/>
          <c:showCatName val="0"/>
          <c:showSerName val="0"/>
          <c:showPercent val="0"/>
          <c:showBubbleSize val="0"/>
        </c:dLbls>
        <c:marker val="1"/>
        <c:smooth val="0"/>
        <c:axId val="189623296"/>
        <c:axId val="31670675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969-449D-8D1C-E715267242DB}"/>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969-449D-8D1C-E715267242DB}"/>
            </c:ext>
          </c:extLst>
        </c:ser>
        <c:dLbls>
          <c:showLegendKey val="0"/>
          <c:showVal val="0"/>
          <c:showCatName val="0"/>
          <c:showSerName val="0"/>
          <c:showPercent val="0"/>
          <c:showBubbleSize val="0"/>
        </c:dLbls>
        <c:marker val="1"/>
        <c:smooth val="0"/>
        <c:axId val="189623808"/>
        <c:axId val="316707328"/>
      </c:lineChart>
      <c:catAx>
        <c:axId val="18962329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16706752"/>
        <c:crosses val="autoZero"/>
        <c:auto val="1"/>
        <c:lblAlgn val="ctr"/>
        <c:lblOffset val="100"/>
        <c:tickLblSkip val="1"/>
        <c:tickMarkSkip val="1"/>
        <c:noMultiLvlLbl val="0"/>
      </c:catAx>
      <c:valAx>
        <c:axId val="31670675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23296"/>
        <c:crosses val="autoZero"/>
        <c:crossBetween val="between"/>
        <c:majorUnit val="5000"/>
        <c:minorUnit val="1000"/>
      </c:valAx>
      <c:catAx>
        <c:axId val="189623808"/>
        <c:scaling>
          <c:orientation val="minMax"/>
        </c:scaling>
        <c:delete val="1"/>
        <c:axPos val="b"/>
        <c:majorTickMark val="out"/>
        <c:minorTickMark val="none"/>
        <c:tickLblPos val="nextTo"/>
        <c:crossAx val="316707328"/>
        <c:crossesAt val="80"/>
        <c:auto val="1"/>
        <c:lblAlgn val="ctr"/>
        <c:lblOffset val="100"/>
        <c:noMultiLvlLbl val="0"/>
      </c:catAx>
      <c:valAx>
        <c:axId val="31670732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2380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F8F-4041-9604-60B323A59DFF}"/>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F8F-4041-9604-60B323A59DFF}"/>
            </c:ext>
          </c:extLst>
        </c:ser>
        <c:dLbls>
          <c:showLegendKey val="0"/>
          <c:showVal val="0"/>
          <c:showCatName val="0"/>
          <c:showSerName val="0"/>
          <c:showPercent val="0"/>
          <c:showBubbleSize val="0"/>
        </c:dLbls>
        <c:gapWidth val="150"/>
        <c:overlap val="100"/>
        <c:axId val="190741504"/>
        <c:axId val="31670963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0F8F-4041-9604-60B323A59DFF}"/>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F8F-4041-9604-60B323A59DFF}"/>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F8F-4041-9604-60B323A59DFF}"/>
            </c:ext>
          </c:extLst>
        </c:ser>
        <c:dLbls>
          <c:showLegendKey val="0"/>
          <c:showVal val="0"/>
          <c:showCatName val="0"/>
          <c:showSerName val="0"/>
          <c:showPercent val="0"/>
          <c:showBubbleSize val="0"/>
        </c:dLbls>
        <c:marker val="1"/>
        <c:smooth val="0"/>
        <c:axId val="190741504"/>
        <c:axId val="31670963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F8F-4041-9604-60B323A59DFF}"/>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F8F-4041-9604-60B323A59DFF}"/>
            </c:ext>
          </c:extLst>
        </c:ser>
        <c:dLbls>
          <c:showLegendKey val="0"/>
          <c:showVal val="0"/>
          <c:showCatName val="0"/>
          <c:showSerName val="0"/>
          <c:showPercent val="0"/>
          <c:showBubbleSize val="0"/>
        </c:dLbls>
        <c:marker val="1"/>
        <c:smooth val="0"/>
        <c:axId val="189622784"/>
        <c:axId val="316710208"/>
      </c:lineChart>
      <c:catAx>
        <c:axId val="19074150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16709632"/>
        <c:crosses val="autoZero"/>
        <c:auto val="1"/>
        <c:lblAlgn val="ctr"/>
        <c:lblOffset val="100"/>
        <c:tickLblSkip val="1"/>
        <c:tickMarkSkip val="1"/>
        <c:noMultiLvlLbl val="0"/>
      </c:catAx>
      <c:valAx>
        <c:axId val="31670963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741504"/>
        <c:crosses val="autoZero"/>
        <c:crossBetween val="between"/>
        <c:majorUnit val="5000"/>
        <c:minorUnit val="1000"/>
      </c:valAx>
      <c:catAx>
        <c:axId val="189622784"/>
        <c:scaling>
          <c:orientation val="minMax"/>
        </c:scaling>
        <c:delete val="1"/>
        <c:axPos val="b"/>
        <c:majorTickMark val="out"/>
        <c:minorTickMark val="none"/>
        <c:tickLblPos val="nextTo"/>
        <c:crossAx val="316710208"/>
        <c:crossesAt val="80"/>
        <c:auto val="1"/>
        <c:lblAlgn val="ctr"/>
        <c:lblOffset val="100"/>
        <c:noMultiLvlLbl val="0"/>
      </c:catAx>
      <c:valAx>
        <c:axId val="31671020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2278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D3B-4B22-BF30-B06DD0B82E45}"/>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D3B-4B22-BF30-B06DD0B82E45}"/>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D3B-4B22-BF30-B06DD0B82E45}"/>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7D3B-4B22-BF30-B06DD0B82E45}"/>
            </c:ext>
          </c:extLst>
        </c:ser>
        <c:dLbls>
          <c:showLegendKey val="0"/>
          <c:showVal val="0"/>
          <c:showCatName val="0"/>
          <c:showSerName val="0"/>
          <c:showPercent val="0"/>
          <c:showBubbleSize val="0"/>
        </c:dLbls>
        <c:gapWidth val="150"/>
        <c:overlap val="100"/>
        <c:axId val="205012992"/>
        <c:axId val="37521990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D3B-4B22-BF30-B06DD0B82E45}"/>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D3B-4B22-BF30-B06DD0B82E45}"/>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D3B-4B22-BF30-B06DD0B82E45}"/>
            </c:ext>
          </c:extLst>
        </c:ser>
        <c:dLbls>
          <c:showLegendKey val="0"/>
          <c:showVal val="0"/>
          <c:showCatName val="0"/>
          <c:showSerName val="0"/>
          <c:showPercent val="0"/>
          <c:showBubbleSize val="0"/>
        </c:dLbls>
        <c:marker val="1"/>
        <c:smooth val="0"/>
        <c:axId val="205012992"/>
        <c:axId val="37521990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7D3B-4B22-BF30-B06DD0B82E45}"/>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7D3B-4B22-BF30-B06DD0B82E45}"/>
            </c:ext>
          </c:extLst>
        </c:ser>
        <c:dLbls>
          <c:showLegendKey val="0"/>
          <c:showVal val="0"/>
          <c:showCatName val="0"/>
          <c:showSerName val="0"/>
          <c:showPercent val="0"/>
          <c:showBubbleSize val="0"/>
        </c:dLbls>
        <c:marker val="1"/>
        <c:smooth val="0"/>
        <c:axId val="205014016"/>
        <c:axId val="375220480"/>
      </c:lineChart>
      <c:catAx>
        <c:axId val="20501299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5219904"/>
        <c:crosses val="autoZero"/>
        <c:auto val="1"/>
        <c:lblAlgn val="ctr"/>
        <c:lblOffset val="100"/>
        <c:tickLblSkip val="1"/>
        <c:tickMarkSkip val="1"/>
        <c:noMultiLvlLbl val="0"/>
      </c:catAx>
      <c:valAx>
        <c:axId val="37521990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012992"/>
        <c:crosses val="autoZero"/>
        <c:crossBetween val="between"/>
        <c:majorUnit val="2000"/>
      </c:valAx>
      <c:catAx>
        <c:axId val="205014016"/>
        <c:scaling>
          <c:orientation val="minMax"/>
        </c:scaling>
        <c:delete val="1"/>
        <c:axPos val="b"/>
        <c:majorTickMark val="out"/>
        <c:minorTickMark val="none"/>
        <c:tickLblPos val="nextTo"/>
        <c:crossAx val="375220480"/>
        <c:crosses val="autoZero"/>
        <c:auto val="1"/>
        <c:lblAlgn val="ctr"/>
        <c:lblOffset val="100"/>
        <c:noMultiLvlLbl val="0"/>
      </c:catAx>
      <c:valAx>
        <c:axId val="37522048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01401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D64-4D57-AB78-F6CB59725514}"/>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D64-4D57-AB78-F6CB59725514}"/>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D64-4D57-AB78-F6CB59725514}"/>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1D64-4D57-AB78-F6CB59725514}"/>
            </c:ext>
          </c:extLst>
        </c:ser>
        <c:dLbls>
          <c:showLegendKey val="0"/>
          <c:showVal val="0"/>
          <c:showCatName val="0"/>
          <c:showSerName val="0"/>
          <c:showPercent val="0"/>
          <c:showBubbleSize val="0"/>
        </c:dLbls>
        <c:gapWidth val="150"/>
        <c:overlap val="100"/>
        <c:axId val="205016064"/>
        <c:axId val="37522220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D64-4D57-AB78-F6CB59725514}"/>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D64-4D57-AB78-F6CB59725514}"/>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D64-4D57-AB78-F6CB59725514}"/>
            </c:ext>
          </c:extLst>
        </c:ser>
        <c:dLbls>
          <c:showLegendKey val="0"/>
          <c:showVal val="0"/>
          <c:showCatName val="0"/>
          <c:showSerName val="0"/>
          <c:showPercent val="0"/>
          <c:showBubbleSize val="0"/>
        </c:dLbls>
        <c:marker val="1"/>
        <c:smooth val="0"/>
        <c:axId val="205016064"/>
        <c:axId val="37522220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1D64-4D57-AB78-F6CB59725514}"/>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1D64-4D57-AB78-F6CB59725514}"/>
            </c:ext>
          </c:extLst>
        </c:ser>
        <c:dLbls>
          <c:showLegendKey val="0"/>
          <c:showVal val="0"/>
          <c:showCatName val="0"/>
          <c:showSerName val="0"/>
          <c:showPercent val="0"/>
          <c:showBubbleSize val="0"/>
        </c:dLbls>
        <c:marker val="1"/>
        <c:smooth val="0"/>
        <c:axId val="205016576"/>
        <c:axId val="375222784"/>
      </c:lineChart>
      <c:catAx>
        <c:axId val="20501606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5222208"/>
        <c:crosses val="autoZero"/>
        <c:auto val="1"/>
        <c:lblAlgn val="ctr"/>
        <c:lblOffset val="100"/>
        <c:tickLblSkip val="1"/>
        <c:tickMarkSkip val="1"/>
        <c:noMultiLvlLbl val="0"/>
      </c:catAx>
      <c:valAx>
        <c:axId val="37522220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016064"/>
        <c:crosses val="autoZero"/>
        <c:crossBetween val="between"/>
      </c:valAx>
      <c:catAx>
        <c:axId val="205016576"/>
        <c:scaling>
          <c:orientation val="minMax"/>
        </c:scaling>
        <c:delete val="1"/>
        <c:axPos val="b"/>
        <c:majorTickMark val="out"/>
        <c:minorTickMark val="none"/>
        <c:tickLblPos val="nextTo"/>
        <c:crossAx val="375222784"/>
        <c:crosses val="autoZero"/>
        <c:auto val="1"/>
        <c:lblAlgn val="ctr"/>
        <c:lblOffset val="100"/>
        <c:noMultiLvlLbl val="0"/>
      </c:catAx>
      <c:valAx>
        <c:axId val="37522278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01657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B6F-4CDD-86D5-E8D0AE248B66}"/>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B6F-4CDD-86D5-E8D0AE248B66}"/>
            </c:ext>
          </c:extLst>
        </c:ser>
        <c:dLbls>
          <c:showLegendKey val="0"/>
          <c:showVal val="0"/>
          <c:showCatName val="0"/>
          <c:showSerName val="0"/>
          <c:showPercent val="0"/>
          <c:showBubbleSize val="0"/>
        </c:dLbls>
        <c:gapWidth val="150"/>
        <c:overlap val="100"/>
        <c:axId val="183349760"/>
        <c:axId val="13862848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EB6F-4CDD-86D5-E8D0AE248B66}"/>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B6F-4CDD-86D5-E8D0AE248B66}"/>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B6F-4CDD-86D5-E8D0AE248B66}"/>
            </c:ext>
          </c:extLst>
        </c:ser>
        <c:dLbls>
          <c:showLegendKey val="0"/>
          <c:showVal val="0"/>
          <c:showCatName val="0"/>
          <c:showSerName val="0"/>
          <c:showPercent val="0"/>
          <c:showBubbleSize val="0"/>
        </c:dLbls>
        <c:marker val="1"/>
        <c:smooth val="0"/>
        <c:axId val="183349760"/>
        <c:axId val="13862848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B6F-4CDD-86D5-E8D0AE248B66}"/>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B6F-4CDD-86D5-E8D0AE248B66}"/>
            </c:ext>
          </c:extLst>
        </c:ser>
        <c:dLbls>
          <c:showLegendKey val="0"/>
          <c:showVal val="0"/>
          <c:showCatName val="0"/>
          <c:showSerName val="0"/>
          <c:showPercent val="0"/>
          <c:showBubbleSize val="0"/>
        </c:dLbls>
        <c:marker val="1"/>
        <c:smooth val="0"/>
        <c:axId val="183352320"/>
        <c:axId val="138629056"/>
      </c:lineChart>
      <c:catAx>
        <c:axId val="18334976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8628480"/>
        <c:crosses val="autoZero"/>
        <c:auto val="1"/>
        <c:lblAlgn val="ctr"/>
        <c:lblOffset val="100"/>
        <c:tickLblSkip val="1"/>
        <c:tickMarkSkip val="1"/>
        <c:noMultiLvlLbl val="0"/>
      </c:catAx>
      <c:valAx>
        <c:axId val="13862848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49760"/>
        <c:crosses val="autoZero"/>
        <c:crossBetween val="between"/>
        <c:majorUnit val="5000"/>
        <c:minorUnit val="1000"/>
      </c:valAx>
      <c:catAx>
        <c:axId val="183352320"/>
        <c:scaling>
          <c:orientation val="minMax"/>
        </c:scaling>
        <c:delete val="1"/>
        <c:axPos val="b"/>
        <c:majorTickMark val="out"/>
        <c:minorTickMark val="none"/>
        <c:tickLblPos val="nextTo"/>
        <c:crossAx val="138629056"/>
        <c:crossesAt val="80"/>
        <c:auto val="1"/>
        <c:lblAlgn val="ctr"/>
        <c:lblOffset val="100"/>
        <c:noMultiLvlLbl val="0"/>
      </c:catAx>
      <c:valAx>
        <c:axId val="13862905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5232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996-4D7A-B240-FC7EAECFE7B8}"/>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996-4D7A-B240-FC7EAECFE7B8}"/>
            </c:ext>
          </c:extLst>
        </c:ser>
        <c:dLbls>
          <c:showLegendKey val="0"/>
          <c:showVal val="0"/>
          <c:showCatName val="0"/>
          <c:showSerName val="0"/>
          <c:showPercent val="0"/>
          <c:showBubbleSize val="0"/>
        </c:dLbls>
        <c:gapWidth val="150"/>
        <c:overlap val="100"/>
        <c:axId val="183360512"/>
        <c:axId val="13863193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6996-4D7A-B240-FC7EAECFE7B8}"/>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996-4D7A-B240-FC7EAECFE7B8}"/>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996-4D7A-B240-FC7EAECFE7B8}"/>
            </c:ext>
          </c:extLst>
        </c:ser>
        <c:dLbls>
          <c:showLegendKey val="0"/>
          <c:showVal val="0"/>
          <c:showCatName val="0"/>
          <c:showSerName val="0"/>
          <c:showPercent val="0"/>
          <c:showBubbleSize val="0"/>
        </c:dLbls>
        <c:marker val="1"/>
        <c:smooth val="0"/>
        <c:axId val="183360512"/>
        <c:axId val="13863193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996-4D7A-B240-FC7EAECFE7B8}"/>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996-4D7A-B240-FC7EAECFE7B8}"/>
            </c:ext>
          </c:extLst>
        </c:ser>
        <c:dLbls>
          <c:showLegendKey val="0"/>
          <c:showVal val="0"/>
          <c:showCatName val="0"/>
          <c:showSerName val="0"/>
          <c:showPercent val="0"/>
          <c:showBubbleSize val="0"/>
        </c:dLbls>
        <c:marker val="1"/>
        <c:smooth val="0"/>
        <c:axId val="183361024"/>
        <c:axId val="138632512"/>
      </c:lineChart>
      <c:catAx>
        <c:axId val="18336051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8631936"/>
        <c:crosses val="autoZero"/>
        <c:auto val="1"/>
        <c:lblAlgn val="ctr"/>
        <c:lblOffset val="100"/>
        <c:tickLblSkip val="1"/>
        <c:tickMarkSkip val="1"/>
        <c:noMultiLvlLbl val="0"/>
      </c:catAx>
      <c:valAx>
        <c:axId val="13863193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60512"/>
        <c:crosses val="autoZero"/>
        <c:crossBetween val="between"/>
        <c:majorUnit val="5000"/>
        <c:minorUnit val="1000"/>
      </c:valAx>
      <c:catAx>
        <c:axId val="183361024"/>
        <c:scaling>
          <c:orientation val="minMax"/>
        </c:scaling>
        <c:delete val="1"/>
        <c:axPos val="b"/>
        <c:majorTickMark val="out"/>
        <c:minorTickMark val="none"/>
        <c:tickLblPos val="nextTo"/>
        <c:crossAx val="138632512"/>
        <c:crossesAt val="80"/>
        <c:auto val="1"/>
        <c:lblAlgn val="ctr"/>
        <c:lblOffset val="100"/>
        <c:noMultiLvlLbl val="0"/>
      </c:catAx>
      <c:valAx>
        <c:axId val="13863251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6102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300-4742-8875-28FCC604157A}"/>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300-4742-8875-28FCC604157A}"/>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300-4742-8875-28FCC604157A}"/>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A300-4742-8875-28FCC604157A}"/>
            </c:ext>
          </c:extLst>
        </c:ser>
        <c:dLbls>
          <c:showLegendKey val="0"/>
          <c:showVal val="0"/>
          <c:showCatName val="0"/>
          <c:showSerName val="0"/>
          <c:showPercent val="0"/>
          <c:showBubbleSize val="0"/>
        </c:dLbls>
        <c:gapWidth val="150"/>
        <c:overlap val="100"/>
        <c:axId val="183430144"/>
        <c:axId val="21812422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300-4742-8875-28FCC604157A}"/>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300-4742-8875-28FCC604157A}"/>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300-4742-8875-28FCC604157A}"/>
            </c:ext>
          </c:extLst>
        </c:ser>
        <c:dLbls>
          <c:showLegendKey val="0"/>
          <c:showVal val="0"/>
          <c:showCatName val="0"/>
          <c:showSerName val="0"/>
          <c:showPercent val="0"/>
          <c:showBubbleSize val="0"/>
        </c:dLbls>
        <c:marker val="1"/>
        <c:smooth val="0"/>
        <c:axId val="183430144"/>
        <c:axId val="21812422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A300-4742-8875-28FCC604157A}"/>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A300-4742-8875-28FCC604157A}"/>
            </c:ext>
          </c:extLst>
        </c:ser>
        <c:dLbls>
          <c:showLegendKey val="0"/>
          <c:showVal val="0"/>
          <c:showCatName val="0"/>
          <c:showSerName val="0"/>
          <c:showPercent val="0"/>
          <c:showBubbleSize val="0"/>
        </c:dLbls>
        <c:marker val="1"/>
        <c:smooth val="0"/>
        <c:axId val="183430656"/>
        <c:axId val="218124800"/>
      </c:lineChart>
      <c:catAx>
        <c:axId val="18343014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8124224"/>
        <c:crosses val="autoZero"/>
        <c:auto val="1"/>
        <c:lblAlgn val="ctr"/>
        <c:lblOffset val="100"/>
        <c:tickLblSkip val="1"/>
        <c:tickMarkSkip val="1"/>
        <c:noMultiLvlLbl val="0"/>
      </c:catAx>
      <c:valAx>
        <c:axId val="21812422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30144"/>
        <c:crosses val="autoZero"/>
        <c:crossBetween val="between"/>
        <c:majorUnit val="2000"/>
      </c:valAx>
      <c:catAx>
        <c:axId val="183430656"/>
        <c:scaling>
          <c:orientation val="minMax"/>
        </c:scaling>
        <c:delete val="1"/>
        <c:axPos val="b"/>
        <c:majorTickMark val="out"/>
        <c:minorTickMark val="none"/>
        <c:tickLblPos val="nextTo"/>
        <c:crossAx val="218124800"/>
        <c:crosses val="autoZero"/>
        <c:auto val="1"/>
        <c:lblAlgn val="ctr"/>
        <c:lblOffset val="100"/>
        <c:noMultiLvlLbl val="0"/>
      </c:catAx>
      <c:valAx>
        <c:axId val="21812480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3065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6E4-4196-B6DE-8C0D0706F1A5}"/>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6E4-4196-B6DE-8C0D0706F1A5}"/>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6E4-4196-B6DE-8C0D0706F1A5}"/>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06E4-4196-B6DE-8C0D0706F1A5}"/>
            </c:ext>
          </c:extLst>
        </c:ser>
        <c:dLbls>
          <c:showLegendKey val="0"/>
          <c:showVal val="0"/>
          <c:showCatName val="0"/>
          <c:showSerName val="0"/>
          <c:showPercent val="0"/>
          <c:showBubbleSize val="0"/>
        </c:dLbls>
        <c:gapWidth val="150"/>
        <c:overlap val="100"/>
        <c:axId val="184187392"/>
        <c:axId val="21812652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6E4-4196-B6DE-8C0D0706F1A5}"/>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6E4-4196-B6DE-8C0D0706F1A5}"/>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6E4-4196-B6DE-8C0D0706F1A5}"/>
            </c:ext>
          </c:extLst>
        </c:ser>
        <c:dLbls>
          <c:showLegendKey val="0"/>
          <c:showVal val="0"/>
          <c:showCatName val="0"/>
          <c:showSerName val="0"/>
          <c:showPercent val="0"/>
          <c:showBubbleSize val="0"/>
        </c:dLbls>
        <c:marker val="1"/>
        <c:smooth val="0"/>
        <c:axId val="184187392"/>
        <c:axId val="21812652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06E4-4196-B6DE-8C0D0706F1A5}"/>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06E4-4196-B6DE-8C0D0706F1A5}"/>
            </c:ext>
          </c:extLst>
        </c:ser>
        <c:dLbls>
          <c:showLegendKey val="0"/>
          <c:showVal val="0"/>
          <c:showCatName val="0"/>
          <c:showSerName val="0"/>
          <c:showPercent val="0"/>
          <c:showBubbleSize val="0"/>
        </c:dLbls>
        <c:marker val="1"/>
        <c:smooth val="0"/>
        <c:axId val="184187904"/>
        <c:axId val="218127104"/>
      </c:lineChart>
      <c:catAx>
        <c:axId val="18418739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8126528"/>
        <c:crosses val="autoZero"/>
        <c:auto val="1"/>
        <c:lblAlgn val="ctr"/>
        <c:lblOffset val="100"/>
        <c:tickLblSkip val="1"/>
        <c:tickMarkSkip val="1"/>
        <c:noMultiLvlLbl val="0"/>
      </c:catAx>
      <c:valAx>
        <c:axId val="21812652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187392"/>
        <c:crosses val="autoZero"/>
        <c:crossBetween val="between"/>
      </c:valAx>
      <c:catAx>
        <c:axId val="184187904"/>
        <c:scaling>
          <c:orientation val="minMax"/>
        </c:scaling>
        <c:delete val="1"/>
        <c:axPos val="b"/>
        <c:majorTickMark val="out"/>
        <c:minorTickMark val="none"/>
        <c:tickLblPos val="nextTo"/>
        <c:crossAx val="218127104"/>
        <c:crosses val="autoZero"/>
        <c:auto val="1"/>
        <c:lblAlgn val="ctr"/>
        <c:lblOffset val="100"/>
        <c:noMultiLvlLbl val="0"/>
      </c:catAx>
      <c:valAx>
        <c:axId val="21812710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18790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8A5-4404-B902-87D18CA292B8}"/>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8A5-4404-B902-87D18CA292B8}"/>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8A5-4404-B902-87D18CA292B8}"/>
            </c:ext>
          </c:extLst>
        </c:ser>
        <c:dLbls>
          <c:showLegendKey val="0"/>
          <c:showVal val="0"/>
          <c:showCatName val="0"/>
          <c:showSerName val="0"/>
          <c:showPercent val="0"/>
          <c:showBubbleSize val="0"/>
        </c:dLbls>
        <c:gapWidth val="150"/>
        <c:overlap val="100"/>
        <c:axId val="215563264"/>
        <c:axId val="23662707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8A5-4404-B902-87D18CA292B8}"/>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8A5-4404-B902-87D18CA292B8}"/>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8A5-4404-B902-87D18CA292B8}"/>
            </c:ext>
          </c:extLst>
        </c:ser>
        <c:dLbls>
          <c:showLegendKey val="0"/>
          <c:showVal val="0"/>
          <c:showCatName val="0"/>
          <c:showSerName val="0"/>
          <c:showPercent val="0"/>
          <c:showBubbleSize val="0"/>
        </c:dLbls>
        <c:marker val="1"/>
        <c:smooth val="0"/>
        <c:axId val="215563264"/>
        <c:axId val="23662707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8A5-4404-B902-87D18CA292B8}"/>
            </c:ext>
          </c:extLst>
        </c:ser>
        <c:dLbls>
          <c:showLegendKey val="0"/>
          <c:showVal val="0"/>
          <c:showCatName val="0"/>
          <c:showSerName val="0"/>
          <c:showPercent val="0"/>
          <c:showBubbleSize val="0"/>
        </c:dLbls>
        <c:marker val="1"/>
        <c:smooth val="0"/>
        <c:axId val="216899584"/>
        <c:axId val="236627648"/>
      </c:lineChart>
      <c:catAx>
        <c:axId val="21556326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6627072"/>
        <c:crossesAt val="-1000"/>
        <c:auto val="1"/>
        <c:lblAlgn val="ctr"/>
        <c:lblOffset val="100"/>
        <c:tickLblSkip val="1"/>
        <c:tickMarkSkip val="1"/>
        <c:noMultiLvlLbl val="0"/>
      </c:catAx>
      <c:valAx>
        <c:axId val="23662707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5563264"/>
        <c:crosses val="autoZero"/>
        <c:crossBetween val="between"/>
      </c:valAx>
      <c:catAx>
        <c:axId val="216899584"/>
        <c:scaling>
          <c:orientation val="minMax"/>
        </c:scaling>
        <c:delete val="1"/>
        <c:axPos val="b"/>
        <c:majorTickMark val="out"/>
        <c:minorTickMark val="none"/>
        <c:tickLblPos val="nextTo"/>
        <c:crossAx val="236627648"/>
        <c:crosses val="autoZero"/>
        <c:auto val="1"/>
        <c:lblAlgn val="ctr"/>
        <c:lblOffset val="100"/>
        <c:noMultiLvlLbl val="0"/>
      </c:catAx>
      <c:valAx>
        <c:axId val="23662764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6899584"/>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9BC-46AE-86FB-77C3DB6F583D}"/>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9BC-46AE-86FB-77C3DB6F583D}"/>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9BC-46AE-86FB-77C3DB6F583D}"/>
            </c:ext>
          </c:extLst>
        </c:ser>
        <c:dLbls>
          <c:showLegendKey val="0"/>
          <c:showVal val="0"/>
          <c:showCatName val="0"/>
          <c:showSerName val="0"/>
          <c:showPercent val="0"/>
          <c:showBubbleSize val="0"/>
        </c:dLbls>
        <c:gapWidth val="150"/>
        <c:overlap val="100"/>
        <c:axId val="239126528"/>
        <c:axId val="23662937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9BC-46AE-86FB-77C3DB6F583D}"/>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9BC-46AE-86FB-77C3DB6F583D}"/>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9BC-46AE-86FB-77C3DB6F583D}"/>
            </c:ext>
          </c:extLst>
        </c:ser>
        <c:dLbls>
          <c:showLegendKey val="0"/>
          <c:showVal val="0"/>
          <c:showCatName val="0"/>
          <c:showSerName val="0"/>
          <c:showPercent val="0"/>
          <c:showBubbleSize val="0"/>
        </c:dLbls>
        <c:marker val="1"/>
        <c:smooth val="0"/>
        <c:axId val="239126528"/>
        <c:axId val="23662937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9BC-46AE-86FB-77C3DB6F583D}"/>
            </c:ext>
          </c:extLst>
        </c:ser>
        <c:dLbls>
          <c:showLegendKey val="0"/>
          <c:showVal val="0"/>
          <c:showCatName val="0"/>
          <c:showSerName val="0"/>
          <c:showPercent val="0"/>
          <c:showBubbleSize val="0"/>
        </c:dLbls>
        <c:marker val="1"/>
        <c:smooth val="0"/>
        <c:axId val="239127040"/>
        <c:axId val="236629952"/>
      </c:lineChart>
      <c:catAx>
        <c:axId val="23912652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6629376"/>
        <c:crossesAt val="-1000"/>
        <c:auto val="1"/>
        <c:lblAlgn val="ctr"/>
        <c:lblOffset val="100"/>
        <c:tickLblSkip val="1"/>
        <c:tickMarkSkip val="1"/>
        <c:noMultiLvlLbl val="0"/>
      </c:catAx>
      <c:valAx>
        <c:axId val="23662937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9126528"/>
        <c:crosses val="autoZero"/>
        <c:crossBetween val="between"/>
      </c:valAx>
      <c:catAx>
        <c:axId val="239127040"/>
        <c:scaling>
          <c:orientation val="minMax"/>
        </c:scaling>
        <c:delete val="1"/>
        <c:axPos val="b"/>
        <c:majorTickMark val="out"/>
        <c:minorTickMark val="none"/>
        <c:tickLblPos val="nextTo"/>
        <c:crossAx val="236629952"/>
        <c:crosses val="autoZero"/>
        <c:auto val="1"/>
        <c:lblAlgn val="ctr"/>
        <c:lblOffset val="100"/>
        <c:noMultiLvlLbl val="0"/>
      </c:catAx>
      <c:valAx>
        <c:axId val="23662995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912704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1CC-40F9-9E8C-C2489B2D5A29}"/>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1CC-40F9-9E8C-C2489B2D5A29}"/>
            </c:ext>
          </c:extLst>
        </c:ser>
        <c:dLbls>
          <c:showLegendKey val="0"/>
          <c:showVal val="0"/>
          <c:showCatName val="0"/>
          <c:showSerName val="0"/>
          <c:showPercent val="0"/>
          <c:showBubbleSize val="0"/>
        </c:dLbls>
        <c:gapWidth val="150"/>
        <c:overlap val="100"/>
        <c:axId val="240345600"/>
        <c:axId val="23667033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91CC-40F9-9E8C-C2489B2D5A29}"/>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1CC-40F9-9E8C-C2489B2D5A29}"/>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1CC-40F9-9E8C-C2489B2D5A29}"/>
            </c:ext>
          </c:extLst>
        </c:ser>
        <c:dLbls>
          <c:showLegendKey val="0"/>
          <c:showVal val="0"/>
          <c:showCatName val="0"/>
          <c:showSerName val="0"/>
          <c:showPercent val="0"/>
          <c:showBubbleSize val="0"/>
        </c:dLbls>
        <c:marker val="1"/>
        <c:smooth val="0"/>
        <c:axId val="240345600"/>
        <c:axId val="23667033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1CC-40F9-9E8C-C2489B2D5A29}"/>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1CC-40F9-9E8C-C2489B2D5A29}"/>
            </c:ext>
          </c:extLst>
        </c:ser>
        <c:dLbls>
          <c:showLegendKey val="0"/>
          <c:showVal val="0"/>
          <c:showCatName val="0"/>
          <c:showSerName val="0"/>
          <c:showPercent val="0"/>
          <c:showBubbleSize val="0"/>
        </c:dLbls>
        <c:marker val="1"/>
        <c:smooth val="0"/>
        <c:axId val="240346112"/>
        <c:axId val="236670912"/>
      </c:lineChart>
      <c:catAx>
        <c:axId val="24034560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0336"/>
        <c:crosses val="autoZero"/>
        <c:auto val="1"/>
        <c:lblAlgn val="ctr"/>
        <c:lblOffset val="100"/>
        <c:tickLblSkip val="1"/>
        <c:tickMarkSkip val="1"/>
        <c:noMultiLvlLbl val="0"/>
      </c:catAx>
      <c:valAx>
        <c:axId val="23667033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0345600"/>
        <c:crosses val="autoZero"/>
        <c:crossBetween val="between"/>
        <c:majorUnit val="5000"/>
        <c:minorUnit val="1000"/>
      </c:valAx>
      <c:catAx>
        <c:axId val="240346112"/>
        <c:scaling>
          <c:orientation val="minMax"/>
        </c:scaling>
        <c:delete val="1"/>
        <c:axPos val="b"/>
        <c:majorTickMark val="out"/>
        <c:minorTickMark val="none"/>
        <c:tickLblPos val="nextTo"/>
        <c:crossAx val="236670912"/>
        <c:crossesAt val="80"/>
        <c:auto val="1"/>
        <c:lblAlgn val="ctr"/>
        <c:lblOffset val="100"/>
        <c:noMultiLvlLbl val="0"/>
      </c:catAx>
      <c:valAx>
        <c:axId val="23667091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034611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12" Type="http://schemas.openxmlformats.org/officeDocument/2006/relationships/chart" Target="../charts/chart24.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46</xdr:col>
      <xdr:colOff>0</xdr:colOff>
      <xdr:row>2</xdr:row>
      <xdr:rowOff>0</xdr:rowOff>
    </xdr:from>
    <xdr:to>
      <xdr:col>46</xdr:col>
      <xdr:colOff>76200</xdr:colOff>
      <xdr:row>3</xdr:row>
      <xdr:rowOff>57150</xdr:rowOff>
    </xdr:to>
    <xdr:sp macro="" textlink="">
      <xdr:nvSpPr>
        <xdr:cNvPr id="3" name="Text Box 23">
          <a:extLst>
            <a:ext uri="{FF2B5EF4-FFF2-40B4-BE49-F238E27FC236}">
              <a16:creationId xmlns="" xmlns:a16="http://schemas.microsoft.com/office/drawing/2014/main" id="{00000000-0008-0000-0000-000003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57150</xdr:rowOff>
    </xdr:to>
    <xdr:sp macro="" textlink="">
      <xdr:nvSpPr>
        <xdr:cNvPr id="4" name="Text Box 24">
          <a:extLst>
            <a:ext uri="{FF2B5EF4-FFF2-40B4-BE49-F238E27FC236}">
              <a16:creationId xmlns="" xmlns:a16="http://schemas.microsoft.com/office/drawing/2014/main" id="{00000000-0008-0000-0000-000004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57150</xdr:rowOff>
    </xdr:to>
    <xdr:sp macro="" textlink="">
      <xdr:nvSpPr>
        <xdr:cNvPr id="5" name="Text Box 50">
          <a:extLst>
            <a:ext uri="{FF2B5EF4-FFF2-40B4-BE49-F238E27FC236}">
              <a16:creationId xmlns="" xmlns:a16="http://schemas.microsoft.com/office/drawing/2014/main" id="{00000000-0008-0000-0000-000005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57150</xdr:rowOff>
    </xdr:to>
    <xdr:sp macro="" textlink="">
      <xdr:nvSpPr>
        <xdr:cNvPr id="6" name="Text Box 52">
          <a:extLst>
            <a:ext uri="{FF2B5EF4-FFF2-40B4-BE49-F238E27FC236}">
              <a16:creationId xmlns="" xmlns:a16="http://schemas.microsoft.com/office/drawing/2014/main" id="{00000000-0008-0000-0000-000006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10" name="Text Box 23">
          <a:extLst>
            <a:ext uri="{FF2B5EF4-FFF2-40B4-BE49-F238E27FC236}">
              <a16:creationId xmlns="" xmlns:a16="http://schemas.microsoft.com/office/drawing/2014/main" id="{00000000-0008-0000-0000-00000A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11" name="Text Box 24">
          <a:extLst>
            <a:ext uri="{FF2B5EF4-FFF2-40B4-BE49-F238E27FC236}">
              <a16:creationId xmlns="" xmlns:a16="http://schemas.microsoft.com/office/drawing/2014/main" id="{00000000-0008-0000-0000-00000B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12" name="Text Box 50">
          <a:extLst>
            <a:ext uri="{FF2B5EF4-FFF2-40B4-BE49-F238E27FC236}">
              <a16:creationId xmlns="" xmlns:a16="http://schemas.microsoft.com/office/drawing/2014/main" id="{00000000-0008-0000-0000-00000C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13" name="Text Box 52">
          <a:extLst>
            <a:ext uri="{FF2B5EF4-FFF2-40B4-BE49-F238E27FC236}">
              <a16:creationId xmlns="" xmlns:a16="http://schemas.microsoft.com/office/drawing/2014/main" id="{00000000-0008-0000-0000-00000D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17" name="Text Box 23">
          <a:extLst>
            <a:ext uri="{FF2B5EF4-FFF2-40B4-BE49-F238E27FC236}">
              <a16:creationId xmlns="" xmlns:a16="http://schemas.microsoft.com/office/drawing/2014/main" id="{00000000-0008-0000-0000-000011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18" name="Text Box 24">
          <a:extLst>
            <a:ext uri="{FF2B5EF4-FFF2-40B4-BE49-F238E27FC236}">
              <a16:creationId xmlns="" xmlns:a16="http://schemas.microsoft.com/office/drawing/2014/main" id="{00000000-0008-0000-0000-000012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19" name="Text Box 50">
          <a:extLst>
            <a:ext uri="{FF2B5EF4-FFF2-40B4-BE49-F238E27FC236}">
              <a16:creationId xmlns="" xmlns:a16="http://schemas.microsoft.com/office/drawing/2014/main" id="{00000000-0008-0000-0000-000013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20" name="Text Box 52">
          <a:extLst>
            <a:ext uri="{FF2B5EF4-FFF2-40B4-BE49-F238E27FC236}">
              <a16:creationId xmlns="" xmlns:a16="http://schemas.microsoft.com/office/drawing/2014/main" id="{00000000-0008-0000-0000-000014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46</xdr:col>
      <xdr:colOff>0</xdr:colOff>
      <xdr:row>2</xdr:row>
      <xdr:rowOff>0</xdr:rowOff>
    </xdr:from>
    <xdr:to>
      <xdr:col>46</xdr:col>
      <xdr:colOff>0</xdr:colOff>
      <xdr:row>2</xdr:row>
      <xdr:rowOff>0</xdr:rowOff>
    </xdr:to>
    <xdr:graphicFrame macro="">
      <xdr:nvGraphicFramePr>
        <xdr:cNvPr id="21" name="グラフ 95">
          <a:extLst>
            <a:ext uri="{FF2B5EF4-FFF2-40B4-BE49-F238E27FC236}">
              <a16:creationId xmlns=""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22" name="グラフ 96">
          <a:extLst>
            <a:ext uri="{FF2B5EF4-FFF2-40B4-BE49-F238E27FC236}">
              <a16:creationId xmlns=""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23" name="グラフ 100">
          <a:extLst>
            <a:ext uri="{FF2B5EF4-FFF2-40B4-BE49-F238E27FC236}">
              <a16:creationId xmlns=""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24" name="グラフ 103">
          <a:extLst>
            <a:ext uri="{FF2B5EF4-FFF2-40B4-BE49-F238E27FC236}">
              <a16:creationId xmlns=""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25" name="グラフ 131">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46</xdr:col>
      <xdr:colOff>0</xdr:colOff>
      <xdr:row>2</xdr:row>
      <xdr:rowOff>0</xdr:rowOff>
    </xdr:from>
    <xdr:to>
      <xdr:col>46</xdr:col>
      <xdr:colOff>0</xdr:colOff>
      <xdr:row>2</xdr:row>
      <xdr:rowOff>0</xdr:rowOff>
    </xdr:to>
    <xdr:sp macro="" textlink="">
      <xdr:nvSpPr>
        <xdr:cNvPr id="26" name="Rectangle 132">
          <a:extLst>
            <a:ext uri="{FF2B5EF4-FFF2-40B4-BE49-F238E27FC236}">
              <a16:creationId xmlns="" xmlns:a16="http://schemas.microsoft.com/office/drawing/2014/main" id="{00000000-0008-0000-0000-00001A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graphicFrame macro="">
      <xdr:nvGraphicFramePr>
        <xdr:cNvPr id="27" name="グラフ 135">
          <a:extLst>
            <a:ext uri="{FF2B5EF4-FFF2-40B4-BE49-F238E27FC236}">
              <a16:creationId xmlns=""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46</xdr:col>
      <xdr:colOff>0</xdr:colOff>
      <xdr:row>2</xdr:row>
      <xdr:rowOff>0</xdr:rowOff>
    </xdr:from>
    <xdr:to>
      <xdr:col>46</xdr:col>
      <xdr:colOff>0</xdr:colOff>
      <xdr:row>2</xdr:row>
      <xdr:rowOff>0</xdr:rowOff>
    </xdr:to>
    <xdr:sp macro="" textlink="">
      <xdr:nvSpPr>
        <xdr:cNvPr id="28" name="Rectangle 149">
          <a:extLst>
            <a:ext uri="{FF2B5EF4-FFF2-40B4-BE49-F238E27FC236}">
              <a16:creationId xmlns="" xmlns:a16="http://schemas.microsoft.com/office/drawing/2014/main" id="{00000000-0008-0000-0000-00001C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29" name="Rectangle 150">
          <a:extLst>
            <a:ext uri="{FF2B5EF4-FFF2-40B4-BE49-F238E27FC236}">
              <a16:creationId xmlns="" xmlns:a16="http://schemas.microsoft.com/office/drawing/2014/main" id="{00000000-0008-0000-0000-00001D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30" name="Rectangle 154">
          <a:extLst>
            <a:ext uri="{FF2B5EF4-FFF2-40B4-BE49-F238E27FC236}">
              <a16:creationId xmlns="" xmlns:a16="http://schemas.microsoft.com/office/drawing/2014/main" id="{00000000-0008-0000-0000-00001E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31" name="Rectangle 159">
          <a:extLst>
            <a:ext uri="{FF2B5EF4-FFF2-40B4-BE49-F238E27FC236}">
              <a16:creationId xmlns="" xmlns:a16="http://schemas.microsoft.com/office/drawing/2014/main" id="{00000000-0008-0000-0000-00001F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32" name="Text Box 161">
          <a:extLst>
            <a:ext uri="{FF2B5EF4-FFF2-40B4-BE49-F238E27FC236}">
              <a16:creationId xmlns="" xmlns:a16="http://schemas.microsoft.com/office/drawing/2014/main" id="{00000000-0008-0000-0000-000020000000}"/>
            </a:ext>
          </a:extLst>
        </xdr:cNvPr>
        <xdr:cNvSpPr txBox="1">
          <a:spLocks noChangeArrowheads="1"/>
        </xdr:cNvSpPr>
      </xdr:nvSpPr>
      <xdr:spPr bwMode="auto">
        <a:xfrm>
          <a:off x="221742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3</xdr:row>
      <xdr:rowOff>0</xdr:rowOff>
    </xdr:from>
    <xdr:ext cx="76200" cy="209550"/>
    <xdr:sp macro="" textlink="">
      <xdr:nvSpPr>
        <xdr:cNvPr id="37" name="Text Box 23">
          <a:extLst>
            <a:ext uri="{FF2B5EF4-FFF2-40B4-BE49-F238E27FC236}">
              <a16:creationId xmlns="" xmlns:a16="http://schemas.microsoft.com/office/drawing/2014/main" id="{00000000-0008-0000-0000-000025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4">
          <a:extLst>
            <a:ext uri="{FF2B5EF4-FFF2-40B4-BE49-F238E27FC236}">
              <a16:creationId xmlns="" xmlns:a16="http://schemas.microsoft.com/office/drawing/2014/main" id="{00000000-0008-0000-0000-000026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50">
          <a:extLst>
            <a:ext uri="{FF2B5EF4-FFF2-40B4-BE49-F238E27FC236}">
              <a16:creationId xmlns="" xmlns:a16="http://schemas.microsoft.com/office/drawing/2014/main" id="{00000000-0008-0000-0000-000027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2">
          <a:extLst>
            <a:ext uri="{FF2B5EF4-FFF2-40B4-BE49-F238E27FC236}">
              <a16:creationId xmlns="" xmlns:a16="http://schemas.microsoft.com/office/drawing/2014/main" id="{00000000-0008-0000-0000-000028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2" name="Text Box 23">
          <a:extLst>
            <a:ext uri="{FF2B5EF4-FFF2-40B4-BE49-F238E27FC236}">
              <a16:creationId xmlns="" xmlns:a16="http://schemas.microsoft.com/office/drawing/2014/main" id="{00000000-0008-0000-0000-000034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3" name="Text Box 24">
          <a:extLst>
            <a:ext uri="{FF2B5EF4-FFF2-40B4-BE49-F238E27FC236}">
              <a16:creationId xmlns="" xmlns:a16="http://schemas.microsoft.com/office/drawing/2014/main" id="{00000000-0008-0000-0000-000035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4" name="Text Box 50">
          <a:extLst>
            <a:ext uri="{FF2B5EF4-FFF2-40B4-BE49-F238E27FC236}">
              <a16:creationId xmlns="" xmlns:a16="http://schemas.microsoft.com/office/drawing/2014/main" id="{00000000-0008-0000-0000-000036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5" name="Text Box 52">
          <a:extLst>
            <a:ext uri="{FF2B5EF4-FFF2-40B4-BE49-F238E27FC236}">
              <a16:creationId xmlns="" xmlns:a16="http://schemas.microsoft.com/office/drawing/2014/main" id="{00000000-0008-0000-0000-000037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6" name="Text Box 23">
          <a:extLst>
            <a:ext uri="{FF2B5EF4-FFF2-40B4-BE49-F238E27FC236}">
              <a16:creationId xmlns="" xmlns:a16="http://schemas.microsoft.com/office/drawing/2014/main" id="{00000000-0008-0000-0000-000038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7" name="Text Box 24">
          <a:extLst>
            <a:ext uri="{FF2B5EF4-FFF2-40B4-BE49-F238E27FC236}">
              <a16:creationId xmlns="" xmlns:a16="http://schemas.microsoft.com/office/drawing/2014/main" id="{00000000-0008-0000-0000-000039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8" name="Text Box 50">
          <a:extLst>
            <a:ext uri="{FF2B5EF4-FFF2-40B4-BE49-F238E27FC236}">
              <a16:creationId xmlns="" xmlns:a16="http://schemas.microsoft.com/office/drawing/2014/main" id="{00000000-0008-0000-0000-00003A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9" name="Text Box 52">
          <a:extLst>
            <a:ext uri="{FF2B5EF4-FFF2-40B4-BE49-F238E27FC236}">
              <a16:creationId xmlns="" xmlns:a16="http://schemas.microsoft.com/office/drawing/2014/main" id="{00000000-0008-0000-0000-00003B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0" name="Text Box 23">
          <a:extLst>
            <a:ext uri="{FF2B5EF4-FFF2-40B4-BE49-F238E27FC236}">
              <a16:creationId xmlns="" xmlns:a16="http://schemas.microsoft.com/office/drawing/2014/main" id="{00000000-0008-0000-0000-00003C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1" name="Text Box 24">
          <a:extLst>
            <a:ext uri="{FF2B5EF4-FFF2-40B4-BE49-F238E27FC236}">
              <a16:creationId xmlns="" xmlns:a16="http://schemas.microsoft.com/office/drawing/2014/main" id="{00000000-0008-0000-0000-00003D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2" name="Text Box 50">
          <a:extLst>
            <a:ext uri="{FF2B5EF4-FFF2-40B4-BE49-F238E27FC236}">
              <a16:creationId xmlns="" xmlns:a16="http://schemas.microsoft.com/office/drawing/2014/main" id="{00000000-0008-0000-0000-00003E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3" name="Text Box 52">
          <a:extLst>
            <a:ext uri="{FF2B5EF4-FFF2-40B4-BE49-F238E27FC236}">
              <a16:creationId xmlns="" xmlns:a16="http://schemas.microsoft.com/office/drawing/2014/main" id="{00000000-0008-0000-0000-00003F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4" name="Text Box 23">
          <a:extLst>
            <a:ext uri="{FF2B5EF4-FFF2-40B4-BE49-F238E27FC236}">
              <a16:creationId xmlns="" xmlns:a16="http://schemas.microsoft.com/office/drawing/2014/main" id="{00000000-0008-0000-0000-000040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5" name="Text Box 24">
          <a:extLst>
            <a:ext uri="{FF2B5EF4-FFF2-40B4-BE49-F238E27FC236}">
              <a16:creationId xmlns="" xmlns:a16="http://schemas.microsoft.com/office/drawing/2014/main" id="{00000000-0008-0000-0000-000041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6" name="Text Box 50">
          <a:extLst>
            <a:ext uri="{FF2B5EF4-FFF2-40B4-BE49-F238E27FC236}">
              <a16:creationId xmlns="" xmlns:a16="http://schemas.microsoft.com/office/drawing/2014/main" id="{00000000-0008-0000-0000-000042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7" name="Text Box 52">
          <a:extLst>
            <a:ext uri="{FF2B5EF4-FFF2-40B4-BE49-F238E27FC236}">
              <a16:creationId xmlns="" xmlns:a16="http://schemas.microsoft.com/office/drawing/2014/main" id="{00000000-0008-0000-0000-000043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8" name="Text Box 23">
          <a:extLst>
            <a:ext uri="{FF2B5EF4-FFF2-40B4-BE49-F238E27FC236}">
              <a16:creationId xmlns="" xmlns:a16="http://schemas.microsoft.com/office/drawing/2014/main" id="{00000000-0008-0000-0000-000044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9" name="Text Box 24">
          <a:extLst>
            <a:ext uri="{FF2B5EF4-FFF2-40B4-BE49-F238E27FC236}">
              <a16:creationId xmlns="" xmlns:a16="http://schemas.microsoft.com/office/drawing/2014/main" id="{00000000-0008-0000-0000-000045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0" name="Text Box 50">
          <a:extLst>
            <a:ext uri="{FF2B5EF4-FFF2-40B4-BE49-F238E27FC236}">
              <a16:creationId xmlns="" xmlns:a16="http://schemas.microsoft.com/office/drawing/2014/main" id="{00000000-0008-0000-0000-000046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1" name="Text Box 52">
          <a:extLst>
            <a:ext uri="{FF2B5EF4-FFF2-40B4-BE49-F238E27FC236}">
              <a16:creationId xmlns="" xmlns:a16="http://schemas.microsoft.com/office/drawing/2014/main" id="{00000000-0008-0000-0000-000047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2" name="Text Box 23">
          <a:extLst>
            <a:ext uri="{FF2B5EF4-FFF2-40B4-BE49-F238E27FC236}">
              <a16:creationId xmlns="" xmlns:a16="http://schemas.microsoft.com/office/drawing/2014/main" id="{00000000-0008-0000-0000-000048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3" name="Text Box 24">
          <a:extLst>
            <a:ext uri="{FF2B5EF4-FFF2-40B4-BE49-F238E27FC236}">
              <a16:creationId xmlns="" xmlns:a16="http://schemas.microsoft.com/office/drawing/2014/main" id="{00000000-0008-0000-0000-000049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4" name="Text Box 50">
          <a:extLst>
            <a:ext uri="{FF2B5EF4-FFF2-40B4-BE49-F238E27FC236}">
              <a16:creationId xmlns="" xmlns:a16="http://schemas.microsoft.com/office/drawing/2014/main" id="{00000000-0008-0000-0000-00004A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5" name="Text Box 52">
          <a:extLst>
            <a:ext uri="{FF2B5EF4-FFF2-40B4-BE49-F238E27FC236}">
              <a16:creationId xmlns="" xmlns:a16="http://schemas.microsoft.com/office/drawing/2014/main" id="{00000000-0008-0000-0000-00004B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46</xdr:col>
      <xdr:colOff>0</xdr:colOff>
      <xdr:row>2</xdr:row>
      <xdr:rowOff>0</xdr:rowOff>
    </xdr:from>
    <xdr:to>
      <xdr:col>46</xdr:col>
      <xdr:colOff>76200</xdr:colOff>
      <xdr:row>3</xdr:row>
      <xdr:rowOff>57150</xdr:rowOff>
    </xdr:to>
    <xdr:sp macro="" textlink="">
      <xdr:nvSpPr>
        <xdr:cNvPr id="77" name="Text Box 23">
          <a:extLst>
            <a:ext uri="{FF2B5EF4-FFF2-40B4-BE49-F238E27FC236}">
              <a16:creationId xmlns="" xmlns:a16="http://schemas.microsoft.com/office/drawing/2014/main" id="{00000000-0008-0000-0000-00004D000000}"/>
            </a:ext>
          </a:extLst>
        </xdr:cNvPr>
        <xdr:cNvSpPr txBox="1">
          <a:spLocks noChangeArrowheads="1"/>
        </xdr:cNvSpPr>
      </xdr:nvSpPr>
      <xdr:spPr bwMode="auto">
        <a:xfrm>
          <a:off x="23336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57150</xdr:rowOff>
    </xdr:to>
    <xdr:sp macro="" textlink="">
      <xdr:nvSpPr>
        <xdr:cNvPr id="78" name="Text Box 24">
          <a:extLst>
            <a:ext uri="{FF2B5EF4-FFF2-40B4-BE49-F238E27FC236}">
              <a16:creationId xmlns="" xmlns:a16="http://schemas.microsoft.com/office/drawing/2014/main" id="{00000000-0008-0000-0000-00004E000000}"/>
            </a:ext>
          </a:extLst>
        </xdr:cNvPr>
        <xdr:cNvSpPr txBox="1">
          <a:spLocks noChangeArrowheads="1"/>
        </xdr:cNvSpPr>
      </xdr:nvSpPr>
      <xdr:spPr bwMode="auto">
        <a:xfrm>
          <a:off x="23336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57150</xdr:rowOff>
    </xdr:to>
    <xdr:sp macro="" textlink="">
      <xdr:nvSpPr>
        <xdr:cNvPr id="79" name="Text Box 50">
          <a:extLst>
            <a:ext uri="{FF2B5EF4-FFF2-40B4-BE49-F238E27FC236}">
              <a16:creationId xmlns="" xmlns:a16="http://schemas.microsoft.com/office/drawing/2014/main" id="{00000000-0008-0000-0000-00004F000000}"/>
            </a:ext>
          </a:extLst>
        </xdr:cNvPr>
        <xdr:cNvSpPr txBox="1">
          <a:spLocks noChangeArrowheads="1"/>
        </xdr:cNvSpPr>
      </xdr:nvSpPr>
      <xdr:spPr bwMode="auto">
        <a:xfrm>
          <a:off x="23336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57150</xdr:rowOff>
    </xdr:to>
    <xdr:sp macro="" textlink="">
      <xdr:nvSpPr>
        <xdr:cNvPr id="80" name="Text Box 52">
          <a:extLst>
            <a:ext uri="{FF2B5EF4-FFF2-40B4-BE49-F238E27FC236}">
              <a16:creationId xmlns="" xmlns:a16="http://schemas.microsoft.com/office/drawing/2014/main" id="{00000000-0008-0000-0000-000050000000}"/>
            </a:ext>
          </a:extLst>
        </xdr:cNvPr>
        <xdr:cNvSpPr txBox="1">
          <a:spLocks noChangeArrowheads="1"/>
        </xdr:cNvSpPr>
      </xdr:nvSpPr>
      <xdr:spPr bwMode="auto">
        <a:xfrm>
          <a:off x="23336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84" name="Text Box 23">
          <a:extLst>
            <a:ext uri="{FF2B5EF4-FFF2-40B4-BE49-F238E27FC236}">
              <a16:creationId xmlns="" xmlns:a16="http://schemas.microsoft.com/office/drawing/2014/main" id="{00000000-0008-0000-0000-000054000000}"/>
            </a:ext>
          </a:extLst>
        </xdr:cNvPr>
        <xdr:cNvSpPr txBox="1">
          <a:spLocks noChangeArrowheads="1"/>
        </xdr:cNvSpPr>
      </xdr:nvSpPr>
      <xdr:spPr bwMode="auto">
        <a:xfrm>
          <a:off x="23336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85" name="Text Box 24">
          <a:extLst>
            <a:ext uri="{FF2B5EF4-FFF2-40B4-BE49-F238E27FC236}">
              <a16:creationId xmlns="" xmlns:a16="http://schemas.microsoft.com/office/drawing/2014/main" id="{00000000-0008-0000-0000-000055000000}"/>
            </a:ext>
          </a:extLst>
        </xdr:cNvPr>
        <xdr:cNvSpPr txBox="1">
          <a:spLocks noChangeArrowheads="1"/>
        </xdr:cNvSpPr>
      </xdr:nvSpPr>
      <xdr:spPr bwMode="auto">
        <a:xfrm>
          <a:off x="23336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86" name="Text Box 50">
          <a:extLst>
            <a:ext uri="{FF2B5EF4-FFF2-40B4-BE49-F238E27FC236}">
              <a16:creationId xmlns="" xmlns:a16="http://schemas.microsoft.com/office/drawing/2014/main" id="{00000000-0008-0000-0000-000056000000}"/>
            </a:ext>
          </a:extLst>
        </xdr:cNvPr>
        <xdr:cNvSpPr txBox="1">
          <a:spLocks noChangeArrowheads="1"/>
        </xdr:cNvSpPr>
      </xdr:nvSpPr>
      <xdr:spPr bwMode="auto">
        <a:xfrm>
          <a:off x="23336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87" name="Text Box 52">
          <a:extLst>
            <a:ext uri="{FF2B5EF4-FFF2-40B4-BE49-F238E27FC236}">
              <a16:creationId xmlns="" xmlns:a16="http://schemas.microsoft.com/office/drawing/2014/main" id="{00000000-0008-0000-0000-000057000000}"/>
            </a:ext>
          </a:extLst>
        </xdr:cNvPr>
        <xdr:cNvSpPr txBox="1">
          <a:spLocks noChangeArrowheads="1"/>
        </xdr:cNvSpPr>
      </xdr:nvSpPr>
      <xdr:spPr bwMode="auto">
        <a:xfrm>
          <a:off x="23336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91" name="Text Box 23">
          <a:extLst>
            <a:ext uri="{FF2B5EF4-FFF2-40B4-BE49-F238E27FC236}">
              <a16:creationId xmlns="" xmlns:a16="http://schemas.microsoft.com/office/drawing/2014/main" id="{00000000-0008-0000-0000-00005B000000}"/>
            </a:ext>
          </a:extLst>
        </xdr:cNvPr>
        <xdr:cNvSpPr txBox="1">
          <a:spLocks noChangeArrowheads="1"/>
        </xdr:cNvSpPr>
      </xdr:nvSpPr>
      <xdr:spPr bwMode="auto">
        <a:xfrm>
          <a:off x="23336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92" name="Text Box 24">
          <a:extLst>
            <a:ext uri="{FF2B5EF4-FFF2-40B4-BE49-F238E27FC236}">
              <a16:creationId xmlns="" xmlns:a16="http://schemas.microsoft.com/office/drawing/2014/main" id="{00000000-0008-0000-0000-00005C000000}"/>
            </a:ext>
          </a:extLst>
        </xdr:cNvPr>
        <xdr:cNvSpPr txBox="1">
          <a:spLocks noChangeArrowheads="1"/>
        </xdr:cNvSpPr>
      </xdr:nvSpPr>
      <xdr:spPr bwMode="auto">
        <a:xfrm>
          <a:off x="23336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93" name="Text Box 50">
          <a:extLst>
            <a:ext uri="{FF2B5EF4-FFF2-40B4-BE49-F238E27FC236}">
              <a16:creationId xmlns="" xmlns:a16="http://schemas.microsoft.com/office/drawing/2014/main" id="{00000000-0008-0000-0000-00005D000000}"/>
            </a:ext>
          </a:extLst>
        </xdr:cNvPr>
        <xdr:cNvSpPr txBox="1">
          <a:spLocks noChangeArrowheads="1"/>
        </xdr:cNvSpPr>
      </xdr:nvSpPr>
      <xdr:spPr bwMode="auto">
        <a:xfrm>
          <a:off x="23336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94" name="Text Box 52">
          <a:extLst>
            <a:ext uri="{FF2B5EF4-FFF2-40B4-BE49-F238E27FC236}">
              <a16:creationId xmlns="" xmlns:a16="http://schemas.microsoft.com/office/drawing/2014/main" id="{00000000-0008-0000-0000-00005E000000}"/>
            </a:ext>
          </a:extLst>
        </xdr:cNvPr>
        <xdr:cNvSpPr txBox="1">
          <a:spLocks noChangeArrowheads="1"/>
        </xdr:cNvSpPr>
      </xdr:nvSpPr>
      <xdr:spPr bwMode="auto">
        <a:xfrm>
          <a:off x="23336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46</xdr:col>
      <xdr:colOff>0</xdr:colOff>
      <xdr:row>2</xdr:row>
      <xdr:rowOff>0</xdr:rowOff>
    </xdr:from>
    <xdr:to>
      <xdr:col>46</xdr:col>
      <xdr:colOff>0</xdr:colOff>
      <xdr:row>2</xdr:row>
      <xdr:rowOff>0</xdr:rowOff>
    </xdr:to>
    <xdr:graphicFrame macro="">
      <xdr:nvGraphicFramePr>
        <xdr:cNvPr id="95" name="グラフ 95">
          <a:extLst>
            <a:ext uri="{FF2B5EF4-FFF2-40B4-BE49-F238E27FC236}">
              <a16:creationId xmlns="" xmlns:a16="http://schemas.microsoft.com/office/drawing/2014/main" id="{00000000-0008-0000-0000-00005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96" name="グラフ 96">
          <a:extLst>
            <a:ext uri="{FF2B5EF4-FFF2-40B4-BE49-F238E27FC236}">
              <a16:creationId xmlns="" xmlns:a16="http://schemas.microsoft.com/office/drawing/2014/main" id="{00000000-0008-0000-0000-00006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97" name="グラフ 100">
          <a:extLst>
            <a:ext uri="{FF2B5EF4-FFF2-40B4-BE49-F238E27FC236}">
              <a16:creationId xmlns="" xmlns:a16="http://schemas.microsoft.com/office/drawing/2014/main" id="{00000000-0008-0000-0000-00006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98" name="グラフ 103">
          <a:extLst>
            <a:ext uri="{FF2B5EF4-FFF2-40B4-BE49-F238E27FC236}">
              <a16:creationId xmlns="" xmlns:a16="http://schemas.microsoft.com/office/drawing/2014/main" id="{00000000-0008-0000-0000-00006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99" name="グラフ 131">
          <a:extLst>
            <a:ext uri="{FF2B5EF4-FFF2-40B4-BE49-F238E27FC236}">
              <a16:creationId xmlns="" xmlns:a16="http://schemas.microsoft.com/office/drawing/2014/main" id="{00000000-0008-0000-0000-00006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46</xdr:col>
      <xdr:colOff>0</xdr:colOff>
      <xdr:row>2</xdr:row>
      <xdr:rowOff>0</xdr:rowOff>
    </xdr:from>
    <xdr:to>
      <xdr:col>46</xdr:col>
      <xdr:colOff>0</xdr:colOff>
      <xdr:row>2</xdr:row>
      <xdr:rowOff>0</xdr:rowOff>
    </xdr:to>
    <xdr:sp macro="" textlink="">
      <xdr:nvSpPr>
        <xdr:cNvPr id="100" name="Rectangle 132">
          <a:extLst>
            <a:ext uri="{FF2B5EF4-FFF2-40B4-BE49-F238E27FC236}">
              <a16:creationId xmlns="" xmlns:a16="http://schemas.microsoft.com/office/drawing/2014/main" id="{00000000-0008-0000-0000-000064000000}"/>
            </a:ext>
          </a:extLst>
        </xdr:cNvPr>
        <xdr:cNvSpPr>
          <a:spLocks noChangeArrowheads="1"/>
        </xdr:cNvSpPr>
      </xdr:nvSpPr>
      <xdr:spPr bwMode="auto">
        <a:xfrm>
          <a:off x="233362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graphicFrame macro="">
      <xdr:nvGraphicFramePr>
        <xdr:cNvPr id="101" name="グラフ 135">
          <a:extLst>
            <a:ext uri="{FF2B5EF4-FFF2-40B4-BE49-F238E27FC236}">
              <a16:creationId xmlns="" xmlns:a16="http://schemas.microsoft.com/office/drawing/2014/main" id="{00000000-0008-0000-0000-00006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46</xdr:col>
      <xdr:colOff>0</xdr:colOff>
      <xdr:row>2</xdr:row>
      <xdr:rowOff>0</xdr:rowOff>
    </xdr:from>
    <xdr:to>
      <xdr:col>46</xdr:col>
      <xdr:colOff>0</xdr:colOff>
      <xdr:row>2</xdr:row>
      <xdr:rowOff>0</xdr:rowOff>
    </xdr:to>
    <xdr:sp macro="" textlink="">
      <xdr:nvSpPr>
        <xdr:cNvPr id="102" name="Rectangle 149">
          <a:extLst>
            <a:ext uri="{FF2B5EF4-FFF2-40B4-BE49-F238E27FC236}">
              <a16:creationId xmlns="" xmlns:a16="http://schemas.microsoft.com/office/drawing/2014/main" id="{00000000-0008-0000-0000-000066000000}"/>
            </a:ext>
          </a:extLst>
        </xdr:cNvPr>
        <xdr:cNvSpPr>
          <a:spLocks noChangeArrowheads="1"/>
        </xdr:cNvSpPr>
      </xdr:nvSpPr>
      <xdr:spPr bwMode="auto">
        <a:xfrm>
          <a:off x="233362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103" name="Rectangle 150">
          <a:extLst>
            <a:ext uri="{FF2B5EF4-FFF2-40B4-BE49-F238E27FC236}">
              <a16:creationId xmlns="" xmlns:a16="http://schemas.microsoft.com/office/drawing/2014/main" id="{00000000-0008-0000-0000-000067000000}"/>
            </a:ext>
          </a:extLst>
        </xdr:cNvPr>
        <xdr:cNvSpPr>
          <a:spLocks noChangeArrowheads="1"/>
        </xdr:cNvSpPr>
      </xdr:nvSpPr>
      <xdr:spPr bwMode="auto">
        <a:xfrm>
          <a:off x="233362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104" name="Rectangle 154">
          <a:extLst>
            <a:ext uri="{FF2B5EF4-FFF2-40B4-BE49-F238E27FC236}">
              <a16:creationId xmlns="" xmlns:a16="http://schemas.microsoft.com/office/drawing/2014/main" id="{00000000-0008-0000-0000-000068000000}"/>
            </a:ext>
          </a:extLst>
        </xdr:cNvPr>
        <xdr:cNvSpPr>
          <a:spLocks noChangeArrowheads="1"/>
        </xdr:cNvSpPr>
      </xdr:nvSpPr>
      <xdr:spPr bwMode="auto">
        <a:xfrm>
          <a:off x="233362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105" name="Rectangle 159">
          <a:extLst>
            <a:ext uri="{FF2B5EF4-FFF2-40B4-BE49-F238E27FC236}">
              <a16:creationId xmlns="" xmlns:a16="http://schemas.microsoft.com/office/drawing/2014/main" id="{00000000-0008-0000-0000-000069000000}"/>
            </a:ext>
          </a:extLst>
        </xdr:cNvPr>
        <xdr:cNvSpPr>
          <a:spLocks noChangeArrowheads="1"/>
        </xdr:cNvSpPr>
      </xdr:nvSpPr>
      <xdr:spPr bwMode="auto">
        <a:xfrm>
          <a:off x="233362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106" name="Text Box 161">
          <a:extLst>
            <a:ext uri="{FF2B5EF4-FFF2-40B4-BE49-F238E27FC236}">
              <a16:creationId xmlns="" xmlns:a16="http://schemas.microsoft.com/office/drawing/2014/main" id="{00000000-0008-0000-0000-00006A000000}"/>
            </a:ext>
          </a:extLst>
        </xdr:cNvPr>
        <xdr:cNvSpPr txBox="1">
          <a:spLocks noChangeArrowheads="1"/>
        </xdr:cNvSpPr>
      </xdr:nvSpPr>
      <xdr:spPr bwMode="auto">
        <a:xfrm>
          <a:off x="233362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3</xdr:row>
      <xdr:rowOff>0</xdr:rowOff>
    </xdr:from>
    <xdr:ext cx="76200" cy="209550"/>
    <xdr:sp macro="" textlink="">
      <xdr:nvSpPr>
        <xdr:cNvPr id="111" name="Text Box 23">
          <a:extLst>
            <a:ext uri="{FF2B5EF4-FFF2-40B4-BE49-F238E27FC236}">
              <a16:creationId xmlns="" xmlns:a16="http://schemas.microsoft.com/office/drawing/2014/main" id="{00000000-0008-0000-0000-00006F000000}"/>
            </a:ext>
          </a:extLst>
        </xdr:cNvPr>
        <xdr:cNvSpPr txBox="1">
          <a:spLocks noChangeArrowheads="1"/>
        </xdr:cNvSpPr>
      </xdr:nvSpPr>
      <xdr:spPr bwMode="auto">
        <a:xfrm>
          <a:off x="58293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2" name="Text Box 24">
          <a:extLst>
            <a:ext uri="{FF2B5EF4-FFF2-40B4-BE49-F238E27FC236}">
              <a16:creationId xmlns="" xmlns:a16="http://schemas.microsoft.com/office/drawing/2014/main" id="{00000000-0008-0000-0000-000070000000}"/>
            </a:ext>
          </a:extLst>
        </xdr:cNvPr>
        <xdr:cNvSpPr txBox="1">
          <a:spLocks noChangeArrowheads="1"/>
        </xdr:cNvSpPr>
      </xdr:nvSpPr>
      <xdr:spPr bwMode="auto">
        <a:xfrm>
          <a:off x="58293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3" name="Text Box 50">
          <a:extLst>
            <a:ext uri="{FF2B5EF4-FFF2-40B4-BE49-F238E27FC236}">
              <a16:creationId xmlns="" xmlns:a16="http://schemas.microsoft.com/office/drawing/2014/main" id="{00000000-0008-0000-0000-000071000000}"/>
            </a:ext>
          </a:extLst>
        </xdr:cNvPr>
        <xdr:cNvSpPr txBox="1">
          <a:spLocks noChangeArrowheads="1"/>
        </xdr:cNvSpPr>
      </xdr:nvSpPr>
      <xdr:spPr bwMode="auto">
        <a:xfrm>
          <a:off x="58293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4" name="Text Box 52">
          <a:extLst>
            <a:ext uri="{FF2B5EF4-FFF2-40B4-BE49-F238E27FC236}">
              <a16:creationId xmlns="" xmlns:a16="http://schemas.microsoft.com/office/drawing/2014/main" id="{00000000-0008-0000-0000-000072000000}"/>
            </a:ext>
          </a:extLst>
        </xdr:cNvPr>
        <xdr:cNvSpPr txBox="1">
          <a:spLocks noChangeArrowheads="1"/>
        </xdr:cNvSpPr>
      </xdr:nvSpPr>
      <xdr:spPr bwMode="auto">
        <a:xfrm>
          <a:off x="58293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6" name="Text Box 23">
          <a:extLst>
            <a:ext uri="{FF2B5EF4-FFF2-40B4-BE49-F238E27FC236}">
              <a16:creationId xmlns="" xmlns:a16="http://schemas.microsoft.com/office/drawing/2014/main" id="{00000000-0008-0000-0000-00007E000000}"/>
            </a:ext>
          </a:extLst>
        </xdr:cNvPr>
        <xdr:cNvSpPr txBox="1">
          <a:spLocks noChangeArrowheads="1"/>
        </xdr:cNvSpPr>
      </xdr:nvSpPr>
      <xdr:spPr bwMode="auto">
        <a:xfrm>
          <a:off x="58293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7" name="Text Box 24">
          <a:extLst>
            <a:ext uri="{FF2B5EF4-FFF2-40B4-BE49-F238E27FC236}">
              <a16:creationId xmlns="" xmlns:a16="http://schemas.microsoft.com/office/drawing/2014/main" id="{00000000-0008-0000-0000-00007F000000}"/>
            </a:ext>
          </a:extLst>
        </xdr:cNvPr>
        <xdr:cNvSpPr txBox="1">
          <a:spLocks noChangeArrowheads="1"/>
        </xdr:cNvSpPr>
      </xdr:nvSpPr>
      <xdr:spPr bwMode="auto">
        <a:xfrm>
          <a:off x="58293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8" name="Text Box 50">
          <a:extLst>
            <a:ext uri="{FF2B5EF4-FFF2-40B4-BE49-F238E27FC236}">
              <a16:creationId xmlns="" xmlns:a16="http://schemas.microsoft.com/office/drawing/2014/main" id="{00000000-0008-0000-0000-000080000000}"/>
            </a:ext>
          </a:extLst>
        </xdr:cNvPr>
        <xdr:cNvSpPr txBox="1">
          <a:spLocks noChangeArrowheads="1"/>
        </xdr:cNvSpPr>
      </xdr:nvSpPr>
      <xdr:spPr bwMode="auto">
        <a:xfrm>
          <a:off x="58293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9" name="Text Box 52">
          <a:extLst>
            <a:ext uri="{FF2B5EF4-FFF2-40B4-BE49-F238E27FC236}">
              <a16:creationId xmlns="" xmlns:a16="http://schemas.microsoft.com/office/drawing/2014/main" id="{00000000-0008-0000-0000-000081000000}"/>
            </a:ext>
          </a:extLst>
        </xdr:cNvPr>
        <xdr:cNvSpPr txBox="1">
          <a:spLocks noChangeArrowheads="1"/>
        </xdr:cNvSpPr>
      </xdr:nvSpPr>
      <xdr:spPr bwMode="auto">
        <a:xfrm>
          <a:off x="58293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0" name="Text Box 23">
          <a:extLst>
            <a:ext uri="{FF2B5EF4-FFF2-40B4-BE49-F238E27FC236}">
              <a16:creationId xmlns="" xmlns:a16="http://schemas.microsoft.com/office/drawing/2014/main" id="{00000000-0008-0000-0000-000082000000}"/>
            </a:ext>
          </a:extLst>
        </xdr:cNvPr>
        <xdr:cNvSpPr txBox="1">
          <a:spLocks noChangeArrowheads="1"/>
        </xdr:cNvSpPr>
      </xdr:nvSpPr>
      <xdr:spPr bwMode="auto">
        <a:xfrm>
          <a:off x="58293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1" name="Text Box 24">
          <a:extLst>
            <a:ext uri="{FF2B5EF4-FFF2-40B4-BE49-F238E27FC236}">
              <a16:creationId xmlns="" xmlns:a16="http://schemas.microsoft.com/office/drawing/2014/main" id="{00000000-0008-0000-0000-000083000000}"/>
            </a:ext>
          </a:extLst>
        </xdr:cNvPr>
        <xdr:cNvSpPr txBox="1">
          <a:spLocks noChangeArrowheads="1"/>
        </xdr:cNvSpPr>
      </xdr:nvSpPr>
      <xdr:spPr bwMode="auto">
        <a:xfrm>
          <a:off x="58293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2" name="Text Box 50">
          <a:extLst>
            <a:ext uri="{FF2B5EF4-FFF2-40B4-BE49-F238E27FC236}">
              <a16:creationId xmlns="" xmlns:a16="http://schemas.microsoft.com/office/drawing/2014/main" id="{00000000-0008-0000-0000-000084000000}"/>
            </a:ext>
          </a:extLst>
        </xdr:cNvPr>
        <xdr:cNvSpPr txBox="1">
          <a:spLocks noChangeArrowheads="1"/>
        </xdr:cNvSpPr>
      </xdr:nvSpPr>
      <xdr:spPr bwMode="auto">
        <a:xfrm>
          <a:off x="58293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3" name="Text Box 52">
          <a:extLst>
            <a:ext uri="{FF2B5EF4-FFF2-40B4-BE49-F238E27FC236}">
              <a16:creationId xmlns="" xmlns:a16="http://schemas.microsoft.com/office/drawing/2014/main" id="{00000000-0008-0000-0000-000085000000}"/>
            </a:ext>
          </a:extLst>
        </xdr:cNvPr>
        <xdr:cNvSpPr txBox="1">
          <a:spLocks noChangeArrowheads="1"/>
        </xdr:cNvSpPr>
      </xdr:nvSpPr>
      <xdr:spPr bwMode="auto">
        <a:xfrm>
          <a:off x="58293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0" name="Text Box 23">
          <a:extLst>
            <a:ext uri="{FF2B5EF4-FFF2-40B4-BE49-F238E27FC236}">
              <a16:creationId xmlns="" xmlns:a16="http://schemas.microsoft.com/office/drawing/2014/main" id="{00000000-0008-0000-0000-00005A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7" name="Text Box 24">
          <a:extLst>
            <a:ext uri="{FF2B5EF4-FFF2-40B4-BE49-F238E27FC236}">
              <a16:creationId xmlns="" xmlns:a16="http://schemas.microsoft.com/office/drawing/2014/main" id="{00000000-0008-0000-0000-00006B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8" name="Text Box 50">
          <a:extLst>
            <a:ext uri="{FF2B5EF4-FFF2-40B4-BE49-F238E27FC236}">
              <a16:creationId xmlns="" xmlns:a16="http://schemas.microsoft.com/office/drawing/2014/main" id="{00000000-0008-0000-0000-00006C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9" name="Text Box 52">
          <a:extLst>
            <a:ext uri="{FF2B5EF4-FFF2-40B4-BE49-F238E27FC236}">
              <a16:creationId xmlns="" xmlns:a16="http://schemas.microsoft.com/office/drawing/2014/main" id="{00000000-0008-0000-0000-00006D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0" name="Text Box 23">
          <a:extLst>
            <a:ext uri="{FF2B5EF4-FFF2-40B4-BE49-F238E27FC236}">
              <a16:creationId xmlns="" xmlns:a16="http://schemas.microsoft.com/office/drawing/2014/main" id="{00000000-0008-0000-0000-00006E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5" name="Text Box 24">
          <a:extLst>
            <a:ext uri="{FF2B5EF4-FFF2-40B4-BE49-F238E27FC236}">
              <a16:creationId xmlns="" xmlns:a16="http://schemas.microsoft.com/office/drawing/2014/main" id="{00000000-0008-0000-0000-000073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6" name="Text Box 50">
          <a:extLst>
            <a:ext uri="{FF2B5EF4-FFF2-40B4-BE49-F238E27FC236}">
              <a16:creationId xmlns="" xmlns:a16="http://schemas.microsoft.com/office/drawing/2014/main" id="{00000000-0008-0000-0000-000074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7" name="Text Box 52">
          <a:extLst>
            <a:ext uri="{FF2B5EF4-FFF2-40B4-BE49-F238E27FC236}">
              <a16:creationId xmlns="" xmlns:a16="http://schemas.microsoft.com/office/drawing/2014/main" id="{00000000-0008-0000-0000-000075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8" name="Text Box 23">
          <a:extLst>
            <a:ext uri="{FF2B5EF4-FFF2-40B4-BE49-F238E27FC236}">
              <a16:creationId xmlns="" xmlns:a16="http://schemas.microsoft.com/office/drawing/2014/main" id="{00000000-0008-0000-0000-000076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9" name="Text Box 24">
          <a:extLst>
            <a:ext uri="{FF2B5EF4-FFF2-40B4-BE49-F238E27FC236}">
              <a16:creationId xmlns="" xmlns:a16="http://schemas.microsoft.com/office/drawing/2014/main" id="{00000000-0008-0000-0000-000077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0" name="Text Box 50">
          <a:extLst>
            <a:ext uri="{FF2B5EF4-FFF2-40B4-BE49-F238E27FC236}">
              <a16:creationId xmlns="" xmlns:a16="http://schemas.microsoft.com/office/drawing/2014/main" id="{00000000-0008-0000-0000-000078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1" name="Text Box 52">
          <a:extLst>
            <a:ext uri="{FF2B5EF4-FFF2-40B4-BE49-F238E27FC236}">
              <a16:creationId xmlns="" xmlns:a16="http://schemas.microsoft.com/office/drawing/2014/main" id="{00000000-0008-0000-0000-000079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2" name="Text Box 23">
          <a:extLst>
            <a:ext uri="{FF2B5EF4-FFF2-40B4-BE49-F238E27FC236}">
              <a16:creationId xmlns="" xmlns:a16="http://schemas.microsoft.com/office/drawing/2014/main" id="{00000000-0008-0000-0000-00007A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3" name="Text Box 24">
          <a:extLst>
            <a:ext uri="{FF2B5EF4-FFF2-40B4-BE49-F238E27FC236}">
              <a16:creationId xmlns="" xmlns:a16="http://schemas.microsoft.com/office/drawing/2014/main" id="{00000000-0008-0000-0000-00007B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4" name="Text Box 50">
          <a:extLst>
            <a:ext uri="{FF2B5EF4-FFF2-40B4-BE49-F238E27FC236}">
              <a16:creationId xmlns="" xmlns:a16="http://schemas.microsoft.com/office/drawing/2014/main" id="{00000000-0008-0000-0000-00007C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5" name="Text Box 52">
          <a:extLst>
            <a:ext uri="{FF2B5EF4-FFF2-40B4-BE49-F238E27FC236}">
              <a16:creationId xmlns="" xmlns:a16="http://schemas.microsoft.com/office/drawing/2014/main" id="{00000000-0008-0000-0000-00007D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4" name="Text Box 23">
          <a:extLst>
            <a:ext uri="{FF2B5EF4-FFF2-40B4-BE49-F238E27FC236}">
              <a16:creationId xmlns="" xmlns:a16="http://schemas.microsoft.com/office/drawing/2014/main" id="{00000000-0008-0000-0000-000086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5" name="Text Box 24">
          <a:extLst>
            <a:ext uri="{FF2B5EF4-FFF2-40B4-BE49-F238E27FC236}">
              <a16:creationId xmlns="" xmlns:a16="http://schemas.microsoft.com/office/drawing/2014/main" id="{00000000-0008-0000-0000-000087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6" name="Text Box 50">
          <a:extLst>
            <a:ext uri="{FF2B5EF4-FFF2-40B4-BE49-F238E27FC236}">
              <a16:creationId xmlns="" xmlns:a16="http://schemas.microsoft.com/office/drawing/2014/main" id="{00000000-0008-0000-0000-000088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7" name="Text Box 52">
          <a:extLst>
            <a:ext uri="{FF2B5EF4-FFF2-40B4-BE49-F238E27FC236}">
              <a16:creationId xmlns="" xmlns:a16="http://schemas.microsoft.com/office/drawing/2014/main" id="{00000000-0008-0000-0000-000089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8" name="Text Box 23">
          <a:extLst>
            <a:ext uri="{FF2B5EF4-FFF2-40B4-BE49-F238E27FC236}">
              <a16:creationId xmlns="" xmlns:a16="http://schemas.microsoft.com/office/drawing/2014/main" id="{00000000-0008-0000-0000-00008A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9" name="Text Box 24">
          <a:extLst>
            <a:ext uri="{FF2B5EF4-FFF2-40B4-BE49-F238E27FC236}">
              <a16:creationId xmlns="" xmlns:a16="http://schemas.microsoft.com/office/drawing/2014/main" id="{00000000-0008-0000-0000-00008B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0" name="Text Box 50">
          <a:extLst>
            <a:ext uri="{FF2B5EF4-FFF2-40B4-BE49-F238E27FC236}">
              <a16:creationId xmlns="" xmlns:a16="http://schemas.microsoft.com/office/drawing/2014/main" id="{00000000-0008-0000-0000-00008C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1" name="Text Box 52">
          <a:extLst>
            <a:ext uri="{FF2B5EF4-FFF2-40B4-BE49-F238E27FC236}">
              <a16:creationId xmlns="" xmlns:a16="http://schemas.microsoft.com/office/drawing/2014/main" id="{00000000-0008-0000-0000-00008D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2" name="Text Box 23">
          <a:extLst>
            <a:ext uri="{FF2B5EF4-FFF2-40B4-BE49-F238E27FC236}">
              <a16:creationId xmlns="" xmlns:a16="http://schemas.microsoft.com/office/drawing/2014/main" id="{00000000-0008-0000-0000-00008E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3" name="Text Box 24">
          <a:extLst>
            <a:ext uri="{FF2B5EF4-FFF2-40B4-BE49-F238E27FC236}">
              <a16:creationId xmlns="" xmlns:a16="http://schemas.microsoft.com/office/drawing/2014/main" id="{00000000-0008-0000-0000-00008F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4" name="Text Box 50">
          <a:extLst>
            <a:ext uri="{FF2B5EF4-FFF2-40B4-BE49-F238E27FC236}">
              <a16:creationId xmlns="" xmlns:a16="http://schemas.microsoft.com/office/drawing/2014/main" id="{00000000-0008-0000-0000-000090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5" name="Text Box 52">
          <a:extLst>
            <a:ext uri="{FF2B5EF4-FFF2-40B4-BE49-F238E27FC236}">
              <a16:creationId xmlns="" xmlns:a16="http://schemas.microsoft.com/office/drawing/2014/main" id="{00000000-0008-0000-0000-000091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6" name="Text Box 23">
          <a:extLst>
            <a:ext uri="{FF2B5EF4-FFF2-40B4-BE49-F238E27FC236}">
              <a16:creationId xmlns="" xmlns:a16="http://schemas.microsoft.com/office/drawing/2014/main" id="{00000000-0008-0000-0000-000092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7" name="Text Box 24">
          <a:extLst>
            <a:ext uri="{FF2B5EF4-FFF2-40B4-BE49-F238E27FC236}">
              <a16:creationId xmlns="" xmlns:a16="http://schemas.microsoft.com/office/drawing/2014/main" id="{00000000-0008-0000-0000-000093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8" name="Text Box 50">
          <a:extLst>
            <a:ext uri="{FF2B5EF4-FFF2-40B4-BE49-F238E27FC236}">
              <a16:creationId xmlns="" xmlns:a16="http://schemas.microsoft.com/office/drawing/2014/main" id="{00000000-0008-0000-0000-000094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49" name="Text Box 52">
          <a:extLst>
            <a:ext uri="{FF2B5EF4-FFF2-40B4-BE49-F238E27FC236}">
              <a16:creationId xmlns="" xmlns:a16="http://schemas.microsoft.com/office/drawing/2014/main" id="{00000000-0008-0000-0000-000095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0" name="Text Box 23">
          <a:extLst>
            <a:ext uri="{FF2B5EF4-FFF2-40B4-BE49-F238E27FC236}">
              <a16:creationId xmlns="" xmlns:a16="http://schemas.microsoft.com/office/drawing/2014/main" id="{00000000-0008-0000-0000-000096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1" name="Text Box 24">
          <a:extLst>
            <a:ext uri="{FF2B5EF4-FFF2-40B4-BE49-F238E27FC236}">
              <a16:creationId xmlns="" xmlns:a16="http://schemas.microsoft.com/office/drawing/2014/main" id="{00000000-0008-0000-0000-000097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2" name="Text Box 50">
          <a:extLst>
            <a:ext uri="{FF2B5EF4-FFF2-40B4-BE49-F238E27FC236}">
              <a16:creationId xmlns="" xmlns:a16="http://schemas.microsoft.com/office/drawing/2014/main" id="{00000000-0008-0000-0000-000098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3" name="Text Box 52">
          <a:extLst>
            <a:ext uri="{FF2B5EF4-FFF2-40B4-BE49-F238E27FC236}">
              <a16:creationId xmlns="" xmlns:a16="http://schemas.microsoft.com/office/drawing/2014/main" id="{00000000-0008-0000-0000-000099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4" name="Text Box 23">
          <a:extLst>
            <a:ext uri="{FF2B5EF4-FFF2-40B4-BE49-F238E27FC236}">
              <a16:creationId xmlns="" xmlns:a16="http://schemas.microsoft.com/office/drawing/2014/main" id="{00000000-0008-0000-0000-00009A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5" name="Text Box 24">
          <a:extLst>
            <a:ext uri="{FF2B5EF4-FFF2-40B4-BE49-F238E27FC236}">
              <a16:creationId xmlns="" xmlns:a16="http://schemas.microsoft.com/office/drawing/2014/main" id="{00000000-0008-0000-0000-00009B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6" name="Text Box 50">
          <a:extLst>
            <a:ext uri="{FF2B5EF4-FFF2-40B4-BE49-F238E27FC236}">
              <a16:creationId xmlns="" xmlns:a16="http://schemas.microsoft.com/office/drawing/2014/main" id="{00000000-0008-0000-0000-00009C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7" name="Text Box 52">
          <a:extLst>
            <a:ext uri="{FF2B5EF4-FFF2-40B4-BE49-F238E27FC236}">
              <a16:creationId xmlns="" xmlns:a16="http://schemas.microsoft.com/office/drawing/2014/main" id="{00000000-0008-0000-0000-00009D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8" name="Text Box 23">
          <a:extLst>
            <a:ext uri="{FF2B5EF4-FFF2-40B4-BE49-F238E27FC236}">
              <a16:creationId xmlns="" xmlns:a16="http://schemas.microsoft.com/office/drawing/2014/main" id="{00000000-0008-0000-0000-00009E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9" name="Text Box 24">
          <a:extLst>
            <a:ext uri="{FF2B5EF4-FFF2-40B4-BE49-F238E27FC236}">
              <a16:creationId xmlns="" xmlns:a16="http://schemas.microsoft.com/office/drawing/2014/main" id="{00000000-0008-0000-0000-00009F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0" name="Text Box 50">
          <a:extLst>
            <a:ext uri="{FF2B5EF4-FFF2-40B4-BE49-F238E27FC236}">
              <a16:creationId xmlns="" xmlns:a16="http://schemas.microsoft.com/office/drawing/2014/main" id="{00000000-0008-0000-0000-0000A0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1" name="Text Box 52">
          <a:extLst>
            <a:ext uri="{FF2B5EF4-FFF2-40B4-BE49-F238E27FC236}">
              <a16:creationId xmlns="" xmlns:a16="http://schemas.microsoft.com/office/drawing/2014/main" id="{00000000-0008-0000-0000-0000A1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2" name="Text Box 23">
          <a:extLst>
            <a:ext uri="{FF2B5EF4-FFF2-40B4-BE49-F238E27FC236}">
              <a16:creationId xmlns="" xmlns:a16="http://schemas.microsoft.com/office/drawing/2014/main" id="{00000000-0008-0000-0000-0000A2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3" name="Text Box 24">
          <a:extLst>
            <a:ext uri="{FF2B5EF4-FFF2-40B4-BE49-F238E27FC236}">
              <a16:creationId xmlns="" xmlns:a16="http://schemas.microsoft.com/office/drawing/2014/main" id="{00000000-0008-0000-0000-0000A3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4" name="Text Box 50">
          <a:extLst>
            <a:ext uri="{FF2B5EF4-FFF2-40B4-BE49-F238E27FC236}">
              <a16:creationId xmlns="" xmlns:a16="http://schemas.microsoft.com/office/drawing/2014/main" id="{00000000-0008-0000-0000-0000A4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5" name="Text Box 52">
          <a:extLst>
            <a:ext uri="{FF2B5EF4-FFF2-40B4-BE49-F238E27FC236}">
              <a16:creationId xmlns="" xmlns:a16="http://schemas.microsoft.com/office/drawing/2014/main" id="{00000000-0008-0000-0000-0000A5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6" name="Text Box 23">
          <a:extLst>
            <a:ext uri="{FF2B5EF4-FFF2-40B4-BE49-F238E27FC236}">
              <a16:creationId xmlns="" xmlns:a16="http://schemas.microsoft.com/office/drawing/2014/main" id="{00000000-0008-0000-0000-0000A6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7" name="Text Box 24">
          <a:extLst>
            <a:ext uri="{FF2B5EF4-FFF2-40B4-BE49-F238E27FC236}">
              <a16:creationId xmlns="" xmlns:a16="http://schemas.microsoft.com/office/drawing/2014/main" id="{00000000-0008-0000-0000-0000A7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8" name="Text Box 50">
          <a:extLst>
            <a:ext uri="{FF2B5EF4-FFF2-40B4-BE49-F238E27FC236}">
              <a16:creationId xmlns="" xmlns:a16="http://schemas.microsoft.com/office/drawing/2014/main" id="{00000000-0008-0000-0000-0000A8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9" name="Text Box 52">
          <a:extLst>
            <a:ext uri="{FF2B5EF4-FFF2-40B4-BE49-F238E27FC236}">
              <a16:creationId xmlns="" xmlns:a16="http://schemas.microsoft.com/office/drawing/2014/main" id="{00000000-0008-0000-0000-0000A9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10.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38883E9B-644A-08E8-205B-C61D91B2EC1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293B3849-19CB-724B-13CB-91EB763B32A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86023A86-5F5B-9808-3371-31D5C16DE3F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8C9EB60F-20AC-ADDF-60AE-D5A41D00C37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5.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1C0BC6CE-2505-FE90-2CE2-51838FDDCAAA}"/>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6.xml><?xml version="1.0" encoding="utf-8"?>
<xdr:wsDr xmlns:xdr="http://schemas.openxmlformats.org/drawingml/2006/spreadsheetDrawing" xmlns:a="http://schemas.openxmlformats.org/drawingml/2006/main">
  <xdr:twoCellAnchor editAs="oneCell">
    <xdr:from>
      <xdr:col>36</xdr:col>
      <xdr:colOff>0</xdr:colOff>
      <xdr:row>2</xdr:row>
      <xdr:rowOff>0</xdr:rowOff>
    </xdr:from>
    <xdr:to>
      <xdr:col>36</xdr:col>
      <xdr:colOff>76200</xdr:colOff>
      <xdr:row>3</xdr:row>
      <xdr:rowOff>57150</xdr:rowOff>
    </xdr:to>
    <xdr:sp macro="" textlink="">
      <xdr:nvSpPr>
        <xdr:cNvPr id="3" name="Text Box 23">
          <a:extLst>
            <a:ext uri="{FF2B5EF4-FFF2-40B4-BE49-F238E27FC236}">
              <a16:creationId xmlns="" xmlns:a16="http://schemas.microsoft.com/office/drawing/2014/main" id="{00000000-0008-0000-0100-000003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4" name="Text Box 24">
          <a:extLst>
            <a:ext uri="{FF2B5EF4-FFF2-40B4-BE49-F238E27FC236}">
              <a16:creationId xmlns="" xmlns:a16="http://schemas.microsoft.com/office/drawing/2014/main" id="{00000000-0008-0000-0100-000004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5" name="Text Box 50">
          <a:extLst>
            <a:ext uri="{FF2B5EF4-FFF2-40B4-BE49-F238E27FC236}">
              <a16:creationId xmlns="" xmlns:a16="http://schemas.microsoft.com/office/drawing/2014/main" id="{00000000-0008-0000-0100-000005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6" name="Text Box 52">
          <a:extLst>
            <a:ext uri="{FF2B5EF4-FFF2-40B4-BE49-F238E27FC236}">
              <a16:creationId xmlns="" xmlns:a16="http://schemas.microsoft.com/office/drawing/2014/main" id="{00000000-0008-0000-0100-000006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0" name="Text Box 23">
          <a:extLst>
            <a:ext uri="{FF2B5EF4-FFF2-40B4-BE49-F238E27FC236}">
              <a16:creationId xmlns="" xmlns:a16="http://schemas.microsoft.com/office/drawing/2014/main" id="{00000000-0008-0000-0100-00000A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1" name="Text Box 24">
          <a:extLst>
            <a:ext uri="{FF2B5EF4-FFF2-40B4-BE49-F238E27FC236}">
              <a16:creationId xmlns="" xmlns:a16="http://schemas.microsoft.com/office/drawing/2014/main" id="{00000000-0008-0000-0100-00000B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2" name="Text Box 50">
          <a:extLst>
            <a:ext uri="{FF2B5EF4-FFF2-40B4-BE49-F238E27FC236}">
              <a16:creationId xmlns="" xmlns:a16="http://schemas.microsoft.com/office/drawing/2014/main" id="{00000000-0008-0000-0100-00000C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3" name="Text Box 52">
          <a:extLst>
            <a:ext uri="{FF2B5EF4-FFF2-40B4-BE49-F238E27FC236}">
              <a16:creationId xmlns="" xmlns:a16="http://schemas.microsoft.com/office/drawing/2014/main" id="{00000000-0008-0000-0100-00000D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17" name="Text Box 23">
          <a:extLst>
            <a:ext uri="{FF2B5EF4-FFF2-40B4-BE49-F238E27FC236}">
              <a16:creationId xmlns="" xmlns:a16="http://schemas.microsoft.com/office/drawing/2014/main" id="{00000000-0008-0000-0100-000011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18" name="Text Box 24">
          <a:extLst>
            <a:ext uri="{FF2B5EF4-FFF2-40B4-BE49-F238E27FC236}">
              <a16:creationId xmlns="" xmlns:a16="http://schemas.microsoft.com/office/drawing/2014/main" id="{00000000-0008-0000-0100-000012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19" name="Text Box 50">
          <a:extLst>
            <a:ext uri="{FF2B5EF4-FFF2-40B4-BE49-F238E27FC236}">
              <a16:creationId xmlns="" xmlns:a16="http://schemas.microsoft.com/office/drawing/2014/main" id="{00000000-0008-0000-0100-000013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0" name="Text Box 52">
          <a:extLst>
            <a:ext uri="{FF2B5EF4-FFF2-40B4-BE49-F238E27FC236}">
              <a16:creationId xmlns="" xmlns:a16="http://schemas.microsoft.com/office/drawing/2014/main" id="{00000000-0008-0000-0100-000014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0</xdr:colOff>
      <xdr:row>2</xdr:row>
      <xdr:rowOff>0</xdr:rowOff>
    </xdr:from>
    <xdr:to>
      <xdr:col>36</xdr:col>
      <xdr:colOff>0</xdr:colOff>
      <xdr:row>2</xdr:row>
      <xdr:rowOff>0</xdr:rowOff>
    </xdr:to>
    <xdr:graphicFrame macro="">
      <xdr:nvGraphicFramePr>
        <xdr:cNvPr id="21" name="グラフ 95">
          <a:extLst>
            <a:ext uri="{FF2B5EF4-FFF2-40B4-BE49-F238E27FC236}">
              <a16:creationId xmlns=""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2" name="グラフ 96">
          <a:extLst>
            <a:ext uri="{FF2B5EF4-FFF2-40B4-BE49-F238E27FC236}">
              <a16:creationId xmlns=""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3" name="グラフ 100">
          <a:extLst>
            <a:ext uri="{FF2B5EF4-FFF2-40B4-BE49-F238E27FC236}">
              <a16:creationId xmlns=""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4" name="グラフ 103">
          <a:extLst>
            <a:ext uri="{FF2B5EF4-FFF2-40B4-BE49-F238E27FC236}">
              <a16:creationId xmlns=""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5" name="グラフ 131">
          <a:extLst>
            <a:ext uri="{FF2B5EF4-FFF2-40B4-BE49-F238E27FC236}">
              <a16:creationId xmlns=""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6" name="Rectangle 132">
          <a:extLst>
            <a:ext uri="{FF2B5EF4-FFF2-40B4-BE49-F238E27FC236}">
              <a16:creationId xmlns="" xmlns:a16="http://schemas.microsoft.com/office/drawing/2014/main" id="{00000000-0008-0000-0100-00001A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graphicFrame macro="">
      <xdr:nvGraphicFramePr>
        <xdr:cNvPr id="27" name="グラフ 135">
          <a:extLst>
            <a:ext uri="{FF2B5EF4-FFF2-40B4-BE49-F238E27FC236}">
              <a16:creationId xmlns=""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8" name="Rectangle 149">
          <a:extLst>
            <a:ext uri="{FF2B5EF4-FFF2-40B4-BE49-F238E27FC236}">
              <a16:creationId xmlns="" xmlns:a16="http://schemas.microsoft.com/office/drawing/2014/main" id="{00000000-0008-0000-0100-00001C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29" name="Rectangle 150">
          <a:extLst>
            <a:ext uri="{FF2B5EF4-FFF2-40B4-BE49-F238E27FC236}">
              <a16:creationId xmlns="" xmlns:a16="http://schemas.microsoft.com/office/drawing/2014/main" id="{00000000-0008-0000-0100-00001D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0" name="Rectangle 154">
          <a:extLst>
            <a:ext uri="{FF2B5EF4-FFF2-40B4-BE49-F238E27FC236}">
              <a16:creationId xmlns="" xmlns:a16="http://schemas.microsoft.com/office/drawing/2014/main" id="{00000000-0008-0000-0100-00001E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1" name="Rectangle 159">
          <a:extLst>
            <a:ext uri="{FF2B5EF4-FFF2-40B4-BE49-F238E27FC236}">
              <a16:creationId xmlns="" xmlns:a16="http://schemas.microsoft.com/office/drawing/2014/main" id="{00000000-0008-0000-0100-00001F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2" name="Text Box 161">
          <a:extLst>
            <a:ext uri="{FF2B5EF4-FFF2-40B4-BE49-F238E27FC236}">
              <a16:creationId xmlns="" xmlns:a16="http://schemas.microsoft.com/office/drawing/2014/main" id="{00000000-0008-0000-0100-000020000000}"/>
            </a:ext>
          </a:extLst>
        </xdr:cNvPr>
        <xdr:cNvSpPr txBox="1">
          <a:spLocks noChangeArrowheads="1"/>
        </xdr:cNvSpPr>
      </xdr:nvSpPr>
      <xdr:spPr bwMode="auto">
        <a:xfrm>
          <a:off x="220980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3</xdr:row>
      <xdr:rowOff>0</xdr:rowOff>
    </xdr:from>
    <xdr:ext cx="76200" cy="209550"/>
    <xdr:sp macro="" textlink="">
      <xdr:nvSpPr>
        <xdr:cNvPr id="37" name="Text Box 23">
          <a:extLst>
            <a:ext uri="{FF2B5EF4-FFF2-40B4-BE49-F238E27FC236}">
              <a16:creationId xmlns="" xmlns:a16="http://schemas.microsoft.com/office/drawing/2014/main" id="{00000000-0008-0000-0100-000025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4">
          <a:extLst>
            <a:ext uri="{FF2B5EF4-FFF2-40B4-BE49-F238E27FC236}">
              <a16:creationId xmlns="" xmlns:a16="http://schemas.microsoft.com/office/drawing/2014/main" id="{00000000-0008-0000-0100-000026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50">
          <a:extLst>
            <a:ext uri="{FF2B5EF4-FFF2-40B4-BE49-F238E27FC236}">
              <a16:creationId xmlns="" xmlns:a16="http://schemas.microsoft.com/office/drawing/2014/main" id="{00000000-0008-0000-0100-000027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2">
          <a:extLst>
            <a:ext uri="{FF2B5EF4-FFF2-40B4-BE49-F238E27FC236}">
              <a16:creationId xmlns="" xmlns:a16="http://schemas.microsoft.com/office/drawing/2014/main" id="{00000000-0008-0000-0100-000028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8" name="Text Box 23">
          <a:extLst>
            <a:ext uri="{FF2B5EF4-FFF2-40B4-BE49-F238E27FC236}">
              <a16:creationId xmlns="" xmlns:a16="http://schemas.microsoft.com/office/drawing/2014/main" id="{00000000-0008-0000-0100-0000B2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9" name="Text Box 24">
          <a:extLst>
            <a:ext uri="{FF2B5EF4-FFF2-40B4-BE49-F238E27FC236}">
              <a16:creationId xmlns="" xmlns:a16="http://schemas.microsoft.com/office/drawing/2014/main" id="{00000000-0008-0000-0100-0000B3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0" name="Text Box 50">
          <a:extLst>
            <a:ext uri="{FF2B5EF4-FFF2-40B4-BE49-F238E27FC236}">
              <a16:creationId xmlns="" xmlns:a16="http://schemas.microsoft.com/office/drawing/2014/main" id="{00000000-0008-0000-0100-0000B4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1" name="Text Box 52">
          <a:extLst>
            <a:ext uri="{FF2B5EF4-FFF2-40B4-BE49-F238E27FC236}">
              <a16:creationId xmlns="" xmlns:a16="http://schemas.microsoft.com/office/drawing/2014/main" id="{00000000-0008-0000-0100-0000B5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2" name="Text Box 23">
          <a:extLst>
            <a:ext uri="{FF2B5EF4-FFF2-40B4-BE49-F238E27FC236}">
              <a16:creationId xmlns="" xmlns:a16="http://schemas.microsoft.com/office/drawing/2014/main" id="{00000000-0008-0000-0100-0000B6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3" name="Text Box 24">
          <a:extLst>
            <a:ext uri="{FF2B5EF4-FFF2-40B4-BE49-F238E27FC236}">
              <a16:creationId xmlns="" xmlns:a16="http://schemas.microsoft.com/office/drawing/2014/main" id="{00000000-0008-0000-0100-0000B7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4" name="Text Box 50">
          <a:extLst>
            <a:ext uri="{FF2B5EF4-FFF2-40B4-BE49-F238E27FC236}">
              <a16:creationId xmlns="" xmlns:a16="http://schemas.microsoft.com/office/drawing/2014/main" id="{00000000-0008-0000-0100-0000B8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5" name="Text Box 52">
          <a:extLst>
            <a:ext uri="{FF2B5EF4-FFF2-40B4-BE49-F238E27FC236}">
              <a16:creationId xmlns="" xmlns:a16="http://schemas.microsoft.com/office/drawing/2014/main" id="{00000000-0008-0000-0100-0000B9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6" name="Text Box 23">
          <a:extLst>
            <a:ext uri="{FF2B5EF4-FFF2-40B4-BE49-F238E27FC236}">
              <a16:creationId xmlns="" xmlns:a16="http://schemas.microsoft.com/office/drawing/2014/main" id="{00000000-0008-0000-0100-0000BA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7" name="Text Box 24">
          <a:extLst>
            <a:ext uri="{FF2B5EF4-FFF2-40B4-BE49-F238E27FC236}">
              <a16:creationId xmlns="" xmlns:a16="http://schemas.microsoft.com/office/drawing/2014/main" id="{00000000-0008-0000-0100-0000BB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8" name="Text Box 50">
          <a:extLst>
            <a:ext uri="{FF2B5EF4-FFF2-40B4-BE49-F238E27FC236}">
              <a16:creationId xmlns="" xmlns:a16="http://schemas.microsoft.com/office/drawing/2014/main" id="{00000000-0008-0000-0100-0000BC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9" name="Text Box 52">
          <a:extLst>
            <a:ext uri="{FF2B5EF4-FFF2-40B4-BE49-F238E27FC236}">
              <a16:creationId xmlns="" xmlns:a16="http://schemas.microsoft.com/office/drawing/2014/main" id="{00000000-0008-0000-0100-0000BD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8" name="Text Box 23">
          <a:extLst>
            <a:ext uri="{FF2B5EF4-FFF2-40B4-BE49-F238E27FC236}">
              <a16:creationId xmlns="" xmlns:a16="http://schemas.microsoft.com/office/drawing/2014/main" id="{00000000-0008-0000-0100-0000DA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9" name="Text Box 24">
          <a:extLst>
            <a:ext uri="{FF2B5EF4-FFF2-40B4-BE49-F238E27FC236}">
              <a16:creationId xmlns="" xmlns:a16="http://schemas.microsoft.com/office/drawing/2014/main" id="{00000000-0008-0000-0100-0000DB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0" name="Text Box 50">
          <a:extLst>
            <a:ext uri="{FF2B5EF4-FFF2-40B4-BE49-F238E27FC236}">
              <a16:creationId xmlns="" xmlns:a16="http://schemas.microsoft.com/office/drawing/2014/main" id="{00000000-0008-0000-0100-0000DC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1" name="Text Box 52">
          <a:extLst>
            <a:ext uri="{FF2B5EF4-FFF2-40B4-BE49-F238E27FC236}">
              <a16:creationId xmlns="" xmlns:a16="http://schemas.microsoft.com/office/drawing/2014/main" id="{00000000-0008-0000-0100-0000DD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2" name="Text Box 23">
          <a:extLst>
            <a:ext uri="{FF2B5EF4-FFF2-40B4-BE49-F238E27FC236}">
              <a16:creationId xmlns="" xmlns:a16="http://schemas.microsoft.com/office/drawing/2014/main" id="{00000000-0008-0000-0100-0000DE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3" name="Text Box 24">
          <a:extLst>
            <a:ext uri="{FF2B5EF4-FFF2-40B4-BE49-F238E27FC236}">
              <a16:creationId xmlns="" xmlns:a16="http://schemas.microsoft.com/office/drawing/2014/main" id="{00000000-0008-0000-0100-0000DF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4" name="Text Box 50">
          <a:extLst>
            <a:ext uri="{FF2B5EF4-FFF2-40B4-BE49-F238E27FC236}">
              <a16:creationId xmlns="" xmlns:a16="http://schemas.microsoft.com/office/drawing/2014/main" id="{00000000-0008-0000-0100-0000E0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5" name="Text Box 52">
          <a:extLst>
            <a:ext uri="{FF2B5EF4-FFF2-40B4-BE49-F238E27FC236}">
              <a16:creationId xmlns="" xmlns:a16="http://schemas.microsoft.com/office/drawing/2014/main" id="{00000000-0008-0000-0100-0000E1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6" name="Text Box 23">
          <a:extLst>
            <a:ext uri="{FF2B5EF4-FFF2-40B4-BE49-F238E27FC236}">
              <a16:creationId xmlns="" xmlns:a16="http://schemas.microsoft.com/office/drawing/2014/main" id="{00000000-0008-0000-0100-0000E2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7" name="Text Box 24">
          <a:extLst>
            <a:ext uri="{FF2B5EF4-FFF2-40B4-BE49-F238E27FC236}">
              <a16:creationId xmlns="" xmlns:a16="http://schemas.microsoft.com/office/drawing/2014/main" id="{00000000-0008-0000-0100-0000E3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8" name="Text Box 50">
          <a:extLst>
            <a:ext uri="{FF2B5EF4-FFF2-40B4-BE49-F238E27FC236}">
              <a16:creationId xmlns="" xmlns:a16="http://schemas.microsoft.com/office/drawing/2014/main" id="{00000000-0008-0000-0100-0000E4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9" name="Text Box 52">
          <a:extLst>
            <a:ext uri="{FF2B5EF4-FFF2-40B4-BE49-F238E27FC236}">
              <a16:creationId xmlns="" xmlns:a16="http://schemas.microsoft.com/office/drawing/2014/main" id="{00000000-0008-0000-0100-0000E5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0" name="Text Box 23">
          <a:extLst>
            <a:ext uri="{FF2B5EF4-FFF2-40B4-BE49-F238E27FC236}">
              <a16:creationId xmlns="" xmlns:a16="http://schemas.microsoft.com/office/drawing/2014/main" id="{00000000-0008-0000-0100-0000E6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1" name="Text Box 24">
          <a:extLst>
            <a:ext uri="{FF2B5EF4-FFF2-40B4-BE49-F238E27FC236}">
              <a16:creationId xmlns="" xmlns:a16="http://schemas.microsoft.com/office/drawing/2014/main" id="{00000000-0008-0000-0100-0000E7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2" name="Text Box 50">
          <a:extLst>
            <a:ext uri="{FF2B5EF4-FFF2-40B4-BE49-F238E27FC236}">
              <a16:creationId xmlns="" xmlns:a16="http://schemas.microsoft.com/office/drawing/2014/main" id="{00000000-0008-0000-0100-0000E8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3" name="Text Box 52">
          <a:extLst>
            <a:ext uri="{FF2B5EF4-FFF2-40B4-BE49-F238E27FC236}">
              <a16:creationId xmlns="" xmlns:a16="http://schemas.microsoft.com/office/drawing/2014/main" id="{00000000-0008-0000-0100-0000E9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4" name="Text Box 23">
          <a:extLst>
            <a:ext uri="{FF2B5EF4-FFF2-40B4-BE49-F238E27FC236}">
              <a16:creationId xmlns="" xmlns:a16="http://schemas.microsoft.com/office/drawing/2014/main" id="{00000000-0008-0000-0100-0000EA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5" name="Text Box 24">
          <a:extLst>
            <a:ext uri="{FF2B5EF4-FFF2-40B4-BE49-F238E27FC236}">
              <a16:creationId xmlns="" xmlns:a16="http://schemas.microsoft.com/office/drawing/2014/main" id="{00000000-0008-0000-0100-0000EB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6" name="Text Box 50">
          <a:extLst>
            <a:ext uri="{FF2B5EF4-FFF2-40B4-BE49-F238E27FC236}">
              <a16:creationId xmlns="" xmlns:a16="http://schemas.microsoft.com/office/drawing/2014/main" id="{00000000-0008-0000-0100-0000EC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7" name="Text Box 52">
          <a:extLst>
            <a:ext uri="{FF2B5EF4-FFF2-40B4-BE49-F238E27FC236}">
              <a16:creationId xmlns="" xmlns:a16="http://schemas.microsoft.com/office/drawing/2014/main" id="{00000000-0008-0000-0100-0000ED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36</xdr:col>
      <xdr:colOff>0</xdr:colOff>
      <xdr:row>2</xdr:row>
      <xdr:rowOff>0</xdr:rowOff>
    </xdr:from>
    <xdr:to>
      <xdr:col>36</xdr:col>
      <xdr:colOff>76200</xdr:colOff>
      <xdr:row>3</xdr:row>
      <xdr:rowOff>57150</xdr:rowOff>
    </xdr:to>
    <xdr:sp macro="" textlink="">
      <xdr:nvSpPr>
        <xdr:cNvPr id="239" name="Text Box 23">
          <a:extLst>
            <a:ext uri="{FF2B5EF4-FFF2-40B4-BE49-F238E27FC236}">
              <a16:creationId xmlns="" xmlns:a16="http://schemas.microsoft.com/office/drawing/2014/main" id="{00000000-0008-0000-0100-0000EF000000}"/>
            </a:ext>
          </a:extLst>
        </xdr:cNvPr>
        <xdr:cNvSpPr txBox="1">
          <a:spLocks noChangeArrowheads="1"/>
        </xdr:cNvSpPr>
      </xdr:nvSpPr>
      <xdr:spPr bwMode="auto">
        <a:xfrm>
          <a:off x="254317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240" name="Text Box 24">
          <a:extLst>
            <a:ext uri="{FF2B5EF4-FFF2-40B4-BE49-F238E27FC236}">
              <a16:creationId xmlns="" xmlns:a16="http://schemas.microsoft.com/office/drawing/2014/main" id="{00000000-0008-0000-0100-0000F0000000}"/>
            </a:ext>
          </a:extLst>
        </xdr:cNvPr>
        <xdr:cNvSpPr txBox="1">
          <a:spLocks noChangeArrowheads="1"/>
        </xdr:cNvSpPr>
      </xdr:nvSpPr>
      <xdr:spPr bwMode="auto">
        <a:xfrm>
          <a:off x="254317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241" name="Text Box 50">
          <a:extLst>
            <a:ext uri="{FF2B5EF4-FFF2-40B4-BE49-F238E27FC236}">
              <a16:creationId xmlns="" xmlns:a16="http://schemas.microsoft.com/office/drawing/2014/main" id="{00000000-0008-0000-0100-0000F1000000}"/>
            </a:ext>
          </a:extLst>
        </xdr:cNvPr>
        <xdr:cNvSpPr txBox="1">
          <a:spLocks noChangeArrowheads="1"/>
        </xdr:cNvSpPr>
      </xdr:nvSpPr>
      <xdr:spPr bwMode="auto">
        <a:xfrm>
          <a:off x="254317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242" name="Text Box 52">
          <a:extLst>
            <a:ext uri="{FF2B5EF4-FFF2-40B4-BE49-F238E27FC236}">
              <a16:creationId xmlns="" xmlns:a16="http://schemas.microsoft.com/office/drawing/2014/main" id="{00000000-0008-0000-0100-0000F2000000}"/>
            </a:ext>
          </a:extLst>
        </xdr:cNvPr>
        <xdr:cNvSpPr txBox="1">
          <a:spLocks noChangeArrowheads="1"/>
        </xdr:cNvSpPr>
      </xdr:nvSpPr>
      <xdr:spPr bwMode="auto">
        <a:xfrm>
          <a:off x="254317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246" name="Text Box 23">
          <a:extLst>
            <a:ext uri="{FF2B5EF4-FFF2-40B4-BE49-F238E27FC236}">
              <a16:creationId xmlns="" xmlns:a16="http://schemas.microsoft.com/office/drawing/2014/main" id="{00000000-0008-0000-0100-0000F6000000}"/>
            </a:ext>
          </a:extLst>
        </xdr:cNvPr>
        <xdr:cNvSpPr txBox="1">
          <a:spLocks noChangeArrowheads="1"/>
        </xdr:cNvSpPr>
      </xdr:nvSpPr>
      <xdr:spPr bwMode="auto">
        <a:xfrm>
          <a:off x="254317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247" name="Text Box 24">
          <a:extLst>
            <a:ext uri="{FF2B5EF4-FFF2-40B4-BE49-F238E27FC236}">
              <a16:creationId xmlns="" xmlns:a16="http://schemas.microsoft.com/office/drawing/2014/main" id="{00000000-0008-0000-0100-0000F7000000}"/>
            </a:ext>
          </a:extLst>
        </xdr:cNvPr>
        <xdr:cNvSpPr txBox="1">
          <a:spLocks noChangeArrowheads="1"/>
        </xdr:cNvSpPr>
      </xdr:nvSpPr>
      <xdr:spPr bwMode="auto">
        <a:xfrm>
          <a:off x="254317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248" name="Text Box 50">
          <a:extLst>
            <a:ext uri="{FF2B5EF4-FFF2-40B4-BE49-F238E27FC236}">
              <a16:creationId xmlns="" xmlns:a16="http://schemas.microsoft.com/office/drawing/2014/main" id="{00000000-0008-0000-0100-0000F8000000}"/>
            </a:ext>
          </a:extLst>
        </xdr:cNvPr>
        <xdr:cNvSpPr txBox="1">
          <a:spLocks noChangeArrowheads="1"/>
        </xdr:cNvSpPr>
      </xdr:nvSpPr>
      <xdr:spPr bwMode="auto">
        <a:xfrm>
          <a:off x="254317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249" name="Text Box 52">
          <a:extLst>
            <a:ext uri="{FF2B5EF4-FFF2-40B4-BE49-F238E27FC236}">
              <a16:creationId xmlns="" xmlns:a16="http://schemas.microsoft.com/office/drawing/2014/main" id="{00000000-0008-0000-0100-0000F9000000}"/>
            </a:ext>
          </a:extLst>
        </xdr:cNvPr>
        <xdr:cNvSpPr txBox="1">
          <a:spLocks noChangeArrowheads="1"/>
        </xdr:cNvSpPr>
      </xdr:nvSpPr>
      <xdr:spPr bwMode="auto">
        <a:xfrm>
          <a:off x="254317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53" name="Text Box 23">
          <a:extLst>
            <a:ext uri="{FF2B5EF4-FFF2-40B4-BE49-F238E27FC236}">
              <a16:creationId xmlns="" xmlns:a16="http://schemas.microsoft.com/office/drawing/2014/main" id="{00000000-0008-0000-0100-0000FD000000}"/>
            </a:ext>
          </a:extLst>
        </xdr:cNvPr>
        <xdr:cNvSpPr txBox="1">
          <a:spLocks noChangeArrowheads="1"/>
        </xdr:cNvSpPr>
      </xdr:nvSpPr>
      <xdr:spPr bwMode="auto">
        <a:xfrm>
          <a:off x="254317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54" name="Text Box 24">
          <a:extLst>
            <a:ext uri="{FF2B5EF4-FFF2-40B4-BE49-F238E27FC236}">
              <a16:creationId xmlns="" xmlns:a16="http://schemas.microsoft.com/office/drawing/2014/main" id="{00000000-0008-0000-0100-0000FE000000}"/>
            </a:ext>
          </a:extLst>
        </xdr:cNvPr>
        <xdr:cNvSpPr txBox="1">
          <a:spLocks noChangeArrowheads="1"/>
        </xdr:cNvSpPr>
      </xdr:nvSpPr>
      <xdr:spPr bwMode="auto">
        <a:xfrm>
          <a:off x="254317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55" name="Text Box 50">
          <a:extLst>
            <a:ext uri="{FF2B5EF4-FFF2-40B4-BE49-F238E27FC236}">
              <a16:creationId xmlns="" xmlns:a16="http://schemas.microsoft.com/office/drawing/2014/main" id="{00000000-0008-0000-0100-0000FF000000}"/>
            </a:ext>
          </a:extLst>
        </xdr:cNvPr>
        <xdr:cNvSpPr txBox="1">
          <a:spLocks noChangeArrowheads="1"/>
        </xdr:cNvSpPr>
      </xdr:nvSpPr>
      <xdr:spPr bwMode="auto">
        <a:xfrm>
          <a:off x="254317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56" name="Text Box 52">
          <a:extLst>
            <a:ext uri="{FF2B5EF4-FFF2-40B4-BE49-F238E27FC236}">
              <a16:creationId xmlns="" xmlns:a16="http://schemas.microsoft.com/office/drawing/2014/main" id="{00000000-0008-0000-0100-000000010000}"/>
            </a:ext>
          </a:extLst>
        </xdr:cNvPr>
        <xdr:cNvSpPr txBox="1">
          <a:spLocks noChangeArrowheads="1"/>
        </xdr:cNvSpPr>
      </xdr:nvSpPr>
      <xdr:spPr bwMode="auto">
        <a:xfrm>
          <a:off x="254317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0</xdr:colOff>
      <xdr:row>2</xdr:row>
      <xdr:rowOff>0</xdr:rowOff>
    </xdr:from>
    <xdr:to>
      <xdr:col>36</xdr:col>
      <xdr:colOff>0</xdr:colOff>
      <xdr:row>2</xdr:row>
      <xdr:rowOff>0</xdr:rowOff>
    </xdr:to>
    <xdr:graphicFrame macro="">
      <xdr:nvGraphicFramePr>
        <xdr:cNvPr id="257" name="グラフ 95">
          <a:extLst>
            <a:ext uri="{FF2B5EF4-FFF2-40B4-BE49-F238E27FC236}">
              <a16:creationId xmlns="" xmlns:a16="http://schemas.microsoft.com/office/drawing/2014/main" id="{00000000-0008-0000-0100-000001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58" name="グラフ 96">
          <a:extLst>
            <a:ext uri="{FF2B5EF4-FFF2-40B4-BE49-F238E27FC236}">
              <a16:creationId xmlns="" xmlns:a16="http://schemas.microsoft.com/office/drawing/2014/main" id="{00000000-0008-0000-0100-000002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59" name="グラフ 100">
          <a:extLst>
            <a:ext uri="{FF2B5EF4-FFF2-40B4-BE49-F238E27FC236}">
              <a16:creationId xmlns="" xmlns:a16="http://schemas.microsoft.com/office/drawing/2014/main" id="{00000000-0008-0000-0100-000003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60" name="グラフ 103">
          <a:extLst>
            <a:ext uri="{FF2B5EF4-FFF2-40B4-BE49-F238E27FC236}">
              <a16:creationId xmlns="" xmlns:a16="http://schemas.microsoft.com/office/drawing/2014/main" id="{00000000-0008-0000-0100-000004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61" name="グラフ 131">
          <a:extLst>
            <a:ext uri="{FF2B5EF4-FFF2-40B4-BE49-F238E27FC236}">
              <a16:creationId xmlns="" xmlns:a16="http://schemas.microsoft.com/office/drawing/2014/main" id="{00000000-0008-0000-0100-000005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62" name="Rectangle 132">
          <a:extLst>
            <a:ext uri="{FF2B5EF4-FFF2-40B4-BE49-F238E27FC236}">
              <a16:creationId xmlns="" xmlns:a16="http://schemas.microsoft.com/office/drawing/2014/main" id="{00000000-0008-0000-0100-000006010000}"/>
            </a:ext>
          </a:extLst>
        </xdr:cNvPr>
        <xdr:cNvSpPr>
          <a:spLocks noChangeArrowheads="1"/>
        </xdr:cNvSpPr>
      </xdr:nvSpPr>
      <xdr:spPr bwMode="auto">
        <a:xfrm>
          <a:off x="254317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graphicFrame macro="">
      <xdr:nvGraphicFramePr>
        <xdr:cNvPr id="263" name="グラフ 135">
          <a:extLst>
            <a:ext uri="{FF2B5EF4-FFF2-40B4-BE49-F238E27FC236}">
              <a16:creationId xmlns="" xmlns:a16="http://schemas.microsoft.com/office/drawing/2014/main" id="{00000000-0008-0000-0100-000007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64" name="Rectangle 149">
          <a:extLst>
            <a:ext uri="{FF2B5EF4-FFF2-40B4-BE49-F238E27FC236}">
              <a16:creationId xmlns="" xmlns:a16="http://schemas.microsoft.com/office/drawing/2014/main" id="{00000000-0008-0000-0100-000008010000}"/>
            </a:ext>
          </a:extLst>
        </xdr:cNvPr>
        <xdr:cNvSpPr>
          <a:spLocks noChangeArrowheads="1"/>
        </xdr:cNvSpPr>
      </xdr:nvSpPr>
      <xdr:spPr bwMode="auto">
        <a:xfrm>
          <a:off x="254317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265" name="Rectangle 150">
          <a:extLst>
            <a:ext uri="{FF2B5EF4-FFF2-40B4-BE49-F238E27FC236}">
              <a16:creationId xmlns="" xmlns:a16="http://schemas.microsoft.com/office/drawing/2014/main" id="{00000000-0008-0000-0100-000009010000}"/>
            </a:ext>
          </a:extLst>
        </xdr:cNvPr>
        <xdr:cNvSpPr>
          <a:spLocks noChangeArrowheads="1"/>
        </xdr:cNvSpPr>
      </xdr:nvSpPr>
      <xdr:spPr bwMode="auto">
        <a:xfrm>
          <a:off x="254317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266" name="Rectangle 154">
          <a:extLst>
            <a:ext uri="{FF2B5EF4-FFF2-40B4-BE49-F238E27FC236}">
              <a16:creationId xmlns="" xmlns:a16="http://schemas.microsoft.com/office/drawing/2014/main" id="{00000000-0008-0000-0100-00000A010000}"/>
            </a:ext>
          </a:extLst>
        </xdr:cNvPr>
        <xdr:cNvSpPr>
          <a:spLocks noChangeArrowheads="1"/>
        </xdr:cNvSpPr>
      </xdr:nvSpPr>
      <xdr:spPr bwMode="auto">
        <a:xfrm>
          <a:off x="254317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267" name="Rectangle 159">
          <a:extLst>
            <a:ext uri="{FF2B5EF4-FFF2-40B4-BE49-F238E27FC236}">
              <a16:creationId xmlns="" xmlns:a16="http://schemas.microsoft.com/office/drawing/2014/main" id="{00000000-0008-0000-0100-00000B010000}"/>
            </a:ext>
          </a:extLst>
        </xdr:cNvPr>
        <xdr:cNvSpPr>
          <a:spLocks noChangeArrowheads="1"/>
        </xdr:cNvSpPr>
      </xdr:nvSpPr>
      <xdr:spPr bwMode="auto">
        <a:xfrm>
          <a:off x="254317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268" name="Text Box 161">
          <a:extLst>
            <a:ext uri="{FF2B5EF4-FFF2-40B4-BE49-F238E27FC236}">
              <a16:creationId xmlns="" xmlns:a16="http://schemas.microsoft.com/office/drawing/2014/main" id="{00000000-0008-0000-0100-00000C010000}"/>
            </a:ext>
          </a:extLst>
        </xdr:cNvPr>
        <xdr:cNvSpPr txBox="1">
          <a:spLocks noChangeArrowheads="1"/>
        </xdr:cNvSpPr>
      </xdr:nvSpPr>
      <xdr:spPr bwMode="auto">
        <a:xfrm>
          <a:off x="254317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3</xdr:row>
      <xdr:rowOff>0</xdr:rowOff>
    </xdr:from>
    <xdr:ext cx="76200" cy="209550"/>
    <xdr:sp macro="" textlink="">
      <xdr:nvSpPr>
        <xdr:cNvPr id="273" name="Text Box 23">
          <a:extLst>
            <a:ext uri="{FF2B5EF4-FFF2-40B4-BE49-F238E27FC236}">
              <a16:creationId xmlns="" xmlns:a16="http://schemas.microsoft.com/office/drawing/2014/main" id="{00000000-0008-0000-0100-000011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74" name="Text Box 24">
          <a:extLst>
            <a:ext uri="{FF2B5EF4-FFF2-40B4-BE49-F238E27FC236}">
              <a16:creationId xmlns="" xmlns:a16="http://schemas.microsoft.com/office/drawing/2014/main" id="{00000000-0008-0000-0100-000012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75" name="Text Box 50">
          <a:extLst>
            <a:ext uri="{FF2B5EF4-FFF2-40B4-BE49-F238E27FC236}">
              <a16:creationId xmlns="" xmlns:a16="http://schemas.microsoft.com/office/drawing/2014/main" id="{00000000-0008-0000-0100-000013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76" name="Text Box 52">
          <a:extLst>
            <a:ext uri="{FF2B5EF4-FFF2-40B4-BE49-F238E27FC236}">
              <a16:creationId xmlns="" xmlns:a16="http://schemas.microsoft.com/office/drawing/2014/main" id="{00000000-0008-0000-0100-000014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4" name="Text Box 23">
          <a:extLst>
            <a:ext uri="{FF2B5EF4-FFF2-40B4-BE49-F238E27FC236}">
              <a16:creationId xmlns="" xmlns:a16="http://schemas.microsoft.com/office/drawing/2014/main" id="{00000000-0008-0000-0100-00009E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5" name="Text Box 24">
          <a:extLst>
            <a:ext uri="{FF2B5EF4-FFF2-40B4-BE49-F238E27FC236}">
              <a16:creationId xmlns="" xmlns:a16="http://schemas.microsoft.com/office/drawing/2014/main" id="{00000000-0008-0000-0100-00009F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6" name="Text Box 50">
          <a:extLst>
            <a:ext uri="{FF2B5EF4-FFF2-40B4-BE49-F238E27FC236}">
              <a16:creationId xmlns="" xmlns:a16="http://schemas.microsoft.com/office/drawing/2014/main" id="{00000000-0008-0000-0100-0000A0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7" name="Text Box 52">
          <a:extLst>
            <a:ext uri="{FF2B5EF4-FFF2-40B4-BE49-F238E27FC236}">
              <a16:creationId xmlns="" xmlns:a16="http://schemas.microsoft.com/office/drawing/2014/main" id="{00000000-0008-0000-0100-0000A1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8" name="Text Box 23">
          <a:extLst>
            <a:ext uri="{FF2B5EF4-FFF2-40B4-BE49-F238E27FC236}">
              <a16:creationId xmlns="" xmlns:a16="http://schemas.microsoft.com/office/drawing/2014/main" id="{00000000-0008-0000-0100-0000A2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9" name="Text Box 24">
          <a:extLst>
            <a:ext uri="{FF2B5EF4-FFF2-40B4-BE49-F238E27FC236}">
              <a16:creationId xmlns="" xmlns:a16="http://schemas.microsoft.com/office/drawing/2014/main" id="{00000000-0008-0000-0100-0000A3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0" name="Text Box 50">
          <a:extLst>
            <a:ext uri="{FF2B5EF4-FFF2-40B4-BE49-F238E27FC236}">
              <a16:creationId xmlns="" xmlns:a16="http://schemas.microsoft.com/office/drawing/2014/main" id="{00000000-0008-0000-0100-0000A4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1" name="Text Box 52">
          <a:extLst>
            <a:ext uri="{FF2B5EF4-FFF2-40B4-BE49-F238E27FC236}">
              <a16:creationId xmlns="" xmlns:a16="http://schemas.microsoft.com/office/drawing/2014/main" id="{00000000-0008-0000-0100-0000A5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2" name="Text Box 23">
          <a:extLst>
            <a:ext uri="{FF2B5EF4-FFF2-40B4-BE49-F238E27FC236}">
              <a16:creationId xmlns="" xmlns:a16="http://schemas.microsoft.com/office/drawing/2014/main" id="{00000000-0008-0000-0100-0000A6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3" name="Text Box 24">
          <a:extLst>
            <a:ext uri="{FF2B5EF4-FFF2-40B4-BE49-F238E27FC236}">
              <a16:creationId xmlns="" xmlns:a16="http://schemas.microsoft.com/office/drawing/2014/main" id="{00000000-0008-0000-0100-0000A7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4" name="Text Box 50">
          <a:extLst>
            <a:ext uri="{FF2B5EF4-FFF2-40B4-BE49-F238E27FC236}">
              <a16:creationId xmlns="" xmlns:a16="http://schemas.microsoft.com/office/drawing/2014/main" id="{00000000-0008-0000-0100-0000A8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5" name="Text Box 52">
          <a:extLst>
            <a:ext uri="{FF2B5EF4-FFF2-40B4-BE49-F238E27FC236}">
              <a16:creationId xmlns="" xmlns:a16="http://schemas.microsoft.com/office/drawing/2014/main" id="{00000000-0008-0000-0100-0000A9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02" name="Text Box 23">
          <a:extLst>
            <a:ext uri="{FF2B5EF4-FFF2-40B4-BE49-F238E27FC236}">
              <a16:creationId xmlns="" xmlns:a16="http://schemas.microsoft.com/office/drawing/2014/main" id="{00000000-0008-0000-0100-000066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03" name="Text Box 24">
          <a:extLst>
            <a:ext uri="{FF2B5EF4-FFF2-40B4-BE49-F238E27FC236}">
              <a16:creationId xmlns="" xmlns:a16="http://schemas.microsoft.com/office/drawing/2014/main" id="{00000000-0008-0000-0100-000067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04" name="Text Box 50">
          <a:extLst>
            <a:ext uri="{FF2B5EF4-FFF2-40B4-BE49-F238E27FC236}">
              <a16:creationId xmlns="" xmlns:a16="http://schemas.microsoft.com/office/drawing/2014/main" id="{00000000-0008-0000-0100-000068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05" name="Text Box 52">
          <a:extLst>
            <a:ext uri="{FF2B5EF4-FFF2-40B4-BE49-F238E27FC236}">
              <a16:creationId xmlns="" xmlns:a16="http://schemas.microsoft.com/office/drawing/2014/main" id="{00000000-0008-0000-0100-000069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06" name="Text Box 24">
          <a:extLst>
            <a:ext uri="{FF2B5EF4-FFF2-40B4-BE49-F238E27FC236}">
              <a16:creationId xmlns="" xmlns:a16="http://schemas.microsoft.com/office/drawing/2014/main" id="{00000000-0008-0000-0100-00006A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07" name="Text Box 50">
          <a:extLst>
            <a:ext uri="{FF2B5EF4-FFF2-40B4-BE49-F238E27FC236}">
              <a16:creationId xmlns="" xmlns:a16="http://schemas.microsoft.com/office/drawing/2014/main" id="{00000000-0008-0000-0100-00006B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08" name="Text Box 52">
          <a:extLst>
            <a:ext uri="{FF2B5EF4-FFF2-40B4-BE49-F238E27FC236}">
              <a16:creationId xmlns="" xmlns:a16="http://schemas.microsoft.com/office/drawing/2014/main" id="{00000000-0008-0000-0100-00006C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09" name="Text Box 23">
          <a:extLst>
            <a:ext uri="{FF2B5EF4-FFF2-40B4-BE49-F238E27FC236}">
              <a16:creationId xmlns="" xmlns:a16="http://schemas.microsoft.com/office/drawing/2014/main" id="{00000000-0008-0000-0100-00006D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0" name="Text Box 24">
          <a:extLst>
            <a:ext uri="{FF2B5EF4-FFF2-40B4-BE49-F238E27FC236}">
              <a16:creationId xmlns="" xmlns:a16="http://schemas.microsoft.com/office/drawing/2014/main" id="{00000000-0008-0000-0100-00006E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1" name="Text Box 50">
          <a:extLst>
            <a:ext uri="{FF2B5EF4-FFF2-40B4-BE49-F238E27FC236}">
              <a16:creationId xmlns="" xmlns:a16="http://schemas.microsoft.com/office/drawing/2014/main" id="{00000000-0008-0000-0100-00006F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2" name="Text Box 52">
          <a:extLst>
            <a:ext uri="{FF2B5EF4-FFF2-40B4-BE49-F238E27FC236}">
              <a16:creationId xmlns="" xmlns:a16="http://schemas.microsoft.com/office/drawing/2014/main" id="{00000000-0008-0000-0100-000070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3" name="Text Box 24">
          <a:extLst>
            <a:ext uri="{FF2B5EF4-FFF2-40B4-BE49-F238E27FC236}">
              <a16:creationId xmlns="" xmlns:a16="http://schemas.microsoft.com/office/drawing/2014/main" id="{00000000-0008-0000-0100-000071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4" name="Text Box 50">
          <a:extLst>
            <a:ext uri="{FF2B5EF4-FFF2-40B4-BE49-F238E27FC236}">
              <a16:creationId xmlns="" xmlns:a16="http://schemas.microsoft.com/office/drawing/2014/main" id="{00000000-0008-0000-0100-000072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5" name="Text Box 52">
          <a:extLst>
            <a:ext uri="{FF2B5EF4-FFF2-40B4-BE49-F238E27FC236}">
              <a16:creationId xmlns="" xmlns:a16="http://schemas.microsoft.com/office/drawing/2014/main" id="{00000000-0008-0000-0100-000073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16" name="Text Box 23">
          <a:extLst>
            <a:ext uri="{FF2B5EF4-FFF2-40B4-BE49-F238E27FC236}">
              <a16:creationId xmlns="" xmlns:a16="http://schemas.microsoft.com/office/drawing/2014/main" id="{00000000-0008-0000-0100-000074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17" name="Text Box 24">
          <a:extLst>
            <a:ext uri="{FF2B5EF4-FFF2-40B4-BE49-F238E27FC236}">
              <a16:creationId xmlns="" xmlns:a16="http://schemas.microsoft.com/office/drawing/2014/main" id="{00000000-0008-0000-0100-000075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18" name="Text Box 50">
          <a:extLst>
            <a:ext uri="{FF2B5EF4-FFF2-40B4-BE49-F238E27FC236}">
              <a16:creationId xmlns="" xmlns:a16="http://schemas.microsoft.com/office/drawing/2014/main" id="{00000000-0008-0000-0100-000076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19" name="Text Box 52">
          <a:extLst>
            <a:ext uri="{FF2B5EF4-FFF2-40B4-BE49-F238E27FC236}">
              <a16:creationId xmlns="" xmlns:a16="http://schemas.microsoft.com/office/drawing/2014/main" id="{00000000-0008-0000-0100-000077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0" name="Text Box 24">
          <a:extLst>
            <a:ext uri="{FF2B5EF4-FFF2-40B4-BE49-F238E27FC236}">
              <a16:creationId xmlns="" xmlns:a16="http://schemas.microsoft.com/office/drawing/2014/main" id="{00000000-0008-0000-0100-000078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1" name="Text Box 50">
          <a:extLst>
            <a:ext uri="{FF2B5EF4-FFF2-40B4-BE49-F238E27FC236}">
              <a16:creationId xmlns="" xmlns:a16="http://schemas.microsoft.com/office/drawing/2014/main" id="{00000000-0008-0000-0100-000079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2" name="Text Box 52">
          <a:extLst>
            <a:ext uri="{FF2B5EF4-FFF2-40B4-BE49-F238E27FC236}">
              <a16:creationId xmlns="" xmlns:a16="http://schemas.microsoft.com/office/drawing/2014/main" id="{00000000-0008-0000-0100-00007A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3" name="Text Box 23">
          <a:extLst>
            <a:ext uri="{FF2B5EF4-FFF2-40B4-BE49-F238E27FC236}">
              <a16:creationId xmlns="" xmlns:a16="http://schemas.microsoft.com/office/drawing/2014/main" id="{00000000-0008-0000-0100-00007B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4" name="Text Box 24">
          <a:extLst>
            <a:ext uri="{FF2B5EF4-FFF2-40B4-BE49-F238E27FC236}">
              <a16:creationId xmlns="" xmlns:a16="http://schemas.microsoft.com/office/drawing/2014/main" id="{00000000-0008-0000-0100-00007C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5" name="Text Box 50">
          <a:extLst>
            <a:ext uri="{FF2B5EF4-FFF2-40B4-BE49-F238E27FC236}">
              <a16:creationId xmlns="" xmlns:a16="http://schemas.microsoft.com/office/drawing/2014/main" id="{00000000-0008-0000-0100-00007D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6" name="Text Box 52">
          <a:extLst>
            <a:ext uri="{FF2B5EF4-FFF2-40B4-BE49-F238E27FC236}">
              <a16:creationId xmlns="" xmlns:a16="http://schemas.microsoft.com/office/drawing/2014/main" id="{00000000-0008-0000-0100-00007E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7" name="Text Box 24">
          <a:extLst>
            <a:ext uri="{FF2B5EF4-FFF2-40B4-BE49-F238E27FC236}">
              <a16:creationId xmlns="" xmlns:a16="http://schemas.microsoft.com/office/drawing/2014/main" id="{00000000-0008-0000-0100-00007F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8" name="Text Box 50">
          <a:extLst>
            <a:ext uri="{FF2B5EF4-FFF2-40B4-BE49-F238E27FC236}">
              <a16:creationId xmlns="" xmlns:a16="http://schemas.microsoft.com/office/drawing/2014/main" id="{00000000-0008-0000-0100-000080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9" name="Text Box 52">
          <a:extLst>
            <a:ext uri="{FF2B5EF4-FFF2-40B4-BE49-F238E27FC236}">
              <a16:creationId xmlns="" xmlns:a16="http://schemas.microsoft.com/office/drawing/2014/main" id="{00000000-0008-0000-0100-000081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0" name="Text Box 23">
          <a:extLst>
            <a:ext uri="{FF2B5EF4-FFF2-40B4-BE49-F238E27FC236}">
              <a16:creationId xmlns="" xmlns:a16="http://schemas.microsoft.com/office/drawing/2014/main" id="{00000000-0008-0000-0100-000082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1" name="Text Box 24">
          <a:extLst>
            <a:ext uri="{FF2B5EF4-FFF2-40B4-BE49-F238E27FC236}">
              <a16:creationId xmlns="" xmlns:a16="http://schemas.microsoft.com/office/drawing/2014/main" id="{00000000-0008-0000-0100-000083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2" name="Text Box 50">
          <a:extLst>
            <a:ext uri="{FF2B5EF4-FFF2-40B4-BE49-F238E27FC236}">
              <a16:creationId xmlns="" xmlns:a16="http://schemas.microsoft.com/office/drawing/2014/main" id="{00000000-0008-0000-0100-000084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3" name="Text Box 52">
          <a:extLst>
            <a:ext uri="{FF2B5EF4-FFF2-40B4-BE49-F238E27FC236}">
              <a16:creationId xmlns="" xmlns:a16="http://schemas.microsoft.com/office/drawing/2014/main" id="{00000000-0008-0000-0100-000085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4" name="Text Box 24">
          <a:extLst>
            <a:ext uri="{FF2B5EF4-FFF2-40B4-BE49-F238E27FC236}">
              <a16:creationId xmlns="" xmlns:a16="http://schemas.microsoft.com/office/drawing/2014/main" id="{00000000-0008-0000-0100-000086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5" name="Text Box 50">
          <a:extLst>
            <a:ext uri="{FF2B5EF4-FFF2-40B4-BE49-F238E27FC236}">
              <a16:creationId xmlns="" xmlns:a16="http://schemas.microsoft.com/office/drawing/2014/main" id="{00000000-0008-0000-0100-000087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6" name="Text Box 52">
          <a:extLst>
            <a:ext uri="{FF2B5EF4-FFF2-40B4-BE49-F238E27FC236}">
              <a16:creationId xmlns="" xmlns:a16="http://schemas.microsoft.com/office/drawing/2014/main" id="{00000000-0008-0000-0100-000088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7" name="Text Box 23">
          <a:extLst>
            <a:ext uri="{FF2B5EF4-FFF2-40B4-BE49-F238E27FC236}">
              <a16:creationId xmlns="" xmlns:a16="http://schemas.microsoft.com/office/drawing/2014/main" id="{00000000-0008-0000-0100-000089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8" name="Text Box 24">
          <a:extLst>
            <a:ext uri="{FF2B5EF4-FFF2-40B4-BE49-F238E27FC236}">
              <a16:creationId xmlns="" xmlns:a16="http://schemas.microsoft.com/office/drawing/2014/main" id="{00000000-0008-0000-0100-00008A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9" name="Text Box 50">
          <a:extLst>
            <a:ext uri="{FF2B5EF4-FFF2-40B4-BE49-F238E27FC236}">
              <a16:creationId xmlns="" xmlns:a16="http://schemas.microsoft.com/office/drawing/2014/main" id="{00000000-0008-0000-0100-00008B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0" name="Text Box 52">
          <a:extLst>
            <a:ext uri="{FF2B5EF4-FFF2-40B4-BE49-F238E27FC236}">
              <a16:creationId xmlns="" xmlns:a16="http://schemas.microsoft.com/office/drawing/2014/main" id="{00000000-0008-0000-0100-00008C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1" name="Text Box 24">
          <a:extLst>
            <a:ext uri="{FF2B5EF4-FFF2-40B4-BE49-F238E27FC236}">
              <a16:creationId xmlns="" xmlns:a16="http://schemas.microsoft.com/office/drawing/2014/main" id="{00000000-0008-0000-0100-00008D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2" name="Text Box 50">
          <a:extLst>
            <a:ext uri="{FF2B5EF4-FFF2-40B4-BE49-F238E27FC236}">
              <a16:creationId xmlns="" xmlns:a16="http://schemas.microsoft.com/office/drawing/2014/main" id="{00000000-0008-0000-0100-00008E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3" name="Text Box 52">
          <a:extLst>
            <a:ext uri="{FF2B5EF4-FFF2-40B4-BE49-F238E27FC236}">
              <a16:creationId xmlns="" xmlns:a16="http://schemas.microsoft.com/office/drawing/2014/main" id="{00000000-0008-0000-0100-00008F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4" name="Text Box 23">
          <a:extLst>
            <a:ext uri="{FF2B5EF4-FFF2-40B4-BE49-F238E27FC236}">
              <a16:creationId xmlns="" xmlns:a16="http://schemas.microsoft.com/office/drawing/2014/main" id="{00000000-0008-0000-0100-000090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5" name="Text Box 24">
          <a:extLst>
            <a:ext uri="{FF2B5EF4-FFF2-40B4-BE49-F238E27FC236}">
              <a16:creationId xmlns="" xmlns:a16="http://schemas.microsoft.com/office/drawing/2014/main" id="{00000000-0008-0000-0100-000091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6" name="Text Box 50">
          <a:extLst>
            <a:ext uri="{FF2B5EF4-FFF2-40B4-BE49-F238E27FC236}">
              <a16:creationId xmlns="" xmlns:a16="http://schemas.microsoft.com/office/drawing/2014/main" id="{00000000-0008-0000-0100-000092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7" name="Text Box 52">
          <a:extLst>
            <a:ext uri="{FF2B5EF4-FFF2-40B4-BE49-F238E27FC236}">
              <a16:creationId xmlns="" xmlns:a16="http://schemas.microsoft.com/office/drawing/2014/main" id="{00000000-0008-0000-0100-000093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8" name="Text Box 24">
          <a:extLst>
            <a:ext uri="{FF2B5EF4-FFF2-40B4-BE49-F238E27FC236}">
              <a16:creationId xmlns="" xmlns:a16="http://schemas.microsoft.com/office/drawing/2014/main" id="{00000000-0008-0000-0100-000094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9" name="Text Box 50">
          <a:extLst>
            <a:ext uri="{FF2B5EF4-FFF2-40B4-BE49-F238E27FC236}">
              <a16:creationId xmlns="" xmlns:a16="http://schemas.microsoft.com/office/drawing/2014/main" id="{00000000-0008-0000-0100-000095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0" name="Text Box 52">
          <a:extLst>
            <a:ext uri="{FF2B5EF4-FFF2-40B4-BE49-F238E27FC236}">
              <a16:creationId xmlns="" xmlns:a16="http://schemas.microsoft.com/office/drawing/2014/main" id="{00000000-0008-0000-0100-000096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1" name="Text Box 23">
          <a:extLst>
            <a:ext uri="{FF2B5EF4-FFF2-40B4-BE49-F238E27FC236}">
              <a16:creationId xmlns="" xmlns:a16="http://schemas.microsoft.com/office/drawing/2014/main" id="{00000000-0008-0000-0100-000097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2" name="Text Box 24">
          <a:extLst>
            <a:ext uri="{FF2B5EF4-FFF2-40B4-BE49-F238E27FC236}">
              <a16:creationId xmlns="" xmlns:a16="http://schemas.microsoft.com/office/drawing/2014/main" id="{00000000-0008-0000-0100-000098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3" name="Text Box 50">
          <a:extLst>
            <a:ext uri="{FF2B5EF4-FFF2-40B4-BE49-F238E27FC236}">
              <a16:creationId xmlns="" xmlns:a16="http://schemas.microsoft.com/office/drawing/2014/main" id="{00000000-0008-0000-0100-000099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4" name="Text Box 52">
          <a:extLst>
            <a:ext uri="{FF2B5EF4-FFF2-40B4-BE49-F238E27FC236}">
              <a16:creationId xmlns="" xmlns:a16="http://schemas.microsoft.com/office/drawing/2014/main" id="{00000000-0008-0000-0100-00009A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5" name="Text Box 24">
          <a:extLst>
            <a:ext uri="{FF2B5EF4-FFF2-40B4-BE49-F238E27FC236}">
              <a16:creationId xmlns="" xmlns:a16="http://schemas.microsoft.com/office/drawing/2014/main" id="{00000000-0008-0000-0100-00009B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6" name="Text Box 50">
          <a:extLst>
            <a:ext uri="{FF2B5EF4-FFF2-40B4-BE49-F238E27FC236}">
              <a16:creationId xmlns="" xmlns:a16="http://schemas.microsoft.com/office/drawing/2014/main" id="{00000000-0008-0000-0100-00009C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7" name="Text Box 52">
          <a:extLst>
            <a:ext uri="{FF2B5EF4-FFF2-40B4-BE49-F238E27FC236}">
              <a16:creationId xmlns="" xmlns:a16="http://schemas.microsoft.com/office/drawing/2014/main" id="{00000000-0008-0000-0100-00009D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8" name="Text Box 23">
          <a:extLst>
            <a:ext uri="{FF2B5EF4-FFF2-40B4-BE49-F238E27FC236}">
              <a16:creationId xmlns="" xmlns:a16="http://schemas.microsoft.com/office/drawing/2014/main" id="{00000000-0008-0000-0100-00009E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9" name="Text Box 24">
          <a:extLst>
            <a:ext uri="{FF2B5EF4-FFF2-40B4-BE49-F238E27FC236}">
              <a16:creationId xmlns="" xmlns:a16="http://schemas.microsoft.com/office/drawing/2014/main" id="{00000000-0008-0000-0100-00009F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0" name="Text Box 50">
          <a:extLst>
            <a:ext uri="{FF2B5EF4-FFF2-40B4-BE49-F238E27FC236}">
              <a16:creationId xmlns="" xmlns:a16="http://schemas.microsoft.com/office/drawing/2014/main" id="{00000000-0008-0000-0100-0000A0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1" name="Text Box 52">
          <a:extLst>
            <a:ext uri="{FF2B5EF4-FFF2-40B4-BE49-F238E27FC236}">
              <a16:creationId xmlns="" xmlns:a16="http://schemas.microsoft.com/office/drawing/2014/main" id="{00000000-0008-0000-0100-0000A1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2" name="Text Box 24">
          <a:extLst>
            <a:ext uri="{FF2B5EF4-FFF2-40B4-BE49-F238E27FC236}">
              <a16:creationId xmlns="" xmlns:a16="http://schemas.microsoft.com/office/drawing/2014/main" id="{00000000-0008-0000-0100-0000A2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3" name="Text Box 50">
          <a:extLst>
            <a:ext uri="{FF2B5EF4-FFF2-40B4-BE49-F238E27FC236}">
              <a16:creationId xmlns="" xmlns:a16="http://schemas.microsoft.com/office/drawing/2014/main" id="{00000000-0008-0000-0100-0000A3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4" name="Text Box 52">
          <a:extLst>
            <a:ext uri="{FF2B5EF4-FFF2-40B4-BE49-F238E27FC236}">
              <a16:creationId xmlns="" xmlns:a16="http://schemas.microsoft.com/office/drawing/2014/main" id="{00000000-0008-0000-0100-0000A4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65" name="Text Box 23">
          <a:extLst>
            <a:ext uri="{FF2B5EF4-FFF2-40B4-BE49-F238E27FC236}">
              <a16:creationId xmlns="" xmlns:a16="http://schemas.microsoft.com/office/drawing/2014/main" id="{00000000-0008-0000-0100-0000A5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66" name="Text Box 24">
          <a:extLst>
            <a:ext uri="{FF2B5EF4-FFF2-40B4-BE49-F238E27FC236}">
              <a16:creationId xmlns="" xmlns:a16="http://schemas.microsoft.com/office/drawing/2014/main" id="{00000000-0008-0000-0100-0000A6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67" name="Text Box 50">
          <a:extLst>
            <a:ext uri="{FF2B5EF4-FFF2-40B4-BE49-F238E27FC236}">
              <a16:creationId xmlns="" xmlns:a16="http://schemas.microsoft.com/office/drawing/2014/main" id="{00000000-0008-0000-0100-0000A7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68" name="Text Box 52">
          <a:extLst>
            <a:ext uri="{FF2B5EF4-FFF2-40B4-BE49-F238E27FC236}">
              <a16:creationId xmlns="" xmlns:a16="http://schemas.microsoft.com/office/drawing/2014/main" id="{00000000-0008-0000-0100-0000A8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69" name="Text Box 24">
          <a:extLst>
            <a:ext uri="{FF2B5EF4-FFF2-40B4-BE49-F238E27FC236}">
              <a16:creationId xmlns="" xmlns:a16="http://schemas.microsoft.com/office/drawing/2014/main" id="{00000000-0008-0000-0100-0000A9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0" name="Text Box 50">
          <a:extLst>
            <a:ext uri="{FF2B5EF4-FFF2-40B4-BE49-F238E27FC236}">
              <a16:creationId xmlns="" xmlns:a16="http://schemas.microsoft.com/office/drawing/2014/main" id="{00000000-0008-0000-0100-0000AA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1" name="Text Box 52">
          <a:extLst>
            <a:ext uri="{FF2B5EF4-FFF2-40B4-BE49-F238E27FC236}">
              <a16:creationId xmlns="" xmlns:a16="http://schemas.microsoft.com/office/drawing/2014/main" id="{00000000-0008-0000-0100-0000AB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2" name="Text Box 23">
          <a:extLst>
            <a:ext uri="{FF2B5EF4-FFF2-40B4-BE49-F238E27FC236}">
              <a16:creationId xmlns="" xmlns:a16="http://schemas.microsoft.com/office/drawing/2014/main" id="{00000000-0008-0000-0100-0000AC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3" name="Text Box 24">
          <a:extLst>
            <a:ext uri="{FF2B5EF4-FFF2-40B4-BE49-F238E27FC236}">
              <a16:creationId xmlns="" xmlns:a16="http://schemas.microsoft.com/office/drawing/2014/main" id="{00000000-0008-0000-0100-0000AD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4" name="Text Box 50">
          <a:extLst>
            <a:ext uri="{FF2B5EF4-FFF2-40B4-BE49-F238E27FC236}">
              <a16:creationId xmlns="" xmlns:a16="http://schemas.microsoft.com/office/drawing/2014/main" id="{00000000-0008-0000-0100-0000AE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5" name="Text Box 52">
          <a:extLst>
            <a:ext uri="{FF2B5EF4-FFF2-40B4-BE49-F238E27FC236}">
              <a16:creationId xmlns="" xmlns:a16="http://schemas.microsoft.com/office/drawing/2014/main" id="{00000000-0008-0000-0100-0000AF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6" name="Text Box 24">
          <a:extLst>
            <a:ext uri="{FF2B5EF4-FFF2-40B4-BE49-F238E27FC236}">
              <a16:creationId xmlns="" xmlns:a16="http://schemas.microsoft.com/office/drawing/2014/main" id="{00000000-0008-0000-0100-0000B0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7" name="Text Box 50">
          <a:extLst>
            <a:ext uri="{FF2B5EF4-FFF2-40B4-BE49-F238E27FC236}">
              <a16:creationId xmlns="" xmlns:a16="http://schemas.microsoft.com/office/drawing/2014/main" id="{00000000-0008-0000-0100-0000B1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0" name="Text Box 52">
          <a:extLst>
            <a:ext uri="{FF2B5EF4-FFF2-40B4-BE49-F238E27FC236}">
              <a16:creationId xmlns="" xmlns:a16="http://schemas.microsoft.com/office/drawing/2014/main" id="{00000000-0008-0000-0100-0000BE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1" name="Text Box 23">
          <a:extLst>
            <a:ext uri="{FF2B5EF4-FFF2-40B4-BE49-F238E27FC236}">
              <a16:creationId xmlns="" xmlns:a16="http://schemas.microsoft.com/office/drawing/2014/main" id="{00000000-0008-0000-0100-0000BF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2" name="Text Box 24">
          <a:extLst>
            <a:ext uri="{FF2B5EF4-FFF2-40B4-BE49-F238E27FC236}">
              <a16:creationId xmlns="" xmlns:a16="http://schemas.microsoft.com/office/drawing/2014/main" id="{00000000-0008-0000-0100-0000C0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3" name="Text Box 50">
          <a:extLst>
            <a:ext uri="{FF2B5EF4-FFF2-40B4-BE49-F238E27FC236}">
              <a16:creationId xmlns="" xmlns:a16="http://schemas.microsoft.com/office/drawing/2014/main" id="{00000000-0008-0000-0100-0000C1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4" name="Text Box 52">
          <a:extLst>
            <a:ext uri="{FF2B5EF4-FFF2-40B4-BE49-F238E27FC236}">
              <a16:creationId xmlns="" xmlns:a16="http://schemas.microsoft.com/office/drawing/2014/main" id="{00000000-0008-0000-0100-0000C2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5" name="Text Box 24">
          <a:extLst>
            <a:ext uri="{FF2B5EF4-FFF2-40B4-BE49-F238E27FC236}">
              <a16:creationId xmlns="" xmlns:a16="http://schemas.microsoft.com/office/drawing/2014/main" id="{00000000-0008-0000-0100-0000C3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6" name="Text Box 50">
          <a:extLst>
            <a:ext uri="{FF2B5EF4-FFF2-40B4-BE49-F238E27FC236}">
              <a16:creationId xmlns="" xmlns:a16="http://schemas.microsoft.com/office/drawing/2014/main" id="{00000000-0008-0000-0100-0000C4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7" name="Text Box 52">
          <a:extLst>
            <a:ext uri="{FF2B5EF4-FFF2-40B4-BE49-F238E27FC236}">
              <a16:creationId xmlns="" xmlns:a16="http://schemas.microsoft.com/office/drawing/2014/main" id="{00000000-0008-0000-0100-0000C5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8" name="Text Box 23">
          <a:extLst>
            <a:ext uri="{FF2B5EF4-FFF2-40B4-BE49-F238E27FC236}">
              <a16:creationId xmlns="" xmlns:a16="http://schemas.microsoft.com/office/drawing/2014/main" id="{00000000-0008-0000-0100-0000C6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9" name="Text Box 24">
          <a:extLst>
            <a:ext uri="{FF2B5EF4-FFF2-40B4-BE49-F238E27FC236}">
              <a16:creationId xmlns="" xmlns:a16="http://schemas.microsoft.com/office/drawing/2014/main" id="{00000000-0008-0000-0100-0000C7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0" name="Text Box 50">
          <a:extLst>
            <a:ext uri="{FF2B5EF4-FFF2-40B4-BE49-F238E27FC236}">
              <a16:creationId xmlns="" xmlns:a16="http://schemas.microsoft.com/office/drawing/2014/main" id="{00000000-0008-0000-0100-0000C8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1" name="Text Box 52">
          <a:extLst>
            <a:ext uri="{FF2B5EF4-FFF2-40B4-BE49-F238E27FC236}">
              <a16:creationId xmlns="" xmlns:a16="http://schemas.microsoft.com/office/drawing/2014/main" id="{00000000-0008-0000-0100-0000C9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2" name="Text Box 24">
          <a:extLst>
            <a:ext uri="{FF2B5EF4-FFF2-40B4-BE49-F238E27FC236}">
              <a16:creationId xmlns="" xmlns:a16="http://schemas.microsoft.com/office/drawing/2014/main" id="{00000000-0008-0000-0100-0000CA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3" name="Text Box 50">
          <a:extLst>
            <a:ext uri="{FF2B5EF4-FFF2-40B4-BE49-F238E27FC236}">
              <a16:creationId xmlns="" xmlns:a16="http://schemas.microsoft.com/office/drawing/2014/main" id="{00000000-0008-0000-0100-0000CB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4" name="Text Box 52">
          <a:extLst>
            <a:ext uri="{FF2B5EF4-FFF2-40B4-BE49-F238E27FC236}">
              <a16:creationId xmlns="" xmlns:a16="http://schemas.microsoft.com/office/drawing/2014/main" id="{00000000-0008-0000-0100-0000CC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05" name="Text Box 23">
          <a:extLst>
            <a:ext uri="{FF2B5EF4-FFF2-40B4-BE49-F238E27FC236}">
              <a16:creationId xmlns="" xmlns:a16="http://schemas.microsoft.com/office/drawing/2014/main" id="{00000000-0008-0000-0100-0000CD000000}"/>
            </a:ext>
          </a:extLst>
        </xdr:cNvPr>
        <xdr:cNvSpPr txBox="1">
          <a:spLocks noChangeArrowheads="1"/>
        </xdr:cNvSpPr>
      </xdr:nvSpPr>
      <xdr:spPr bwMode="auto">
        <a:xfrm>
          <a:off x="428625" y="71556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06" name="Text Box 24">
          <a:extLst>
            <a:ext uri="{FF2B5EF4-FFF2-40B4-BE49-F238E27FC236}">
              <a16:creationId xmlns="" xmlns:a16="http://schemas.microsoft.com/office/drawing/2014/main" id="{00000000-0008-0000-0100-0000CE000000}"/>
            </a:ext>
          </a:extLst>
        </xdr:cNvPr>
        <xdr:cNvSpPr txBox="1">
          <a:spLocks noChangeArrowheads="1"/>
        </xdr:cNvSpPr>
      </xdr:nvSpPr>
      <xdr:spPr bwMode="auto">
        <a:xfrm>
          <a:off x="428625" y="71556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07" name="Text Box 50">
          <a:extLst>
            <a:ext uri="{FF2B5EF4-FFF2-40B4-BE49-F238E27FC236}">
              <a16:creationId xmlns="" xmlns:a16="http://schemas.microsoft.com/office/drawing/2014/main" id="{00000000-0008-0000-0100-0000CF000000}"/>
            </a:ext>
          </a:extLst>
        </xdr:cNvPr>
        <xdr:cNvSpPr txBox="1">
          <a:spLocks noChangeArrowheads="1"/>
        </xdr:cNvSpPr>
      </xdr:nvSpPr>
      <xdr:spPr bwMode="auto">
        <a:xfrm>
          <a:off x="428625" y="71556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08" name="Text Box 52">
          <a:extLst>
            <a:ext uri="{FF2B5EF4-FFF2-40B4-BE49-F238E27FC236}">
              <a16:creationId xmlns="" xmlns:a16="http://schemas.microsoft.com/office/drawing/2014/main" id="{00000000-0008-0000-0100-0000D0000000}"/>
            </a:ext>
          </a:extLst>
        </xdr:cNvPr>
        <xdr:cNvSpPr txBox="1">
          <a:spLocks noChangeArrowheads="1"/>
        </xdr:cNvSpPr>
      </xdr:nvSpPr>
      <xdr:spPr bwMode="auto">
        <a:xfrm>
          <a:off x="428625" y="71556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09" name="Text Box 24">
          <a:extLst>
            <a:ext uri="{FF2B5EF4-FFF2-40B4-BE49-F238E27FC236}">
              <a16:creationId xmlns="" xmlns:a16="http://schemas.microsoft.com/office/drawing/2014/main" id="{00000000-0008-0000-0100-0000D1000000}"/>
            </a:ext>
          </a:extLst>
        </xdr:cNvPr>
        <xdr:cNvSpPr txBox="1">
          <a:spLocks noChangeArrowheads="1"/>
        </xdr:cNvSpPr>
      </xdr:nvSpPr>
      <xdr:spPr bwMode="auto">
        <a:xfrm>
          <a:off x="428625" y="71556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0" name="Text Box 50">
          <a:extLst>
            <a:ext uri="{FF2B5EF4-FFF2-40B4-BE49-F238E27FC236}">
              <a16:creationId xmlns="" xmlns:a16="http://schemas.microsoft.com/office/drawing/2014/main" id="{00000000-0008-0000-0100-0000D2000000}"/>
            </a:ext>
          </a:extLst>
        </xdr:cNvPr>
        <xdr:cNvSpPr txBox="1">
          <a:spLocks noChangeArrowheads="1"/>
        </xdr:cNvSpPr>
      </xdr:nvSpPr>
      <xdr:spPr bwMode="auto">
        <a:xfrm>
          <a:off x="428625" y="71556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1" name="Text Box 52">
          <a:extLst>
            <a:ext uri="{FF2B5EF4-FFF2-40B4-BE49-F238E27FC236}">
              <a16:creationId xmlns="" xmlns:a16="http://schemas.microsoft.com/office/drawing/2014/main" id="{00000000-0008-0000-0100-0000D3000000}"/>
            </a:ext>
          </a:extLst>
        </xdr:cNvPr>
        <xdr:cNvSpPr txBox="1">
          <a:spLocks noChangeArrowheads="1"/>
        </xdr:cNvSpPr>
      </xdr:nvSpPr>
      <xdr:spPr bwMode="auto">
        <a:xfrm>
          <a:off x="428625" y="71556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12" name="Text Box 23">
          <a:extLst>
            <a:ext uri="{FF2B5EF4-FFF2-40B4-BE49-F238E27FC236}">
              <a16:creationId xmlns="" xmlns:a16="http://schemas.microsoft.com/office/drawing/2014/main" id="{00000000-0008-0000-0100-0000D4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13" name="Text Box 24">
          <a:extLst>
            <a:ext uri="{FF2B5EF4-FFF2-40B4-BE49-F238E27FC236}">
              <a16:creationId xmlns="" xmlns:a16="http://schemas.microsoft.com/office/drawing/2014/main" id="{00000000-0008-0000-0100-0000D5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14" name="Text Box 50">
          <a:extLst>
            <a:ext uri="{FF2B5EF4-FFF2-40B4-BE49-F238E27FC236}">
              <a16:creationId xmlns="" xmlns:a16="http://schemas.microsoft.com/office/drawing/2014/main" id="{00000000-0008-0000-0100-0000D6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15" name="Text Box 52">
          <a:extLst>
            <a:ext uri="{FF2B5EF4-FFF2-40B4-BE49-F238E27FC236}">
              <a16:creationId xmlns="" xmlns:a16="http://schemas.microsoft.com/office/drawing/2014/main" id="{00000000-0008-0000-0100-0000D7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16" name="Text Box 24">
          <a:extLst>
            <a:ext uri="{FF2B5EF4-FFF2-40B4-BE49-F238E27FC236}">
              <a16:creationId xmlns="" xmlns:a16="http://schemas.microsoft.com/office/drawing/2014/main" id="{00000000-0008-0000-0100-0000D8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17" name="Text Box 50">
          <a:extLst>
            <a:ext uri="{FF2B5EF4-FFF2-40B4-BE49-F238E27FC236}">
              <a16:creationId xmlns="" xmlns:a16="http://schemas.microsoft.com/office/drawing/2014/main" id="{00000000-0008-0000-0100-0000D9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8" name="Text Box 52">
          <a:extLst>
            <a:ext uri="{FF2B5EF4-FFF2-40B4-BE49-F238E27FC236}">
              <a16:creationId xmlns="" xmlns:a16="http://schemas.microsoft.com/office/drawing/2014/main" id="{00000000-0008-0000-0100-0000EE000000}"/>
            </a:ext>
          </a:extLst>
        </xdr:cNvPr>
        <xdr:cNvSpPr txBox="1">
          <a:spLocks noChangeArrowheads="1"/>
        </xdr:cNvSpPr>
      </xdr:nvSpPr>
      <xdr:spPr bwMode="auto">
        <a:xfrm>
          <a:off x="428625" y="700087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43" name="Text Box 23">
          <a:extLst>
            <a:ext uri="{FF2B5EF4-FFF2-40B4-BE49-F238E27FC236}">
              <a16:creationId xmlns="" xmlns:a16="http://schemas.microsoft.com/office/drawing/2014/main" id="{00000000-0008-0000-0100-0000F3000000}"/>
            </a:ext>
          </a:extLst>
        </xdr:cNvPr>
        <xdr:cNvSpPr txBox="1">
          <a:spLocks noChangeArrowheads="1"/>
        </xdr:cNvSpPr>
      </xdr:nvSpPr>
      <xdr:spPr bwMode="auto">
        <a:xfrm>
          <a:off x="428625" y="71556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44" name="Text Box 24">
          <a:extLst>
            <a:ext uri="{FF2B5EF4-FFF2-40B4-BE49-F238E27FC236}">
              <a16:creationId xmlns="" xmlns:a16="http://schemas.microsoft.com/office/drawing/2014/main" id="{00000000-0008-0000-0100-0000F4000000}"/>
            </a:ext>
          </a:extLst>
        </xdr:cNvPr>
        <xdr:cNvSpPr txBox="1">
          <a:spLocks noChangeArrowheads="1"/>
        </xdr:cNvSpPr>
      </xdr:nvSpPr>
      <xdr:spPr bwMode="auto">
        <a:xfrm>
          <a:off x="428625" y="71556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45" name="Text Box 50">
          <a:extLst>
            <a:ext uri="{FF2B5EF4-FFF2-40B4-BE49-F238E27FC236}">
              <a16:creationId xmlns="" xmlns:a16="http://schemas.microsoft.com/office/drawing/2014/main" id="{00000000-0008-0000-0100-0000F5000000}"/>
            </a:ext>
          </a:extLst>
        </xdr:cNvPr>
        <xdr:cNvSpPr txBox="1">
          <a:spLocks noChangeArrowheads="1"/>
        </xdr:cNvSpPr>
      </xdr:nvSpPr>
      <xdr:spPr bwMode="auto">
        <a:xfrm>
          <a:off x="428625" y="71556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50" name="Text Box 52">
          <a:extLst>
            <a:ext uri="{FF2B5EF4-FFF2-40B4-BE49-F238E27FC236}">
              <a16:creationId xmlns="" xmlns:a16="http://schemas.microsoft.com/office/drawing/2014/main" id="{00000000-0008-0000-0100-0000FA000000}"/>
            </a:ext>
          </a:extLst>
        </xdr:cNvPr>
        <xdr:cNvSpPr txBox="1">
          <a:spLocks noChangeArrowheads="1"/>
        </xdr:cNvSpPr>
      </xdr:nvSpPr>
      <xdr:spPr bwMode="auto">
        <a:xfrm>
          <a:off x="428625" y="71556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51" name="Text Box 24">
          <a:extLst>
            <a:ext uri="{FF2B5EF4-FFF2-40B4-BE49-F238E27FC236}">
              <a16:creationId xmlns="" xmlns:a16="http://schemas.microsoft.com/office/drawing/2014/main" id="{00000000-0008-0000-0100-0000FB000000}"/>
            </a:ext>
          </a:extLst>
        </xdr:cNvPr>
        <xdr:cNvSpPr txBox="1">
          <a:spLocks noChangeArrowheads="1"/>
        </xdr:cNvSpPr>
      </xdr:nvSpPr>
      <xdr:spPr bwMode="auto">
        <a:xfrm>
          <a:off x="428625" y="71556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52" name="Text Box 50">
          <a:extLst>
            <a:ext uri="{FF2B5EF4-FFF2-40B4-BE49-F238E27FC236}">
              <a16:creationId xmlns="" xmlns:a16="http://schemas.microsoft.com/office/drawing/2014/main" id="{00000000-0008-0000-0100-0000FC000000}"/>
            </a:ext>
          </a:extLst>
        </xdr:cNvPr>
        <xdr:cNvSpPr txBox="1">
          <a:spLocks noChangeArrowheads="1"/>
        </xdr:cNvSpPr>
      </xdr:nvSpPr>
      <xdr:spPr bwMode="auto">
        <a:xfrm>
          <a:off x="428625" y="71556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69" name="Text Box 52">
          <a:extLst>
            <a:ext uri="{FF2B5EF4-FFF2-40B4-BE49-F238E27FC236}">
              <a16:creationId xmlns="" xmlns:a16="http://schemas.microsoft.com/office/drawing/2014/main" id="{00000000-0008-0000-0100-00000D010000}"/>
            </a:ext>
          </a:extLst>
        </xdr:cNvPr>
        <xdr:cNvSpPr txBox="1">
          <a:spLocks noChangeArrowheads="1"/>
        </xdr:cNvSpPr>
      </xdr:nvSpPr>
      <xdr:spPr bwMode="auto">
        <a:xfrm>
          <a:off x="428625" y="71556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70" name="Text Box 23">
          <a:extLst>
            <a:ext uri="{FF2B5EF4-FFF2-40B4-BE49-F238E27FC236}">
              <a16:creationId xmlns="" xmlns:a16="http://schemas.microsoft.com/office/drawing/2014/main" id="{00000000-0008-0000-0100-00000E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71" name="Text Box 24">
          <a:extLst>
            <a:ext uri="{FF2B5EF4-FFF2-40B4-BE49-F238E27FC236}">
              <a16:creationId xmlns="" xmlns:a16="http://schemas.microsoft.com/office/drawing/2014/main" id="{00000000-0008-0000-0100-00000F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72" name="Text Box 50">
          <a:extLst>
            <a:ext uri="{FF2B5EF4-FFF2-40B4-BE49-F238E27FC236}">
              <a16:creationId xmlns="" xmlns:a16="http://schemas.microsoft.com/office/drawing/2014/main" id="{00000000-0008-0000-0100-000010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77" name="Text Box 52">
          <a:extLst>
            <a:ext uri="{FF2B5EF4-FFF2-40B4-BE49-F238E27FC236}">
              <a16:creationId xmlns="" xmlns:a16="http://schemas.microsoft.com/office/drawing/2014/main" id="{00000000-0008-0000-0100-000015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78" name="Text Box 24">
          <a:extLst>
            <a:ext uri="{FF2B5EF4-FFF2-40B4-BE49-F238E27FC236}">
              <a16:creationId xmlns="" xmlns:a16="http://schemas.microsoft.com/office/drawing/2014/main" id="{00000000-0008-0000-0100-000016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79" name="Text Box 50">
          <a:extLst>
            <a:ext uri="{FF2B5EF4-FFF2-40B4-BE49-F238E27FC236}">
              <a16:creationId xmlns="" xmlns:a16="http://schemas.microsoft.com/office/drawing/2014/main" id="{00000000-0008-0000-0100-000017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80" name="Text Box 52">
          <a:extLst>
            <a:ext uri="{FF2B5EF4-FFF2-40B4-BE49-F238E27FC236}">
              <a16:creationId xmlns="" xmlns:a16="http://schemas.microsoft.com/office/drawing/2014/main" id="{00000000-0008-0000-0100-000018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81" name="Text Box 23">
          <a:extLst>
            <a:ext uri="{FF2B5EF4-FFF2-40B4-BE49-F238E27FC236}">
              <a16:creationId xmlns="" xmlns:a16="http://schemas.microsoft.com/office/drawing/2014/main" id="{00000000-0008-0000-0100-000019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82" name="Text Box 24">
          <a:extLst>
            <a:ext uri="{FF2B5EF4-FFF2-40B4-BE49-F238E27FC236}">
              <a16:creationId xmlns="" xmlns:a16="http://schemas.microsoft.com/office/drawing/2014/main" id="{00000000-0008-0000-0100-00001A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83" name="Text Box 50">
          <a:extLst>
            <a:ext uri="{FF2B5EF4-FFF2-40B4-BE49-F238E27FC236}">
              <a16:creationId xmlns="" xmlns:a16="http://schemas.microsoft.com/office/drawing/2014/main" id="{00000000-0008-0000-0100-00001B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84" name="Text Box 52">
          <a:extLst>
            <a:ext uri="{FF2B5EF4-FFF2-40B4-BE49-F238E27FC236}">
              <a16:creationId xmlns="" xmlns:a16="http://schemas.microsoft.com/office/drawing/2014/main" id="{00000000-0008-0000-0100-00001C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85" name="Text Box 24">
          <a:extLst>
            <a:ext uri="{FF2B5EF4-FFF2-40B4-BE49-F238E27FC236}">
              <a16:creationId xmlns="" xmlns:a16="http://schemas.microsoft.com/office/drawing/2014/main" id="{00000000-0008-0000-0100-00001D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86" name="Text Box 50">
          <a:extLst>
            <a:ext uri="{FF2B5EF4-FFF2-40B4-BE49-F238E27FC236}">
              <a16:creationId xmlns="" xmlns:a16="http://schemas.microsoft.com/office/drawing/2014/main" id="{00000000-0008-0000-0100-00001E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87" name="Text Box 52">
          <a:extLst>
            <a:ext uri="{FF2B5EF4-FFF2-40B4-BE49-F238E27FC236}">
              <a16:creationId xmlns="" xmlns:a16="http://schemas.microsoft.com/office/drawing/2014/main" id="{00000000-0008-0000-0100-00001F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88" name="Text Box 23">
          <a:extLst>
            <a:ext uri="{FF2B5EF4-FFF2-40B4-BE49-F238E27FC236}">
              <a16:creationId xmlns="" xmlns:a16="http://schemas.microsoft.com/office/drawing/2014/main" id="{00000000-0008-0000-0100-000020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89" name="Text Box 24">
          <a:extLst>
            <a:ext uri="{FF2B5EF4-FFF2-40B4-BE49-F238E27FC236}">
              <a16:creationId xmlns="" xmlns:a16="http://schemas.microsoft.com/office/drawing/2014/main" id="{00000000-0008-0000-0100-000021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0" name="Text Box 50">
          <a:extLst>
            <a:ext uri="{FF2B5EF4-FFF2-40B4-BE49-F238E27FC236}">
              <a16:creationId xmlns="" xmlns:a16="http://schemas.microsoft.com/office/drawing/2014/main" id="{00000000-0008-0000-0100-000022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1" name="Text Box 52">
          <a:extLst>
            <a:ext uri="{FF2B5EF4-FFF2-40B4-BE49-F238E27FC236}">
              <a16:creationId xmlns="" xmlns:a16="http://schemas.microsoft.com/office/drawing/2014/main" id="{00000000-0008-0000-0100-000023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2" name="Text Box 24">
          <a:extLst>
            <a:ext uri="{FF2B5EF4-FFF2-40B4-BE49-F238E27FC236}">
              <a16:creationId xmlns="" xmlns:a16="http://schemas.microsoft.com/office/drawing/2014/main" id="{00000000-0008-0000-0100-000024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3" name="Text Box 50">
          <a:extLst>
            <a:ext uri="{FF2B5EF4-FFF2-40B4-BE49-F238E27FC236}">
              <a16:creationId xmlns="" xmlns:a16="http://schemas.microsoft.com/office/drawing/2014/main" id="{00000000-0008-0000-0100-000025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4" name="Text Box 52">
          <a:extLst>
            <a:ext uri="{FF2B5EF4-FFF2-40B4-BE49-F238E27FC236}">
              <a16:creationId xmlns="" xmlns:a16="http://schemas.microsoft.com/office/drawing/2014/main" id="{00000000-0008-0000-0100-000026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5" name="Text Box 23">
          <a:extLst>
            <a:ext uri="{FF2B5EF4-FFF2-40B4-BE49-F238E27FC236}">
              <a16:creationId xmlns="" xmlns:a16="http://schemas.microsoft.com/office/drawing/2014/main" id="{00000000-0008-0000-0100-000027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6" name="Text Box 24">
          <a:extLst>
            <a:ext uri="{FF2B5EF4-FFF2-40B4-BE49-F238E27FC236}">
              <a16:creationId xmlns="" xmlns:a16="http://schemas.microsoft.com/office/drawing/2014/main" id="{00000000-0008-0000-0100-000028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7" name="Text Box 50">
          <a:extLst>
            <a:ext uri="{FF2B5EF4-FFF2-40B4-BE49-F238E27FC236}">
              <a16:creationId xmlns="" xmlns:a16="http://schemas.microsoft.com/office/drawing/2014/main" id="{00000000-0008-0000-0100-000029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8" name="Text Box 52">
          <a:extLst>
            <a:ext uri="{FF2B5EF4-FFF2-40B4-BE49-F238E27FC236}">
              <a16:creationId xmlns="" xmlns:a16="http://schemas.microsoft.com/office/drawing/2014/main" id="{00000000-0008-0000-0100-00002A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9" name="Text Box 24">
          <a:extLst>
            <a:ext uri="{FF2B5EF4-FFF2-40B4-BE49-F238E27FC236}">
              <a16:creationId xmlns="" xmlns:a16="http://schemas.microsoft.com/office/drawing/2014/main" id="{00000000-0008-0000-0100-00002B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00" name="Text Box 50">
          <a:extLst>
            <a:ext uri="{FF2B5EF4-FFF2-40B4-BE49-F238E27FC236}">
              <a16:creationId xmlns="" xmlns:a16="http://schemas.microsoft.com/office/drawing/2014/main" id="{00000000-0008-0000-0100-00002C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01" name="Text Box 52">
          <a:extLst>
            <a:ext uri="{FF2B5EF4-FFF2-40B4-BE49-F238E27FC236}">
              <a16:creationId xmlns="" xmlns:a16="http://schemas.microsoft.com/office/drawing/2014/main" id="{00000000-0008-0000-0100-00002D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02" name="Text Box 23">
          <a:extLst>
            <a:ext uri="{FF2B5EF4-FFF2-40B4-BE49-F238E27FC236}">
              <a16:creationId xmlns="" xmlns:a16="http://schemas.microsoft.com/office/drawing/2014/main" id="{00000000-0008-0000-0100-00002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03" name="Text Box 24">
          <a:extLst>
            <a:ext uri="{FF2B5EF4-FFF2-40B4-BE49-F238E27FC236}">
              <a16:creationId xmlns="" xmlns:a16="http://schemas.microsoft.com/office/drawing/2014/main" id="{00000000-0008-0000-0100-00002F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04" name="Text Box 50">
          <a:extLst>
            <a:ext uri="{FF2B5EF4-FFF2-40B4-BE49-F238E27FC236}">
              <a16:creationId xmlns="" xmlns:a16="http://schemas.microsoft.com/office/drawing/2014/main" id="{00000000-0008-0000-0100-000030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05" name="Text Box 52">
          <a:extLst>
            <a:ext uri="{FF2B5EF4-FFF2-40B4-BE49-F238E27FC236}">
              <a16:creationId xmlns="" xmlns:a16="http://schemas.microsoft.com/office/drawing/2014/main" id="{00000000-0008-0000-0100-000031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06" name="Text Box 24">
          <a:extLst>
            <a:ext uri="{FF2B5EF4-FFF2-40B4-BE49-F238E27FC236}">
              <a16:creationId xmlns="" xmlns:a16="http://schemas.microsoft.com/office/drawing/2014/main" id="{00000000-0008-0000-0100-000032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07" name="Text Box 50">
          <a:extLst>
            <a:ext uri="{FF2B5EF4-FFF2-40B4-BE49-F238E27FC236}">
              <a16:creationId xmlns="" xmlns:a16="http://schemas.microsoft.com/office/drawing/2014/main" id="{00000000-0008-0000-0100-000033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08" name="Text Box 52">
          <a:extLst>
            <a:ext uri="{FF2B5EF4-FFF2-40B4-BE49-F238E27FC236}">
              <a16:creationId xmlns="" xmlns:a16="http://schemas.microsoft.com/office/drawing/2014/main" id="{00000000-0008-0000-0100-000034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09" name="Text Box 23">
          <a:extLst>
            <a:ext uri="{FF2B5EF4-FFF2-40B4-BE49-F238E27FC236}">
              <a16:creationId xmlns="" xmlns:a16="http://schemas.microsoft.com/office/drawing/2014/main" id="{00000000-0008-0000-0100-00003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0" name="Text Box 24">
          <a:extLst>
            <a:ext uri="{FF2B5EF4-FFF2-40B4-BE49-F238E27FC236}">
              <a16:creationId xmlns="" xmlns:a16="http://schemas.microsoft.com/office/drawing/2014/main" id="{00000000-0008-0000-0100-000036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1" name="Text Box 50">
          <a:extLst>
            <a:ext uri="{FF2B5EF4-FFF2-40B4-BE49-F238E27FC236}">
              <a16:creationId xmlns="" xmlns:a16="http://schemas.microsoft.com/office/drawing/2014/main" id="{00000000-0008-0000-0100-000037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2" name="Text Box 52">
          <a:extLst>
            <a:ext uri="{FF2B5EF4-FFF2-40B4-BE49-F238E27FC236}">
              <a16:creationId xmlns="" xmlns:a16="http://schemas.microsoft.com/office/drawing/2014/main" id="{00000000-0008-0000-0100-000038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3" name="Text Box 24">
          <a:extLst>
            <a:ext uri="{FF2B5EF4-FFF2-40B4-BE49-F238E27FC236}">
              <a16:creationId xmlns="" xmlns:a16="http://schemas.microsoft.com/office/drawing/2014/main" id="{00000000-0008-0000-0100-000039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4" name="Text Box 50">
          <a:extLst>
            <a:ext uri="{FF2B5EF4-FFF2-40B4-BE49-F238E27FC236}">
              <a16:creationId xmlns="" xmlns:a16="http://schemas.microsoft.com/office/drawing/2014/main" id="{00000000-0008-0000-0100-00003A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5" name="Text Box 52">
          <a:extLst>
            <a:ext uri="{FF2B5EF4-FFF2-40B4-BE49-F238E27FC236}">
              <a16:creationId xmlns="" xmlns:a16="http://schemas.microsoft.com/office/drawing/2014/main" id="{00000000-0008-0000-0100-00003B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6" name="Text Box 23">
          <a:extLst>
            <a:ext uri="{FF2B5EF4-FFF2-40B4-BE49-F238E27FC236}">
              <a16:creationId xmlns="" xmlns:a16="http://schemas.microsoft.com/office/drawing/2014/main" id="{00000000-0008-0000-0100-00003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7" name="Text Box 24">
          <a:extLst>
            <a:ext uri="{FF2B5EF4-FFF2-40B4-BE49-F238E27FC236}">
              <a16:creationId xmlns="" xmlns:a16="http://schemas.microsoft.com/office/drawing/2014/main" id="{00000000-0008-0000-0100-00003D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8" name="Text Box 50">
          <a:extLst>
            <a:ext uri="{FF2B5EF4-FFF2-40B4-BE49-F238E27FC236}">
              <a16:creationId xmlns="" xmlns:a16="http://schemas.microsoft.com/office/drawing/2014/main" id="{00000000-0008-0000-0100-00003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9" name="Text Box 52">
          <a:extLst>
            <a:ext uri="{FF2B5EF4-FFF2-40B4-BE49-F238E27FC236}">
              <a16:creationId xmlns="" xmlns:a16="http://schemas.microsoft.com/office/drawing/2014/main" id="{00000000-0008-0000-0100-00003F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20" name="Text Box 24">
          <a:extLst>
            <a:ext uri="{FF2B5EF4-FFF2-40B4-BE49-F238E27FC236}">
              <a16:creationId xmlns="" xmlns:a16="http://schemas.microsoft.com/office/drawing/2014/main" id="{00000000-0008-0000-0100-000040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21" name="Text Box 50">
          <a:extLst>
            <a:ext uri="{FF2B5EF4-FFF2-40B4-BE49-F238E27FC236}">
              <a16:creationId xmlns="" xmlns:a16="http://schemas.microsoft.com/office/drawing/2014/main" id="{00000000-0008-0000-0100-000041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22" name="Text Box 52">
          <a:extLst>
            <a:ext uri="{FF2B5EF4-FFF2-40B4-BE49-F238E27FC236}">
              <a16:creationId xmlns="" xmlns:a16="http://schemas.microsoft.com/office/drawing/2014/main" id="{00000000-0008-0000-0100-000042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3" name="Text Box 23">
          <a:extLst>
            <a:ext uri="{FF2B5EF4-FFF2-40B4-BE49-F238E27FC236}">
              <a16:creationId xmlns="" xmlns:a16="http://schemas.microsoft.com/office/drawing/2014/main" id="{00000000-0008-0000-0100-00004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4" name="Text Box 24">
          <a:extLst>
            <a:ext uri="{FF2B5EF4-FFF2-40B4-BE49-F238E27FC236}">
              <a16:creationId xmlns="" xmlns:a16="http://schemas.microsoft.com/office/drawing/2014/main" id="{00000000-0008-0000-0100-000044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5" name="Text Box 50">
          <a:extLst>
            <a:ext uri="{FF2B5EF4-FFF2-40B4-BE49-F238E27FC236}">
              <a16:creationId xmlns="" xmlns:a16="http://schemas.microsoft.com/office/drawing/2014/main" id="{00000000-0008-0000-0100-00004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6" name="Text Box 52">
          <a:extLst>
            <a:ext uri="{FF2B5EF4-FFF2-40B4-BE49-F238E27FC236}">
              <a16:creationId xmlns="" xmlns:a16="http://schemas.microsoft.com/office/drawing/2014/main" id="{00000000-0008-0000-0100-000046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7" name="Text Box 24">
          <a:extLst>
            <a:ext uri="{FF2B5EF4-FFF2-40B4-BE49-F238E27FC236}">
              <a16:creationId xmlns="" xmlns:a16="http://schemas.microsoft.com/office/drawing/2014/main" id="{00000000-0008-0000-0100-000047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8" name="Text Box 50">
          <a:extLst>
            <a:ext uri="{FF2B5EF4-FFF2-40B4-BE49-F238E27FC236}">
              <a16:creationId xmlns="" xmlns:a16="http://schemas.microsoft.com/office/drawing/2014/main" id="{00000000-0008-0000-0100-000048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9" name="Text Box 52">
          <a:extLst>
            <a:ext uri="{FF2B5EF4-FFF2-40B4-BE49-F238E27FC236}">
              <a16:creationId xmlns="" xmlns:a16="http://schemas.microsoft.com/office/drawing/2014/main" id="{00000000-0008-0000-0100-000049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30" name="Text Box 23">
          <a:extLst>
            <a:ext uri="{FF2B5EF4-FFF2-40B4-BE49-F238E27FC236}">
              <a16:creationId xmlns="" xmlns:a16="http://schemas.microsoft.com/office/drawing/2014/main" id="{00000000-0008-0000-0100-00004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31" name="Text Box 24">
          <a:extLst>
            <a:ext uri="{FF2B5EF4-FFF2-40B4-BE49-F238E27FC236}">
              <a16:creationId xmlns="" xmlns:a16="http://schemas.microsoft.com/office/drawing/2014/main" id="{00000000-0008-0000-0100-00004B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32" name="Text Box 50">
          <a:extLst>
            <a:ext uri="{FF2B5EF4-FFF2-40B4-BE49-F238E27FC236}">
              <a16:creationId xmlns="" xmlns:a16="http://schemas.microsoft.com/office/drawing/2014/main" id="{00000000-0008-0000-0100-00004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33" name="Text Box 52">
          <a:extLst>
            <a:ext uri="{FF2B5EF4-FFF2-40B4-BE49-F238E27FC236}">
              <a16:creationId xmlns="" xmlns:a16="http://schemas.microsoft.com/office/drawing/2014/main" id="{00000000-0008-0000-0100-00004D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34" name="Text Box 24">
          <a:extLst>
            <a:ext uri="{FF2B5EF4-FFF2-40B4-BE49-F238E27FC236}">
              <a16:creationId xmlns="" xmlns:a16="http://schemas.microsoft.com/office/drawing/2014/main" id="{00000000-0008-0000-0100-00004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35" name="Text Box 50">
          <a:extLst>
            <a:ext uri="{FF2B5EF4-FFF2-40B4-BE49-F238E27FC236}">
              <a16:creationId xmlns="" xmlns:a16="http://schemas.microsoft.com/office/drawing/2014/main" id="{00000000-0008-0000-0100-00004F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36" name="Text Box 52">
          <a:extLst>
            <a:ext uri="{FF2B5EF4-FFF2-40B4-BE49-F238E27FC236}">
              <a16:creationId xmlns="" xmlns:a16="http://schemas.microsoft.com/office/drawing/2014/main" id="{00000000-0008-0000-0100-000050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37" name="Text Box 23">
          <a:extLst>
            <a:ext uri="{FF2B5EF4-FFF2-40B4-BE49-F238E27FC236}">
              <a16:creationId xmlns="" xmlns:a16="http://schemas.microsoft.com/office/drawing/2014/main" id="{00000000-0008-0000-0100-00005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38" name="Text Box 24">
          <a:extLst>
            <a:ext uri="{FF2B5EF4-FFF2-40B4-BE49-F238E27FC236}">
              <a16:creationId xmlns="" xmlns:a16="http://schemas.microsoft.com/office/drawing/2014/main" id="{00000000-0008-0000-0100-000052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39" name="Text Box 50">
          <a:extLst>
            <a:ext uri="{FF2B5EF4-FFF2-40B4-BE49-F238E27FC236}">
              <a16:creationId xmlns="" xmlns:a16="http://schemas.microsoft.com/office/drawing/2014/main" id="{00000000-0008-0000-0100-00005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40" name="Text Box 52">
          <a:extLst>
            <a:ext uri="{FF2B5EF4-FFF2-40B4-BE49-F238E27FC236}">
              <a16:creationId xmlns="" xmlns:a16="http://schemas.microsoft.com/office/drawing/2014/main" id="{00000000-0008-0000-0100-000054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41" name="Text Box 24">
          <a:extLst>
            <a:ext uri="{FF2B5EF4-FFF2-40B4-BE49-F238E27FC236}">
              <a16:creationId xmlns="" xmlns:a16="http://schemas.microsoft.com/office/drawing/2014/main" id="{00000000-0008-0000-0100-00005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42" name="Text Box 50">
          <a:extLst>
            <a:ext uri="{FF2B5EF4-FFF2-40B4-BE49-F238E27FC236}">
              <a16:creationId xmlns="" xmlns:a16="http://schemas.microsoft.com/office/drawing/2014/main" id="{00000000-0008-0000-0100-000056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43" name="Text Box 52">
          <a:extLst>
            <a:ext uri="{FF2B5EF4-FFF2-40B4-BE49-F238E27FC236}">
              <a16:creationId xmlns="" xmlns:a16="http://schemas.microsoft.com/office/drawing/2014/main" id="{00000000-0008-0000-0100-000057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44" name="Text Box 23">
          <a:extLst>
            <a:ext uri="{FF2B5EF4-FFF2-40B4-BE49-F238E27FC236}">
              <a16:creationId xmlns="" xmlns:a16="http://schemas.microsoft.com/office/drawing/2014/main" id="{00000000-0008-0000-0100-000058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45" name="Text Box 24">
          <a:extLst>
            <a:ext uri="{FF2B5EF4-FFF2-40B4-BE49-F238E27FC236}">
              <a16:creationId xmlns="" xmlns:a16="http://schemas.microsoft.com/office/drawing/2014/main" id="{00000000-0008-0000-0100-000059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46" name="Text Box 50">
          <a:extLst>
            <a:ext uri="{FF2B5EF4-FFF2-40B4-BE49-F238E27FC236}">
              <a16:creationId xmlns="" xmlns:a16="http://schemas.microsoft.com/office/drawing/2014/main" id="{00000000-0008-0000-0100-00005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47" name="Text Box 52">
          <a:extLst>
            <a:ext uri="{FF2B5EF4-FFF2-40B4-BE49-F238E27FC236}">
              <a16:creationId xmlns="" xmlns:a16="http://schemas.microsoft.com/office/drawing/2014/main" id="{00000000-0008-0000-0100-00005B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48" name="Text Box 24">
          <a:extLst>
            <a:ext uri="{FF2B5EF4-FFF2-40B4-BE49-F238E27FC236}">
              <a16:creationId xmlns="" xmlns:a16="http://schemas.microsoft.com/office/drawing/2014/main" id="{00000000-0008-0000-0100-00005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49" name="Text Box 50">
          <a:extLst>
            <a:ext uri="{FF2B5EF4-FFF2-40B4-BE49-F238E27FC236}">
              <a16:creationId xmlns="" xmlns:a16="http://schemas.microsoft.com/office/drawing/2014/main" id="{00000000-0008-0000-0100-00005D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50" name="Text Box 52">
          <a:extLst>
            <a:ext uri="{FF2B5EF4-FFF2-40B4-BE49-F238E27FC236}">
              <a16:creationId xmlns="" xmlns:a16="http://schemas.microsoft.com/office/drawing/2014/main" id="{00000000-0008-0000-0100-00005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51" name="Text Box 23">
          <a:extLst>
            <a:ext uri="{FF2B5EF4-FFF2-40B4-BE49-F238E27FC236}">
              <a16:creationId xmlns="" xmlns:a16="http://schemas.microsoft.com/office/drawing/2014/main" id="{00000000-0008-0000-0100-00005F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52" name="Text Box 24">
          <a:extLst>
            <a:ext uri="{FF2B5EF4-FFF2-40B4-BE49-F238E27FC236}">
              <a16:creationId xmlns="" xmlns:a16="http://schemas.microsoft.com/office/drawing/2014/main" id="{00000000-0008-0000-0100-000060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53" name="Text Box 50">
          <a:extLst>
            <a:ext uri="{FF2B5EF4-FFF2-40B4-BE49-F238E27FC236}">
              <a16:creationId xmlns="" xmlns:a16="http://schemas.microsoft.com/office/drawing/2014/main" id="{00000000-0008-0000-0100-00006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54" name="Text Box 52">
          <a:extLst>
            <a:ext uri="{FF2B5EF4-FFF2-40B4-BE49-F238E27FC236}">
              <a16:creationId xmlns="" xmlns:a16="http://schemas.microsoft.com/office/drawing/2014/main" id="{00000000-0008-0000-0100-000062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55" name="Text Box 24">
          <a:extLst>
            <a:ext uri="{FF2B5EF4-FFF2-40B4-BE49-F238E27FC236}">
              <a16:creationId xmlns="" xmlns:a16="http://schemas.microsoft.com/office/drawing/2014/main" id="{00000000-0008-0000-0100-00006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56" name="Text Box 50">
          <a:extLst>
            <a:ext uri="{FF2B5EF4-FFF2-40B4-BE49-F238E27FC236}">
              <a16:creationId xmlns="" xmlns:a16="http://schemas.microsoft.com/office/drawing/2014/main" id="{00000000-0008-0000-0100-000064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57" name="Text Box 52">
          <a:extLst>
            <a:ext uri="{FF2B5EF4-FFF2-40B4-BE49-F238E27FC236}">
              <a16:creationId xmlns="" xmlns:a16="http://schemas.microsoft.com/office/drawing/2014/main" id="{00000000-0008-0000-0100-00006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58" name="Text Box 23">
          <a:extLst>
            <a:ext uri="{FF2B5EF4-FFF2-40B4-BE49-F238E27FC236}">
              <a16:creationId xmlns="" xmlns:a16="http://schemas.microsoft.com/office/drawing/2014/main" id="{00000000-0008-0000-0100-000066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59" name="Text Box 24">
          <a:extLst>
            <a:ext uri="{FF2B5EF4-FFF2-40B4-BE49-F238E27FC236}">
              <a16:creationId xmlns="" xmlns:a16="http://schemas.microsoft.com/office/drawing/2014/main" id="{00000000-0008-0000-0100-000067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0" name="Text Box 50">
          <a:extLst>
            <a:ext uri="{FF2B5EF4-FFF2-40B4-BE49-F238E27FC236}">
              <a16:creationId xmlns="" xmlns:a16="http://schemas.microsoft.com/office/drawing/2014/main" id="{00000000-0008-0000-0100-000068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1" name="Text Box 52">
          <a:extLst>
            <a:ext uri="{FF2B5EF4-FFF2-40B4-BE49-F238E27FC236}">
              <a16:creationId xmlns="" xmlns:a16="http://schemas.microsoft.com/office/drawing/2014/main" id="{00000000-0008-0000-0100-000069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2" name="Text Box 24">
          <a:extLst>
            <a:ext uri="{FF2B5EF4-FFF2-40B4-BE49-F238E27FC236}">
              <a16:creationId xmlns="" xmlns:a16="http://schemas.microsoft.com/office/drawing/2014/main" id="{00000000-0008-0000-0100-00006A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3" name="Text Box 50">
          <a:extLst>
            <a:ext uri="{FF2B5EF4-FFF2-40B4-BE49-F238E27FC236}">
              <a16:creationId xmlns="" xmlns:a16="http://schemas.microsoft.com/office/drawing/2014/main" id="{00000000-0008-0000-0100-00006B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4" name="Text Box 52">
          <a:extLst>
            <a:ext uri="{FF2B5EF4-FFF2-40B4-BE49-F238E27FC236}">
              <a16:creationId xmlns="" xmlns:a16="http://schemas.microsoft.com/office/drawing/2014/main" id="{00000000-0008-0000-0100-00006C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5" name="Text Box 23">
          <a:extLst>
            <a:ext uri="{FF2B5EF4-FFF2-40B4-BE49-F238E27FC236}">
              <a16:creationId xmlns="" xmlns:a16="http://schemas.microsoft.com/office/drawing/2014/main" id="{00000000-0008-0000-0100-00006D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6" name="Text Box 24">
          <a:extLst>
            <a:ext uri="{FF2B5EF4-FFF2-40B4-BE49-F238E27FC236}">
              <a16:creationId xmlns="" xmlns:a16="http://schemas.microsoft.com/office/drawing/2014/main" id="{00000000-0008-0000-0100-00006E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7" name="Text Box 50">
          <a:extLst>
            <a:ext uri="{FF2B5EF4-FFF2-40B4-BE49-F238E27FC236}">
              <a16:creationId xmlns="" xmlns:a16="http://schemas.microsoft.com/office/drawing/2014/main" id="{00000000-0008-0000-0100-00006F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8" name="Text Box 52">
          <a:extLst>
            <a:ext uri="{FF2B5EF4-FFF2-40B4-BE49-F238E27FC236}">
              <a16:creationId xmlns="" xmlns:a16="http://schemas.microsoft.com/office/drawing/2014/main" id="{00000000-0008-0000-0100-000070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9" name="Text Box 24">
          <a:extLst>
            <a:ext uri="{FF2B5EF4-FFF2-40B4-BE49-F238E27FC236}">
              <a16:creationId xmlns="" xmlns:a16="http://schemas.microsoft.com/office/drawing/2014/main" id="{00000000-0008-0000-0100-000071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0" name="Text Box 50">
          <a:extLst>
            <a:ext uri="{FF2B5EF4-FFF2-40B4-BE49-F238E27FC236}">
              <a16:creationId xmlns="" xmlns:a16="http://schemas.microsoft.com/office/drawing/2014/main" id="{00000000-0008-0000-0100-000072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1" name="Text Box 52">
          <a:extLst>
            <a:ext uri="{FF2B5EF4-FFF2-40B4-BE49-F238E27FC236}">
              <a16:creationId xmlns="" xmlns:a16="http://schemas.microsoft.com/office/drawing/2014/main" id="{00000000-0008-0000-0100-000073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2" name="Text Box 23">
          <a:extLst>
            <a:ext uri="{FF2B5EF4-FFF2-40B4-BE49-F238E27FC236}">
              <a16:creationId xmlns="" xmlns:a16="http://schemas.microsoft.com/office/drawing/2014/main" id="{00000000-0008-0000-0100-000074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3" name="Text Box 24">
          <a:extLst>
            <a:ext uri="{FF2B5EF4-FFF2-40B4-BE49-F238E27FC236}">
              <a16:creationId xmlns="" xmlns:a16="http://schemas.microsoft.com/office/drawing/2014/main" id="{00000000-0008-0000-0100-000075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4" name="Text Box 50">
          <a:extLst>
            <a:ext uri="{FF2B5EF4-FFF2-40B4-BE49-F238E27FC236}">
              <a16:creationId xmlns="" xmlns:a16="http://schemas.microsoft.com/office/drawing/2014/main" id="{00000000-0008-0000-0100-000076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5" name="Text Box 52">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6"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7"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8"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9" name="Text Box 23">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0" name="Text Box 24">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1" name="Text Box 50">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2" name="Text Box 52">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3"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4"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5"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6" name="Text Box 23">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7" name="Text Box 24">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8" name="Text Box 50">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9" name="Text Box 52">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0"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1"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2"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3" name="Text Box 23">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4" name="Text Box 24">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5" name="Text Box 50">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6" name="Text Box 52">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7"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8"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9"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0" name="Text Box 23">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1" name="Text Box 24">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2" name="Text Box 50">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3" name="Text Box 5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4"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5"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6"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7" name="Text Box 23">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8" name="Text Box 24">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9" name="Text Box 50">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10" name="Text Box 5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11"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12"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13"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26" name="Text Box 23">
          <a:extLst>
            <a:ext uri="{FF2B5EF4-FFF2-40B4-BE49-F238E27FC236}">
              <a16:creationId xmlns="" xmlns:a16="http://schemas.microsoft.com/office/drawing/2014/main" id="{00000000-0008-0000-0100-0000AA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27" name="Text Box 24">
          <a:extLst>
            <a:ext uri="{FF2B5EF4-FFF2-40B4-BE49-F238E27FC236}">
              <a16:creationId xmlns="" xmlns:a16="http://schemas.microsoft.com/office/drawing/2014/main" id="{00000000-0008-0000-0100-0000AB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28" name="Text Box 50">
          <a:extLst>
            <a:ext uri="{FF2B5EF4-FFF2-40B4-BE49-F238E27FC236}">
              <a16:creationId xmlns="" xmlns:a16="http://schemas.microsoft.com/office/drawing/2014/main" id="{00000000-0008-0000-0100-0000AC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29" name="Text Box 52">
          <a:extLst>
            <a:ext uri="{FF2B5EF4-FFF2-40B4-BE49-F238E27FC236}">
              <a16:creationId xmlns="" xmlns:a16="http://schemas.microsoft.com/office/drawing/2014/main" id="{00000000-0008-0000-0100-0000AD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0" name="Text Box 24">
          <a:extLst>
            <a:ext uri="{FF2B5EF4-FFF2-40B4-BE49-F238E27FC236}">
              <a16:creationId xmlns="" xmlns:a16="http://schemas.microsoft.com/office/drawing/2014/main" id="{00000000-0008-0000-0100-0000AE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1" name="Text Box 50">
          <a:extLst>
            <a:ext uri="{FF2B5EF4-FFF2-40B4-BE49-F238E27FC236}">
              <a16:creationId xmlns="" xmlns:a16="http://schemas.microsoft.com/office/drawing/2014/main" id="{00000000-0008-0000-0100-0000AF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2" name="Text Box 52">
          <a:extLst>
            <a:ext uri="{FF2B5EF4-FFF2-40B4-BE49-F238E27FC236}">
              <a16:creationId xmlns="" xmlns:a16="http://schemas.microsoft.com/office/drawing/2014/main" id="{00000000-0008-0000-0100-0000B0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3" name="Text Box 23">
          <a:extLst>
            <a:ext uri="{FF2B5EF4-FFF2-40B4-BE49-F238E27FC236}">
              <a16:creationId xmlns="" xmlns:a16="http://schemas.microsoft.com/office/drawing/2014/main" id="{00000000-0008-0000-0100-0000B1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4" name="Text Box 24">
          <a:extLst>
            <a:ext uri="{FF2B5EF4-FFF2-40B4-BE49-F238E27FC236}">
              <a16:creationId xmlns="" xmlns:a16="http://schemas.microsoft.com/office/drawing/2014/main" id="{00000000-0008-0000-0100-0000B2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5" name="Text Box 50">
          <a:extLst>
            <a:ext uri="{FF2B5EF4-FFF2-40B4-BE49-F238E27FC236}">
              <a16:creationId xmlns="" xmlns:a16="http://schemas.microsoft.com/office/drawing/2014/main" id="{00000000-0008-0000-0100-0000B3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6" name="Text Box 52">
          <a:extLst>
            <a:ext uri="{FF2B5EF4-FFF2-40B4-BE49-F238E27FC236}">
              <a16:creationId xmlns="" xmlns:a16="http://schemas.microsoft.com/office/drawing/2014/main" id="{00000000-0008-0000-0100-0000B4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7" name="Text Box 24">
          <a:extLst>
            <a:ext uri="{FF2B5EF4-FFF2-40B4-BE49-F238E27FC236}">
              <a16:creationId xmlns="" xmlns:a16="http://schemas.microsoft.com/office/drawing/2014/main" id="{00000000-0008-0000-0100-0000B5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8" name="Text Box 50">
          <a:extLst>
            <a:ext uri="{FF2B5EF4-FFF2-40B4-BE49-F238E27FC236}">
              <a16:creationId xmlns="" xmlns:a16="http://schemas.microsoft.com/office/drawing/2014/main" id="{00000000-0008-0000-0100-0000B6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9" name="Text Box 52">
          <a:extLst>
            <a:ext uri="{FF2B5EF4-FFF2-40B4-BE49-F238E27FC236}">
              <a16:creationId xmlns="" xmlns:a16="http://schemas.microsoft.com/office/drawing/2014/main" id="{00000000-0008-0000-0100-0000B7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0" name="Text Box 23">
          <a:extLst>
            <a:ext uri="{FF2B5EF4-FFF2-40B4-BE49-F238E27FC236}">
              <a16:creationId xmlns="" xmlns:a16="http://schemas.microsoft.com/office/drawing/2014/main" id="{00000000-0008-0000-0100-0000B8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1" name="Text Box 24">
          <a:extLst>
            <a:ext uri="{FF2B5EF4-FFF2-40B4-BE49-F238E27FC236}">
              <a16:creationId xmlns="" xmlns:a16="http://schemas.microsoft.com/office/drawing/2014/main" id="{00000000-0008-0000-0100-0000B9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2" name="Text Box 50">
          <a:extLst>
            <a:ext uri="{FF2B5EF4-FFF2-40B4-BE49-F238E27FC236}">
              <a16:creationId xmlns="" xmlns:a16="http://schemas.microsoft.com/office/drawing/2014/main" id="{00000000-0008-0000-0100-0000BA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3" name="Text Box 52">
          <a:extLst>
            <a:ext uri="{FF2B5EF4-FFF2-40B4-BE49-F238E27FC236}">
              <a16:creationId xmlns="" xmlns:a16="http://schemas.microsoft.com/office/drawing/2014/main" id="{00000000-0008-0000-0100-0000BB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4" name="Text Box 24">
          <a:extLst>
            <a:ext uri="{FF2B5EF4-FFF2-40B4-BE49-F238E27FC236}">
              <a16:creationId xmlns="" xmlns:a16="http://schemas.microsoft.com/office/drawing/2014/main" id="{00000000-0008-0000-0100-0000BC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5" name="Text Box 50">
          <a:extLst>
            <a:ext uri="{FF2B5EF4-FFF2-40B4-BE49-F238E27FC236}">
              <a16:creationId xmlns="" xmlns:a16="http://schemas.microsoft.com/office/drawing/2014/main" id="{00000000-0008-0000-0100-0000BD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6" name="Text Box 5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7" name="Text Box 23">
          <a:extLst>
            <a:ext uri="{FF2B5EF4-FFF2-40B4-BE49-F238E27FC236}">
              <a16:creationId xmlns="" xmlns:a16="http://schemas.microsoft.com/office/drawing/2014/main" id="{00000000-0008-0000-0100-0000BF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8" name="Text Box 24">
          <a:extLst>
            <a:ext uri="{FF2B5EF4-FFF2-40B4-BE49-F238E27FC236}">
              <a16:creationId xmlns="" xmlns:a16="http://schemas.microsoft.com/office/drawing/2014/main" id="{00000000-0008-0000-0100-0000C0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9" name="Text Box 50">
          <a:extLst>
            <a:ext uri="{FF2B5EF4-FFF2-40B4-BE49-F238E27FC236}">
              <a16:creationId xmlns="" xmlns:a16="http://schemas.microsoft.com/office/drawing/2014/main" id="{00000000-0008-0000-0100-0000C1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0" name="Text Box 52">
          <a:extLst>
            <a:ext uri="{FF2B5EF4-FFF2-40B4-BE49-F238E27FC236}">
              <a16:creationId xmlns="" xmlns:a16="http://schemas.microsoft.com/office/drawing/2014/main" id="{00000000-0008-0000-0100-0000C2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1" name="Text Box 24">
          <a:extLst>
            <a:ext uri="{FF2B5EF4-FFF2-40B4-BE49-F238E27FC236}">
              <a16:creationId xmlns="" xmlns:a16="http://schemas.microsoft.com/office/drawing/2014/main" id="{00000000-0008-0000-0100-0000C3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2" name="Text Box 50">
          <a:extLst>
            <a:ext uri="{FF2B5EF4-FFF2-40B4-BE49-F238E27FC236}">
              <a16:creationId xmlns="" xmlns:a16="http://schemas.microsoft.com/office/drawing/2014/main" id="{00000000-0008-0000-0100-0000C4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3" name="Text Box 52">
          <a:extLst>
            <a:ext uri="{FF2B5EF4-FFF2-40B4-BE49-F238E27FC236}">
              <a16:creationId xmlns="" xmlns:a16="http://schemas.microsoft.com/office/drawing/2014/main" id="{00000000-0008-0000-0100-0000C5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4" name="Text Box 23">
          <a:extLst>
            <a:ext uri="{FF2B5EF4-FFF2-40B4-BE49-F238E27FC236}">
              <a16:creationId xmlns="" xmlns:a16="http://schemas.microsoft.com/office/drawing/2014/main" id="{00000000-0008-0000-0100-000066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5" name="Text Box 24">
          <a:extLst>
            <a:ext uri="{FF2B5EF4-FFF2-40B4-BE49-F238E27FC236}">
              <a16:creationId xmlns="" xmlns:a16="http://schemas.microsoft.com/office/drawing/2014/main" id="{00000000-0008-0000-0100-000067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6" name="Text Box 50">
          <a:extLst>
            <a:ext uri="{FF2B5EF4-FFF2-40B4-BE49-F238E27FC236}">
              <a16:creationId xmlns="" xmlns:a16="http://schemas.microsoft.com/office/drawing/2014/main" id="{00000000-0008-0000-0100-000068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7" name="Text Box 52">
          <a:extLst>
            <a:ext uri="{FF2B5EF4-FFF2-40B4-BE49-F238E27FC236}">
              <a16:creationId xmlns="" xmlns:a16="http://schemas.microsoft.com/office/drawing/2014/main" id="{00000000-0008-0000-0100-000069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8" name="Text Box 24">
          <a:extLst>
            <a:ext uri="{FF2B5EF4-FFF2-40B4-BE49-F238E27FC236}">
              <a16:creationId xmlns="" xmlns:a16="http://schemas.microsoft.com/office/drawing/2014/main" id="{00000000-0008-0000-0100-00006A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9" name="Text Box 50">
          <a:extLst>
            <a:ext uri="{FF2B5EF4-FFF2-40B4-BE49-F238E27FC236}">
              <a16:creationId xmlns="" xmlns:a16="http://schemas.microsoft.com/office/drawing/2014/main" id="{00000000-0008-0000-0100-00006B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0" name="Text Box 52">
          <a:extLst>
            <a:ext uri="{FF2B5EF4-FFF2-40B4-BE49-F238E27FC236}">
              <a16:creationId xmlns="" xmlns:a16="http://schemas.microsoft.com/office/drawing/2014/main" id="{00000000-0008-0000-0100-00006C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1" name="Text Box 23">
          <a:extLst>
            <a:ext uri="{FF2B5EF4-FFF2-40B4-BE49-F238E27FC236}">
              <a16:creationId xmlns="" xmlns:a16="http://schemas.microsoft.com/office/drawing/2014/main" id="{00000000-0008-0000-0100-00006D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2" name="Text Box 24">
          <a:extLst>
            <a:ext uri="{FF2B5EF4-FFF2-40B4-BE49-F238E27FC236}">
              <a16:creationId xmlns="" xmlns:a16="http://schemas.microsoft.com/office/drawing/2014/main" id="{00000000-0008-0000-0100-00006E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3" name="Text Box 50">
          <a:extLst>
            <a:ext uri="{FF2B5EF4-FFF2-40B4-BE49-F238E27FC236}">
              <a16:creationId xmlns="" xmlns:a16="http://schemas.microsoft.com/office/drawing/2014/main" id="{00000000-0008-0000-0100-00006F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4" name="Text Box 52">
          <a:extLst>
            <a:ext uri="{FF2B5EF4-FFF2-40B4-BE49-F238E27FC236}">
              <a16:creationId xmlns="" xmlns:a16="http://schemas.microsoft.com/office/drawing/2014/main" id="{00000000-0008-0000-0100-000070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5" name="Text Box 24">
          <a:extLst>
            <a:ext uri="{FF2B5EF4-FFF2-40B4-BE49-F238E27FC236}">
              <a16:creationId xmlns="" xmlns:a16="http://schemas.microsoft.com/office/drawing/2014/main" id="{00000000-0008-0000-0100-000071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6" name="Text Box 50">
          <a:extLst>
            <a:ext uri="{FF2B5EF4-FFF2-40B4-BE49-F238E27FC236}">
              <a16:creationId xmlns="" xmlns:a16="http://schemas.microsoft.com/office/drawing/2014/main" id="{00000000-0008-0000-0100-000072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7" name="Text Box 52">
          <a:extLst>
            <a:ext uri="{FF2B5EF4-FFF2-40B4-BE49-F238E27FC236}">
              <a16:creationId xmlns="" xmlns:a16="http://schemas.microsoft.com/office/drawing/2014/main" id="{00000000-0008-0000-0100-000073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8" name="Text Box 23">
          <a:extLst>
            <a:ext uri="{FF2B5EF4-FFF2-40B4-BE49-F238E27FC236}">
              <a16:creationId xmlns="" xmlns:a16="http://schemas.microsoft.com/office/drawing/2014/main" id="{00000000-0008-0000-0100-000074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9" name="Text Box 24">
          <a:extLst>
            <a:ext uri="{FF2B5EF4-FFF2-40B4-BE49-F238E27FC236}">
              <a16:creationId xmlns="" xmlns:a16="http://schemas.microsoft.com/office/drawing/2014/main" id="{00000000-0008-0000-0100-000075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0" name="Text Box 50">
          <a:extLst>
            <a:ext uri="{FF2B5EF4-FFF2-40B4-BE49-F238E27FC236}">
              <a16:creationId xmlns="" xmlns:a16="http://schemas.microsoft.com/office/drawing/2014/main" id="{00000000-0008-0000-0100-000076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1" name="Text Box 52">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2"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3"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4"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5" name="Text Box 23">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6" name="Text Box 24">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7" name="Text Box 50">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8" name="Text Box 52">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9"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0"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1"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2" name="Text Box 23">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3" name="Text Box 24">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4" name="Text Box 50">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5" name="Text Box 52">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6"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7"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8"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9" name="Text Box 23">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0" name="Text Box 24">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1" name="Text Box 50">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2" name="Text Box 52">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3"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4"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5"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6" name="Text Box 23">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7" name="Text Box 24">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8" name="Text Box 50">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9" name="Text Box 5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0"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1"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2"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3" name="Text Box 23">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4" name="Text Box 24">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5" name="Text Box 50">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6" name="Text Box 5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7"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8"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9"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0" name="Text Box 23">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1" name="Text Box 24">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2" name="Text Box 50">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3" name="Text Box 52">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4" name="Text Box 24">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5" name="Text Box 50">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6" name="Text Box 52">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7" name="Text Box 23">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8" name="Text Box 24">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9" name="Text Box 50">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0" name="Text Box 52">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1" name="Text Box 24">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2" name="Text Box 50">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3" name="Text Box 52">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4" name="Text Box 23">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5" name="Text Box 24">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6" name="Text Box 50">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7" name="Text Box 52">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8" name="Text Box 24">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9" name="Text Box 50">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0" name="Text Box 5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1" name="Text Box 23">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2" name="Text Box 24">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3" name="Text Box 50">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4" name="Text Box 52">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5" name="Text Box 24">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6" name="Text Box 50">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7" name="Text Box 52">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8"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9"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0"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1"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2"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3"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4"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5"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6"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7"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8"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9"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0"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1"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2"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3"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4"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5"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6"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7"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8"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9"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0"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1"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2"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3"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4"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5"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66" name="Text Box 23">
          <a:extLst>
            <a:ext uri="{FF2B5EF4-FFF2-40B4-BE49-F238E27FC236}">
              <a16:creationId xmlns="" xmlns:a16="http://schemas.microsoft.com/office/drawing/2014/main" id="{00000000-0008-0000-0100-000066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67" name="Text Box 24">
          <a:extLst>
            <a:ext uri="{FF2B5EF4-FFF2-40B4-BE49-F238E27FC236}">
              <a16:creationId xmlns="" xmlns:a16="http://schemas.microsoft.com/office/drawing/2014/main" id="{00000000-0008-0000-0100-000067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68" name="Text Box 50">
          <a:extLst>
            <a:ext uri="{FF2B5EF4-FFF2-40B4-BE49-F238E27FC236}">
              <a16:creationId xmlns="" xmlns:a16="http://schemas.microsoft.com/office/drawing/2014/main" id="{00000000-0008-0000-0100-000068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69" name="Text Box 52">
          <a:extLst>
            <a:ext uri="{FF2B5EF4-FFF2-40B4-BE49-F238E27FC236}">
              <a16:creationId xmlns="" xmlns:a16="http://schemas.microsoft.com/office/drawing/2014/main" id="{00000000-0008-0000-0100-000069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0" name="Text Box 24">
          <a:extLst>
            <a:ext uri="{FF2B5EF4-FFF2-40B4-BE49-F238E27FC236}">
              <a16:creationId xmlns="" xmlns:a16="http://schemas.microsoft.com/office/drawing/2014/main" id="{00000000-0008-0000-0100-00006A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1" name="Text Box 50">
          <a:extLst>
            <a:ext uri="{FF2B5EF4-FFF2-40B4-BE49-F238E27FC236}">
              <a16:creationId xmlns="" xmlns:a16="http://schemas.microsoft.com/office/drawing/2014/main" id="{00000000-0008-0000-0100-00006B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2" name="Text Box 52">
          <a:extLst>
            <a:ext uri="{FF2B5EF4-FFF2-40B4-BE49-F238E27FC236}">
              <a16:creationId xmlns="" xmlns:a16="http://schemas.microsoft.com/office/drawing/2014/main" id="{00000000-0008-0000-0100-00006C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3" name="Text Box 23">
          <a:extLst>
            <a:ext uri="{FF2B5EF4-FFF2-40B4-BE49-F238E27FC236}">
              <a16:creationId xmlns="" xmlns:a16="http://schemas.microsoft.com/office/drawing/2014/main" id="{00000000-0008-0000-0100-00006D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4" name="Text Box 24">
          <a:extLst>
            <a:ext uri="{FF2B5EF4-FFF2-40B4-BE49-F238E27FC236}">
              <a16:creationId xmlns="" xmlns:a16="http://schemas.microsoft.com/office/drawing/2014/main" id="{00000000-0008-0000-0100-00006E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5" name="Text Box 50">
          <a:extLst>
            <a:ext uri="{FF2B5EF4-FFF2-40B4-BE49-F238E27FC236}">
              <a16:creationId xmlns="" xmlns:a16="http://schemas.microsoft.com/office/drawing/2014/main" id="{00000000-0008-0000-0100-00006F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6" name="Text Box 52">
          <a:extLst>
            <a:ext uri="{FF2B5EF4-FFF2-40B4-BE49-F238E27FC236}">
              <a16:creationId xmlns="" xmlns:a16="http://schemas.microsoft.com/office/drawing/2014/main" id="{00000000-0008-0000-0100-000070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7" name="Text Box 24">
          <a:extLst>
            <a:ext uri="{FF2B5EF4-FFF2-40B4-BE49-F238E27FC236}">
              <a16:creationId xmlns="" xmlns:a16="http://schemas.microsoft.com/office/drawing/2014/main" id="{00000000-0008-0000-0100-000071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8" name="Text Box 50">
          <a:extLst>
            <a:ext uri="{FF2B5EF4-FFF2-40B4-BE49-F238E27FC236}">
              <a16:creationId xmlns="" xmlns:a16="http://schemas.microsoft.com/office/drawing/2014/main" id="{00000000-0008-0000-0100-000072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9" name="Text Box 52">
          <a:extLst>
            <a:ext uri="{FF2B5EF4-FFF2-40B4-BE49-F238E27FC236}">
              <a16:creationId xmlns="" xmlns:a16="http://schemas.microsoft.com/office/drawing/2014/main" id="{00000000-0008-0000-0100-000073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0" name="Text Box 23">
          <a:extLst>
            <a:ext uri="{FF2B5EF4-FFF2-40B4-BE49-F238E27FC236}">
              <a16:creationId xmlns="" xmlns:a16="http://schemas.microsoft.com/office/drawing/2014/main" id="{00000000-0008-0000-0100-000074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1" name="Text Box 24">
          <a:extLst>
            <a:ext uri="{FF2B5EF4-FFF2-40B4-BE49-F238E27FC236}">
              <a16:creationId xmlns="" xmlns:a16="http://schemas.microsoft.com/office/drawing/2014/main" id="{00000000-0008-0000-0100-000075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2" name="Text Box 50">
          <a:extLst>
            <a:ext uri="{FF2B5EF4-FFF2-40B4-BE49-F238E27FC236}">
              <a16:creationId xmlns="" xmlns:a16="http://schemas.microsoft.com/office/drawing/2014/main" id="{00000000-0008-0000-0100-000076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3" name="Text Box 52">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4"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5"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6"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7" name="Text Box 23">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8" name="Text Box 24">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9" name="Text Box 50">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0" name="Text Box 52">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1"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2"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3"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4" name="Text Box 23">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5" name="Text Box 24">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6" name="Text Box 50">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7" name="Text Box 52">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8"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9"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0"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1" name="Text Box 23">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2" name="Text Box 24">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3" name="Text Box 50">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4" name="Text Box 52">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5"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6"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7"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8" name="Text Box 23">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9" name="Text Box 24">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0" name="Text Box 50">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1" name="Text Box 5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2"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3"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4"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5" name="Text Box 23">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6" name="Text Box 24">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7" name="Text Box 50">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8" name="Text Box 5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9"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0"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1"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2" name="Text Box 23">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3" name="Text Box 24">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4" name="Text Box 50">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5" name="Text Box 52">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6" name="Text Box 24">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7" name="Text Box 50">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8" name="Text Box 52">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9" name="Text Box 23">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0" name="Text Box 24">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1" name="Text Box 50">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2" name="Text Box 52">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3" name="Text Box 24">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4" name="Text Box 50">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5" name="Text Box 52">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6" name="Text Box 23">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7" name="Text Box 24">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8" name="Text Box 50">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9" name="Text Box 52">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0" name="Text Box 24">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1" name="Text Box 50">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2" name="Text Box 5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3" name="Text Box 23">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4" name="Text Box 24">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5" name="Text Box 50">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6" name="Text Box 52">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7" name="Text Box 24">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8" name="Text Box 50">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9" name="Text Box 52">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0"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1"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2"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3"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4"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5"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6"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7"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8"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9"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0"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1"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2"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3"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4"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5"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6"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7"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8"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9"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0"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1"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2"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3"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4"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5"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6"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7"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8"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9"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0"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1"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2"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3"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4"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5"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6"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7"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8"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9"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0"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1"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2"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3"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4"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5"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6"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7"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8"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9"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0"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1"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2"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3"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4"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5"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7.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912F3468-13BB-3209-3C74-F822AA4147C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736F2BBA-DA2E-C876-B5BB-79646007EBF5}"/>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81C20EAC-3995-3F18-0B33-762711B394E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295"/>
  <sheetViews>
    <sheetView showGridLines="0" zoomScale="90" zoomScaleNormal="90" workbookViewId="0">
      <pane xSplit="3" ySplit="9" topLeftCell="R27" activePane="bottomRight" state="frozen"/>
      <selection activeCell="M218" sqref="M218"/>
      <selection pane="topRight" activeCell="M218" sqref="M218"/>
      <selection pane="bottomLeft" activeCell="M218" sqref="M218"/>
      <selection pane="bottomRight" activeCell="AH43" sqref="AH43"/>
    </sheetView>
  </sheetViews>
  <sheetFormatPr defaultColWidth="9" defaultRowHeight="12" customHeight="1"/>
  <cols>
    <col min="1" max="1" width="5.625" style="13" customWidth="1"/>
    <col min="2" max="2" width="7.625" style="13" customWidth="1"/>
    <col min="3" max="3" width="10.625" style="13" customWidth="1"/>
    <col min="4" max="4" width="9.875" style="13" customWidth="1"/>
    <col min="5" max="5" width="6.625" style="13" customWidth="1"/>
    <col min="6" max="6" width="7.625" style="13" customWidth="1"/>
    <col min="7" max="7" width="6.625" style="13" customWidth="1"/>
    <col min="8" max="8" width="7.625" style="13" customWidth="1"/>
    <col min="9" max="9" width="6.625" style="13" customWidth="1"/>
    <col min="10" max="10" width="10.625" style="13" customWidth="1"/>
    <col min="11" max="11" width="6.625" style="14" customWidth="1"/>
    <col min="12" max="12" width="7.625" style="14" customWidth="1"/>
    <col min="13" max="13" width="6.625" style="15" customWidth="1"/>
    <col min="14" max="14" width="7.625" style="15" customWidth="1"/>
    <col min="15" max="15" width="6.625" style="15" customWidth="1"/>
    <col min="16" max="16" width="7.625" style="15" customWidth="1"/>
    <col min="17" max="17" width="10.625" style="15" customWidth="1"/>
    <col min="18" max="18" width="7.625" style="15" customWidth="1"/>
    <col min="19" max="19" width="6.625" style="15" customWidth="1"/>
    <col min="20" max="20" width="7.625" style="15" customWidth="1"/>
    <col min="21" max="21" width="6.625" style="15" customWidth="1"/>
    <col min="22" max="22" width="7.625" style="15" customWidth="1"/>
    <col min="23" max="23" width="6.625" style="15" customWidth="1"/>
    <col min="24" max="24" width="10.625" style="15" customWidth="1"/>
    <col min="25" max="25" width="6.625" style="15" customWidth="1"/>
    <col min="26" max="26" width="7.625" style="15" customWidth="1"/>
    <col min="27" max="27" width="6.625" style="15" customWidth="1"/>
    <col min="28" max="28" width="10.625" style="15" customWidth="1"/>
    <col min="29" max="35" width="6.625" style="15" customWidth="1"/>
    <col min="36" max="37" width="10.625" style="15" customWidth="1"/>
    <col min="38" max="38" width="6.625" style="15" customWidth="1"/>
    <col min="39" max="39" width="7.625" style="15" customWidth="1"/>
    <col min="40" max="40" width="6.625" style="15" customWidth="1"/>
    <col min="41" max="41" width="7.625" style="15" customWidth="1"/>
    <col min="42" max="42" width="6.625" style="15" customWidth="1"/>
    <col min="43" max="43" width="7.625" style="15" customWidth="1"/>
    <col min="44" max="44" width="6.625" style="15" customWidth="1"/>
    <col min="45" max="45" width="7.625" style="15" customWidth="1"/>
    <col min="46" max="46" width="6.625" style="15" customWidth="1"/>
    <col min="47" max="16384" width="9" style="14"/>
  </cols>
  <sheetData>
    <row r="2" spans="1:46" s="10" customFormat="1" ht="15" customHeight="1">
      <c r="A2" s="4"/>
      <c r="B2" s="5" t="s">
        <v>65</v>
      </c>
      <c r="C2" s="4"/>
      <c r="D2" s="4"/>
      <c r="E2" s="6"/>
      <c r="F2" s="6"/>
      <c r="G2" s="6"/>
      <c r="H2" s="6"/>
      <c r="I2" s="6"/>
      <c r="J2" s="6"/>
      <c r="K2" s="7"/>
      <c r="L2" s="7"/>
      <c r="M2" s="8"/>
      <c r="N2" s="8"/>
      <c r="O2" s="8"/>
      <c r="P2" s="8"/>
      <c r="Q2" s="8"/>
      <c r="R2" s="8"/>
      <c r="S2" s="8"/>
      <c r="T2" s="8"/>
      <c r="U2" s="8"/>
      <c r="V2" s="8"/>
      <c r="W2" s="9"/>
      <c r="X2" s="8"/>
      <c r="Y2" s="8"/>
      <c r="Z2" s="8"/>
      <c r="AA2" s="9"/>
      <c r="AB2" s="8"/>
      <c r="AC2" s="8"/>
      <c r="AD2" s="8"/>
      <c r="AE2" s="8"/>
      <c r="AF2" s="8"/>
      <c r="AG2" s="8"/>
      <c r="AH2" s="8"/>
      <c r="AI2" s="8"/>
      <c r="AJ2" s="9"/>
      <c r="AK2" s="9"/>
      <c r="AL2" s="9"/>
      <c r="AM2" s="9"/>
      <c r="AN2" s="9"/>
      <c r="AO2" s="9"/>
      <c r="AP2" s="9"/>
      <c r="AQ2" s="9"/>
      <c r="AR2" s="9"/>
      <c r="AS2" s="9"/>
      <c r="AT2" s="9"/>
    </row>
    <row r="3" spans="1:46" ht="12" customHeight="1">
      <c r="A3" s="11"/>
      <c r="B3" s="12"/>
      <c r="C3" s="11"/>
      <c r="D3" s="11"/>
      <c r="E3" s="11"/>
      <c r="F3" s="11"/>
      <c r="G3" s="11"/>
      <c r="H3" s="11"/>
    </row>
    <row r="4" spans="1:46" ht="12" customHeight="1">
      <c r="B4" s="16"/>
      <c r="C4" s="16"/>
      <c r="D4" s="16"/>
      <c r="E4" s="16"/>
      <c r="F4" s="16"/>
      <c r="G4" s="16"/>
      <c r="H4" s="16"/>
      <c r="I4" s="16"/>
      <c r="J4" s="17"/>
      <c r="AC4" s="18"/>
      <c r="AD4" s="18"/>
      <c r="AE4" s="18"/>
      <c r="AF4" s="18"/>
      <c r="AG4" s="18"/>
      <c r="AH4" s="18"/>
      <c r="AI4" s="18"/>
      <c r="AK4" s="18" t="s">
        <v>183</v>
      </c>
      <c r="AT4" s="18"/>
    </row>
    <row r="5" spans="1:46" ht="12" customHeight="1">
      <c r="B5" s="237" t="s">
        <v>20</v>
      </c>
      <c r="C5" s="238"/>
      <c r="D5" s="243" t="s">
        <v>58</v>
      </c>
      <c r="E5" s="244"/>
      <c r="F5" s="260"/>
      <c r="G5" s="261"/>
      <c r="H5" s="261"/>
      <c r="I5" s="261"/>
      <c r="J5" s="261"/>
      <c r="K5" s="261"/>
      <c r="L5" s="261"/>
      <c r="M5" s="261"/>
      <c r="N5" s="261"/>
      <c r="O5" s="261"/>
      <c r="P5" s="261"/>
      <c r="Q5" s="261"/>
      <c r="R5" s="261"/>
      <c r="S5" s="261"/>
      <c r="T5" s="261"/>
      <c r="U5" s="261"/>
      <c r="V5" s="261"/>
      <c r="W5" s="261"/>
      <c r="X5" s="261"/>
      <c r="Y5" s="261"/>
      <c r="Z5" s="261"/>
      <c r="AA5" s="261"/>
      <c r="AB5" s="261"/>
      <c r="AC5" s="262"/>
      <c r="AD5" s="114"/>
      <c r="AE5" s="114"/>
      <c r="AF5" s="114"/>
      <c r="AG5" s="114"/>
      <c r="AH5" s="114"/>
      <c r="AI5" s="124"/>
      <c r="AJ5" s="266" t="s">
        <v>63</v>
      </c>
      <c r="AK5" s="269" t="s">
        <v>209</v>
      </c>
      <c r="AL5" s="14"/>
      <c r="AM5" s="14"/>
      <c r="AN5" s="14"/>
      <c r="AO5" s="14"/>
      <c r="AP5" s="14"/>
      <c r="AQ5" s="14"/>
      <c r="AR5" s="14"/>
      <c r="AS5" s="14"/>
      <c r="AT5" s="14"/>
    </row>
    <row r="6" spans="1:46" ht="12" customHeight="1">
      <c r="B6" s="239"/>
      <c r="C6" s="240"/>
      <c r="D6" s="245"/>
      <c r="E6" s="246"/>
      <c r="F6" s="252" t="s">
        <v>59</v>
      </c>
      <c r="G6" s="256"/>
      <c r="H6" s="257"/>
      <c r="I6" s="258"/>
      <c r="J6" s="249" t="s">
        <v>60</v>
      </c>
      <c r="K6" s="249"/>
      <c r="L6" s="252" t="s">
        <v>67</v>
      </c>
      <c r="M6" s="246"/>
      <c r="N6" s="252" t="s">
        <v>68</v>
      </c>
      <c r="O6" s="246"/>
      <c r="P6" s="249" t="s">
        <v>61</v>
      </c>
      <c r="Q6" s="249"/>
      <c r="R6" s="249" t="s">
        <v>69</v>
      </c>
      <c r="S6" s="250"/>
      <c r="T6" s="252" t="s">
        <v>62</v>
      </c>
      <c r="U6" s="253"/>
      <c r="V6" s="255"/>
      <c r="W6" s="252"/>
      <c r="X6" s="249" t="s">
        <v>70</v>
      </c>
      <c r="Y6" s="264"/>
      <c r="Z6" s="265"/>
      <c r="AA6" s="249"/>
      <c r="AB6" s="249"/>
      <c r="AC6" s="264"/>
      <c r="AD6" s="115"/>
      <c r="AE6" s="115"/>
      <c r="AF6" s="115"/>
      <c r="AG6" s="115"/>
      <c r="AH6" s="115"/>
      <c r="AI6" s="125"/>
      <c r="AJ6" s="267"/>
      <c r="AK6" s="270"/>
      <c r="AL6" s="14"/>
      <c r="AM6" s="14"/>
      <c r="AN6" s="14"/>
      <c r="AO6" s="14"/>
      <c r="AP6" s="14"/>
      <c r="AQ6" s="14"/>
      <c r="AR6" s="14"/>
      <c r="AS6" s="14"/>
      <c r="AT6" s="14"/>
    </row>
    <row r="7" spans="1:46" ht="12" customHeight="1">
      <c r="B7" s="239"/>
      <c r="C7" s="240"/>
      <c r="D7" s="247"/>
      <c r="E7" s="248"/>
      <c r="F7" s="248"/>
      <c r="G7" s="248"/>
      <c r="H7" s="248" t="s">
        <v>21</v>
      </c>
      <c r="I7" s="248"/>
      <c r="J7" s="259"/>
      <c r="K7" s="259"/>
      <c r="L7" s="248"/>
      <c r="M7" s="248"/>
      <c r="N7" s="248"/>
      <c r="O7" s="248"/>
      <c r="P7" s="259"/>
      <c r="Q7" s="259"/>
      <c r="R7" s="251"/>
      <c r="S7" s="251"/>
      <c r="T7" s="254"/>
      <c r="U7" s="254"/>
      <c r="V7" s="248" t="s">
        <v>22</v>
      </c>
      <c r="W7" s="248"/>
      <c r="X7" s="259"/>
      <c r="Y7" s="259"/>
      <c r="Z7" s="248" t="s">
        <v>0</v>
      </c>
      <c r="AA7" s="248"/>
      <c r="AB7" s="254" t="s">
        <v>23</v>
      </c>
      <c r="AC7" s="263"/>
      <c r="AD7" s="116"/>
      <c r="AE7" s="116"/>
      <c r="AF7" s="116"/>
      <c r="AG7" s="116"/>
      <c r="AH7" s="116"/>
      <c r="AI7" s="126"/>
      <c r="AJ7" s="267"/>
      <c r="AK7" s="270"/>
      <c r="AL7" s="14"/>
      <c r="AM7" s="14"/>
      <c r="AN7" s="14"/>
      <c r="AO7" s="14"/>
      <c r="AP7" s="14"/>
      <c r="AQ7" s="14"/>
      <c r="AR7" s="14"/>
      <c r="AS7" s="14"/>
      <c r="AT7" s="14"/>
    </row>
    <row r="8" spans="1:46" ht="12" customHeight="1">
      <c r="B8" s="239"/>
      <c r="C8" s="240"/>
      <c r="D8" s="107"/>
      <c r="E8" s="109"/>
      <c r="F8" s="105"/>
      <c r="G8" s="109"/>
      <c r="H8" s="105"/>
      <c r="I8" s="109"/>
      <c r="J8" s="106"/>
      <c r="K8" s="110"/>
      <c r="L8" s="105"/>
      <c r="M8" s="109"/>
      <c r="N8" s="105"/>
      <c r="O8" s="109"/>
      <c r="P8" s="106"/>
      <c r="Q8" s="110"/>
      <c r="R8" s="108"/>
      <c r="S8" s="111"/>
      <c r="T8" s="104"/>
      <c r="U8" s="112"/>
      <c r="V8" s="105"/>
      <c r="W8" s="109"/>
      <c r="X8" s="106"/>
      <c r="Y8" s="110"/>
      <c r="Z8" s="105"/>
      <c r="AA8" s="109"/>
      <c r="AB8" s="104"/>
      <c r="AC8" s="133"/>
      <c r="AD8" s="263" t="s">
        <v>223</v>
      </c>
      <c r="AE8" s="272"/>
      <c r="AF8" s="263" t="s">
        <v>224</v>
      </c>
      <c r="AG8" s="272"/>
      <c r="AH8" s="263" t="s">
        <v>225</v>
      </c>
      <c r="AI8" s="273"/>
      <c r="AJ8" s="267"/>
      <c r="AK8" s="270"/>
      <c r="AL8" s="14"/>
      <c r="AM8" s="14"/>
      <c r="AN8" s="14"/>
      <c r="AO8" s="14"/>
      <c r="AP8" s="14"/>
      <c r="AQ8" s="14"/>
      <c r="AR8" s="14"/>
      <c r="AS8" s="14"/>
      <c r="AT8" s="14"/>
    </row>
    <row r="9" spans="1:46" ht="12" customHeight="1">
      <c r="B9" s="241"/>
      <c r="C9" s="242"/>
      <c r="D9" s="19"/>
      <c r="E9" s="20" t="s">
        <v>259</v>
      </c>
      <c r="F9" s="21"/>
      <c r="G9" s="20" t="s">
        <v>259</v>
      </c>
      <c r="H9" s="21"/>
      <c r="I9" s="20" t="s">
        <v>259</v>
      </c>
      <c r="J9" s="22"/>
      <c r="K9" s="20" t="s">
        <v>259</v>
      </c>
      <c r="L9" s="21"/>
      <c r="M9" s="20" t="s">
        <v>259</v>
      </c>
      <c r="N9" s="21"/>
      <c r="O9" s="20" t="s">
        <v>259</v>
      </c>
      <c r="P9" s="22"/>
      <c r="Q9" s="20" t="s">
        <v>259</v>
      </c>
      <c r="R9" s="23"/>
      <c r="S9" s="20" t="s">
        <v>259</v>
      </c>
      <c r="T9" s="24"/>
      <c r="U9" s="20" t="s">
        <v>259</v>
      </c>
      <c r="V9" s="21"/>
      <c r="W9" s="20" t="s">
        <v>259</v>
      </c>
      <c r="X9" s="23"/>
      <c r="Y9" s="20" t="s">
        <v>259</v>
      </c>
      <c r="Z9" s="21"/>
      <c r="AA9" s="20" t="s">
        <v>259</v>
      </c>
      <c r="AB9" s="21"/>
      <c r="AC9" s="20" t="s">
        <v>259</v>
      </c>
      <c r="AD9" s="117"/>
      <c r="AE9" s="20" t="s">
        <v>259</v>
      </c>
      <c r="AF9" s="117"/>
      <c r="AG9" s="20" t="s">
        <v>259</v>
      </c>
      <c r="AH9" s="117"/>
      <c r="AI9" s="20" t="s">
        <v>259</v>
      </c>
      <c r="AJ9" s="268"/>
      <c r="AK9" s="271"/>
      <c r="AL9" s="14"/>
      <c r="AM9" s="14"/>
      <c r="AN9" s="14"/>
      <c r="AO9" s="14"/>
      <c r="AP9" s="14"/>
      <c r="AQ9" s="14"/>
      <c r="AR9" s="14"/>
      <c r="AS9" s="14"/>
      <c r="AT9" s="14"/>
    </row>
    <row r="10" spans="1:46" ht="12" customHeight="1">
      <c r="B10" s="29" t="s">
        <v>184</v>
      </c>
      <c r="C10" s="52" t="s">
        <v>28</v>
      </c>
      <c r="D10" s="94">
        <v>545569</v>
      </c>
      <c r="E10" s="95" t="s">
        <v>185</v>
      </c>
      <c r="F10" s="95">
        <v>6917</v>
      </c>
      <c r="G10" s="95" t="s">
        <v>185</v>
      </c>
      <c r="H10" s="95"/>
      <c r="I10" s="95"/>
      <c r="J10" s="95">
        <f>D10-F10</f>
        <v>538652</v>
      </c>
      <c r="K10" s="95" t="s">
        <v>185</v>
      </c>
      <c r="L10" s="95">
        <v>80753</v>
      </c>
      <c r="M10" s="95" t="s">
        <v>186</v>
      </c>
      <c r="N10" s="95">
        <v>166715</v>
      </c>
      <c r="O10" s="95" t="s">
        <v>186</v>
      </c>
      <c r="P10" s="95">
        <f>N10-L10</f>
        <v>85962</v>
      </c>
      <c r="Q10" s="95" t="s">
        <v>186</v>
      </c>
      <c r="R10" s="95">
        <f>J10+P10</f>
        <v>624614</v>
      </c>
      <c r="S10" s="95" t="s">
        <v>186</v>
      </c>
      <c r="T10" s="95">
        <v>593381</v>
      </c>
      <c r="U10" s="95" t="s">
        <v>186</v>
      </c>
      <c r="V10" s="95"/>
      <c r="W10" s="95"/>
      <c r="X10" s="95">
        <f>R10-T10</f>
        <v>31233</v>
      </c>
      <c r="Y10" s="95" t="s">
        <v>186</v>
      </c>
      <c r="Z10" s="95"/>
      <c r="AA10" s="95"/>
      <c r="AB10" s="95"/>
      <c r="AC10" s="98"/>
      <c r="AD10" s="163"/>
      <c r="AE10" s="163"/>
      <c r="AF10" s="163"/>
      <c r="AG10" s="163"/>
      <c r="AH10" s="163"/>
      <c r="AI10" s="163"/>
      <c r="AJ10" s="81">
        <f>T10/R10*100</f>
        <v>94.999631772582745</v>
      </c>
      <c r="AK10" s="82">
        <f>X10/R10*100</f>
        <v>5.000368227417253</v>
      </c>
      <c r="AL10" s="14"/>
      <c r="AM10" s="14"/>
      <c r="AN10" s="14"/>
      <c r="AO10" s="14"/>
      <c r="AP10" s="14"/>
      <c r="AQ10" s="14"/>
      <c r="AR10" s="14"/>
      <c r="AS10" s="14"/>
      <c r="AT10" s="14"/>
    </row>
    <row r="11" spans="1:46" ht="12" customHeight="1">
      <c r="B11" s="28" t="s">
        <v>187</v>
      </c>
      <c r="C11" s="53" t="s">
        <v>188</v>
      </c>
      <c r="D11" s="65">
        <v>544016</v>
      </c>
      <c r="E11" s="74">
        <f>D11/D10*100</f>
        <v>99.715343063847101</v>
      </c>
      <c r="F11" s="62">
        <v>6662</v>
      </c>
      <c r="G11" s="74">
        <f>F11/F10*100</f>
        <v>96.313430678039609</v>
      </c>
      <c r="H11" s="62"/>
      <c r="I11" s="74"/>
      <c r="J11" s="62">
        <f t="shared" ref="J11:J33" si="0">D11-F11</f>
        <v>537354</v>
      </c>
      <c r="K11" s="74">
        <f>J11/J10*100</f>
        <v>99.759028092349041</v>
      </c>
      <c r="L11" s="62">
        <v>74655</v>
      </c>
      <c r="M11" s="74">
        <f>L11/L10*100</f>
        <v>92.448577761816892</v>
      </c>
      <c r="N11" s="62">
        <v>166139</v>
      </c>
      <c r="O11" s="74">
        <f>N11/N10*100</f>
        <v>99.654500194943466</v>
      </c>
      <c r="P11" s="62">
        <f t="shared" ref="P11:P33" si="1">N11-L11</f>
        <v>91484</v>
      </c>
      <c r="Q11" s="74">
        <f>P11/P10*100</f>
        <v>106.42376864195808</v>
      </c>
      <c r="R11" s="62">
        <f t="shared" ref="R11:R33" si="2">J11+P11</f>
        <v>628838</v>
      </c>
      <c r="S11" s="74">
        <f>R11/R10*100</f>
        <v>100.67625765672878</v>
      </c>
      <c r="T11" s="62">
        <v>598961</v>
      </c>
      <c r="U11" s="74">
        <f>T11/T10*100</f>
        <v>100.94037389131098</v>
      </c>
      <c r="V11" s="62"/>
      <c r="W11" s="74"/>
      <c r="X11" s="62">
        <f t="shared" ref="X11:X33" si="3">R11-T11</f>
        <v>29877</v>
      </c>
      <c r="Y11" s="74">
        <f>X11/X10*100</f>
        <v>95.658438190375563</v>
      </c>
      <c r="Z11" s="62"/>
      <c r="AA11" s="74"/>
      <c r="AB11" s="62"/>
      <c r="AC11" s="84"/>
      <c r="AD11" s="164"/>
      <c r="AE11" s="164"/>
      <c r="AF11" s="164"/>
      <c r="AG11" s="164"/>
      <c r="AH11" s="164"/>
      <c r="AI11" s="164"/>
      <c r="AJ11" s="85">
        <f t="shared" ref="AJ11:AJ33" si="4">T11/R11*100</f>
        <v>95.248855826142815</v>
      </c>
      <c r="AK11" s="86">
        <f t="shared" ref="AK11:AK33" si="5">X11/R11*100</f>
        <v>4.7511441738571785</v>
      </c>
      <c r="AL11" s="14"/>
      <c r="AM11" s="14"/>
      <c r="AN11" s="14"/>
      <c r="AO11" s="14"/>
      <c r="AP11" s="14"/>
      <c r="AQ11" s="14"/>
      <c r="AR11" s="14"/>
      <c r="AS11" s="14"/>
      <c r="AT11" s="14"/>
    </row>
    <row r="12" spans="1:46" ht="12" customHeight="1">
      <c r="B12" s="28" t="s">
        <v>189</v>
      </c>
      <c r="C12" s="53" t="s">
        <v>16</v>
      </c>
      <c r="D12" s="63">
        <v>552370</v>
      </c>
      <c r="E12" s="70">
        <f t="shared" ref="E12:G32" si="6">D12/D11*100</f>
        <v>101.53561659951178</v>
      </c>
      <c r="F12" s="60">
        <v>6518</v>
      </c>
      <c r="G12" s="70">
        <f t="shared" si="6"/>
        <v>97.838486940858601</v>
      </c>
      <c r="H12" s="60"/>
      <c r="I12" s="70"/>
      <c r="J12" s="60">
        <f t="shared" si="0"/>
        <v>545852</v>
      </c>
      <c r="K12" s="70">
        <f t="shared" ref="K12:K33" si="7">J12/J11*100</f>
        <v>101.58145282253412</v>
      </c>
      <c r="L12" s="60">
        <v>77144</v>
      </c>
      <c r="M12" s="70">
        <f t="shared" ref="M12:M33" si="8">L12/L11*100</f>
        <v>103.33400308083853</v>
      </c>
      <c r="N12" s="60">
        <v>168722</v>
      </c>
      <c r="O12" s="70">
        <f t="shared" ref="O12:O33" si="9">N12/N11*100</f>
        <v>101.55472225064554</v>
      </c>
      <c r="P12" s="60">
        <f t="shared" si="1"/>
        <v>91578</v>
      </c>
      <c r="Q12" s="70">
        <f t="shared" ref="Q12:S27" si="10">P12/P11*100</f>
        <v>100.1027502076866</v>
      </c>
      <c r="R12" s="60">
        <f t="shared" si="2"/>
        <v>637430</v>
      </c>
      <c r="S12" s="70">
        <f t="shared" si="10"/>
        <v>101.3663296429287</v>
      </c>
      <c r="T12" s="60">
        <v>604762</v>
      </c>
      <c r="U12" s="70">
        <f t="shared" ref="U12:W27" si="11">T12/T11*100</f>
        <v>100.96851047063164</v>
      </c>
      <c r="V12" s="60"/>
      <c r="W12" s="70"/>
      <c r="X12" s="60">
        <f t="shared" si="3"/>
        <v>32668</v>
      </c>
      <c r="Y12" s="70">
        <f t="shared" ref="Y12:Y33" si="12">X12/X11*100</f>
        <v>109.3416340328681</v>
      </c>
      <c r="Z12" s="60"/>
      <c r="AA12" s="70"/>
      <c r="AB12" s="60"/>
      <c r="AC12" s="80"/>
      <c r="AD12" s="136"/>
      <c r="AE12" s="136"/>
      <c r="AF12" s="136"/>
      <c r="AG12" s="136"/>
      <c r="AH12" s="136"/>
      <c r="AI12" s="136"/>
      <c r="AJ12" s="81">
        <f t="shared" si="4"/>
        <v>94.875045102991706</v>
      </c>
      <c r="AK12" s="82">
        <f t="shared" si="5"/>
        <v>5.1249548970082994</v>
      </c>
      <c r="AL12" s="14"/>
      <c r="AM12" s="14"/>
      <c r="AN12" s="14"/>
      <c r="AO12" s="14"/>
      <c r="AP12" s="14"/>
      <c r="AQ12" s="14"/>
      <c r="AR12" s="14"/>
      <c r="AS12" s="14"/>
      <c r="AT12" s="14"/>
    </row>
    <row r="13" spans="1:46" ht="12" customHeight="1">
      <c r="B13" s="28" t="s">
        <v>190</v>
      </c>
      <c r="C13" s="53" t="s">
        <v>17</v>
      </c>
      <c r="D13" s="63">
        <v>546961</v>
      </c>
      <c r="E13" s="70">
        <f t="shared" si="6"/>
        <v>99.020765066893574</v>
      </c>
      <c r="F13" s="60">
        <v>7123</v>
      </c>
      <c r="G13" s="70">
        <f t="shared" si="6"/>
        <v>109.2819883399816</v>
      </c>
      <c r="H13" s="60"/>
      <c r="I13" s="70"/>
      <c r="J13" s="60">
        <f t="shared" si="0"/>
        <v>539838</v>
      </c>
      <c r="K13" s="70">
        <f t="shared" si="7"/>
        <v>98.898236151923967</v>
      </c>
      <c r="L13" s="60">
        <v>81097</v>
      </c>
      <c r="M13" s="70">
        <f t="shared" si="8"/>
        <v>105.12418334543192</v>
      </c>
      <c r="N13" s="60">
        <v>158782</v>
      </c>
      <c r="O13" s="70">
        <f t="shared" si="9"/>
        <v>94.108652102274746</v>
      </c>
      <c r="P13" s="60">
        <f t="shared" si="1"/>
        <v>77685</v>
      </c>
      <c r="Q13" s="70">
        <f t="shared" si="10"/>
        <v>84.829325820611928</v>
      </c>
      <c r="R13" s="60">
        <f t="shared" si="2"/>
        <v>617523</v>
      </c>
      <c r="S13" s="70">
        <f t="shared" si="10"/>
        <v>96.876990414633767</v>
      </c>
      <c r="T13" s="60">
        <v>589067</v>
      </c>
      <c r="U13" s="70">
        <f t="shared" si="11"/>
        <v>97.40476418822611</v>
      </c>
      <c r="V13" s="60"/>
      <c r="W13" s="70"/>
      <c r="X13" s="60">
        <f t="shared" si="3"/>
        <v>28456</v>
      </c>
      <c r="Y13" s="70">
        <f t="shared" si="12"/>
        <v>87.106648708215999</v>
      </c>
      <c r="Z13" s="60"/>
      <c r="AA13" s="70"/>
      <c r="AB13" s="60"/>
      <c r="AC13" s="80"/>
      <c r="AD13" s="136"/>
      <c r="AE13" s="136"/>
      <c r="AF13" s="136"/>
      <c r="AG13" s="136"/>
      <c r="AH13" s="136"/>
      <c r="AI13" s="136"/>
      <c r="AJ13" s="81">
        <f t="shared" si="4"/>
        <v>95.391912527954432</v>
      </c>
      <c r="AK13" s="82">
        <f t="shared" si="5"/>
        <v>4.6080874720455762</v>
      </c>
      <c r="AL13" s="14"/>
      <c r="AM13" s="14"/>
      <c r="AN13" s="14"/>
      <c r="AO13" s="14"/>
      <c r="AP13" s="14"/>
      <c r="AQ13" s="14"/>
      <c r="AR13" s="14"/>
      <c r="AS13" s="14"/>
      <c r="AT13" s="14"/>
    </row>
    <row r="14" spans="1:46" ht="12" customHeight="1">
      <c r="B14" s="28" t="s">
        <v>191</v>
      </c>
      <c r="C14" s="53" t="s">
        <v>9</v>
      </c>
      <c r="D14" s="63">
        <v>534302</v>
      </c>
      <c r="E14" s="70">
        <f t="shared" si="6"/>
        <v>97.685575388373209</v>
      </c>
      <c r="F14" s="60">
        <v>6616</v>
      </c>
      <c r="G14" s="70">
        <f t="shared" si="6"/>
        <v>92.882212550891481</v>
      </c>
      <c r="H14" s="60"/>
      <c r="I14" s="70"/>
      <c r="J14" s="60">
        <f t="shared" si="0"/>
        <v>527686</v>
      </c>
      <c r="K14" s="70">
        <f t="shared" si="7"/>
        <v>97.748954315924408</v>
      </c>
      <c r="L14" s="60">
        <v>70317</v>
      </c>
      <c r="M14" s="70">
        <f t="shared" si="8"/>
        <v>86.707276471386123</v>
      </c>
      <c r="N14" s="60">
        <v>181443</v>
      </c>
      <c r="O14" s="70">
        <f t="shared" si="9"/>
        <v>114.27176884029674</v>
      </c>
      <c r="P14" s="60">
        <f t="shared" si="1"/>
        <v>111126</v>
      </c>
      <c r="Q14" s="70">
        <f t="shared" si="10"/>
        <v>143.04692025487546</v>
      </c>
      <c r="R14" s="60">
        <f t="shared" si="2"/>
        <v>638812</v>
      </c>
      <c r="S14" s="70">
        <f t="shared" si="10"/>
        <v>103.4474829277614</v>
      </c>
      <c r="T14" s="60">
        <v>613102</v>
      </c>
      <c r="U14" s="70">
        <f t="shared" si="11"/>
        <v>104.08018103203879</v>
      </c>
      <c r="V14" s="60"/>
      <c r="W14" s="70"/>
      <c r="X14" s="60">
        <f t="shared" si="3"/>
        <v>25710</v>
      </c>
      <c r="Y14" s="70">
        <f t="shared" si="12"/>
        <v>90.350014056789433</v>
      </c>
      <c r="Z14" s="60"/>
      <c r="AA14" s="70"/>
      <c r="AB14" s="60"/>
      <c r="AC14" s="80"/>
      <c r="AD14" s="136"/>
      <c r="AE14" s="136"/>
      <c r="AF14" s="136"/>
      <c r="AG14" s="136"/>
      <c r="AH14" s="136"/>
      <c r="AI14" s="136"/>
      <c r="AJ14" s="81">
        <f t="shared" si="4"/>
        <v>95.975341728082753</v>
      </c>
      <c r="AK14" s="82">
        <f t="shared" si="5"/>
        <v>4.0246582719172457</v>
      </c>
      <c r="AL14" s="14"/>
      <c r="AM14" s="14"/>
      <c r="AN14" s="14"/>
      <c r="AO14" s="14"/>
      <c r="AP14" s="14"/>
      <c r="AQ14" s="14"/>
      <c r="AR14" s="14"/>
      <c r="AS14" s="14"/>
      <c r="AT14" s="14"/>
    </row>
    <row r="15" spans="1:46" ht="12" customHeight="1">
      <c r="B15" s="26" t="s">
        <v>192</v>
      </c>
      <c r="C15" s="53" t="s">
        <v>10</v>
      </c>
      <c r="D15" s="64">
        <v>542821</v>
      </c>
      <c r="E15" s="72">
        <f t="shared" si="6"/>
        <v>101.5944166407762</v>
      </c>
      <c r="F15" s="61">
        <v>6439</v>
      </c>
      <c r="G15" s="72">
        <f t="shared" si="6"/>
        <v>97.324667472793223</v>
      </c>
      <c r="H15" s="61"/>
      <c r="I15" s="72"/>
      <c r="J15" s="61">
        <f t="shared" si="0"/>
        <v>536382</v>
      </c>
      <c r="K15" s="72">
        <f t="shared" si="7"/>
        <v>101.64794972767896</v>
      </c>
      <c r="L15" s="61">
        <v>88807</v>
      </c>
      <c r="M15" s="72">
        <f t="shared" si="8"/>
        <v>126.29520599570516</v>
      </c>
      <c r="N15" s="61">
        <v>184234</v>
      </c>
      <c r="O15" s="72">
        <f t="shared" si="9"/>
        <v>101.53822412548293</v>
      </c>
      <c r="P15" s="61">
        <f t="shared" si="1"/>
        <v>95427</v>
      </c>
      <c r="Q15" s="72">
        <f t="shared" si="10"/>
        <v>85.872793045731882</v>
      </c>
      <c r="R15" s="61">
        <f t="shared" si="2"/>
        <v>631809</v>
      </c>
      <c r="S15" s="72">
        <f t="shared" si="10"/>
        <v>98.903746329123436</v>
      </c>
      <c r="T15" s="61">
        <v>600461</v>
      </c>
      <c r="U15" s="72">
        <f t="shared" si="11"/>
        <v>97.938189730256951</v>
      </c>
      <c r="V15" s="61"/>
      <c r="W15" s="72"/>
      <c r="X15" s="61">
        <f t="shared" si="3"/>
        <v>31348</v>
      </c>
      <c r="Y15" s="72">
        <f t="shared" si="12"/>
        <v>121.92921042395955</v>
      </c>
      <c r="Z15" s="61"/>
      <c r="AA15" s="72"/>
      <c r="AB15" s="61"/>
      <c r="AC15" s="83"/>
      <c r="AD15" s="165"/>
      <c r="AE15" s="165"/>
      <c r="AF15" s="165"/>
      <c r="AG15" s="165"/>
      <c r="AH15" s="165"/>
      <c r="AI15" s="165"/>
      <c r="AJ15" s="87">
        <f t="shared" si="4"/>
        <v>95.038373938959396</v>
      </c>
      <c r="AK15" s="88">
        <f t="shared" si="5"/>
        <v>4.9616260610405991</v>
      </c>
      <c r="AL15" s="14"/>
      <c r="AM15" s="14"/>
      <c r="AN15" s="14"/>
      <c r="AO15" s="14"/>
      <c r="AP15" s="14"/>
      <c r="AQ15" s="14"/>
      <c r="AR15" s="14"/>
      <c r="AS15" s="14"/>
      <c r="AT15" s="14"/>
    </row>
    <row r="16" spans="1:46" ht="12" customHeight="1">
      <c r="B16" s="27" t="s">
        <v>193</v>
      </c>
      <c r="C16" s="54" t="s">
        <v>11</v>
      </c>
      <c r="D16" s="65">
        <v>561344</v>
      </c>
      <c r="E16" s="74">
        <f t="shared" si="6"/>
        <v>103.41235877020235</v>
      </c>
      <c r="F16" s="62">
        <v>6917</v>
      </c>
      <c r="G16" s="74">
        <f t="shared" si="6"/>
        <v>107.42351296785215</v>
      </c>
      <c r="H16" s="62"/>
      <c r="I16" s="74"/>
      <c r="J16" s="62">
        <f t="shared" si="0"/>
        <v>554427</v>
      </c>
      <c r="K16" s="74">
        <f t="shared" si="7"/>
        <v>103.36420685257895</v>
      </c>
      <c r="L16" s="62">
        <v>100477</v>
      </c>
      <c r="M16" s="74">
        <f t="shared" si="8"/>
        <v>113.14085601360253</v>
      </c>
      <c r="N16" s="62">
        <v>192502</v>
      </c>
      <c r="O16" s="74">
        <f t="shared" si="9"/>
        <v>104.4877709868971</v>
      </c>
      <c r="P16" s="62">
        <f t="shared" si="1"/>
        <v>92025</v>
      </c>
      <c r="Q16" s="74">
        <f t="shared" si="10"/>
        <v>96.434971234556258</v>
      </c>
      <c r="R16" s="62">
        <f t="shared" si="2"/>
        <v>646452</v>
      </c>
      <c r="S16" s="74">
        <f t="shared" si="10"/>
        <v>102.31763080298002</v>
      </c>
      <c r="T16" s="62">
        <v>612563</v>
      </c>
      <c r="U16" s="74">
        <f t="shared" si="11"/>
        <v>102.01545146146044</v>
      </c>
      <c r="V16" s="62"/>
      <c r="W16" s="74"/>
      <c r="X16" s="62">
        <f t="shared" si="3"/>
        <v>33889</v>
      </c>
      <c r="Y16" s="74">
        <f t="shared" si="12"/>
        <v>108.10578027306367</v>
      </c>
      <c r="Z16" s="62"/>
      <c r="AA16" s="74"/>
      <c r="AB16" s="62"/>
      <c r="AC16" s="84"/>
      <c r="AD16" s="136"/>
      <c r="AE16" s="136"/>
      <c r="AF16" s="136"/>
      <c r="AG16" s="136"/>
      <c r="AH16" s="136"/>
      <c r="AI16" s="136"/>
      <c r="AJ16" s="81">
        <f t="shared" si="4"/>
        <v>94.757692759864625</v>
      </c>
      <c r="AK16" s="82">
        <f t="shared" si="5"/>
        <v>5.2423072401353856</v>
      </c>
      <c r="AL16" s="14"/>
      <c r="AM16" s="14"/>
      <c r="AN16" s="14"/>
      <c r="AO16" s="14"/>
      <c r="AP16" s="14"/>
      <c r="AQ16" s="14"/>
      <c r="AR16" s="14"/>
      <c r="AS16" s="14"/>
      <c r="AT16" s="14"/>
    </row>
    <row r="17" spans="1:46" ht="12" customHeight="1">
      <c r="B17" s="28" t="s">
        <v>194</v>
      </c>
      <c r="C17" s="53" t="s">
        <v>12</v>
      </c>
      <c r="D17" s="63">
        <v>554334</v>
      </c>
      <c r="E17" s="70">
        <f t="shared" si="6"/>
        <v>98.751211378406111</v>
      </c>
      <c r="F17" s="60">
        <v>6735</v>
      </c>
      <c r="G17" s="70">
        <f t="shared" si="6"/>
        <v>97.368801503542002</v>
      </c>
      <c r="H17" s="60"/>
      <c r="I17" s="70"/>
      <c r="J17" s="60">
        <f t="shared" si="0"/>
        <v>547599</v>
      </c>
      <c r="K17" s="70">
        <f t="shared" si="7"/>
        <v>98.768458246081096</v>
      </c>
      <c r="L17" s="60">
        <v>96483</v>
      </c>
      <c r="M17" s="70">
        <f t="shared" si="8"/>
        <v>96.024960936333699</v>
      </c>
      <c r="N17" s="60">
        <v>176862</v>
      </c>
      <c r="O17" s="70">
        <f t="shared" si="9"/>
        <v>91.875409086658848</v>
      </c>
      <c r="P17" s="60">
        <f t="shared" si="1"/>
        <v>80379</v>
      </c>
      <c r="Q17" s="70">
        <f t="shared" si="10"/>
        <v>87.344743276283623</v>
      </c>
      <c r="R17" s="60">
        <f t="shared" si="2"/>
        <v>627978</v>
      </c>
      <c r="S17" s="70">
        <f t="shared" si="10"/>
        <v>97.142247220211246</v>
      </c>
      <c r="T17" s="60">
        <v>593138</v>
      </c>
      <c r="U17" s="70">
        <f t="shared" si="11"/>
        <v>96.828897599104096</v>
      </c>
      <c r="V17" s="60"/>
      <c r="W17" s="70"/>
      <c r="X17" s="60">
        <f t="shared" si="3"/>
        <v>34840</v>
      </c>
      <c r="Y17" s="70">
        <f t="shared" si="12"/>
        <v>102.80622030747439</v>
      </c>
      <c r="Z17" s="60"/>
      <c r="AA17" s="70"/>
      <c r="AB17" s="60"/>
      <c r="AC17" s="80"/>
      <c r="AD17" s="136"/>
      <c r="AE17" s="136"/>
      <c r="AF17" s="136"/>
      <c r="AG17" s="136"/>
      <c r="AH17" s="136"/>
      <c r="AI17" s="136"/>
      <c r="AJ17" s="81">
        <f t="shared" si="4"/>
        <v>94.452034943899307</v>
      </c>
      <c r="AK17" s="82">
        <f t="shared" si="5"/>
        <v>5.5479650561006917</v>
      </c>
      <c r="AL17" s="14"/>
      <c r="AM17" s="14"/>
      <c r="AN17" s="14"/>
      <c r="AO17" s="14"/>
      <c r="AP17" s="14"/>
      <c r="AQ17" s="14"/>
      <c r="AR17" s="14"/>
      <c r="AS17" s="14"/>
      <c r="AT17" s="14"/>
    </row>
    <row r="18" spans="1:46" s="79" customFormat="1" ht="12" customHeight="1">
      <c r="A18" s="90"/>
      <c r="B18" s="28" t="s">
        <v>195</v>
      </c>
      <c r="C18" s="53" t="s">
        <v>13</v>
      </c>
      <c r="D18" s="77">
        <f>SUM(月次!D10:D21)</f>
        <v>537857</v>
      </c>
      <c r="E18" s="78">
        <f t="shared" si="6"/>
        <v>97.027604296326757</v>
      </c>
      <c r="F18" s="66">
        <f>SUM(月次!F10:F21)</f>
        <v>6598</v>
      </c>
      <c r="G18" s="78">
        <f t="shared" si="6"/>
        <v>97.965850037119523</v>
      </c>
      <c r="H18" s="66"/>
      <c r="I18" s="78"/>
      <c r="J18" s="66">
        <f t="shared" si="0"/>
        <v>531259</v>
      </c>
      <c r="K18" s="78">
        <f t="shared" si="7"/>
        <v>97.016064675063319</v>
      </c>
      <c r="L18" s="66">
        <f>SUM(月次!L10:L21)</f>
        <v>99478</v>
      </c>
      <c r="M18" s="78">
        <f t="shared" si="8"/>
        <v>103.10417379227428</v>
      </c>
      <c r="N18" s="66">
        <f>SUM(月次!N10:N21)</f>
        <v>185505</v>
      </c>
      <c r="O18" s="78">
        <f t="shared" si="9"/>
        <v>104.88686094242969</v>
      </c>
      <c r="P18" s="66">
        <f t="shared" si="1"/>
        <v>86027</v>
      </c>
      <c r="Q18" s="78">
        <f t="shared" si="10"/>
        <v>107.02671095684195</v>
      </c>
      <c r="R18" s="66">
        <f t="shared" si="2"/>
        <v>617286</v>
      </c>
      <c r="S18" s="78">
        <f t="shared" si="10"/>
        <v>98.297392583816631</v>
      </c>
      <c r="T18" s="66">
        <f>SUM(月次!T10:T21)</f>
        <v>582704</v>
      </c>
      <c r="U18" s="78">
        <f t="shared" si="11"/>
        <v>98.240881548644666</v>
      </c>
      <c r="V18" s="66"/>
      <c r="W18" s="78"/>
      <c r="X18" s="66">
        <f t="shared" si="3"/>
        <v>34582</v>
      </c>
      <c r="Y18" s="78">
        <f t="shared" si="12"/>
        <v>99.259471871412174</v>
      </c>
      <c r="Z18" s="66"/>
      <c r="AA18" s="78"/>
      <c r="AB18" s="66"/>
      <c r="AC18" s="99"/>
      <c r="AD18" s="150"/>
      <c r="AE18" s="150"/>
      <c r="AF18" s="150"/>
      <c r="AG18" s="150"/>
      <c r="AH18" s="150"/>
      <c r="AI18" s="150"/>
      <c r="AJ18" s="91">
        <f t="shared" si="4"/>
        <v>94.397734599521129</v>
      </c>
      <c r="AK18" s="92">
        <f t="shared" si="5"/>
        <v>5.6022654004788706</v>
      </c>
    </row>
    <row r="19" spans="1:46" ht="12" customHeight="1">
      <c r="B19" s="28" t="s">
        <v>196</v>
      </c>
      <c r="C19" s="53" t="s">
        <v>14</v>
      </c>
      <c r="D19" s="63">
        <f>SUM(月次!D22:D33)</f>
        <v>528457</v>
      </c>
      <c r="E19" s="70">
        <f t="shared" si="6"/>
        <v>98.2523235729943</v>
      </c>
      <c r="F19" s="60">
        <f>SUM(月次!F22:F33)</f>
        <v>6461</v>
      </c>
      <c r="G19" s="70">
        <f t="shared" si="6"/>
        <v>97.9236132161261</v>
      </c>
      <c r="H19" s="60"/>
      <c r="I19" s="70"/>
      <c r="J19" s="60">
        <f t="shared" si="0"/>
        <v>521996</v>
      </c>
      <c r="K19" s="70">
        <f t="shared" si="7"/>
        <v>98.256406009121733</v>
      </c>
      <c r="L19" s="60">
        <f>SUM(月次!L22:L33)</f>
        <v>107634</v>
      </c>
      <c r="M19" s="70">
        <f t="shared" si="8"/>
        <v>108.19879772411991</v>
      </c>
      <c r="N19" s="60">
        <f>SUM(月次!N22:N33)</f>
        <v>189027</v>
      </c>
      <c r="O19" s="70">
        <f t="shared" si="9"/>
        <v>101.89860111587288</v>
      </c>
      <c r="P19" s="60">
        <f t="shared" si="1"/>
        <v>81393</v>
      </c>
      <c r="Q19" s="70">
        <f t="shared" si="10"/>
        <v>94.613319074244131</v>
      </c>
      <c r="R19" s="60">
        <f t="shared" si="2"/>
        <v>603389</v>
      </c>
      <c r="S19" s="70">
        <f t="shared" si="10"/>
        <v>97.748693474337671</v>
      </c>
      <c r="T19" s="60">
        <f>SUM(月次!T22:T33)</f>
        <v>567430</v>
      </c>
      <c r="U19" s="70">
        <f t="shared" si="11"/>
        <v>97.378772069524146</v>
      </c>
      <c r="V19" s="60"/>
      <c r="W19" s="70"/>
      <c r="X19" s="60">
        <f t="shared" si="3"/>
        <v>35959</v>
      </c>
      <c r="Y19" s="70">
        <f t="shared" si="12"/>
        <v>103.98184026372101</v>
      </c>
      <c r="Z19" s="60"/>
      <c r="AA19" s="70"/>
      <c r="AB19" s="60"/>
      <c r="AC19" s="80"/>
      <c r="AD19" s="136"/>
      <c r="AE19" s="136"/>
      <c r="AF19" s="136"/>
      <c r="AG19" s="136"/>
      <c r="AH19" s="136"/>
      <c r="AI19" s="136"/>
      <c r="AJ19" s="81">
        <f t="shared" si="4"/>
        <v>94.040494606298751</v>
      </c>
      <c r="AK19" s="82">
        <f t="shared" si="5"/>
        <v>5.9595053937012441</v>
      </c>
      <c r="AL19" s="14"/>
      <c r="AM19" s="14"/>
      <c r="AN19" s="14"/>
      <c r="AO19" s="14"/>
      <c r="AP19" s="14"/>
      <c r="AQ19" s="14"/>
      <c r="AR19" s="14"/>
      <c r="AS19" s="14"/>
      <c r="AT19" s="14"/>
    </row>
    <row r="20" spans="1:46" ht="12" customHeight="1">
      <c r="B20" s="28" t="s">
        <v>24</v>
      </c>
      <c r="C20" s="52" t="s">
        <v>15</v>
      </c>
      <c r="D20" s="64">
        <f>SUM(月次!D34:D45)</f>
        <v>521213</v>
      </c>
      <c r="E20" s="72">
        <f t="shared" si="6"/>
        <v>98.629216757465599</v>
      </c>
      <c r="F20" s="61">
        <f>SUM(月次!F34:F45)</f>
        <v>6622</v>
      </c>
      <c r="G20" s="72">
        <f t="shared" si="6"/>
        <v>102.49187432286024</v>
      </c>
      <c r="H20" s="61"/>
      <c r="I20" s="72"/>
      <c r="J20" s="61">
        <f t="shared" si="0"/>
        <v>514591</v>
      </c>
      <c r="K20" s="72">
        <f t="shared" si="7"/>
        <v>98.581406754074735</v>
      </c>
      <c r="L20" s="61">
        <f>SUM(月次!L34:L45)</f>
        <v>104776</v>
      </c>
      <c r="M20" s="72">
        <f t="shared" si="8"/>
        <v>97.344705204675094</v>
      </c>
      <c r="N20" s="61">
        <f>SUM(月次!N34:N45)</f>
        <v>187087</v>
      </c>
      <c r="O20" s="72">
        <f t="shared" si="9"/>
        <v>98.973691589032256</v>
      </c>
      <c r="P20" s="61">
        <f t="shared" si="1"/>
        <v>82311</v>
      </c>
      <c r="Q20" s="72">
        <f t="shared" si="10"/>
        <v>101.12786111827799</v>
      </c>
      <c r="R20" s="61">
        <f t="shared" si="2"/>
        <v>596902</v>
      </c>
      <c r="S20" s="70">
        <f t="shared" si="10"/>
        <v>98.924905823606338</v>
      </c>
      <c r="T20" s="61">
        <f>SUM(月次!T34:T45)</f>
        <v>564103</v>
      </c>
      <c r="U20" s="72">
        <f t="shared" si="11"/>
        <v>99.413672171016685</v>
      </c>
      <c r="V20" s="61"/>
      <c r="W20" s="72"/>
      <c r="X20" s="61">
        <f t="shared" si="3"/>
        <v>32799</v>
      </c>
      <c r="Y20" s="72">
        <f t="shared" si="12"/>
        <v>91.212213910286707</v>
      </c>
      <c r="Z20" s="61"/>
      <c r="AA20" s="72"/>
      <c r="AB20" s="61"/>
      <c r="AC20" s="83"/>
      <c r="AD20" s="136"/>
      <c r="AE20" s="136"/>
      <c r="AF20" s="136"/>
      <c r="AG20" s="136"/>
      <c r="AH20" s="136"/>
      <c r="AI20" s="136"/>
      <c r="AJ20" s="81">
        <f t="shared" si="4"/>
        <v>94.505128144988632</v>
      </c>
      <c r="AK20" s="82">
        <f t="shared" si="5"/>
        <v>5.4948718550113753</v>
      </c>
      <c r="AL20" s="14"/>
      <c r="AM20" s="14"/>
      <c r="AN20" s="14"/>
      <c r="AO20" s="14"/>
      <c r="AP20" s="14"/>
      <c r="AQ20" s="14"/>
      <c r="AR20" s="14"/>
      <c r="AS20" s="14"/>
      <c r="AT20" s="14"/>
    </row>
    <row r="21" spans="1:46" ht="12" customHeight="1">
      <c r="B21" s="27" t="s">
        <v>197</v>
      </c>
      <c r="C21" s="53" t="s">
        <v>29</v>
      </c>
      <c r="D21" s="65">
        <f>SUM(月次!D46:D57)</f>
        <v>503364</v>
      </c>
      <c r="E21" s="74">
        <f t="shared" si="6"/>
        <v>96.575488332025486</v>
      </c>
      <c r="F21" s="62">
        <f>SUM(月次!F46:F57)</f>
        <v>6356</v>
      </c>
      <c r="G21" s="74">
        <f t="shared" si="6"/>
        <v>95.983086680761105</v>
      </c>
      <c r="H21" s="62"/>
      <c r="I21" s="74"/>
      <c r="J21" s="62">
        <f t="shared" si="0"/>
        <v>497008</v>
      </c>
      <c r="K21" s="74">
        <f t="shared" si="7"/>
        <v>96.583111636231493</v>
      </c>
      <c r="L21" s="62">
        <f>SUM(月次!L46:L57)</f>
        <v>94008</v>
      </c>
      <c r="M21" s="74">
        <f t="shared" si="8"/>
        <v>89.722837290982667</v>
      </c>
      <c r="N21" s="62">
        <f>SUM(月次!N46:N57)</f>
        <v>183420</v>
      </c>
      <c r="O21" s="74">
        <f t="shared" si="9"/>
        <v>98.039949328387337</v>
      </c>
      <c r="P21" s="62">
        <f t="shared" si="1"/>
        <v>89412</v>
      </c>
      <c r="Q21" s="74">
        <f t="shared" si="10"/>
        <v>108.62703648358057</v>
      </c>
      <c r="R21" s="62">
        <f t="shared" si="2"/>
        <v>586420</v>
      </c>
      <c r="S21" s="74">
        <f t="shared" si="10"/>
        <v>98.243932839896658</v>
      </c>
      <c r="T21" s="62">
        <f>SUM(月次!T46:T57)</f>
        <v>556700</v>
      </c>
      <c r="U21" s="74">
        <f t="shared" si="11"/>
        <v>98.687651014087848</v>
      </c>
      <c r="V21" s="62"/>
      <c r="W21" s="74"/>
      <c r="X21" s="62">
        <f t="shared" si="3"/>
        <v>29720</v>
      </c>
      <c r="Y21" s="74">
        <f t="shared" si="12"/>
        <v>90.612518674349829</v>
      </c>
      <c r="Z21" s="62"/>
      <c r="AA21" s="74"/>
      <c r="AB21" s="62"/>
      <c r="AC21" s="84"/>
      <c r="AD21" s="164"/>
      <c r="AE21" s="164"/>
      <c r="AF21" s="164"/>
      <c r="AG21" s="164"/>
      <c r="AH21" s="164"/>
      <c r="AI21" s="164"/>
      <c r="AJ21" s="85">
        <f t="shared" si="4"/>
        <v>94.931960028648405</v>
      </c>
      <c r="AK21" s="86">
        <f t="shared" si="5"/>
        <v>5.0680399713515909</v>
      </c>
      <c r="AL21" s="14"/>
      <c r="AM21" s="14"/>
      <c r="AN21" s="14"/>
      <c r="AO21" s="14"/>
      <c r="AP21" s="14"/>
      <c r="AQ21" s="14"/>
      <c r="AR21" s="14"/>
      <c r="AS21" s="14"/>
      <c r="AT21" s="14"/>
    </row>
    <row r="22" spans="1:46" ht="12" customHeight="1">
      <c r="B22" s="28" t="s">
        <v>198</v>
      </c>
      <c r="C22" s="53" t="s">
        <v>30</v>
      </c>
      <c r="D22" s="63">
        <f>SUM(月次!D58:D69)</f>
        <v>495561</v>
      </c>
      <c r="E22" s="70">
        <f t="shared" si="6"/>
        <v>98.44982954680907</v>
      </c>
      <c r="F22" s="60">
        <f>SUM(月次!F58:F69)</f>
        <v>5854</v>
      </c>
      <c r="G22" s="70">
        <f t="shared" si="6"/>
        <v>92.101950912523606</v>
      </c>
      <c r="H22" s="60"/>
      <c r="I22" s="70"/>
      <c r="J22" s="60">
        <f t="shared" si="0"/>
        <v>489707</v>
      </c>
      <c r="K22" s="70">
        <f t="shared" si="7"/>
        <v>98.531009561214304</v>
      </c>
      <c r="L22" s="60">
        <f>SUM(月次!L58:L69)</f>
        <v>104328</v>
      </c>
      <c r="M22" s="70">
        <f t="shared" si="8"/>
        <v>110.97778912432985</v>
      </c>
      <c r="N22" s="60">
        <f>SUM(月次!N58:N69)</f>
        <v>192846</v>
      </c>
      <c r="O22" s="70">
        <f t="shared" si="9"/>
        <v>105.1390251880929</v>
      </c>
      <c r="P22" s="60">
        <f t="shared" si="1"/>
        <v>88518</v>
      </c>
      <c r="Q22" s="70">
        <f t="shared" si="10"/>
        <v>99.00013421017313</v>
      </c>
      <c r="R22" s="60">
        <f t="shared" si="2"/>
        <v>578225</v>
      </c>
      <c r="S22" s="70">
        <f t="shared" si="10"/>
        <v>98.602537430510552</v>
      </c>
      <c r="T22" s="60">
        <f>SUM(月次!T58:T69)</f>
        <v>548975</v>
      </c>
      <c r="U22" s="70">
        <f t="shared" si="11"/>
        <v>98.612358541404717</v>
      </c>
      <c r="V22" s="60"/>
      <c r="W22" s="70"/>
      <c r="X22" s="60">
        <f t="shared" si="3"/>
        <v>29250</v>
      </c>
      <c r="Y22" s="70">
        <f t="shared" si="12"/>
        <v>98.41857335127861</v>
      </c>
      <c r="Z22" s="60"/>
      <c r="AA22" s="70"/>
      <c r="AB22" s="60"/>
      <c r="AC22" s="80"/>
      <c r="AD22" s="136"/>
      <c r="AE22" s="136"/>
      <c r="AF22" s="136"/>
      <c r="AG22" s="136"/>
      <c r="AH22" s="136"/>
      <c r="AI22" s="136"/>
      <c r="AJ22" s="81">
        <f t="shared" si="4"/>
        <v>94.941415538933811</v>
      </c>
      <c r="AK22" s="82">
        <f t="shared" si="5"/>
        <v>5.0585844610661939</v>
      </c>
      <c r="AL22" s="14"/>
      <c r="AM22" s="14"/>
      <c r="AN22" s="14"/>
      <c r="AO22" s="14"/>
      <c r="AP22" s="14"/>
      <c r="AQ22" s="14"/>
      <c r="AR22" s="14"/>
      <c r="AS22" s="14"/>
      <c r="AT22" s="14"/>
    </row>
    <row r="23" spans="1:46" ht="12" customHeight="1">
      <c r="B23" s="28" t="s">
        <v>199</v>
      </c>
      <c r="C23" s="53" t="s">
        <v>31</v>
      </c>
      <c r="D23" s="63">
        <f>SUM(月次!D70:D81)</f>
        <v>489469</v>
      </c>
      <c r="E23" s="70">
        <f t="shared" si="6"/>
        <v>98.770686151654388</v>
      </c>
      <c r="F23" s="60">
        <f>SUM(月次!F70:F81)</f>
        <v>6236</v>
      </c>
      <c r="G23" s="70">
        <f t="shared" si="6"/>
        <v>106.52545268192688</v>
      </c>
      <c r="H23" s="60"/>
      <c r="I23" s="70"/>
      <c r="J23" s="60">
        <f t="shared" si="0"/>
        <v>483233</v>
      </c>
      <c r="K23" s="70">
        <f t="shared" si="7"/>
        <v>98.677984999193384</v>
      </c>
      <c r="L23" s="60">
        <f>SUM(月次!L70:L81)</f>
        <v>106566</v>
      </c>
      <c r="M23" s="70">
        <f t="shared" si="8"/>
        <v>102.14515757994019</v>
      </c>
      <c r="N23" s="60">
        <f>SUM(月次!N70:N81)</f>
        <v>179571</v>
      </c>
      <c r="O23" s="70">
        <f t="shared" si="9"/>
        <v>93.1162689399832</v>
      </c>
      <c r="P23" s="60">
        <f t="shared" si="1"/>
        <v>73005</v>
      </c>
      <c r="Q23" s="70">
        <f t="shared" si="10"/>
        <v>82.474750898122423</v>
      </c>
      <c r="R23" s="60">
        <f t="shared" si="2"/>
        <v>556238</v>
      </c>
      <c r="S23" s="70">
        <f t="shared" si="10"/>
        <v>96.197500972804704</v>
      </c>
      <c r="T23" s="66">
        <f>SUM(月次!T70:T81)</f>
        <v>528564</v>
      </c>
      <c r="U23" s="78">
        <f t="shared" si="11"/>
        <v>96.281980053736504</v>
      </c>
      <c r="V23" s="60">
        <f>SUM(月次!V70:V81)</f>
        <v>19400</v>
      </c>
      <c r="W23" s="60" t="s">
        <v>36</v>
      </c>
      <c r="X23" s="66">
        <f t="shared" si="3"/>
        <v>27674</v>
      </c>
      <c r="Y23" s="70">
        <f t="shared" si="12"/>
        <v>94.611965811965817</v>
      </c>
      <c r="Z23" s="60"/>
      <c r="AA23" s="70"/>
      <c r="AB23" s="60"/>
      <c r="AC23" s="80"/>
      <c r="AD23" s="136"/>
      <c r="AE23" s="136"/>
      <c r="AF23" s="136"/>
      <c r="AG23" s="136"/>
      <c r="AH23" s="136"/>
      <c r="AI23" s="136"/>
      <c r="AJ23" s="81">
        <f t="shared" si="4"/>
        <v>95.024791546064819</v>
      </c>
      <c r="AK23" s="82">
        <f t="shared" si="5"/>
        <v>4.9752084539351857</v>
      </c>
      <c r="AL23" s="14"/>
      <c r="AM23" s="14"/>
      <c r="AN23" s="14"/>
      <c r="AO23" s="14"/>
      <c r="AP23" s="14"/>
      <c r="AQ23" s="14"/>
      <c r="AR23" s="14"/>
      <c r="AS23" s="14"/>
      <c r="AT23" s="14"/>
    </row>
    <row r="24" spans="1:46" ht="12" customHeight="1">
      <c r="B24" s="28" t="s">
        <v>200</v>
      </c>
      <c r="C24" s="53" t="s">
        <v>32</v>
      </c>
      <c r="D24" s="63">
        <f>SUM(月次!D82:D93)</f>
        <v>479047</v>
      </c>
      <c r="E24" s="70">
        <f t="shared" si="6"/>
        <v>97.870753816891366</v>
      </c>
      <c r="F24" s="60">
        <f>SUM(月次!F82:F93)</f>
        <v>5625</v>
      </c>
      <c r="G24" s="70">
        <f t="shared" si="6"/>
        <v>90.202052597819119</v>
      </c>
      <c r="H24" s="60"/>
      <c r="I24" s="70"/>
      <c r="J24" s="60">
        <f t="shared" si="0"/>
        <v>473422</v>
      </c>
      <c r="K24" s="70">
        <f t="shared" si="7"/>
        <v>97.969716472178021</v>
      </c>
      <c r="L24" s="60">
        <f>SUM(月次!L82:L93)</f>
        <v>103040</v>
      </c>
      <c r="M24" s="70">
        <f t="shared" si="8"/>
        <v>96.691252369423637</v>
      </c>
      <c r="N24" s="60">
        <f>SUM(月次!N82:N93)</f>
        <v>161733</v>
      </c>
      <c r="O24" s="70">
        <f t="shared" si="9"/>
        <v>90.066324740631842</v>
      </c>
      <c r="P24" s="60">
        <f t="shared" si="1"/>
        <v>58693</v>
      </c>
      <c r="Q24" s="70">
        <f t="shared" si="10"/>
        <v>80.395863297034452</v>
      </c>
      <c r="R24" s="60">
        <f t="shared" si="2"/>
        <v>532115</v>
      </c>
      <c r="S24" s="70">
        <f t="shared" si="10"/>
        <v>95.663187340670717</v>
      </c>
      <c r="T24" s="60">
        <f>SUM(月次!T82:T93)</f>
        <v>511798</v>
      </c>
      <c r="U24" s="70">
        <f t="shared" si="11"/>
        <v>96.82800947472775</v>
      </c>
      <c r="V24" s="60">
        <f>SUM(月次!V82:V93)</f>
        <v>28803</v>
      </c>
      <c r="W24" s="70">
        <f t="shared" si="11"/>
        <v>148.46907216494844</v>
      </c>
      <c r="X24" s="60">
        <f t="shared" si="3"/>
        <v>20317</v>
      </c>
      <c r="Y24" s="70">
        <f t="shared" si="12"/>
        <v>73.415480234154813</v>
      </c>
      <c r="Z24" s="60"/>
      <c r="AA24" s="70"/>
      <c r="AB24" s="60"/>
      <c r="AC24" s="80"/>
      <c r="AD24" s="136"/>
      <c r="AE24" s="136"/>
      <c r="AF24" s="136"/>
      <c r="AG24" s="136"/>
      <c r="AH24" s="136"/>
      <c r="AI24" s="136"/>
      <c r="AJ24" s="81">
        <f t="shared" si="4"/>
        <v>96.18184039164467</v>
      </c>
      <c r="AK24" s="82">
        <f t="shared" si="5"/>
        <v>3.8181596083553364</v>
      </c>
      <c r="AL24" s="14"/>
      <c r="AM24" s="14"/>
      <c r="AN24" s="14"/>
      <c r="AO24" s="14"/>
      <c r="AP24" s="14"/>
      <c r="AQ24" s="14"/>
      <c r="AR24" s="14"/>
      <c r="AS24" s="14"/>
      <c r="AT24" s="14"/>
    </row>
    <row r="25" spans="1:46" ht="12" customHeight="1">
      <c r="B25" s="29" t="s">
        <v>201</v>
      </c>
      <c r="C25" s="53" t="s">
        <v>33</v>
      </c>
      <c r="D25" s="64">
        <f>SUM(月次!D94:D105)</f>
        <v>480080</v>
      </c>
      <c r="E25" s="72">
        <f t="shared" si="6"/>
        <v>100.21563646155805</v>
      </c>
      <c r="F25" s="61">
        <f>SUM(月次!F94:F105)</f>
        <v>4944</v>
      </c>
      <c r="G25" s="72">
        <f t="shared" si="6"/>
        <v>87.893333333333331</v>
      </c>
      <c r="H25" s="61"/>
      <c r="I25" s="72"/>
      <c r="J25" s="61">
        <f t="shared" si="0"/>
        <v>475136</v>
      </c>
      <c r="K25" s="72">
        <f t="shared" si="7"/>
        <v>100.36204485638606</v>
      </c>
      <c r="L25" s="61">
        <f>SUM(月次!L94:L105)</f>
        <v>144404</v>
      </c>
      <c r="M25" s="72">
        <f t="shared" si="8"/>
        <v>140.14363354037266</v>
      </c>
      <c r="N25" s="61">
        <f>SUM(月次!N94:N105)</f>
        <v>185396</v>
      </c>
      <c r="O25" s="72">
        <f t="shared" si="9"/>
        <v>114.63090402082446</v>
      </c>
      <c r="P25" s="61">
        <f t="shared" si="1"/>
        <v>40992</v>
      </c>
      <c r="Q25" s="72">
        <f t="shared" si="10"/>
        <v>69.84137801782154</v>
      </c>
      <c r="R25" s="61">
        <f t="shared" si="2"/>
        <v>516128</v>
      </c>
      <c r="S25" s="72">
        <f t="shared" si="10"/>
        <v>96.995574264961533</v>
      </c>
      <c r="T25" s="61">
        <f>SUM(月次!T94:T105)</f>
        <v>489909</v>
      </c>
      <c r="U25" s="72">
        <f t="shared" si="11"/>
        <v>95.723117323631584</v>
      </c>
      <c r="V25" s="61">
        <f>SUM(月次!V94:V105)</f>
        <v>29197</v>
      </c>
      <c r="W25" s="72">
        <f t="shared" si="11"/>
        <v>101.36791306461133</v>
      </c>
      <c r="X25" s="61">
        <f t="shared" si="3"/>
        <v>26219</v>
      </c>
      <c r="Y25" s="72">
        <f t="shared" si="12"/>
        <v>129.04956440419352</v>
      </c>
      <c r="Z25" s="61"/>
      <c r="AA25" s="72"/>
      <c r="AB25" s="61"/>
      <c r="AC25" s="83"/>
      <c r="AD25" s="165"/>
      <c r="AE25" s="165"/>
      <c r="AF25" s="165"/>
      <c r="AG25" s="165"/>
      <c r="AH25" s="165"/>
      <c r="AI25" s="165"/>
      <c r="AJ25" s="87">
        <f t="shared" si="4"/>
        <v>94.920058590117179</v>
      </c>
      <c r="AK25" s="88">
        <f t="shared" si="5"/>
        <v>5.0799414098828199</v>
      </c>
      <c r="AL25" s="14"/>
      <c r="AM25" s="14"/>
      <c r="AN25" s="14"/>
      <c r="AO25" s="14"/>
      <c r="AP25" s="14"/>
      <c r="AQ25" s="14"/>
      <c r="AR25" s="14"/>
      <c r="AS25" s="14"/>
      <c r="AT25" s="14"/>
    </row>
    <row r="26" spans="1:46" ht="12" customHeight="1">
      <c r="B26" s="28" t="s">
        <v>202</v>
      </c>
      <c r="C26" s="54" t="s">
        <v>2</v>
      </c>
      <c r="D26" s="65">
        <f>SUM(月次!D106:D117)</f>
        <v>472367</v>
      </c>
      <c r="E26" s="74">
        <f t="shared" si="6"/>
        <v>98.393392767872029</v>
      </c>
      <c r="F26" s="62">
        <f>SUM(月次!F106:F117)</f>
        <v>3552</v>
      </c>
      <c r="G26" s="74">
        <f t="shared" si="6"/>
        <v>71.844660194174764</v>
      </c>
      <c r="H26" s="62"/>
      <c r="I26" s="74"/>
      <c r="J26" s="62">
        <f t="shared" si="0"/>
        <v>468815</v>
      </c>
      <c r="K26" s="74">
        <f t="shared" si="7"/>
        <v>98.669644059806032</v>
      </c>
      <c r="L26" s="62">
        <f>SUM(月次!L106:L117)</f>
        <v>146030</v>
      </c>
      <c r="M26" s="74">
        <f t="shared" si="8"/>
        <v>101.12600758981745</v>
      </c>
      <c r="N26" s="62">
        <f>SUM(月次!N106:N117)</f>
        <v>170733</v>
      </c>
      <c r="O26" s="74">
        <f t="shared" si="9"/>
        <v>92.090983624242156</v>
      </c>
      <c r="P26" s="62">
        <f t="shared" si="1"/>
        <v>24703</v>
      </c>
      <c r="Q26" s="74">
        <f t="shared" si="10"/>
        <v>60.262978142076506</v>
      </c>
      <c r="R26" s="62">
        <f t="shared" si="2"/>
        <v>493518</v>
      </c>
      <c r="S26" s="74">
        <f t="shared" si="10"/>
        <v>95.619303738607471</v>
      </c>
      <c r="T26" s="62">
        <f>SUM(月次!T106:T117)</f>
        <v>468675</v>
      </c>
      <c r="U26" s="74">
        <f t="shared" si="11"/>
        <v>95.665725675584639</v>
      </c>
      <c r="V26" s="62">
        <f>SUM(月次!V106:V117)</f>
        <v>29766</v>
      </c>
      <c r="W26" s="74">
        <f t="shared" si="11"/>
        <v>101.94883035928348</v>
      </c>
      <c r="X26" s="62">
        <f t="shared" si="3"/>
        <v>24843</v>
      </c>
      <c r="Y26" s="74">
        <f t="shared" si="12"/>
        <v>94.751897478927489</v>
      </c>
      <c r="Z26" s="62"/>
      <c r="AA26" s="74"/>
      <c r="AB26" s="62"/>
      <c r="AC26" s="84"/>
      <c r="AD26" s="136"/>
      <c r="AE26" s="136"/>
      <c r="AF26" s="136"/>
      <c r="AG26" s="136"/>
      <c r="AH26" s="136"/>
      <c r="AI26" s="136"/>
      <c r="AJ26" s="81">
        <f t="shared" si="4"/>
        <v>94.966141052605977</v>
      </c>
      <c r="AK26" s="82">
        <f t="shared" si="5"/>
        <v>5.0338589473940161</v>
      </c>
      <c r="AL26" s="14"/>
      <c r="AM26" s="14"/>
      <c r="AN26" s="14"/>
      <c r="AO26" s="14"/>
      <c r="AP26" s="14"/>
      <c r="AQ26" s="14"/>
      <c r="AR26" s="14"/>
      <c r="AS26" s="14"/>
      <c r="AT26" s="14"/>
    </row>
    <row r="27" spans="1:46" ht="12" customHeight="1">
      <c r="B27" s="28" t="s">
        <v>203</v>
      </c>
      <c r="C27" s="53" t="s">
        <v>3</v>
      </c>
      <c r="D27" s="63">
        <f>SUM(月次!D118:D129)</f>
        <v>449501</v>
      </c>
      <c r="E27" s="70">
        <f t="shared" si="6"/>
        <v>95.15927234544327</v>
      </c>
      <c r="F27" s="60">
        <f>SUM(月次!F118:F129)</f>
        <v>4075</v>
      </c>
      <c r="G27" s="70">
        <f t="shared" si="6"/>
        <v>114.72409909909911</v>
      </c>
      <c r="H27" s="60">
        <f>SUM(月次!H118:H129)</f>
        <v>2531</v>
      </c>
      <c r="I27" s="60" t="s">
        <v>36</v>
      </c>
      <c r="J27" s="60">
        <f t="shared" si="0"/>
        <v>445426</v>
      </c>
      <c r="K27" s="70">
        <f t="shared" si="7"/>
        <v>95.011038469332249</v>
      </c>
      <c r="L27" s="60">
        <f>SUM(月次!L118:L129)</f>
        <v>104577</v>
      </c>
      <c r="M27" s="70">
        <f t="shared" si="8"/>
        <v>71.613367116345955</v>
      </c>
      <c r="N27" s="60">
        <f>SUM(月次!N118:N129)</f>
        <v>133738</v>
      </c>
      <c r="O27" s="70">
        <f t="shared" si="9"/>
        <v>78.331664060257836</v>
      </c>
      <c r="P27" s="60">
        <f t="shared" si="1"/>
        <v>29161</v>
      </c>
      <c r="Q27" s="70">
        <f t="shared" si="10"/>
        <v>118.04639112658381</v>
      </c>
      <c r="R27" s="60">
        <f t="shared" si="2"/>
        <v>474587</v>
      </c>
      <c r="S27" s="70">
        <f t="shared" si="10"/>
        <v>96.164071016659975</v>
      </c>
      <c r="T27" s="60">
        <f>SUM(月次!T118:T129)</f>
        <v>446986</v>
      </c>
      <c r="U27" s="70">
        <f t="shared" si="11"/>
        <v>95.372272896996861</v>
      </c>
      <c r="V27" s="60">
        <f>SUM(月次!V118:V129)</f>
        <v>29019</v>
      </c>
      <c r="W27" s="70">
        <f t="shared" si="11"/>
        <v>97.490425317476308</v>
      </c>
      <c r="X27" s="60">
        <f t="shared" si="3"/>
        <v>27601</v>
      </c>
      <c r="Y27" s="70">
        <f t="shared" si="12"/>
        <v>111.10171879402648</v>
      </c>
      <c r="Z27" s="60">
        <f>SUM(月次!Z118:Z129)</f>
        <v>313</v>
      </c>
      <c r="AA27" s="60" t="s">
        <v>36</v>
      </c>
      <c r="AB27" s="60">
        <f>SUM(月次!AB118:AB129)</f>
        <v>3357</v>
      </c>
      <c r="AC27" s="89" t="s">
        <v>36</v>
      </c>
      <c r="AD27" s="163"/>
      <c r="AE27" s="163"/>
      <c r="AF27" s="163"/>
      <c r="AG27" s="163"/>
      <c r="AH27" s="163"/>
      <c r="AI27" s="163"/>
      <c r="AJ27" s="81">
        <f t="shared" si="4"/>
        <v>94.184206478474962</v>
      </c>
      <c r="AK27" s="82">
        <f t="shared" si="5"/>
        <v>5.8157935215250314</v>
      </c>
      <c r="AL27" s="14"/>
      <c r="AM27" s="14"/>
      <c r="AN27" s="14"/>
      <c r="AO27" s="14"/>
      <c r="AP27" s="14"/>
      <c r="AQ27" s="14"/>
      <c r="AR27" s="14"/>
      <c r="AS27" s="14"/>
      <c r="AT27" s="14"/>
    </row>
    <row r="28" spans="1:46" ht="12" customHeight="1">
      <c r="B28" s="28" t="s">
        <v>1</v>
      </c>
      <c r="C28" s="53" t="s">
        <v>4</v>
      </c>
      <c r="D28" s="63">
        <f>SUM(月次!D130:D141)</f>
        <v>432653</v>
      </c>
      <c r="E28" s="70">
        <f t="shared" si="6"/>
        <v>96.251843711137468</v>
      </c>
      <c r="F28" s="60">
        <f>SUM(月次!F130:F141)</f>
        <v>4580</v>
      </c>
      <c r="G28" s="70">
        <f t="shared" si="6"/>
        <v>112.39263803680981</v>
      </c>
      <c r="H28" s="60">
        <f>SUM(月次!H130:H141)</f>
        <v>2877</v>
      </c>
      <c r="I28" s="70">
        <f t="shared" ref="I28:I33" si="13">H28/H27*100</f>
        <v>113.67048597392335</v>
      </c>
      <c r="J28" s="60">
        <f t="shared" si="0"/>
        <v>428073</v>
      </c>
      <c r="K28" s="70">
        <f t="shared" si="7"/>
        <v>96.1041789208533</v>
      </c>
      <c r="L28" s="60">
        <f>SUM(月次!L130:L141)</f>
        <v>89297</v>
      </c>
      <c r="M28" s="70">
        <f t="shared" si="8"/>
        <v>85.38875660996203</v>
      </c>
      <c r="N28" s="60">
        <f>SUM(月次!N130:N141)</f>
        <v>143810</v>
      </c>
      <c r="O28" s="70">
        <f t="shared" si="9"/>
        <v>107.53114298105251</v>
      </c>
      <c r="P28" s="60">
        <f t="shared" si="1"/>
        <v>54513</v>
      </c>
      <c r="Q28" s="70">
        <f t="shared" ref="Q28:S33" si="14">P28/P27*100</f>
        <v>186.93803367511401</v>
      </c>
      <c r="R28" s="60">
        <f t="shared" si="2"/>
        <v>482586</v>
      </c>
      <c r="S28" s="70">
        <f t="shared" si="14"/>
        <v>101.68546546786996</v>
      </c>
      <c r="T28" s="60">
        <f>SUM(月次!T130:T141)</f>
        <v>456119</v>
      </c>
      <c r="U28" s="70">
        <f t="shared" ref="U28:W33" si="15">T28/T27*100</f>
        <v>102.04324072789753</v>
      </c>
      <c r="V28" s="60">
        <f>SUM(月次!V130:V141)</f>
        <v>30254</v>
      </c>
      <c r="W28" s="70">
        <f t="shared" si="15"/>
        <v>104.25583238567835</v>
      </c>
      <c r="X28" s="60">
        <f t="shared" si="3"/>
        <v>26467</v>
      </c>
      <c r="Y28" s="70">
        <f t="shared" si="12"/>
        <v>95.891453208217087</v>
      </c>
      <c r="Z28" s="60">
        <f>SUM(月次!Z130:Z141)</f>
        <v>348</v>
      </c>
      <c r="AA28" s="70">
        <f t="shared" ref="AA28:AA33" si="16">Z28/Z27*100</f>
        <v>111.18210862619809</v>
      </c>
      <c r="AB28" s="60">
        <f>SUM(月次!AB130:AB141)</f>
        <v>3835</v>
      </c>
      <c r="AC28" s="80">
        <f t="shared" ref="AC28:AC33" si="17">AB28/AB27*100</f>
        <v>114.2389037831397</v>
      </c>
      <c r="AD28" s="136"/>
      <c r="AE28" s="136"/>
      <c r="AF28" s="136"/>
      <c r="AG28" s="136"/>
      <c r="AH28" s="136"/>
      <c r="AI28" s="136"/>
      <c r="AJ28" s="81">
        <f t="shared" si="4"/>
        <v>94.515588931299291</v>
      </c>
      <c r="AK28" s="82">
        <f t="shared" si="5"/>
        <v>5.4844110687007088</v>
      </c>
      <c r="AL28" s="14"/>
      <c r="AM28" s="14"/>
      <c r="AN28" s="14"/>
      <c r="AO28" s="14"/>
      <c r="AP28" s="14"/>
      <c r="AQ28" s="14"/>
      <c r="AR28" s="14"/>
      <c r="AS28" s="14"/>
      <c r="AT28" s="14"/>
    </row>
    <row r="29" spans="1:46" ht="12" customHeight="1">
      <c r="B29" s="28" t="s">
        <v>25</v>
      </c>
      <c r="C29" s="48" t="s">
        <v>5</v>
      </c>
      <c r="D29" s="190">
        <f>SUM(月次!D142:D153)</f>
        <v>424812</v>
      </c>
      <c r="E29" s="70">
        <f t="shared" si="6"/>
        <v>98.187693139767902</v>
      </c>
      <c r="F29" s="60">
        <f>SUM(月次!F142:F153)</f>
        <v>3938</v>
      </c>
      <c r="G29" s="70">
        <f t="shared" si="6"/>
        <v>85.982532751091696</v>
      </c>
      <c r="H29" s="60">
        <f>SUM(月次!H142:H153)</f>
        <v>2344</v>
      </c>
      <c r="I29" s="70">
        <f t="shared" si="13"/>
        <v>81.473757386166142</v>
      </c>
      <c r="J29" s="60">
        <f t="shared" si="0"/>
        <v>420874</v>
      </c>
      <c r="K29" s="70">
        <f t="shared" si="7"/>
        <v>98.318277490054257</v>
      </c>
      <c r="L29" s="60">
        <f>SUM(月次!L142:L153)</f>
        <v>85966</v>
      </c>
      <c r="M29" s="70">
        <f t="shared" si="8"/>
        <v>96.269751503409978</v>
      </c>
      <c r="N29" s="60">
        <f>SUM(月次!N142:N153)</f>
        <v>129199</v>
      </c>
      <c r="O29" s="70">
        <f t="shared" si="9"/>
        <v>89.840066754745834</v>
      </c>
      <c r="P29" s="60">
        <f t="shared" si="1"/>
        <v>43233</v>
      </c>
      <c r="Q29" s="70">
        <f t="shared" si="14"/>
        <v>79.307688074404268</v>
      </c>
      <c r="R29" s="60">
        <f t="shared" si="2"/>
        <v>464107</v>
      </c>
      <c r="S29" s="70">
        <f t="shared" si="14"/>
        <v>96.170837943910513</v>
      </c>
      <c r="T29" s="60">
        <f>SUM(月次!T142:T153)</f>
        <v>437159</v>
      </c>
      <c r="U29" s="70">
        <f t="shared" si="15"/>
        <v>95.843190044703235</v>
      </c>
      <c r="V29" s="60">
        <f>SUM(月次!V142:V153)</f>
        <v>27033</v>
      </c>
      <c r="W29" s="70">
        <f t="shared" si="15"/>
        <v>89.353473920803864</v>
      </c>
      <c r="X29" s="60">
        <f t="shared" si="3"/>
        <v>26948</v>
      </c>
      <c r="Y29" s="70">
        <f t="shared" si="12"/>
        <v>101.81735746401179</v>
      </c>
      <c r="Z29" s="60">
        <f>SUM(月次!Z142:Z153)</f>
        <v>336</v>
      </c>
      <c r="AA29" s="70">
        <f t="shared" si="16"/>
        <v>96.551724137931032</v>
      </c>
      <c r="AB29" s="60">
        <f>SUM(月次!AB142:AB153)</f>
        <v>3965</v>
      </c>
      <c r="AC29" s="80">
        <f t="shared" si="17"/>
        <v>103.38983050847457</v>
      </c>
      <c r="AD29" s="136"/>
      <c r="AE29" s="136"/>
      <c r="AF29" s="136"/>
      <c r="AG29" s="136"/>
      <c r="AH29" s="136"/>
      <c r="AI29" s="136"/>
      <c r="AJ29" s="81">
        <f t="shared" si="4"/>
        <v>94.193580359701528</v>
      </c>
      <c r="AK29" s="82">
        <f t="shared" si="5"/>
        <v>5.8064196402984658</v>
      </c>
      <c r="AL29" s="14"/>
      <c r="AM29" s="14"/>
      <c r="AN29" s="14"/>
      <c r="AO29" s="14"/>
      <c r="AP29" s="14"/>
      <c r="AQ29" s="14"/>
      <c r="AR29" s="14"/>
      <c r="AS29" s="14"/>
      <c r="AT29" s="14"/>
    </row>
    <row r="30" spans="1:46" ht="12" customHeight="1">
      <c r="B30" s="29" t="s">
        <v>34</v>
      </c>
      <c r="C30" s="50" t="s">
        <v>6</v>
      </c>
      <c r="D30" s="191">
        <f>SUM(月次!D154:D165)</f>
        <v>407247</v>
      </c>
      <c r="E30" s="72">
        <f t="shared" si="6"/>
        <v>95.865229795768485</v>
      </c>
      <c r="F30" s="61">
        <f>SUM(月次!F154:F165)</f>
        <v>3853</v>
      </c>
      <c r="G30" s="72">
        <f t="shared" si="6"/>
        <v>97.841543930929404</v>
      </c>
      <c r="H30" s="61">
        <f>SUM(月次!H154:H165)</f>
        <v>2477</v>
      </c>
      <c r="I30" s="72">
        <f t="shared" si="13"/>
        <v>105.67406143344711</v>
      </c>
      <c r="J30" s="61">
        <f t="shared" si="0"/>
        <v>403394</v>
      </c>
      <c r="K30" s="72">
        <f t="shared" si="7"/>
        <v>95.846737978587413</v>
      </c>
      <c r="L30" s="61">
        <f>SUM(月次!L154:L165)</f>
        <v>81124</v>
      </c>
      <c r="M30" s="72">
        <f t="shared" si="8"/>
        <v>94.367540655608025</v>
      </c>
      <c r="N30" s="61">
        <f>SUM(月次!N154:N165)</f>
        <v>127079</v>
      </c>
      <c r="O30" s="72">
        <f t="shared" si="9"/>
        <v>98.359120426628692</v>
      </c>
      <c r="P30" s="61">
        <f t="shared" si="1"/>
        <v>45955</v>
      </c>
      <c r="Q30" s="72">
        <f t="shared" si="14"/>
        <v>106.29611639257048</v>
      </c>
      <c r="R30" s="61">
        <f t="shared" si="2"/>
        <v>449349</v>
      </c>
      <c r="S30" s="72">
        <f t="shared" si="14"/>
        <v>96.820129840747924</v>
      </c>
      <c r="T30" s="61">
        <f>SUM(月次!T154:T165)</f>
        <v>429221</v>
      </c>
      <c r="U30" s="72">
        <f t="shared" si="15"/>
        <v>98.184184701676045</v>
      </c>
      <c r="V30" s="61">
        <f>SUM(月次!V154:V165)</f>
        <v>26140</v>
      </c>
      <c r="W30" s="72">
        <f t="shared" si="15"/>
        <v>96.696630044760113</v>
      </c>
      <c r="X30" s="61">
        <f t="shared" si="3"/>
        <v>20128</v>
      </c>
      <c r="Y30" s="72">
        <f t="shared" si="12"/>
        <v>74.691999406263918</v>
      </c>
      <c r="Z30" s="61">
        <f>SUM(月次!Z154:Z165)</f>
        <v>360</v>
      </c>
      <c r="AA30" s="72">
        <f t="shared" si="16"/>
        <v>107.14285714285714</v>
      </c>
      <c r="AB30" s="61">
        <f>SUM(月次!AB154:AB165)</f>
        <v>3060</v>
      </c>
      <c r="AC30" s="83">
        <f t="shared" si="17"/>
        <v>77.175283732660787</v>
      </c>
      <c r="AD30" s="165"/>
      <c r="AE30" s="165"/>
      <c r="AF30" s="165"/>
      <c r="AG30" s="165"/>
      <c r="AH30" s="165"/>
      <c r="AI30" s="165"/>
      <c r="AJ30" s="87">
        <f t="shared" si="4"/>
        <v>95.52063095722923</v>
      </c>
      <c r="AK30" s="88">
        <f t="shared" si="5"/>
        <v>4.479369042770764</v>
      </c>
      <c r="AL30" s="14"/>
      <c r="AM30" s="14"/>
      <c r="AN30" s="14"/>
      <c r="AO30" s="14"/>
      <c r="AP30" s="14"/>
      <c r="AQ30" s="14"/>
      <c r="AR30" s="14"/>
      <c r="AS30" s="14"/>
      <c r="AT30" s="14"/>
    </row>
    <row r="31" spans="1:46" ht="12" customHeight="1">
      <c r="B31" s="28" t="s">
        <v>26</v>
      </c>
      <c r="C31" s="49" t="s">
        <v>7</v>
      </c>
      <c r="D31" s="192">
        <f>SUM(月次!D166:D177)</f>
        <v>400763</v>
      </c>
      <c r="E31" s="74">
        <f t="shared" si="6"/>
        <v>98.407845852762577</v>
      </c>
      <c r="F31" s="62">
        <f>SUM(月次!F166:F177)</f>
        <v>3041</v>
      </c>
      <c r="G31" s="74">
        <f t="shared" si="6"/>
        <v>78.925512587594085</v>
      </c>
      <c r="H31" s="62">
        <f>SUM(月次!H166:H177)</f>
        <v>1934</v>
      </c>
      <c r="I31" s="74">
        <f t="shared" si="13"/>
        <v>78.07832054905127</v>
      </c>
      <c r="J31" s="62">
        <f t="shared" si="0"/>
        <v>397722</v>
      </c>
      <c r="K31" s="74">
        <f t="shared" si="7"/>
        <v>98.593930499709955</v>
      </c>
      <c r="L31" s="62">
        <f>SUM(月次!L166:L177)</f>
        <v>74901</v>
      </c>
      <c r="M31" s="74">
        <f t="shared" si="8"/>
        <v>92.329027168285577</v>
      </c>
      <c r="N31" s="62">
        <f>SUM(月次!N166:N177)</f>
        <v>130740</v>
      </c>
      <c r="O31" s="74">
        <f t="shared" si="9"/>
        <v>102.88088511870568</v>
      </c>
      <c r="P31" s="62">
        <f t="shared" si="1"/>
        <v>55839</v>
      </c>
      <c r="Q31" s="74">
        <f t="shared" si="14"/>
        <v>121.50799695354151</v>
      </c>
      <c r="R31" s="62">
        <f t="shared" si="2"/>
        <v>453561</v>
      </c>
      <c r="S31" s="74">
        <f t="shared" si="14"/>
        <v>100.93735604174039</v>
      </c>
      <c r="T31" s="62">
        <f>SUM(月次!T166:T177)</f>
        <v>430661</v>
      </c>
      <c r="U31" s="74">
        <f t="shared" si="15"/>
        <v>100.33549150670633</v>
      </c>
      <c r="V31" s="62">
        <f>SUM(月次!V166:V177)</f>
        <v>35253</v>
      </c>
      <c r="W31" s="74">
        <f t="shared" si="15"/>
        <v>134.86228003060444</v>
      </c>
      <c r="X31" s="62">
        <f t="shared" si="3"/>
        <v>22900</v>
      </c>
      <c r="Y31" s="74">
        <f t="shared" si="12"/>
        <v>113.77186009538951</v>
      </c>
      <c r="Z31" s="62">
        <f>SUM(月次!Z166:Z177)</f>
        <v>281</v>
      </c>
      <c r="AA31" s="74">
        <f t="shared" si="16"/>
        <v>78.055555555555557</v>
      </c>
      <c r="AB31" s="62">
        <f>SUM(月次!AB166:AB177)</f>
        <v>2476</v>
      </c>
      <c r="AC31" s="84">
        <f t="shared" si="17"/>
        <v>80.915032679738559</v>
      </c>
      <c r="AD31" s="136"/>
      <c r="AE31" s="136"/>
      <c r="AF31" s="136"/>
      <c r="AG31" s="136"/>
      <c r="AH31" s="136"/>
      <c r="AI31" s="136"/>
      <c r="AJ31" s="81">
        <f t="shared" si="4"/>
        <v>94.951065016612972</v>
      </c>
      <c r="AK31" s="82">
        <f t="shared" si="5"/>
        <v>5.0489349833870198</v>
      </c>
      <c r="AL31" s="14"/>
      <c r="AM31" s="14"/>
      <c r="AN31" s="14"/>
      <c r="AO31" s="14"/>
      <c r="AP31" s="14"/>
      <c r="AQ31" s="14"/>
      <c r="AR31" s="14"/>
      <c r="AS31" s="14"/>
      <c r="AT31" s="14"/>
    </row>
    <row r="32" spans="1:46" ht="12" customHeight="1">
      <c r="B32" s="28" t="s">
        <v>204</v>
      </c>
      <c r="C32" s="48" t="s">
        <v>8</v>
      </c>
      <c r="D32" s="190">
        <f>SUM(月次!D178:D189)</f>
        <v>402407</v>
      </c>
      <c r="E32" s="70">
        <f t="shared" si="6"/>
        <v>100.41021751009949</v>
      </c>
      <c r="F32" s="60">
        <f>SUM(月次!F178:F189)</f>
        <v>2980</v>
      </c>
      <c r="G32" s="70">
        <f t="shared" si="6"/>
        <v>97.994080894442618</v>
      </c>
      <c r="H32" s="60">
        <f>SUM(月次!H178:H189)</f>
        <v>2008</v>
      </c>
      <c r="I32" s="70">
        <f t="shared" si="13"/>
        <v>103.82626680455016</v>
      </c>
      <c r="J32" s="60">
        <f t="shared" si="0"/>
        <v>399427</v>
      </c>
      <c r="K32" s="70">
        <f t="shared" si="7"/>
        <v>100.4286913975088</v>
      </c>
      <c r="L32" s="60">
        <f>SUM(月次!L178:L189)</f>
        <v>74770</v>
      </c>
      <c r="M32" s="70">
        <f t="shared" si="8"/>
        <v>99.825102468591879</v>
      </c>
      <c r="N32" s="60">
        <f>SUM(月次!N178:N189)</f>
        <v>114355</v>
      </c>
      <c r="O32" s="70">
        <f t="shared" si="9"/>
        <v>87.467492733669886</v>
      </c>
      <c r="P32" s="60">
        <f t="shared" si="1"/>
        <v>39585</v>
      </c>
      <c r="Q32" s="70">
        <f t="shared" si="14"/>
        <v>70.891312523505079</v>
      </c>
      <c r="R32" s="60">
        <f t="shared" si="2"/>
        <v>439012</v>
      </c>
      <c r="S32" s="70">
        <f t="shared" si="14"/>
        <v>96.79227270422281</v>
      </c>
      <c r="T32" s="60">
        <f>SUM(月次!T178:T189)</f>
        <v>414841</v>
      </c>
      <c r="U32" s="70">
        <f t="shared" si="15"/>
        <v>96.326577052484438</v>
      </c>
      <c r="V32" s="60">
        <f>SUM(月次!V178:V189)</f>
        <v>29909</v>
      </c>
      <c r="W32" s="70">
        <f t="shared" si="15"/>
        <v>84.841006439168297</v>
      </c>
      <c r="X32" s="60">
        <f t="shared" si="3"/>
        <v>24171</v>
      </c>
      <c r="Y32" s="70">
        <f t="shared" si="12"/>
        <v>105.55021834061135</v>
      </c>
      <c r="Z32" s="60">
        <f>SUM(月次!Z178:Z189)</f>
        <v>232</v>
      </c>
      <c r="AA32" s="70">
        <f t="shared" si="16"/>
        <v>82.562277580071168</v>
      </c>
      <c r="AB32" s="60">
        <f>SUM(月次!AB178:AB189)</f>
        <v>2059</v>
      </c>
      <c r="AC32" s="80">
        <f t="shared" si="17"/>
        <v>83.158319870759286</v>
      </c>
      <c r="AD32" s="136"/>
      <c r="AE32" s="136"/>
      <c r="AF32" s="136"/>
      <c r="AG32" s="136"/>
      <c r="AH32" s="136"/>
      <c r="AI32" s="136"/>
      <c r="AJ32" s="81">
        <f t="shared" si="4"/>
        <v>94.494227948210991</v>
      </c>
      <c r="AK32" s="82">
        <f t="shared" si="5"/>
        <v>5.505772051789017</v>
      </c>
      <c r="AL32" s="14"/>
      <c r="AM32" s="14"/>
      <c r="AN32" s="14"/>
      <c r="AO32" s="14"/>
      <c r="AP32" s="14"/>
      <c r="AQ32" s="14"/>
      <c r="AR32" s="14"/>
      <c r="AS32" s="14"/>
      <c r="AT32" s="14"/>
    </row>
    <row r="33" spans="1:50" s="45" customFormat="1" ht="12" customHeight="1">
      <c r="A33" s="13"/>
      <c r="B33" s="28" t="s">
        <v>205</v>
      </c>
      <c r="C33" s="48" t="s">
        <v>206</v>
      </c>
      <c r="D33" s="190">
        <f>SUM(月次!D190:D201)</f>
        <v>392483</v>
      </c>
      <c r="E33" s="70">
        <f t="shared" ref="E33" si="18">D33/D32*100</f>
        <v>97.53384011709538</v>
      </c>
      <c r="F33" s="60">
        <f>SUM(月次!F190:F201)</f>
        <v>3013</v>
      </c>
      <c r="G33" s="70">
        <f t="shared" ref="G33" si="19">F33/F32*100</f>
        <v>101.10738255033557</v>
      </c>
      <c r="H33" s="60">
        <f>SUM(月次!H190:H201)</f>
        <v>2041</v>
      </c>
      <c r="I33" s="70">
        <f t="shared" si="13"/>
        <v>101.64342629482073</v>
      </c>
      <c r="J33" s="60">
        <f t="shared" si="0"/>
        <v>389470</v>
      </c>
      <c r="K33" s="70">
        <f t="shared" si="7"/>
        <v>97.507179033966153</v>
      </c>
      <c r="L33" s="60">
        <f>SUM(月次!L190:L201)</f>
        <v>83160</v>
      </c>
      <c r="M33" s="70">
        <f t="shared" si="8"/>
        <v>111.22107797244884</v>
      </c>
      <c r="N33" s="60">
        <f>SUM(月次!N190:N201)</f>
        <v>128841</v>
      </c>
      <c r="O33" s="70">
        <f t="shared" si="9"/>
        <v>112.66757028551442</v>
      </c>
      <c r="P33" s="60">
        <f t="shared" si="1"/>
        <v>45681</v>
      </c>
      <c r="Q33" s="70">
        <f t="shared" si="14"/>
        <v>115.39977264115196</v>
      </c>
      <c r="R33" s="60">
        <f t="shared" si="2"/>
        <v>435151</v>
      </c>
      <c r="S33" s="70">
        <f t="shared" si="14"/>
        <v>99.120525179266167</v>
      </c>
      <c r="T33" s="60">
        <f>SUM(月次!T190:T201)</f>
        <v>412192</v>
      </c>
      <c r="U33" s="70">
        <f t="shared" si="15"/>
        <v>99.361442094682062</v>
      </c>
      <c r="V33" s="60">
        <f>SUM(月次!V190:V201)</f>
        <v>30950</v>
      </c>
      <c r="W33" s="70">
        <f t="shared" si="15"/>
        <v>103.48055769166471</v>
      </c>
      <c r="X33" s="60">
        <f t="shared" si="3"/>
        <v>22959</v>
      </c>
      <c r="Y33" s="70">
        <f t="shared" si="12"/>
        <v>94.985726697281876</v>
      </c>
      <c r="Z33" s="60">
        <f>SUM(月次!Z190:Z201)</f>
        <v>223</v>
      </c>
      <c r="AA33" s="70">
        <f t="shared" si="16"/>
        <v>96.120689655172413</v>
      </c>
      <c r="AB33" s="60">
        <f>SUM(月次!AB190:AB201)</f>
        <v>1721</v>
      </c>
      <c r="AC33" s="80">
        <f t="shared" si="17"/>
        <v>83.584264205925209</v>
      </c>
      <c r="AD33" s="136"/>
      <c r="AE33" s="136"/>
      <c r="AF33" s="136"/>
      <c r="AG33" s="136"/>
      <c r="AH33" s="136"/>
      <c r="AI33" s="136"/>
      <c r="AJ33" s="81">
        <f t="shared" si="4"/>
        <v>94.723900439157902</v>
      </c>
      <c r="AK33" s="82">
        <f t="shared" si="5"/>
        <v>5.2760995608420984</v>
      </c>
    </row>
    <row r="34" spans="1:50" s="45" customFormat="1" ht="12" customHeight="1">
      <c r="A34" s="13"/>
      <c r="B34" s="28" t="s">
        <v>214</v>
      </c>
      <c r="C34" s="48" t="s">
        <v>215</v>
      </c>
      <c r="D34" s="190">
        <f>SUM(月次!D202:D213)</f>
        <v>375987</v>
      </c>
      <c r="E34" s="70">
        <f t="shared" ref="E34" si="20">D34/D33*100</f>
        <v>95.797015412132509</v>
      </c>
      <c r="F34" s="60">
        <f>SUM(月次!F202:F213)</f>
        <v>2849</v>
      </c>
      <c r="G34" s="70">
        <f t="shared" ref="G34" si="21">F34/F33*100</f>
        <v>94.5569200132758</v>
      </c>
      <c r="H34" s="60">
        <f>SUM(月次!H202:H213)</f>
        <v>1589</v>
      </c>
      <c r="I34" s="70">
        <f t="shared" ref="I34" si="22">H34/H33*100</f>
        <v>77.853993140617334</v>
      </c>
      <c r="J34" s="60">
        <f t="shared" ref="J34" si="23">D34-F34</f>
        <v>373138</v>
      </c>
      <c r="K34" s="70">
        <f t="shared" ref="K34" si="24">J34/J33*100</f>
        <v>95.806608981436312</v>
      </c>
      <c r="L34" s="60">
        <f>SUM(月次!L202:L213)</f>
        <v>97793</v>
      </c>
      <c r="M34" s="70">
        <f t="shared" ref="M34" si="25">L34/L33*100</f>
        <v>117.59620009620009</v>
      </c>
      <c r="N34" s="60">
        <f>SUM(月次!N202:N213)</f>
        <v>128192</v>
      </c>
      <c r="O34" s="70">
        <f t="shared" ref="O34" si="26">N34/N33*100</f>
        <v>99.496278358597039</v>
      </c>
      <c r="P34" s="60">
        <f t="shared" ref="P34" si="27">N34-L34</f>
        <v>30399</v>
      </c>
      <c r="Q34" s="70">
        <f t="shared" ref="Q34" si="28">P34/P33*100</f>
        <v>66.54626650029553</v>
      </c>
      <c r="R34" s="60">
        <f t="shared" ref="R34" si="29">J34+P34</f>
        <v>403537</v>
      </c>
      <c r="S34" s="70">
        <f t="shared" ref="S34" si="30">R34/R33*100</f>
        <v>92.734935688990717</v>
      </c>
      <c r="T34" s="60">
        <f>SUM(月次!T202:T213)</f>
        <v>379655</v>
      </c>
      <c r="U34" s="70">
        <f t="shared" ref="U34" si="31">T34/T33*100</f>
        <v>92.106348497787437</v>
      </c>
      <c r="V34" s="60">
        <f>SUM(月次!V202:V213)</f>
        <v>29818</v>
      </c>
      <c r="W34" s="70">
        <f t="shared" ref="W34" si="32">V34/V33*100</f>
        <v>96.342487883683361</v>
      </c>
      <c r="X34" s="60">
        <f t="shared" ref="X34" si="33">R34-T34</f>
        <v>23882</v>
      </c>
      <c r="Y34" s="70">
        <f t="shared" ref="Y34" si="34">X34/X33*100</f>
        <v>104.02020993945729</v>
      </c>
      <c r="Z34" s="60">
        <f>SUM(月次!Z202:Z213)</f>
        <v>221</v>
      </c>
      <c r="AA34" s="70">
        <f t="shared" ref="AA34" si="35">Z34/Z33*100</f>
        <v>99.103139013452918</v>
      </c>
      <c r="AB34" s="60">
        <f>SUM(月次!AB202:AB213)</f>
        <v>1398</v>
      </c>
      <c r="AC34" s="70">
        <f t="shared" ref="AC34" si="36">AB34/AB33*100</f>
        <v>81.231841952353278</v>
      </c>
      <c r="AD34" s="184"/>
      <c r="AE34" s="184"/>
      <c r="AF34" s="184"/>
      <c r="AG34" s="184"/>
      <c r="AH34" s="184"/>
      <c r="AI34" s="184"/>
      <c r="AJ34" s="81">
        <f t="shared" ref="AJ34" si="37">T34/R34*100</f>
        <v>94.081831405794276</v>
      </c>
      <c r="AK34" s="82">
        <f t="shared" ref="AK34" si="38">X34/R34*100</f>
        <v>5.9181685942057358</v>
      </c>
    </row>
    <row r="35" spans="1:50" s="45" customFormat="1" ht="12" customHeight="1">
      <c r="A35" s="11"/>
      <c r="B35" s="29" t="s">
        <v>217</v>
      </c>
      <c r="C35" s="50" t="s">
        <v>218</v>
      </c>
      <c r="D35" s="191">
        <f>SUM(月次!D214:D225)</f>
        <v>367261</v>
      </c>
      <c r="E35" s="72">
        <f t="shared" ref="E35" si="39">D35/D34*100</f>
        <v>97.679175077861728</v>
      </c>
      <c r="F35" s="61">
        <f>SUM(月次!F214:F225)</f>
        <v>2926</v>
      </c>
      <c r="G35" s="72">
        <f t="shared" ref="G35" si="40">F35/F34*100</f>
        <v>102.70270270270269</v>
      </c>
      <c r="H35" s="61">
        <f>SUM(月次!H214:H225)</f>
        <v>1618</v>
      </c>
      <c r="I35" s="72">
        <f t="shared" ref="I35" si="41">H35/H34*100</f>
        <v>101.82504719949654</v>
      </c>
      <c r="J35" s="61">
        <f t="shared" ref="J35" si="42">D35-F35</f>
        <v>364335</v>
      </c>
      <c r="K35" s="72">
        <f t="shared" ref="K35" si="43">J35/J34*100</f>
        <v>97.640819214338933</v>
      </c>
      <c r="L35" s="61">
        <f>SUM(月次!L214:L225)</f>
        <v>98125</v>
      </c>
      <c r="M35" s="72">
        <f t="shared" ref="M35" si="44">L35/L34*100</f>
        <v>100.33949260171995</v>
      </c>
      <c r="N35" s="61">
        <f>SUM(月次!N214:N225)</f>
        <v>144266</v>
      </c>
      <c r="O35" s="72">
        <f t="shared" ref="O35" si="45">N35/N34*100</f>
        <v>112.53900399400898</v>
      </c>
      <c r="P35" s="61">
        <f t="shared" ref="P35" si="46">N35-L35</f>
        <v>46141</v>
      </c>
      <c r="Q35" s="72">
        <f t="shared" ref="Q35" si="47">P35/P34*100</f>
        <v>151.78459817757164</v>
      </c>
      <c r="R35" s="61">
        <f t="shared" ref="R35" si="48">J35+P35</f>
        <v>410476</v>
      </c>
      <c r="S35" s="72">
        <f t="shared" ref="S35" si="49">R35/R34*100</f>
        <v>101.71954492400945</v>
      </c>
      <c r="T35" s="61">
        <f>SUM(月次!T214:T225)</f>
        <v>385502</v>
      </c>
      <c r="U35" s="72">
        <f t="shared" ref="U35" si="50">T35/T34*100</f>
        <v>101.54008244327086</v>
      </c>
      <c r="V35" s="61">
        <f>SUM(月次!V214:V225)</f>
        <v>30770</v>
      </c>
      <c r="W35" s="72">
        <f t="shared" ref="W35" si="51">V35/V34*100</f>
        <v>103.1927023945268</v>
      </c>
      <c r="X35" s="61">
        <f t="shared" ref="X35" si="52">R35-T35</f>
        <v>24974</v>
      </c>
      <c r="Y35" s="72">
        <f t="shared" ref="Y35" si="53">X35/X34*100</f>
        <v>104.5724813667197</v>
      </c>
      <c r="Z35" s="61">
        <f>SUM(月次!Z214:Z225)</f>
        <v>212</v>
      </c>
      <c r="AA35" s="72">
        <f t="shared" ref="AA35:AA37" si="54">Z35/Z34*100</f>
        <v>95.927601809954751</v>
      </c>
      <c r="AB35" s="61">
        <f>SUM(月次!AB214:AB225)</f>
        <v>1394</v>
      </c>
      <c r="AC35" s="72">
        <f t="shared" ref="AC35" si="55">AB35/AB34*100</f>
        <v>99.713876967095842</v>
      </c>
      <c r="AD35" s="185"/>
      <c r="AE35" s="185"/>
      <c r="AF35" s="185"/>
      <c r="AG35" s="185"/>
      <c r="AH35" s="185"/>
      <c r="AI35" s="185"/>
      <c r="AJ35" s="87">
        <f t="shared" ref="AJ35" si="56">T35/R35*100</f>
        <v>93.915844044475193</v>
      </c>
      <c r="AK35" s="88">
        <f t="shared" ref="AK35" si="57">X35/R35*100</f>
        <v>6.084155955524805</v>
      </c>
    </row>
    <row r="36" spans="1:50" s="45" customFormat="1" ht="12" customHeight="1">
      <c r="A36" s="11"/>
      <c r="B36" s="27" t="s">
        <v>231</v>
      </c>
      <c r="C36" s="49" t="s">
        <v>232</v>
      </c>
      <c r="D36" s="192">
        <f>SUM(月次!D226:D237)</f>
        <v>363425</v>
      </c>
      <c r="E36" s="74">
        <f t="shared" ref="E36:E41" si="58">D36/D35*100</f>
        <v>98.955511203204267</v>
      </c>
      <c r="F36" s="62">
        <f>SUM(月次!F226:F237)</f>
        <v>2499</v>
      </c>
      <c r="G36" s="74">
        <f t="shared" ref="G36" si="59">F36/F35*100</f>
        <v>85.406698564593299</v>
      </c>
      <c r="H36" s="62">
        <f>SUM(月次!H226:H237)</f>
        <v>1238</v>
      </c>
      <c r="I36" s="74">
        <f t="shared" ref="I36" si="60">H36/H35*100</f>
        <v>76.514215080346105</v>
      </c>
      <c r="J36" s="62">
        <f t="shared" ref="J36" si="61">D36-F36</f>
        <v>360926</v>
      </c>
      <c r="K36" s="74">
        <f t="shared" ref="K36" si="62">J36/J35*100</f>
        <v>99.064322670070126</v>
      </c>
      <c r="L36" s="62">
        <f>SUM(月次!L226:L237)</f>
        <v>94781</v>
      </c>
      <c r="M36" s="74">
        <f t="shared" ref="M36" si="63">L36/L35*100</f>
        <v>96.592101910828021</v>
      </c>
      <c r="N36" s="62">
        <f>SUM(月次!N226:N237)</f>
        <v>147548</v>
      </c>
      <c r="O36" s="74">
        <f t="shared" ref="O36" si="64">N36/N35*100</f>
        <v>102.27496430205316</v>
      </c>
      <c r="P36" s="62">
        <f t="shared" ref="P36" si="65">N36-L36</f>
        <v>52767</v>
      </c>
      <c r="Q36" s="74">
        <f t="shared" ref="Q36" si="66">P36/P35*100</f>
        <v>114.36033029193125</v>
      </c>
      <c r="R36" s="62">
        <f t="shared" ref="R36" si="67">J36+P36</f>
        <v>413693</v>
      </c>
      <c r="S36" s="74">
        <f t="shared" ref="S36" si="68">R36/R35*100</f>
        <v>100.78372426158899</v>
      </c>
      <c r="T36" s="62">
        <f>SUM(月次!T226:T237)</f>
        <v>388940</v>
      </c>
      <c r="U36" s="74">
        <f t="shared" ref="U36" si="69">T36/T35*100</f>
        <v>100.89182416693039</v>
      </c>
      <c r="V36" s="62">
        <f>SUM(月次!V226:V237)</f>
        <v>29828</v>
      </c>
      <c r="W36" s="74">
        <f t="shared" ref="W36" si="70">V36/V35*100</f>
        <v>96.938576535586606</v>
      </c>
      <c r="X36" s="62">
        <f t="shared" ref="X36" si="71">R36-T36</f>
        <v>24753</v>
      </c>
      <c r="Y36" s="74">
        <f t="shared" ref="Y36" si="72">X36/X35*100</f>
        <v>99.115079682870189</v>
      </c>
      <c r="Z36" s="62">
        <f>SUM(月次!Z226:Z237)</f>
        <v>200</v>
      </c>
      <c r="AA36" s="74">
        <f t="shared" si="54"/>
        <v>94.339622641509436</v>
      </c>
      <c r="AB36" s="62" t="s">
        <v>233</v>
      </c>
      <c r="AC36" s="62" t="s">
        <v>233</v>
      </c>
      <c r="AD36" s="186"/>
      <c r="AE36" s="186"/>
      <c r="AF36" s="186"/>
      <c r="AG36" s="186"/>
      <c r="AH36" s="186"/>
      <c r="AI36" s="186"/>
      <c r="AJ36" s="85">
        <f t="shared" ref="AJ36:AJ40" si="73">T36/R36*100</f>
        <v>94.016577510376052</v>
      </c>
      <c r="AK36" s="86">
        <f t="shared" ref="AK36" si="74">X36/R36*100</f>
        <v>5.9834224896239485</v>
      </c>
    </row>
    <row r="37" spans="1:50" s="45" customFormat="1" ht="12" customHeight="1">
      <c r="A37" s="11"/>
      <c r="B37" s="28" t="s">
        <v>255</v>
      </c>
      <c r="C37" s="48" t="s">
        <v>256</v>
      </c>
      <c r="D37" s="190">
        <f>SUM(月次!D238:D249)</f>
        <v>356675</v>
      </c>
      <c r="E37" s="70">
        <f t="shared" si="58"/>
        <v>98.142670427185791</v>
      </c>
      <c r="F37" s="60">
        <f>SUM(月次!F238:F249)</f>
        <v>2554</v>
      </c>
      <c r="G37" s="70">
        <f t="shared" ref="G37" si="75">F37/F36*100</f>
        <v>102.20088035214086</v>
      </c>
      <c r="H37" s="60">
        <f>SUM(月次!H238:H249)</f>
        <v>1278</v>
      </c>
      <c r="I37" s="70">
        <f t="shared" ref="I37" si="76">H37/H36*100</f>
        <v>103.23101777059773</v>
      </c>
      <c r="J37" s="60">
        <f t="shared" ref="J37" si="77">D37-F37</f>
        <v>354121</v>
      </c>
      <c r="K37" s="70">
        <f t="shared" ref="K37" si="78">J37/J36*100</f>
        <v>98.114571962119655</v>
      </c>
      <c r="L37" s="60">
        <f>SUM(月次!L238:L249)</f>
        <v>81352</v>
      </c>
      <c r="M37" s="70">
        <f t="shared" ref="M37" si="79">L37/L36*100</f>
        <v>85.831548517107862</v>
      </c>
      <c r="N37" s="60">
        <f>SUM(月次!N238:N249)</f>
        <v>145866</v>
      </c>
      <c r="O37" s="70">
        <f t="shared" ref="O37" si="80">N37/N36*100</f>
        <v>98.860031989589828</v>
      </c>
      <c r="P37" s="60">
        <f t="shared" ref="P37" si="81">N37-L37</f>
        <v>64514</v>
      </c>
      <c r="Q37" s="70">
        <f t="shared" ref="Q37" si="82">P37/P36*100</f>
        <v>122.26201982299543</v>
      </c>
      <c r="R37" s="60">
        <f t="shared" ref="R37" si="83">J37+P37</f>
        <v>418635</v>
      </c>
      <c r="S37" s="70">
        <f t="shared" ref="S37" si="84">R37/R36*100</f>
        <v>101.19460566168632</v>
      </c>
      <c r="T37" s="60">
        <f>SUM(月次!T238:T249)</f>
        <v>392895</v>
      </c>
      <c r="U37" s="70">
        <f t="shared" ref="U37" si="85">T37/T36*100</f>
        <v>101.01686635470766</v>
      </c>
      <c r="V37" s="60">
        <f>SUM(月次!V238:V249)</f>
        <v>33271</v>
      </c>
      <c r="W37" s="70">
        <f t="shared" ref="W37" si="86">V37/V36*100</f>
        <v>111.54284564838406</v>
      </c>
      <c r="X37" s="60">
        <f t="shared" ref="X37" si="87">R37-T37</f>
        <v>25740</v>
      </c>
      <c r="Y37" s="70">
        <f t="shared" ref="Y37" si="88">X37/X36*100</f>
        <v>103.98739546721609</v>
      </c>
      <c r="Z37" s="60">
        <f>SUM(月次!Z238:Z249)</f>
        <v>203</v>
      </c>
      <c r="AA37" s="70">
        <f t="shared" si="54"/>
        <v>101.49999999999999</v>
      </c>
      <c r="AB37" s="60" t="s">
        <v>76</v>
      </c>
      <c r="AC37" s="60" t="s">
        <v>76</v>
      </c>
      <c r="AD37" s="60">
        <f>SUM(月次!AD238:AD249)</f>
        <v>1400</v>
      </c>
      <c r="AE37" s="60" t="s">
        <v>76</v>
      </c>
      <c r="AF37" s="60" t="s">
        <v>76</v>
      </c>
      <c r="AG37" s="60" t="s">
        <v>76</v>
      </c>
      <c r="AH37" s="60">
        <f>SUM(月次!AH238:AH249)</f>
        <v>369</v>
      </c>
      <c r="AI37" s="60" t="s">
        <v>76</v>
      </c>
      <c r="AJ37" s="81">
        <f t="shared" si="73"/>
        <v>93.85144577018167</v>
      </c>
      <c r="AK37" s="82">
        <f t="shared" ref="AK37" si="89">X37/R37*100</f>
        <v>6.1485542298183384</v>
      </c>
      <c r="AL37" s="139"/>
      <c r="AM37" s="139"/>
      <c r="AN37" s="139"/>
      <c r="AO37" s="139"/>
      <c r="AP37" s="44"/>
      <c r="AQ37" s="44"/>
      <c r="AR37" s="44"/>
      <c r="AS37" s="44"/>
      <c r="AT37" s="44"/>
      <c r="AU37" s="44"/>
      <c r="AV37" s="44"/>
      <c r="AW37" s="44"/>
      <c r="AX37" s="44"/>
    </row>
    <row r="38" spans="1:50" s="45" customFormat="1" ht="12" customHeight="1">
      <c r="A38" s="11"/>
      <c r="B38" s="28" t="s">
        <v>265</v>
      </c>
      <c r="C38" s="48" t="s">
        <v>266</v>
      </c>
      <c r="D38" s="190">
        <f>SUM(月次!D250:D261)</f>
        <v>343731</v>
      </c>
      <c r="E38" s="70">
        <f t="shared" si="58"/>
        <v>96.370925912945964</v>
      </c>
      <c r="F38" s="60">
        <f>SUM(月次!F250:F261)</f>
        <v>2445</v>
      </c>
      <c r="G38" s="70">
        <f t="shared" ref="G38" si="90">F38/F37*100</f>
        <v>95.732184808144083</v>
      </c>
      <c r="H38" s="60">
        <f>SUM(月次!H250:H261)</f>
        <v>1385</v>
      </c>
      <c r="I38" s="70">
        <f t="shared" ref="I38" si="91">H38/H37*100</f>
        <v>108.37245696400626</v>
      </c>
      <c r="J38" s="60">
        <f t="shared" ref="J38" si="92">D38-F38</f>
        <v>341286</v>
      </c>
      <c r="K38" s="70">
        <f t="shared" ref="K38" si="93">J38/J37*100</f>
        <v>96.375532656916704</v>
      </c>
      <c r="L38" s="60">
        <f>SUM(月次!L250:L261)</f>
        <v>79358</v>
      </c>
      <c r="M38" s="70">
        <f t="shared" ref="M38" si="94">L38/L37*100</f>
        <v>97.548923197954565</v>
      </c>
      <c r="N38" s="60">
        <f>SUM(月次!N250:N261)</f>
        <v>155836</v>
      </c>
      <c r="O38" s="70">
        <f t="shared" ref="O38" si="95">N38/N37*100</f>
        <v>106.83504037952642</v>
      </c>
      <c r="P38" s="60">
        <f t="shared" ref="P38" si="96">N38-L38</f>
        <v>76478</v>
      </c>
      <c r="Q38" s="70">
        <f t="shared" ref="Q38" si="97">P38/P37*100</f>
        <v>118.54481197879529</v>
      </c>
      <c r="R38" s="60">
        <f t="shared" ref="R38" si="98">J38+P38</f>
        <v>417764</v>
      </c>
      <c r="S38" s="70">
        <f t="shared" ref="S38" si="99">R38/R37*100</f>
        <v>99.79194286192029</v>
      </c>
      <c r="T38" s="60">
        <f>SUM(月次!T250:T261)</f>
        <v>391735</v>
      </c>
      <c r="U38" s="70">
        <f t="shared" ref="U38" si="100">T38/T37*100</f>
        <v>99.704755723539378</v>
      </c>
      <c r="V38" s="60">
        <f>SUM(月次!V250:V261)</f>
        <v>37093</v>
      </c>
      <c r="W38" s="70">
        <f t="shared" ref="W38" si="101">V38/V37*100</f>
        <v>111.48748159057438</v>
      </c>
      <c r="X38" s="60">
        <f t="shared" ref="X38" si="102">R38-T38</f>
        <v>26029</v>
      </c>
      <c r="Y38" s="70">
        <f t="shared" ref="Y38" si="103">X38/X37*100</f>
        <v>101.12276612276612</v>
      </c>
      <c r="Z38" s="60">
        <f>SUM(月次!Z250:Z261)</f>
        <v>193</v>
      </c>
      <c r="AA38" s="70">
        <f t="shared" ref="AA38" si="104">Z38/Z37*100</f>
        <v>95.073891625615758</v>
      </c>
      <c r="AB38" s="60" t="s">
        <v>36</v>
      </c>
      <c r="AC38" s="60" t="s">
        <v>36</v>
      </c>
      <c r="AD38" s="60">
        <f>SUM(月次!AD250:AD261)</f>
        <v>1465</v>
      </c>
      <c r="AE38" s="70">
        <f t="shared" ref="AE38" si="105">AD38/AD37*100</f>
        <v>104.64285714285715</v>
      </c>
      <c r="AF38" s="60">
        <f>SUM(月次!AF250:AF261)</f>
        <v>1</v>
      </c>
      <c r="AG38" s="60" t="s">
        <v>36</v>
      </c>
      <c r="AH38" s="60">
        <f>SUM(月次!AH250:AH261)</f>
        <v>367</v>
      </c>
      <c r="AI38" s="70">
        <f t="shared" ref="AI38" si="106">AH38/AH37*100</f>
        <v>99.45799457994579</v>
      </c>
      <c r="AJ38" s="81">
        <f t="shared" si="73"/>
        <v>93.769448779693803</v>
      </c>
      <c r="AK38" s="82">
        <f t="shared" ref="AK38" si="107">X38/R38*100</f>
        <v>6.2305512203062019</v>
      </c>
      <c r="AL38" s="139"/>
      <c r="AM38" s="139"/>
      <c r="AN38" s="139"/>
      <c r="AO38" s="139"/>
      <c r="AP38" s="44"/>
      <c r="AQ38" s="44"/>
      <c r="AR38" s="44"/>
      <c r="AS38" s="44"/>
      <c r="AT38" s="44"/>
      <c r="AU38" s="44"/>
      <c r="AV38" s="44"/>
      <c r="AW38" s="44"/>
      <c r="AX38" s="44"/>
    </row>
    <row r="39" spans="1:50" s="45" customFormat="1" ht="12" customHeight="1">
      <c r="A39" s="11"/>
      <c r="B39" s="28" t="s">
        <v>305</v>
      </c>
      <c r="C39" s="48" t="s">
        <v>306</v>
      </c>
      <c r="D39" s="63">
        <f>SUM(月次!D262:D273)</f>
        <v>339524</v>
      </c>
      <c r="E39" s="70">
        <f t="shared" si="58"/>
        <v>98.776077805027768</v>
      </c>
      <c r="F39" s="60">
        <f>SUM(月次!F262:F273)</f>
        <v>2573</v>
      </c>
      <c r="G39" s="70">
        <f t="shared" ref="G39" si="108">F39/F38*100</f>
        <v>105.23517382413088</v>
      </c>
      <c r="H39" s="60">
        <f>SUM(月次!H262:H273)</f>
        <v>1441</v>
      </c>
      <c r="I39" s="70">
        <f t="shared" ref="I39" si="109">H39/H38*100</f>
        <v>104.04332129963898</v>
      </c>
      <c r="J39" s="60">
        <f t="shared" ref="J39" si="110">D39-F39</f>
        <v>336951</v>
      </c>
      <c r="K39" s="70">
        <f t="shared" ref="K39" si="111">J39/J38*100</f>
        <v>98.729804328334595</v>
      </c>
      <c r="L39" s="60">
        <f>SUM(月次!L262:L273)</f>
        <v>81720</v>
      </c>
      <c r="M39" s="70">
        <f t="shared" ref="M39" si="112">L39/L38*100</f>
        <v>102.97638549358604</v>
      </c>
      <c r="N39" s="60">
        <f>SUM(月次!N262:N273)</f>
        <v>172443</v>
      </c>
      <c r="O39" s="70">
        <f t="shared" ref="O39" si="113">N39/N38*100</f>
        <v>110.65671603480583</v>
      </c>
      <c r="P39" s="60">
        <f t="shared" ref="P39" si="114">N39-L39</f>
        <v>90723</v>
      </c>
      <c r="Q39" s="70">
        <f t="shared" ref="Q39" si="115">P39/P38*100</f>
        <v>118.62627160752113</v>
      </c>
      <c r="R39" s="60">
        <f t="shared" ref="R39" si="116">J39+P39</f>
        <v>427674</v>
      </c>
      <c r="S39" s="70">
        <f t="shared" ref="S39" si="117">R39/R38*100</f>
        <v>102.37215269865283</v>
      </c>
      <c r="T39" s="60">
        <f>SUM(月次!T262:T273)</f>
        <v>401592</v>
      </c>
      <c r="U39" s="70">
        <f t="shared" ref="U39" si="118">T39/T38*100</f>
        <v>102.51624184716709</v>
      </c>
      <c r="V39" s="60">
        <f>SUM(月次!V262:V273)</f>
        <v>34876</v>
      </c>
      <c r="W39" s="70">
        <f t="shared" ref="W39" si="119">V39/V38*100</f>
        <v>94.023131048984993</v>
      </c>
      <c r="X39" s="60">
        <f t="shared" ref="X39" si="120">R39-T39</f>
        <v>26082</v>
      </c>
      <c r="Y39" s="70">
        <f t="shared" ref="Y39" si="121">X39/X38*100</f>
        <v>100.20361904030119</v>
      </c>
      <c r="Z39" s="60">
        <f>SUM(月次!Z262:Z273)</f>
        <v>273</v>
      </c>
      <c r="AA39" s="70">
        <f t="shared" ref="AA39" si="122">Z39/Z38*100</f>
        <v>141.45077720207254</v>
      </c>
      <c r="AB39" s="60" t="s">
        <v>36</v>
      </c>
      <c r="AC39" s="60" t="s">
        <v>36</v>
      </c>
      <c r="AD39" s="60">
        <f>SUM(月次!AD262:AD273)</f>
        <v>1380</v>
      </c>
      <c r="AE39" s="70">
        <f t="shared" ref="AE39" si="123">AD39/AD38*100</f>
        <v>94.197952218430032</v>
      </c>
      <c r="AF39" s="60">
        <f>SUM(月次!AF262:AF273)</f>
        <v>0</v>
      </c>
      <c r="AG39" s="60" t="s">
        <v>36</v>
      </c>
      <c r="AH39" s="60">
        <f>SUM(月次!AH262:AH273)</f>
        <v>360</v>
      </c>
      <c r="AI39" s="70">
        <f t="shared" ref="AI39" si="124">AH39/AH38*100</f>
        <v>98.09264305177112</v>
      </c>
      <c r="AJ39" s="81">
        <f t="shared" si="73"/>
        <v>93.901429593568935</v>
      </c>
      <c r="AK39" s="82">
        <f t="shared" ref="AK39" si="125">X39/R39*100</f>
        <v>6.0985704064310671</v>
      </c>
      <c r="AL39" s="139"/>
      <c r="AM39" s="139"/>
      <c r="AN39" s="139"/>
      <c r="AO39" s="139"/>
      <c r="AP39" s="44"/>
      <c r="AQ39" s="44"/>
      <c r="AR39" s="44"/>
      <c r="AS39" s="44"/>
      <c r="AT39" s="44"/>
      <c r="AU39" s="44"/>
      <c r="AV39" s="44"/>
      <c r="AW39" s="44"/>
      <c r="AX39" s="44"/>
    </row>
    <row r="40" spans="1:50" s="45" customFormat="1" ht="12" customHeight="1">
      <c r="A40" s="11"/>
      <c r="B40" s="28" t="s">
        <v>307</v>
      </c>
      <c r="C40" s="48" t="s">
        <v>308</v>
      </c>
      <c r="D40" s="63">
        <f>SUM(月次!D274:D285)</f>
        <v>330994</v>
      </c>
      <c r="E40" s="70">
        <f t="shared" si="58"/>
        <v>97.487659193459081</v>
      </c>
      <c r="F40" s="204">
        <f>SUM(月次!F274:F285)</f>
        <v>2471</v>
      </c>
      <c r="G40" s="189">
        <f t="shared" ref="G40" si="126">F40/F39*100</f>
        <v>96.035755926933547</v>
      </c>
      <c r="H40" s="204">
        <f>SUM(月次!H274:H285)</f>
        <v>1197</v>
      </c>
      <c r="I40" s="189">
        <f t="shared" ref="I40" si="127">H40/H39*100</f>
        <v>83.067314365024288</v>
      </c>
      <c r="J40" s="188">
        <f t="shared" ref="J40" si="128">D40-F40</f>
        <v>328523</v>
      </c>
      <c r="K40" s="189">
        <f t="shared" ref="K40" si="129">J40/J39*100</f>
        <v>97.49874610848461</v>
      </c>
      <c r="L40" s="204">
        <f>SUM(月次!L274:L285)</f>
        <v>74316</v>
      </c>
      <c r="M40" s="189">
        <f t="shared" ref="M40" si="130">L40/L39*100</f>
        <v>90.939794419970639</v>
      </c>
      <c r="N40" s="204">
        <f>SUM(月次!N274:N285)</f>
        <v>163886</v>
      </c>
      <c r="O40" s="189">
        <f t="shared" ref="O40" si="131">N40/N39*100</f>
        <v>95.037780599966368</v>
      </c>
      <c r="P40" s="188">
        <f t="shared" ref="P40" si="132">N40-L40</f>
        <v>89570</v>
      </c>
      <c r="Q40" s="189">
        <f t="shared" ref="Q40" si="133">P40/P39*100</f>
        <v>98.729098464556955</v>
      </c>
      <c r="R40" s="188">
        <f t="shared" ref="R40" si="134">J40+P40</f>
        <v>418093</v>
      </c>
      <c r="S40" s="189">
        <f t="shared" ref="S40" si="135">R40/R39*100</f>
        <v>97.759742233570435</v>
      </c>
      <c r="T40" s="204">
        <f>SUM(月次!T274:T285)</f>
        <v>396587</v>
      </c>
      <c r="U40" s="189">
        <f t="shared" ref="U40" si="136">T40/T39*100</f>
        <v>98.753710233271576</v>
      </c>
      <c r="V40" s="204">
        <f>SUM(月次!V274:V285)</f>
        <v>32835</v>
      </c>
      <c r="W40" s="189">
        <f t="shared" ref="W40" si="137">V40/V39*100</f>
        <v>94.147838054822799</v>
      </c>
      <c r="X40" s="188">
        <f t="shared" ref="X40" si="138">R40-T40</f>
        <v>21506</v>
      </c>
      <c r="Y40" s="189">
        <f t="shared" ref="Y40" si="139">X40/X39*100</f>
        <v>82.455333179970864</v>
      </c>
      <c r="Z40" s="204">
        <f>SUM(月次!Z274:Z285)</f>
        <v>277</v>
      </c>
      <c r="AA40" s="189">
        <f t="shared" ref="AA40" si="140">Z40/Z39*100</f>
        <v>101.46520146520146</v>
      </c>
      <c r="AB40" s="187" t="s">
        <v>36</v>
      </c>
      <c r="AC40" s="187" t="s">
        <v>36</v>
      </c>
      <c r="AD40" s="204">
        <f>SUM(月次!AD274:AD285)</f>
        <v>1236</v>
      </c>
      <c r="AE40" s="184">
        <f t="shared" ref="AE40" si="141">AD40/AD39*100</f>
        <v>89.565217391304358</v>
      </c>
      <c r="AF40" s="204">
        <f>SUM(月次!AF274:AF285)</f>
        <v>0</v>
      </c>
      <c r="AG40" s="187" t="s">
        <v>36</v>
      </c>
      <c r="AH40" s="204">
        <f>SUM(月次!AH274:AH285)</f>
        <v>360</v>
      </c>
      <c r="AI40" s="184">
        <f t="shared" ref="AI40" si="142">AH40/AH39*100</f>
        <v>100</v>
      </c>
      <c r="AJ40" s="205">
        <f t="shared" si="73"/>
        <v>94.856168364454803</v>
      </c>
      <c r="AK40" s="206">
        <f t="shared" ref="AK40" si="143">X40/R40*100</f>
        <v>5.1438316355452018</v>
      </c>
      <c r="AL40" s="139"/>
      <c r="AM40" s="139"/>
      <c r="AN40" s="139"/>
      <c r="AO40" s="139"/>
      <c r="AP40" s="44"/>
      <c r="AQ40" s="44"/>
      <c r="AR40" s="44"/>
      <c r="AS40" s="44"/>
      <c r="AT40" s="44"/>
      <c r="AU40" s="44"/>
      <c r="AV40" s="44"/>
      <c r="AW40" s="44"/>
      <c r="AX40" s="44"/>
    </row>
    <row r="41" spans="1:50" s="45" customFormat="1" ht="12" customHeight="1">
      <c r="A41" s="11"/>
      <c r="B41" s="27" t="s">
        <v>328</v>
      </c>
      <c r="C41" s="49" t="s">
        <v>329</v>
      </c>
      <c r="D41" s="65">
        <f>SUM(月次!D286:D297)</f>
        <v>331875</v>
      </c>
      <c r="E41" s="74">
        <f t="shared" si="58"/>
        <v>100.26616796679093</v>
      </c>
      <c r="F41" s="209">
        <f>SUM(月次!F286:F297)</f>
        <v>2501</v>
      </c>
      <c r="G41" s="208">
        <f t="shared" ref="G41" si="144">F41/F40*100</f>
        <v>101.21408336705787</v>
      </c>
      <c r="H41" s="209">
        <f>SUM(月次!H286:H297)</f>
        <v>1114</v>
      </c>
      <c r="I41" s="208">
        <f t="shared" ref="I41" si="145">H41/H40*100</f>
        <v>93.065998329156216</v>
      </c>
      <c r="J41" s="209">
        <f t="shared" ref="J41" si="146">D41-F41</f>
        <v>329374</v>
      </c>
      <c r="K41" s="208">
        <f t="shared" ref="K41" si="147">J41/J40*100</f>
        <v>100.25903817997521</v>
      </c>
      <c r="L41" s="209">
        <f>SUM(月次!L286:L297)</f>
        <v>78081</v>
      </c>
      <c r="M41" s="208">
        <f t="shared" ref="M41" si="148">L41/L40*100</f>
        <v>105.06620377845954</v>
      </c>
      <c r="N41" s="209">
        <f>SUM(月次!N286:N297)</f>
        <v>170642</v>
      </c>
      <c r="O41" s="208">
        <f t="shared" ref="O41" si="149">N41/N40*100</f>
        <v>104.12237775038746</v>
      </c>
      <c r="P41" s="209">
        <f t="shared" ref="P41" si="150">N41-L41</f>
        <v>92561</v>
      </c>
      <c r="Q41" s="208">
        <f t="shared" ref="Q41" si="151">P41/P40*100</f>
        <v>103.33928770793793</v>
      </c>
      <c r="R41" s="209">
        <f t="shared" ref="R41" si="152">J41+P41</f>
        <v>421935</v>
      </c>
      <c r="S41" s="208">
        <f t="shared" ref="S41" si="153">R41/R40*100</f>
        <v>100.91893430409024</v>
      </c>
      <c r="T41" s="209">
        <f>SUM(月次!T286:T297)</f>
        <v>399392</v>
      </c>
      <c r="U41" s="208">
        <f t="shared" ref="U41" si="154">T41/T40*100</f>
        <v>100.70728490848163</v>
      </c>
      <c r="V41" s="209">
        <f>SUM(月次!V286:V297)</f>
        <v>45562</v>
      </c>
      <c r="W41" s="208">
        <f t="shared" ref="W41" si="155">V41/V40*100</f>
        <v>138.76046901172529</v>
      </c>
      <c r="X41" s="209">
        <f t="shared" ref="X41" si="156">R41-T41</f>
        <v>22543</v>
      </c>
      <c r="Y41" s="208">
        <f t="shared" ref="Y41" si="157">X41/X40*100</f>
        <v>104.82191016460523</v>
      </c>
      <c r="Z41" s="209">
        <f>SUM(月次!Z286:Z297)</f>
        <v>298</v>
      </c>
      <c r="AA41" s="208">
        <f t="shared" ref="AA41" si="158">Z41/Z40*100</f>
        <v>107.5812274368231</v>
      </c>
      <c r="AB41" s="186" t="s">
        <v>36</v>
      </c>
      <c r="AC41" s="186" t="s">
        <v>36</v>
      </c>
      <c r="AD41" s="209">
        <f>SUM(月次!AD286:AD297)</f>
        <v>991</v>
      </c>
      <c r="AE41" s="207">
        <f t="shared" ref="AE41" si="159">AD41/AD40*100</f>
        <v>80.177993527508093</v>
      </c>
      <c r="AF41" s="209">
        <f>SUM(月次!AF286:AF297)</f>
        <v>0</v>
      </c>
      <c r="AG41" s="186" t="s">
        <v>36</v>
      </c>
      <c r="AH41" s="209">
        <f>SUM(月次!AH286:AH297)</f>
        <v>360</v>
      </c>
      <c r="AI41" s="207">
        <f t="shared" ref="AI41" si="160">AH41/AH40*100</f>
        <v>100</v>
      </c>
      <c r="AJ41" s="222">
        <f>T41/R41*100</f>
        <v>94.657233934136769</v>
      </c>
      <c r="AK41" s="223">
        <f t="shared" ref="AK41" si="161">X41/R41*100</f>
        <v>5.3427660658632252</v>
      </c>
      <c r="AL41" s="139"/>
      <c r="AM41" s="139"/>
      <c r="AN41" s="139"/>
      <c r="AO41" s="139"/>
      <c r="AP41" s="44"/>
      <c r="AQ41" s="44"/>
      <c r="AR41" s="44"/>
      <c r="AS41" s="44"/>
      <c r="AT41" s="44"/>
      <c r="AU41" s="44"/>
      <c r="AV41" s="44"/>
      <c r="AW41" s="44"/>
      <c r="AX41" s="44"/>
    </row>
    <row r="42" spans="1:50" s="45" customFormat="1" ht="12" customHeight="1">
      <c r="A42" s="11"/>
      <c r="B42" s="28" t="s">
        <v>349</v>
      </c>
      <c r="C42" s="48" t="s">
        <v>350</v>
      </c>
      <c r="D42" s="204">
        <f>SUM(月次!D298:D309)</f>
        <v>323622</v>
      </c>
      <c r="E42" s="189">
        <f t="shared" ref="E42" si="162">D42/D41*100</f>
        <v>97.513220338983047</v>
      </c>
      <c r="F42" s="188">
        <f>SUM(月次!F298:F309)</f>
        <v>2715</v>
      </c>
      <c r="G42" s="189">
        <f t="shared" ref="G42" si="163">F42/F41*100</f>
        <v>108.55657736905238</v>
      </c>
      <c r="H42" s="188">
        <f>SUM(月次!H298:H309)</f>
        <v>1169</v>
      </c>
      <c r="I42" s="189">
        <f t="shared" ref="I42" si="164">H42/H41*100</f>
        <v>104.9371633752244</v>
      </c>
      <c r="J42" s="188">
        <f t="shared" ref="J42" si="165">D42-F42</f>
        <v>320907</v>
      </c>
      <c r="K42" s="189">
        <f t="shared" ref="K42" si="166">J42/J41*100</f>
        <v>97.429366009460367</v>
      </c>
      <c r="L42" s="188">
        <f>SUM(月次!L298:L309)</f>
        <v>84490</v>
      </c>
      <c r="M42" s="189">
        <f t="shared" ref="M42" si="167">L42/L41*100</f>
        <v>108.20814282603963</v>
      </c>
      <c r="N42" s="188">
        <f>SUM(月次!N298:N309)</f>
        <v>193513</v>
      </c>
      <c r="O42" s="189">
        <f t="shared" ref="O42" si="168">N42/N41*100</f>
        <v>113.40291370237105</v>
      </c>
      <c r="P42" s="188">
        <f t="shared" ref="P42" si="169">N42-L42</f>
        <v>109023</v>
      </c>
      <c r="Q42" s="189">
        <f t="shared" ref="Q42" si="170">P42/P41*100</f>
        <v>117.78502825163946</v>
      </c>
      <c r="R42" s="188">
        <f t="shared" ref="R42" si="171">J42+P42</f>
        <v>429930</v>
      </c>
      <c r="S42" s="189">
        <f t="shared" ref="S42" si="172">R42/R41*100</f>
        <v>101.89484162252481</v>
      </c>
      <c r="T42" s="188">
        <f>SUM(月次!T298:T309)</f>
        <v>407437</v>
      </c>
      <c r="U42" s="189">
        <f t="shared" ref="U42" si="173">T42/T41*100</f>
        <v>102.01431175386588</v>
      </c>
      <c r="V42" s="188">
        <f>SUM(月次!V298:V309)</f>
        <v>42931</v>
      </c>
      <c r="W42" s="189">
        <f t="shared" ref="W42" si="174">V42/V41*100</f>
        <v>94.225451033756201</v>
      </c>
      <c r="X42" s="188">
        <f t="shared" ref="X42" si="175">R42-T42</f>
        <v>22493</v>
      </c>
      <c r="Y42" s="189">
        <f t="shared" ref="Y42" si="176">X42/X41*100</f>
        <v>99.778201659051589</v>
      </c>
      <c r="Z42" s="188">
        <f>SUM(月次!Z298:Z309)</f>
        <v>292</v>
      </c>
      <c r="AA42" s="189">
        <f t="shared" ref="AA42" si="177">Z42/Z41*100</f>
        <v>97.986577181208062</v>
      </c>
      <c r="AB42" s="187" t="s">
        <v>36</v>
      </c>
      <c r="AC42" s="187" t="s">
        <v>36</v>
      </c>
      <c r="AD42" s="188">
        <f>SUM(月次!AD298:AD309)</f>
        <v>1020</v>
      </c>
      <c r="AE42" s="184">
        <f t="shared" ref="AE42" si="178">AD42/AD41*100</f>
        <v>102.9263370332997</v>
      </c>
      <c r="AF42" s="188">
        <f>SUM(月次!AF298:AF309)</f>
        <v>0</v>
      </c>
      <c r="AG42" s="187" t="s">
        <v>36</v>
      </c>
      <c r="AH42" s="188">
        <f>SUM(月次!AH298:AH309)</f>
        <v>360</v>
      </c>
      <c r="AI42" s="184">
        <f t="shared" ref="AI42" si="179">AH42/AH41*100</f>
        <v>100</v>
      </c>
      <c r="AJ42" s="205">
        <f>T42/R42*100</f>
        <v>94.768218082013362</v>
      </c>
      <c r="AK42" s="206">
        <f>X42/R42*100</f>
        <v>5.2317819179866492</v>
      </c>
      <c r="AL42" s="139"/>
      <c r="AM42" s="139"/>
      <c r="AN42" s="139"/>
      <c r="AO42" s="139"/>
      <c r="AP42" s="44"/>
      <c r="AQ42" s="44"/>
      <c r="AR42" s="44"/>
      <c r="AS42" s="44"/>
      <c r="AT42" s="44"/>
      <c r="AU42" s="44"/>
      <c r="AV42" s="44"/>
      <c r="AW42" s="44"/>
      <c r="AX42" s="44"/>
    </row>
    <row r="43" spans="1:50" s="45" customFormat="1" ht="12" customHeight="1">
      <c r="A43" s="11"/>
      <c r="B43" s="221" t="s">
        <v>371</v>
      </c>
      <c r="C43" s="51" t="s">
        <v>372</v>
      </c>
      <c r="D43" s="224">
        <f>SUM(月次!D310:D321)</f>
        <v>313089</v>
      </c>
      <c r="E43" s="225">
        <f t="shared" ref="E43" si="180">D43/D42*100</f>
        <v>96.745276897120718</v>
      </c>
      <c r="F43" s="224">
        <f>SUM(月次!F310:F321)</f>
        <v>2716</v>
      </c>
      <c r="G43" s="225">
        <f t="shared" ref="G43" si="181">F43/F42*100</f>
        <v>100.03683241252301</v>
      </c>
      <c r="H43" s="224">
        <f>SUM(月次!H310:H321)</f>
        <v>1200</v>
      </c>
      <c r="I43" s="225">
        <f t="shared" ref="I43" si="182">H43/H42*100</f>
        <v>102.65183917878528</v>
      </c>
      <c r="J43" s="226">
        <f t="shared" ref="J43" si="183">D43-F43</f>
        <v>310373</v>
      </c>
      <c r="K43" s="225">
        <f t="shared" ref="K43" si="184">J43/J42*100</f>
        <v>96.717429037073046</v>
      </c>
      <c r="L43" s="224">
        <f>SUM(月次!L310:L321)</f>
        <v>82325</v>
      </c>
      <c r="M43" s="225">
        <f t="shared" ref="M43" si="185">L43/L42*100</f>
        <v>97.437566575926155</v>
      </c>
      <c r="N43" s="224">
        <f>SUM(月次!N310:N321)</f>
        <v>186651</v>
      </c>
      <c r="O43" s="225">
        <f t="shared" ref="O43" si="186">N43/N42*100</f>
        <v>96.453985003591498</v>
      </c>
      <c r="P43" s="226">
        <f t="shared" ref="P43" si="187">N43-L43</f>
        <v>104326</v>
      </c>
      <c r="Q43" s="225">
        <f t="shared" ref="Q43" si="188">P43/P42*100</f>
        <v>95.691734771561968</v>
      </c>
      <c r="R43" s="226">
        <f t="shared" ref="R43" si="189">J43+P43</f>
        <v>414699</v>
      </c>
      <c r="S43" s="225">
        <f t="shared" ref="S43" si="190">R43/R42*100</f>
        <v>96.457330263066083</v>
      </c>
      <c r="T43" s="224">
        <f>SUM(月次!T310:T321)</f>
        <v>392715</v>
      </c>
      <c r="U43" s="225">
        <f t="shared" ref="U43" si="191">T43/T42*100</f>
        <v>96.386680640197127</v>
      </c>
      <c r="V43" s="224">
        <f>SUM(月次!V310:V321)</f>
        <v>43113</v>
      </c>
      <c r="W43" s="225">
        <f t="shared" ref="W43" si="192">V43/V42*100</f>
        <v>100.42393608348279</v>
      </c>
      <c r="X43" s="226">
        <f t="shared" ref="X43" si="193">R43-T43</f>
        <v>21984</v>
      </c>
      <c r="Y43" s="225">
        <f t="shared" ref="Y43" si="194">X43/X42*100</f>
        <v>97.737073756279742</v>
      </c>
      <c r="Z43" s="224">
        <f>SUM(月次!Z310:Z321)</f>
        <v>367</v>
      </c>
      <c r="AA43" s="225">
        <f t="shared" ref="AA43" si="195">Z43/Z42*100</f>
        <v>125.68493150684932</v>
      </c>
      <c r="AB43" s="227" t="s">
        <v>36</v>
      </c>
      <c r="AC43" s="227" t="s">
        <v>36</v>
      </c>
      <c r="AD43" s="224">
        <f>SUM(月次!AD310:AD321)</f>
        <v>1059</v>
      </c>
      <c r="AE43" s="228">
        <f t="shared" ref="AE43" si="196">AD43/AD42*100</f>
        <v>103.82352941176471</v>
      </c>
      <c r="AF43" s="224">
        <f>SUM(月次!AF310:AF321)</f>
        <v>0</v>
      </c>
      <c r="AG43" s="227" t="s">
        <v>36</v>
      </c>
      <c r="AH43" s="224">
        <f>SUM(月次!AH310:AH321)</f>
        <v>360</v>
      </c>
      <c r="AI43" s="228">
        <f t="shared" ref="AI43" si="197">AH43/AH42*100</f>
        <v>100</v>
      </c>
      <c r="AJ43" s="229">
        <f>T43/R43*100</f>
        <v>94.698805639753175</v>
      </c>
      <c r="AK43" s="230">
        <f>X43/R43*100</f>
        <v>5.3011943602468294</v>
      </c>
      <c r="AL43" s="139"/>
      <c r="AM43" s="139"/>
      <c r="AN43" s="139"/>
      <c r="AO43" s="139"/>
      <c r="AP43" s="44"/>
      <c r="AQ43" s="44"/>
      <c r="AR43" s="44"/>
      <c r="AS43" s="44"/>
      <c r="AT43" s="44"/>
      <c r="AU43" s="44"/>
      <c r="AV43" s="44"/>
      <c r="AW43" s="44"/>
      <c r="AX43" s="44"/>
    </row>
    <row r="44" spans="1:50" ht="12" customHeight="1">
      <c r="B44" s="30" t="s">
        <v>27</v>
      </c>
      <c r="C44" s="42"/>
      <c r="D44" s="138"/>
      <c r="E44" s="59"/>
      <c r="F44" s="138"/>
      <c r="G44" s="59"/>
      <c r="H44" s="138"/>
      <c r="I44" s="59"/>
      <c r="J44" s="138"/>
      <c r="K44" s="59"/>
      <c r="L44" s="138"/>
      <c r="M44" s="59"/>
      <c r="N44" s="138"/>
      <c r="O44" s="59"/>
      <c r="P44" s="138"/>
      <c r="Q44" s="59"/>
      <c r="R44" s="138"/>
      <c r="S44" s="59"/>
      <c r="T44" s="138"/>
      <c r="U44" s="59"/>
      <c r="V44" s="138"/>
      <c r="W44" s="59"/>
      <c r="X44" s="138"/>
      <c r="Y44" s="59"/>
      <c r="Z44" s="138"/>
      <c r="AA44" s="59"/>
      <c r="AB44" s="59"/>
      <c r="AJ44" s="59"/>
      <c r="AK44" s="59"/>
      <c r="AL44" s="14"/>
      <c r="AM44" s="14"/>
      <c r="AN44" s="14"/>
      <c r="AO44" s="14"/>
      <c r="AP44" s="14"/>
      <c r="AQ44" s="14"/>
      <c r="AR44" s="14"/>
      <c r="AS44" s="14"/>
      <c r="AT44" s="14"/>
    </row>
    <row r="45" spans="1:50" s="15" customFormat="1" ht="12" customHeight="1">
      <c r="A45" s="13"/>
      <c r="B45" s="3" t="s">
        <v>207</v>
      </c>
      <c r="C45" s="13"/>
      <c r="D45" s="13"/>
      <c r="E45" s="13"/>
      <c r="F45" s="13"/>
      <c r="G45" s="13"/>
      <c r="H45" s="13"/>
      <c r="I45" s="13"/>
      <c r="J45" s="13"/>
      <c r="K45" s="14"/>
      <c r="L45" s="14"/>
    </row>
    <row r="46" spans="1:50" ht="12" customHeight="1">
      <c r="B46" s="2" t="s">
        <v>208</v>
      </c>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L46" s="14"/>
      <c r="AM46" s="14"/>
      <c r="AN46" s="14"/>
      <c r="AO46" s="14"/>
      <c r="AP46" s="14"/>
      <c r="AQ46" s="14"/>
      <c r="AR46" s="14"/>
      <c r="AS46" s="14"/>
      <c r="AT46" s="14"/>
    </row>
    <row r="47" spans="1:50" s="15" customFormat="1" ht="12" customHeight="1">
      <c r="A47" s="13"/>
      <c r="B47" s="36" t="s">
        <v>264</v>
      </c>
      <c r="C47" s="13"/>
      <c r="D47" s="13"/>
      <c r="E47" s="13"/>
      <c r="F47" s="13"/>
      <c r="G47" s="13"/>
      <c r="H47" s="13"/>
      <c r="I47" s="13"/>
      <c r="J47" s="13"/>
      <c r="K47" s="14"/>
      <c r="L47" s="14"/>
    </row>
    <row r="48" spans="1:50" ht="12" customHeight="1">
      <c r="B48" s="100" t="s">
        <v>216</v>
      </c>
      <c r="AK48" s="1" t="s">
        <v>370</v>
      </c>
    </row>
    <row r="50" spans="1:46" s="141" customFormat="1" ht="12" customHeight="1">
      <c r="A50" s="140"/>
      <c r="B50" s="140"/>
      <c r="C50" s="140" t="s">
        <v>257</v>
      </c>
      <c r="D50" s="140">
        <v>363425</v>
      </c>
      <c r="E50" s="140"/>
      <c r="F50" s="140">
        <v>2499</v>
      </c>
      <c r="G50" s="140"/>
      <c r="H50" s="140">
        <v>1238</v>
      </c>
      <c r="I50" s="140"/>
      <c r="J50" s="140">
        <v>360926</v>
      </c>
      <c r="L50" s="141">
        <v>94781</v>
      </c>
      <c r="M50" s="142"/>
      <c r="N50" s="142">
        <v>147546</v>
      </c>
      <c r="O50" s="142"/>
      <c r="P50" s="142">
        <v>52765</v>
      </c>
      <c r="Q50" s="142"/>
      <c r="R50" s="142">
        <v>413691</v>
      </c>
      <c r="S50" s="142"/>
      <c r="T50" s="142">
        <v>389156</v>
      </c>
      <c r="U50" s="142"/>
      <c r="V50" s="142">
        <v>29786</v>
      </c>
      <c r="W50" s="142"/>
      <c r="X50" s="142">
        <v>24535</v>
      </c>
      <c r="Y50" s="142"/>
      <c r="Z50" s="142">
        <v>200</v>
      </c>
      <c r="AA50" s="142"/>
      <c r="AB50" s="142"/>
      <c r="AC50" s="142"/>
      <c r="AD50" s="142"/>
      <c r="AE50" s="142"/>
      <c r="AF50" s="142"/>
      <c r="AG50" s="142"/>
      <c r="AH50" s="142"/>
      <c r="AI50" s="142"/>
      <c r="AJ50" s="142"/>
      <c r="AK50" s="142"/>
      <c r="AL50" s="142"/>
      <c r="AM50" s="142"/>
      <c r="AN50" s="142"/>
      <c r="AO50" s="142"/>
      <c r="AP50" s="142"/>
      <c r="AQ50" s="142"/>
      <c r="AR50" s="142"/>
      <c r="AS50" s="142"/>
      <c r="AT50" s="142"/>
    </row>
    <row r="51" spans="1:46" s="141" customFormat="1" ht="12" customHeight="1">
      <c r="A51" s="140"/>
      <c r="B51" s="140"/>
      <c r="C51" s="140" t="s">
        <v>258</v>
      </c>
      <c r="D51" s="140">
        <v>356733</v>
      </c>
      <c r="E51" s="140"/>
      <c r="F51" s="140">
        <v>2558</v>
      </c>
      <c r="G51" s="140"/>
      <c r="H51" s="140">
        <v>1282</v>
      </c>
      <c r="I51" s="140"/>
      <c r="J51" s="140">
        <v>354175</v>
      </c>
      <c r="K51" s="140"/>
      <c r="L51" s="140">
        <v>81352</v>
      </c>
      <c r="M51" s="140"/>
      <c r="N51" s="143">
        <v>145866</v>
      </c>
      <c r="O51" s="143"/>
      <c r="P51" s="143">
        <v>64514</v>
      </c>
      <c r="Q51" s="143"/>
      <c r="R51" s="143">
        <v>418689</v>
      </c>
      <c r="S51" s="143"/>
      <c r="T51" s="140">
        <v>392704</v>
      </c>
      <c r="U51" s="140"/>
      <c r="V51" s="140">
        <v>32031</v>
      </c>
      <c r="W51" s="140"/>
      <c r="X51" s="140">
        <v>25985</v>
      </c>
      <c r="Y51" s="140"/>
      <c r="Z51" s="140">
        <v>210</v>
      </c>
      <c r="AA51" s="140"/>
      <c r="AB51" s="140">
        <v>0</v>
      </c>
      <c r="AC51" s="140"/>
      <c r="AD51" s="140">
        <v>2020</v>
      </c>
      <c r="AE51" s="140"/>
      <c r="AF51" s="140">
        <v>0</v>
      </c>
      <c r="AG51" s="140"/>
      <c r="AH51" s="140">
        <v>369</v>
      </c>
      <c r="AI51" s="140"/>
      <c r="AJ51" s="140"/>
      <c r="AK51" s="140"/>
      <c r="AL51" s="142"/>
      <c r="AM51" s="142"/>
      <c r="AN51" s="142"/>
      <c r="AO51" s="142"/>
      <c r="AP51" s="142"/>
      <c r="AQ51" s="142"/>
      <c r="AR51" s="142"/>
      <c r="AS51" s="142"/>
      <c r="AT51" s="142"/>
    </row>
    <row r="52" spans="1:46" s="141" customFormat="1" ht="12" customHeight="1">
      <c r="A52" s="140"/>
      <c r="B52" s="140"/>
      <c r="C52" s="140"/>
      <c r="D52" s="144">
        <f>D36-D50</f>
        <v>0</v>
      </c>
      <c r="E52" s="140"/>
      <c r="F52" s="144">
        <f t="shared" ref="F52" si="198">F36-F50</f>
        <v>0</v>
      </c>
      <c r="G52" s="140"/>
      <c r="H52" s="144">
        <f t="shared" ref="H52" si="199">H36-H50</f>
        <v>0</v>
      </c>
      <c r="I52" s="140"/>
      <c r="J52" s="144">
        <f>J36-J50</f>
        <v>0</v>
      </c>
      <c r="K52" s="140"/>
      <c r="L52" s="144">
        <f>L36-L50</f>
        <v>0</v>
      </c>
      <c r="M52" s="140"/>
      <c r="N52" s="144">
        <f t="shared" ref="N52" si="200">N36-N50</f>
        <v>2</v>
      </c>
      <c r="O52" s="140"/>
      <c r="P52" s="144">
        <f t="shared" ref="P52" si="201">P36-P50</f>
        <v>2</v>
      </c>
      <c r="Q52" s="140"/>
      <c r="R52" s="144">
        <f>R36-R50</f>
        <v>2</v>
      </c>
      <c r="S52" s="140"/>
      <c r="T52" s="144">
        <f t="shared" ref="T52" si="202">T36-T50</f>
        <v>-216</v>
      </c>
      <c r="U52" s="140"/>
      <c r="V52" s="144">
        <f t="shared" ref="V52" si="203">V36-V50</f>
        <v>42</v>
      </c>
      <c r="W52" s="140"/>
      <c r="X52" s="144">
        <f t="shared" ref="X52" si="204">X36-X50</f>
        <v>218</v>
      </c>
      <c r="Y52" s="140"/>
      <c r="Z52" s="144">
        <f t="shared" ref="Z52" si="205">Z36-Z50</f>
        <v>0</v>
      </c>
      <c r="AA52" s="140"/>
      <c r="AB52" s="144"/>
      <c r="AC52" s="140"/>
      <c r="AD52" s="144">
        <f t="shared" ref="AD52" si="206">AD36-AD50</f>
        <v>0</v>
      </c>
      <c r="AE52" s="140"/>
      <c r="AF52" s="144">
        <f t="shared" ref="AF52" si="207">AF36-AF50</f>
        <v>0</v>
      </c>
      <c r="AG52" s="140"/>
      <c r="AH52" s="144">
        <f t="shared" ref="AH52" si="208">AH36-AH50</f>
        <v>0</v>
      </c>
      <c r="AI52" s="140"/>
      <c r="AJ52" s="140"/>
      <c r="AK52" s="140"/>
      <c r="AL52" s="142"/>
      <c r="AM52" s="142"/>
      <c r="AN52" s="142"/>
      <c r="AO52" s="142"/>
      <c r="AP52" s="142"/>
      <c r="AQ52" s="142"/>
      <c r="AR52" s="142"/>
      <c r="AS52" s="142"/>
      <c r="AT52" s="142"/>
    </row>
    <row r="53" spans="1:46" s="141" customFormat="1" ht="12" customHeight="1">
      <c r="A53" s="140"/>
      <c r="B53" s="140"/>
      <c r="C53" s="140"/>
      <c r="D53" s="144">
        <f>D37-D51</f>
        <v>-58</v>
      </c>
      <c r="E53" s="140"/>
      <c r="F53" s="144">
        <f t="shared" ref="F53" si="209">F37-F51</f>
        <v>-4</v>
      </c>
      <c r="G53" s="140"/>
      <c r="H53" s="144">
        <f t="shared" ref="H53" si="210">H37-H51</f>
        <v>-4</v>
      </c>
      <c r="I53" s="140"/>
      <c r="J53" s="144">
        <f t="shared" ref="J53" si="211">J37-J51</f>
        <v>-54</v>
      </c>
      <c r="K53" s="140"/>
      <c r="L53" s="144">
        <f>L37-L51</f>
        <v>0</v>
      </c>
      <c r="M53" s="140"/>
      <c r="N53" s="144">
        <f t="shared" ref="N53" si="212">N37-N51</f>
        <v>0</v>
      </c>
      <c r="O53" s="140"/>
      <c r="P53" s="144">
        <f t="shared" ref="P53" si="213">P37-P51</f>
        <v>0</v>
      </c>
      <c r="Q53" s="140"/>
      <c r="R53" s="144">
        <f t="shared" ref="R53" si="214">R37-R51</f>
        <v>-54</v>
      </c>
      <c r="S53" s="140"/>
      <c r="T53" s="144">
        <f t="shared" ref="T53" si="215">T37-T51</f>
        <v>191</v>
      </c>
      <c r="U53" s="140"/>
      <c r="V53" s="144">
        <f t="shared" ref="V53" si="216">V37-V51</f>
        <v>1240</v>
      </c>
      <c r="W53" s="140"/>
      <c r="X53" s="144">
        <f t="shared" ref="X53" si="217">X37-X51</f>
        <v>-245</v>
      </c>
      <c r="Y53" s="140"/>
      <c r="Z53" s="144">
        <f t="shared" ref="Z53" si="218">Z37-Z51</f>
        <v>-7</v>
      </c>
      <c r="AA53" s="140"/>
      <c r="AB53" s="144"/>
      <c r="AC53" s="140"/>
      <c r="AD53" s="144">
        <f t="shared" ref="AD53" si="219">AD37-AD51</f>
        <v>-620</v>
      </c>
      <c r="AE53" s="140"/>
      <c r="AF53" s="144"/>
      <c r="AG53" s="140"/>
      <c r="AH53" s="144">
        <f t="shared" ref="AH53" si="220">AH37-AH51</f>
        <v>0</v>
      </c>
      <c r="AI53" s="140"/>
      <c r="AJ53" s="140"/>
      <c r="AK53" s="140"/>
      <c r="AL53" s="142"/>
      <c r="AM53" s="142"/>
      <c r="AN53" s="142"/>
      <c r="AO53" s="142"/>
      <c r="AP53" s="142"/>
      <c r="AQ53" s="142"/>
      <c r="AR53" s="142"/>
      <c r="AS53" s="142"/>
      <c r="AT53" s="142"/>
    </row>
    <row r="54" spans="1:46" ht="12" customHeight="1">
      <c r="K54" s="13"/>
      <c r="L54" s="13"/>
      <c r="M54" s="13"/>
      <c r="N54" s="58"/>
      <c r="O54" s="58"/>
      <c r="P54" s="58"/>
      <c r="Q54" s="58"/>
      <c r="R54" s="58"/>
      <c r="S54" s="58"/>
      <c r="T54" s="13"/>
      <c r="U54" s="13"/>
      <c r="V54" s="13"/>
      <c r="W54" s="13"/>
      <c r="X54" s="13"/>
      <c r="Y54" s="13"/>
      <c r="Z54" s="13"/>
      <c r="AA54" s="13"/>
      <c r="AB54" s="13"/>
      <c r="AC54" s="13"/>
      <c r="AD54" s="13"/>
      <c r="AE54" s="13"/>
      <c r="AF54" s="13"/>
      <c r="AG54" s="13"/>
      <c r="AH54" s="13"/>
      <c r="AI54" s="13"/>
      <c r="AJ54" s="13"/>
      <c r="AK54" s="13"/>
    </row>
    <row r="147" spans="2:46" s="13" customFormat="1" ht="12" customHeight="1">
      <c r="K147" s="14"/>
      <c r="L147" s="14"/>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row>
    <row r="148" spans="2:46" s="13" customFormat="1" ht="12" customHeight="1">
      <c r="B148" s="31"/>
      <c r="C148" s="31"/>
      <c r="D148" s="31"/>
      <c r="E148" s="31"/>
      <c r="F148" s="31"/>
      <c r="G148" s="31"/>
      <c r="H148" s="31"/>
      <c r="I148" s="31"/>
      <c r="K148" s="14"/>
      <c r="L148" s="14"/>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row>
    <row r="149" spans="2:46" s="13" customFormat="1" ht="12" customHeight="1">
      <c r="B149" s="31"/>
      <c r="C149" s="31"/>
      <c r="D149" s="31"/>
      <c r="E149" s="31"/>
      <c r="F149" s="31"/>
      <c r="G149" s="31"/>
      <c r="H149" s="31"/>
      <c r="I149" s="31"/>
      <c r="K149" s="14"/>
      <c r="L149" s="14"/>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row>
    <row r="150" spans="2:46" ht="12" customHeight="1">
      <c r="B150" s="31"/>
      <c r="C150" s="31"/>
      <c r="D150" s="31"/>
      <c r="E150" s="31"/>
      <c r="F150" s="31"/>
      <c r="G150" s="31"/>
      <c r="H150" s="31"/>
      <c r="I150" s="31"/>
    </row>
    <row r="152" spans="2:46" s="13" customFormat="1" ht="12" customHeight="1">
      <c r="K152" s="14"/>
      <c r="L152" s="14"/>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row>
    <row r="153" spans="2:46" s="13" customFormat="1" ht="12" customHeight="1">
      <c r="B153" s="31"/>
      <c r="C153" s="31"/>
      <c r="D153" s="31"/>
      <c r="E153" s="31"/>
      <c r="F153" s="31"/>
      <c r="G153" s="31"/>
      <c r="H153" s="31"/>
      <c r="I153" s="31"/>
      <c r="K153" s="14"/>
      <c r="L153" s="14"/>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row>
    <row r="154" spans="2:46" s="13" customFormat="1" ht="12" customHeight="1">
      <c r="B154" s="31"/>
      <c r="C154" s="31"/>
      <c r="D154" s="31"/>
      <c r="E154" s="31"/>
      <c r="F154" s="31"/>
      <c r="G154" s="31"/>
      <c r="H154" s="31"/>
      <c r="I154" s="31"/>
      <c r="K154" s="14"/>
      <c r="L154" s="14"/>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row>
    <row r="155" spans="2:46" s="13" customFormat="1" ht="12" customHeight="1">
      <c r="B155" s="31"/>
      <c r="C155" s="31"/>
      <c r="D155" s="31"/>
      <c r="E155" s="31"/>
      <c r="F155" s="31"/>
      <c r="G155" s="31"/>
      <c r="H155" s="31"/>
      <c r="I155" s="31"/>
      <c r="K155" s="14"/>
      <c r="L155" s="14"/>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row>
    <row r="156" spans="2:46" s="13" customFormat="1" ht="12" customHeight="1">
      <c r="B156" s="31"/>
      <c r="C156" s="31"/>
      <c r="D156" s="31"/>
      <c r="E156" s="31"/>
      <c r="F156" s="31"/>
      <c r="G156" s="31"/>
      <c r="H156" s="31"/>
      <c r="I156" s="31"/>
      <c r="K156" s="14"/>
      <c r="L156" s="14"/>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row>
    <row r="157" spans="2:46" s="13" customFormat="1" ht="12" customHeight="1">
      <c r="B157" s="31"/>
      <c r="C157" s="31"/>
      <c r="D157" s="31"/>
      <c r="E157" s="31"/>
      <c r="F157" s="31"/>
      <c r="G157" s="31"/>
      <c r="H157" s="31"/>
      <c r="I157" s="31"/>
      <c r="K157" s="14"/>
      <c r="L157" s="14"/>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row>
    <row r="158" spans="2:46" s="13" customFormat="1" ht="12" customHeight="1">
      <c r="B158" s="31"/>
      <c r="C158" s="31"/>
      <c r="D158" s="31"/>
      <c r="E158" s="31"/>
      <c r="F158" s="31"/>
      <c r="G158" s="31"/>
      <c r="H158" s="31"/>
      <c r="I158" s="31"/>
      <c r="K158" s="14"/>
      <c r="L158" s="14"/>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row>
    <row r="159" spans="2:46" ht="12" customHeight="1">
      <c r="B159" s="31"/>
      <c r="C159" s="31"/>
      <c r="D159" s="31"/>
      <c r="E159" s="31"/>
      <c r="F159" s="31"/>
      <c r="G159" s="31"/>
      <c r="H159" s="31"/>
      <c r="I159" s="31"/>
    </row>
    <row r="169" spans="2:46" s="13" customFormat="1" ht="12" customHeight="1">
      <c r="K169" s="14"/>
      <c r="L169" s="14"/>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row>
    <row r="170" spans="2:46" s="13" customFormat="1" ht="12" customHeight="1">
      <c r="B170" s="31"/>
      <c r="C170" s="31"/>
      <c r="D170" s="31"/>
      <c r="E170" s="31"/>
      <c r="F170" s="31"/>
      <c r="G170" s="31"/>
      <c r="H170" s="31"/>
      <c r="I170" s="31"/>
      <c r="K170" s="14"/>
      <c r="L170" s="14"/>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row>
    <row r="171" spans="2:46" s="13" customFormat="1" ht="12" customHeight="1">
      <c r="B171" s="31"/>
      <c r="C171" s="31"/>
      <c r="D171" s="31"/>
      <c r="E171" s="31"/>
      <c r="F171" s="31"/>
      <c r="G171" s="31"/>
      <c r="H171" s="31"/>
      <c r="I171" s="31"/>
      <c r="K171" s="14"/>
      <c r="L171" s="14"/>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row>
    <row r="172" spans="2:46" ht="12" customHeight="1">
      <c r="B172" s="31"/>
      <c r="C172" s="31"/>
      <c r="D172" s="31"/>
      <c r="E172" s="31"/>
      <c r="F172" s="31"/>
      <c r="G172" s="31"/>
      <c r="H172" s="31"/>
      <c r="I172" s="31"/>
    </row>
    <row r="174" spans="2:46" s="13" customFormat="1" ht="12" customHeight="1">
      <c r="K174" s="14"/>
      <c r="L174" s="14"/>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row>
    <row r="175" spans="2:46" s="13" customFormat="1" ht="12" customHeight="1">
      <c r="B175" s="31"/>
      <c r="C175" s="31"/>
      <c r="D175" s="31"/>
      <c r="E175" s="31"/>
      <c r="F175" s="31"/>
      <c r="G175" s="31"/>
      <c r="H175" s="31"/>
      <c r="I175" s="31"/>
      <c r="K175" s="14"/>
      <c r="L175" s="14"/>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row>
    <row r="176" spans="2:46" s="13" customFormat="1" ht="12" customHeight="1">
      <c r="B176" s="31"/>
      <c r="C176" s="31"/>
      <c r="D176" s="31"/>
      <c r="E176" s="31"/>
      <c r="F176" s="31"/>
      <c r="G176" s="31"/>
      <c r="H176" s="31"/>
      <c r="I176" s="31"/>
      <c r="K176" s="14"/>
      <c r="L176" s="14"/>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row>
    <row r="177" spans="2:46" s="13" customFormat="1" ht="12" customHeight="1">
      <c r="B177" s="31"/>
      <c r="C177" s="31"/>
      <c r="D177" s="31"/>
      <c r="E177" s="31"/>
      <c r="F177" s="31"/>
      <c r="G177" s="31"/>
      <c r="H177" s="31"/>
      <c r="I177" s="31"/>
      <c r="K177" s="14"/>
      <c r="L177" s="14"/>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row>
    <row r="178" spans="2:46" s="13" customFormat="1" ht="12" customHeight="1">
      <c r="B178" s="31"/>
      <c r="C178" s="31"/>
      <c r="D178" s="31"/>
      <c r="E178" s="31"/>
      <c r="F178" s="31"/>
      <c r="G178" s="31"/>
      <c r="H178" s="31"/>
      <c r="I178" s="31"/>
      <c r="K178" s="14"/>
      <c r="L178" s="14"/>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row>
    <row r="179" spans="2:46" s="13" customFormat="1" ht="12" customHeight="1">
      <c r="B179" s="31"/>
      <c r="C179" s="31"/>
      <c r="D179" s="31"/>
      <c r="E179" s="31"/>
      <c r="F179" s="31"/>
      <c r="G179" s="31"/>
      <c r="H179" s="31"/>
      <c r="I179" s="31"/>
      <c r="K179" s="14"/>
      <c r="L179" s="14"/>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row>
    <row r="180" spans="2:46" s="13" customFormat="1" ht="12" customHeight="1">
      <c r="B180" s="31"/>
      <c r="C180" s="31"/>
      <c r="D180" s="31"/>
      <c r="E180" s="31"/>
      <c r="F180" s="31"/>
      <c r="G180" s="31"/>
      <c r="H180" s="31"/>
      <c r="I180" s="31"/>
      <c r="K180" s="14"/>
      <c r="L180" s="14"/>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row>
    <row r="181" spans="2:46" ht="12" customHeight="1">
      <c r="B181" s="31"/>
      <c r="C181" s="31"/>
      <c r="D181" s="31"/>
      <c r="E181" s="31"/>
      <c r="F181" s="31"/>
      <c r="G181" s="31"/>
      <c r="H181" s="31"/>
      <c r="I181" s="31"/>
    </row>
    <row r="191" spans="2:46" ht="12" customHeight="1">
      <c r="AL191" s="14"/>
      <c r="AM191" s="14"/>
      <c r="AN191" s="14"/>
      <c r="AO191" s="14"/>
      <c r="AP191" s="14"/>
      <c r="AQ191" s="14"/>
      <c r="AR191" s="14"/>
      <c r="AS191" s="14"/>
      <c r="AT191" s="14"/>
    </row>
    <row r="192" spans="2:46" ht="12" customHeight="1">
      <c r="B192" s="31"/>
      <c r="C192" s="31"/>
      <c r="D192" s="31"/>
      <c r="E192" s="31"/>
      <c r="F192" s="31"/>
      <c r="G192" s="31"/>
      <c r="H192" s="31"/>
      <c r="I192" s="31"/>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row>
    <row r="193" spans="1:46" ht="12" customHeight="1">
      <c r="B193" s="31"/>
      <c r="C193" s="31"/>
      <c r="D193" s="31"/>
      <c r="E193" s="31"/>
      <c r="F193" s="31"/>
      <c r="G193" s="31"/>
      <c r="H193" s="31"/>
      <c r="I193" s="31"/>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row>
    <row r="194" spans="1:46" ht="12" customHeight="1">
      <c r="B194" s="31"/>
      <c r="C194" s="31"/>
      <c r="D194" s="31"/>
      <c r="E194" s="31"/>
      <c r="F194" s="31"/>
      <c r="G194" s="31"/>
      <c r="H194" s="31"/>
      <c r="I194" s="31"/>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row>
    <row r="195" spans="1:46" ht="12" customHeight="1">
      <c r="A195" s="31"/>
      <c r="AL195" s="14"/>
      <c r="AM195" s="14"/>
      <c r="AN195" s="14"/>
      <c r="AO195" s="14"/>
      <c r="AP195" s="14"/>
      <c r="AQ195" s="14"/>
      <c r="AR195" s="14"/>
      <c r="AS195" s="14"/>
      <c r="AT195" s="14"/>
    </row>
    <row r="196" spans="1:46" ht="12" customHeight="1">
      <c r="A196" s="31"/>
      <c r="J196" s="31"/>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row>
    <row r="197" spans="1:46" ht="12" customHeight="1">
      <c r="A197" s="31"/>
      <c r="B197" s="31"/>
      <c r="C197" s="31"/>
      <c r="D197" s="31"/>
      <c r="E197" s="31"/>
      <c r="F197" s="31"/>
      <c r="G197" s="31"/>
      <c r="H197" s="31"/>
      <c r="I197" s="31"/>
      <c r="J197" s="31"/>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row>
    <row r="198" spans="1:46" ht="12" customHeight="1">
      <c r="B198" s="31"/>
      <c r="C198" s="31"/>
      <c r="D198" s="31"/>
      <c r="E198" s="31"/>
      <c r="F198" s="31"/>
      <c r="G198" s="31"/>
      <c r="H198" s="31"/>
      <c r="I198" s="31"/>
      <c r="J198" s="31"/>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row>
    <row r="199" spans="1:46" ht="12" customHeight="1">
      <c r="B199" s="31"/>
      <c r="C199" s="31"/>
      <c r="D199" s="31"/>
      <c r="E199" s="31"/>
      <c r="F199" s="31"/>
      <c r="G199" s="31"/>
      <c r="H199" s="31"/>
      <c r="I199" s="31"/>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row>
    <row r="200" spans="1:46" ht="12" customHeight="1">
      <c r="A200" s="31"/>
      <c r="B200" s="31"/>
      <c r="C200" s="31"/>
      <c r="D200" s="31"/>
      <c r="E200" s="31"/>
      <c r="F200" s="31"/>
      <c r="G200" s="31"/>
      <c r="H200" s="31"/>
      <c r="I200" s="31"/>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row>
    <row r="201" spans="1:46" ht="12" customHeight="1">
      <c r="A201" s="31"/>
      <c r="B201" s="31"/>
      <c r="C201" s="31"/>
      <c r="D201" s="31"/>
      <c r="E201" s="31"/>
      <c r="F201" s="31"/>
      <c r="G201" s="31"/>
      <c r="H201" s="31"/>
      <c r="I201" s="31"/>
      <c r="J201" s="31"/>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row>
    <row r="202" spans="1:46" ht="12" customHeight="1">
      <c r="A202" s="31"/>
      <c r="B202" s="31"/>
      <c r="C202" s="31"/>
      <c r="D202" s="31"/>
      <c r="E202" s="31"/>
      <c r="F202" s="31"/>
      <c r="G202" s="31"/>
      <c r="H202" s="31"/>
      <c r="I202" s="31"/>
      <c r="J202" s="31"/>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row>
    <row r="203" spans="1:46" ht="12" customHeight="1">
      <c r="A203" s="31"/>
      <c r="B203" s="31"/>
      <c r="C203" s="31"/>
      <c r="D203" s="31"/>
      <c r="E203" s="31"/>
      <c r="F203" s="31"/>
      <c r="G203" s="31"/>
      <c r="H203" s="31"/>
      <c r="I203" s="31"/>
      <c r="J203" s="31"/>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row>
    <row r="204" spans="1:46" ht="12" customHeight="1">
      <c r="A204" s="31"/>
      <c r="J204" s="31"/>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row>
    <row r="205" spans="1:46" ht="12" customHeight="1">
      <c r="A205" s="31"/>
      <c r="J205" s="31"/>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c r="AQ205" s="14"/>
      <c r="AR205" s="14"/>
      <c r="AS205" s="14"/>
      <c r="AT205" s="14"/>
    </row>
    <row r="206" spans="1:46" ht="12" customHeight="1">
      <c r="A206" s="31"/>
      <c r="J206" s="31"/>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row>
    <row r="207" spans="1:46" ht="12" customHeight="1">
      <c r="J207" s="31"/>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row>
    <row r="213" spans="1:46" ht="12" customHeight="1">
      <c r="AL213" s="14"/>
      <c r="AM213" s="14"/>
      <c r="AN213" s="14"/>
      <c r="AO213" s="14"/>
      <c r="AP213" s="14"/>
      <c r="AQ213" s="14"/>
      <c r="AR213" s="14"/>
      <c r="AS213" s="14"/>
      <c r="AT213" s="14"/>
    </row>
    <row r="214" spans="1:46" ht="12" customHeight="1">
      <c r="B214" s="31"/>
      <c r="C214" s="31"/>
      <c r="D214" s="31"/>
      <c r="E214" s="31"/>
      <c r="F214" s="31"/>
      <c r="G214" s="31"/>
      <c r="H214" s="31"/>
      <c r="I214" s="31"/>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row>
    <row r="215" spans="1:46" ht="12" customHeight="1">
      <c r="B215" s="31"/>
      <c r="C215" s="31"/>
      <c r="D215" s="31"/>
      <c r="E215" s="31"/>
      <c r="F215" s="31"/>
      <c r="G215" s="31"/>
      <c r="H215" s="31"/>
      <c r="I215" s="31"/>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row>
    <row r="216" spans="1:46" ht="12" customHeight="1">
      <c r="B216" s="31"/>
      <c r="C216" s="31"/>
      <c r="D216" s="31"/>
      <c r="E216" s="31"/>
      <c r="F216" s="31"/>
      <c r="G216" s="31"/>
      <c r="H216" s="31"/>
      <c r="I216" s="31"/>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row>
    <row r="217" spans="1:46" ht="12" customHeight="1">
      <c r="A217" s="31"/>
      <c r="AL217" s="14"/>
      <c r="AM217" s="14"/>
      <c r="AN217" s="14"/>
      <c r="AO217" s="14"/>
      <c r="AP217" s="14"/>
      <c r="AQ217" s="14"/>
      <c r="AR217" s="14"/>
      <c r="AS217" s="14"/>
      <c r="AT217" s="14"/>
    </row>
    <row r="218" spans="1:46" ht="12" customHeight="1">
      <c r="A218" s="31"/>
      <c r="J218" s="31"/>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c r="AT218" s="14"/>
    </row>
    <row r="219" spans="1:46" ht="12" customHeight="1">
      <c r="A219" s="31"/>
      <c r="B219" s="31"/>
      <c r="C219" s="31"/>
      <c r="D219" s="31"/>
      <c r="E219" s="31"/>
      <c r="F219" s="31"/>
      <c r="G219" s="31"/>
      <c r="H219" s="31"/>
      <c r="I219" s="31"/>
      <c r="J219" s="31"/>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c r="AQ219" s="14"/>
      <c r="AR219" s="14"/>
      <c r="AS219" s="14"/>
      <c r="AT219" s="14"/>
    </row>
    <row r="220" spans="1:46" ht="12" customHeight="1">
      <c r="B220" s="31"/>
      <c r="C220" s="31"/>
      <c r="D220" s="31"/>
      <c r="E220" s="31"/>
      <c r="F220" s="31"/>
      <c r="G220" s="31"/>
      <c r="H220" s="31"/>
      <c r="I220" s="31"/>
      <c r="J220" s="31"/>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c r="AT220" s="14"/>
    </row>
    <row r="221" spans="1:46" ht="12" customHeight="1">
      <c r="B221" s="31"/>
      <c r="C221" s="31"/>
      <c r="D221" s="31"/>
      <c r="E221" s="31"/>
      <c r="F221" s="31"/>
      <c r="G221" s="31"/>
      <c r="H221" s="31"/>
      <c r="I221" s="31"/>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c r="AQ221" s="14"/>
      <c r="AR221" s="14"/>
      <c r="AS221" s="14"/>
      <c r="AT221" s="14"/>
    </row>
    <row r="222" spans="1:46" ht="12" customHeight="1">
      <c r="A222" s="31"/>
      <c r="B222" s="31"/>
      <c r="C222" s="31"/>
      <c r="D222" s="31"/>
      <c r="E222" s="31"/>
      <c r="F222" s="31"/>
      <c r="G222" s="31"/>
      <c r="H222" s="31"/>
      <c r="I222" s="31"/>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c r="AQ222" s="14"/>
      <c r="AR222" s="14"/>
      <c r="AS222" s="14"/>
      <c r="AT222" s="14"/>
    </row>
    <row r="223" spans="1:46" ht="12" customHeight="1">
      <c r="A223" s="31"/>
      <c r="B223" s="31"/>
      <c r="C223" s="31"/>
      <c r="D223" s="31"/>
      <c r="E223" s="31"/>
      <c r="F223" s="31"/>
      <c r="G223" s="31"/>
      <c r="H223" s="31"/>
      <c r="I223" s="31"/>
      <c r="J223" s="31"/>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c r="AQ223" s="14"/>
      <c r="AR223" s="14"/>
      <c r="AS223" s="14"/>
      <c r="AT223" s="14"/>
    </row>
    <row r="224" spans="1:46" ht="12" customHeight="1">
      <c r="A224" s="31"/>
      <c r="B224" s="31"/>
      <c r="C224" s="31"/>
      <c r="D224" s="31"/>
      <c r="E224" s="31"/>
      <c r="F224" s="31"/>
      <c r="G224" s="31"/>
      <c r="H224" s="31"/>
      <c r="I224" s="31"/>
      <c r="J224" s="31"/>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c r="AT224" s="14"/>
    </row>
    <row r="225" spans="1:46" ht="12" customHeight="1">
      <c r="A225" s="31"/>
      <c r="B225" s="31"/>
      <c r="C225" s="31"/>
      <c r="D225" s="31"/>
      <c r="E225" s="31"/>
      <c r="F225" s="31"/>
      <c r="G225" s="31"/>
      <c r="H225" s="31"/>
      <c r="I225" s="31"/>
      <c r="J225" s="31"/>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c r="AQ225" s="14"/>
      <c r="AR225" s="14"/>
      <c r="AS225" s="14"/>
      <c r="AT225" s="14"/>
    </row>
    <row r="226" spans="1:46" ht="12" customHeight="1">
      <c r="A226" s="31"/>
      <c r="J226" s="31"/>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row>
    <row r="227" spans="1:46" ht="12" customHeight="1">
      <c r="A227" s="31"/>
      <c r="J227" s="31"/>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c r="AT227" s="14"/>
    </row>
    <row r="228" spans="1:46" ht="12" customHeight="1">
      <c r="A228" s="31"/>
      <c r="J228" s="31"/>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c r="AT228" s="14"/>
    </row>
    <row r="229" spans="1:46" ht="12" customHeight="1">
      <c r="J229" s="31"/>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row>
    <row r="235" spans="1:46" ht="12" customHeight="1">
      <c r="AL235" s="14"/>
      <c r="AM235" s="14"/>
      <c r="AN235" s="14"/>
      <c r="AO235" s="14"/>
      <c r="AP235" s="14"/>
      <c r="AQ235" s="14"/>
      <c r="AR235" s="14"/>
      <c r="AS235" s="14"/>
      <c r="AT235" s="14"/>
    </row>
    <row r="236" spans="1:46" ht="12" customHeight="1">
      <c r="B236" s="31"/>
      <c r="C236" s="31"/>
      <c r="D236" s="31"/>
      <c r="E236" s="31"/>
      <c r="F236" s="31"/>
      <c r="G236" s="31"/>
      <c r="H236" s="31"/>
      <c r="I236" s="31"/>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c r="AT236" s="14"/>
    </row>
    <row r="237" spans="1:46" ht="12" customHeight="1">
      <c r="B237" s="31"/>
      <c r="C237" s="31"/>
      <c r="D237" s="31"/>
      <c r="E237" s="31"/>
      <c r="F237" s="31"/>
      <c r="G237" s="31"/>
      <c r="H237" s="31"/>
      <c r="I237" s="31"/>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c r="AT237" s="14"/>
    </row>
    <row r="238" spans="1:46" ht="12" customHeight="1">
      <c r="B238" s="31"/>
      <c r="C238" s="31"/>
      <c r="D238" s="31"/>
      <c r="E238" s="31"/>
      <c r="F238" s="31"/>
      <c r="G238" s="31"/>
      <c r="H238" s="31"/>
      <c r="I238" s="31"/>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row>
    <row r="239" spans="1:46" ht="12" customHeight="1">
      <c r="A239" s="31"/>
      <c r="AL239" s="14"/>
      <c r="AM239" s="14"/>
      <c r="AN239" s="14"/>
      <c r="AO239" s="14"/>
      <c r="AP239" s="14"/>
      <c r="AQ239" s="14"/>
      <c r="AR239" s="14"/>
      <c r="AS239" s="14"/>
      <c r="AT239" s="14"/>
    </row>
    <row r="240" spans="1:46" ht="12" customHeight="1">
      <c r="A240" s="31"/>
      <c r="J240" s="31"/>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c r="AQ240" s="14"/>
      <c r="AR240" s="14"/>
      <c r="AS240" s="14"/>
      <c r="AT240" s="14"/>
    </row>
    <row r="241" spans="1:46" ht="12" customHeight="1">
      <c r="A241" s="31"/>
      <c r="B241" s="31"/>
      <c r="C241" s="31"/>
      <c r="D241" s="31"/>
      <c r="E241" s="31"/>
      <c r="F241" s="31"/>
      <c r="G241" s="31"/>
      <c r="H241" s="31"/>
      <c r="I241" s="31"/>
      <c r="J241" s="31"/>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4"/>
      <c r="AQ241" s="14"/>
      <c r="AR241" s="14"/>
      <c r="AS241" s="14"/>
      <c r="AT241" s="14"/>
    </row>
    <row r="242" spans="1:46" ht="12" customHeight="1">
      <c r="B242" s="31"/>
      <c r="C242" s="31"/>
      <c r="D242" s="31"/>
      <c r="E242" s="31"/>
      <c r="F242" s="31"/>
      <c r="G242" s="31"/>
      <c r="H242" s="31"/>
      <c r="I242" s="31"/>
      <c r="J242" s="31"/>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c r="AQ242" s="14"/>
      <c r="AR242" s="14"/>
      <c r="AS242" s="14"/>
      <c r="AT242" s="14"/>
    </row>
    <row r="243" spans="1:46" ht="12" customHeight="1">
      <c r="B243" s="31"/>
      <c r="C243" s="31"/>
      <c r="D243" s="31"/>
      <c r="E243" s="31"/>
      <c r="F243" s="31"/>
      <c r="G243" s="31"/>
      <c r="H243" s="31"/>
      <c r="I243" s="31"/>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c r="AQ243" s="14"/>
      <c r="AR243" s="14"/>
      <c r="AS243" s="14"/>
      <c r="AT243" s="14"/>
    </row>
    <row r="244" spans="1:46" ht="12" customHeight="1">
      <c r="A244" s="31"/>
      <c r="B244" s="31"/>
      <c r="C244" s="31"/>
      <c r="D244" s="31"/>
      <c r="E244" s="31"/>
      <c r="F244" s="31"/>
      <c r="G244" s="31"/>
      <c r="H244" s="31"/>
      <c r="I244" s="31"/>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c r="AT244" s="14"/>
    </row>
    <row r="245" spans="1:46" ht="12" customHeight="1">
      <c r="A245" s="31"/>
      <c r="B245" s="31"/>
      <c r="C245" s="31"/>
      <c r="D245" s="31"/>
      <c r="E245" s="31"/>
      <c r="F245" s="31"/>
      <c r="G245" s="31"/>
      <c r="H245" s="31"/>
      <c r="I245" s="31"/>
      <c r="J245" s="31"/>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c r="AR245" s="14"/>
      <c r="AS245" s="14"/>
      <c r="AT245" s="14"/>
    </row>
    <row r="246" spans="1:46" ht="12" customHeight="1">
      <c r="A246" s="31"/>
      <c r="B246" s="31"/>
      <c r="C246" s="31"/>
      <c r="D246" s="31"/>
      <c r="E246" s="31"/>
      <c r="F246" s="31"/>
      <c r="G246" s="31"/>
      <c r="H246" s="31"/>
      <c r="I246" s="31"/>
      <c r="J246" s="31"/>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4"/>
      <c r="AR246" s="14"/>
      <c r="AS246" s="14"/>
      <c r="AT246" s="14"/>
    </row>
    <row r="247" spans="1:46" ht="12" customHeight="1">
      <c r="A247" s="31"/>
      <c r="B247" s="31"/>
      <c r="C247" s="31"/>
      <c r="D247" s="31"/>
      <c r="E247" s="31"/>
      <c r="F247" s="31"/>
      <c r="G247" s="31"/>
      <c r="H247" s="31"/>
      <c r="I247" s="31"/>
      <c r="J247" s="31"/>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c r="AQ247" s="14"/>
      <c r="AR247" s="14"/>
      <c r="AS247" s="14"/>
      <c r="AT247" s="14"/>
    </row>
    <row r="248" spans="1:46" ht="12" customHeight="1">
      <c r="A248" s="31"/>
      <c r="J248" s="31"/>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c r="AT248" s="14"/>
    </row>
    <row r="249" spans="1:46" ht="12" customHeight="1">
      <c r="A249" s="31"/>
      <c r="J249" s="31"/>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c r="AT249" s="14"/>
    </row>
    <row r="250" spans="1:46" ht="12" customHeight="1">
      <c r="A250" s="31"/>
      <c r="J250" s="31"/>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c r="AT250" s="14"/>
    </row>
    <row r="251" spans="1:46" ht="12" customHeight="1">
      <c r="J251" s="31"/>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row>
    <row r="261" spans="1:46" ht="12" customHeight="1">
      <c r="A261" s="31"/>
      <c r="AL261" s="14"/>
      <c r="AM261" s="14"/>
      <c r="AN261" s="14"/>
      <c r="AO261" s="14"/>
      <c r="AP261" s="14"/>
      <c r="AQ261" s="14"/>
      <c r="AR261" s="14"/>
      <c r="AS261" s="14"/>
      <c r="AT261" s="14"/>
    </row>
    <row r="262" spans="1:46" ht="12" customHeight="1">
      <c r="A262" s="31"/>
      <c r="J262" s="31"/>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14"/>
      <c r="AS262" s="14"/>
      <c r="AT262" s="14"/>
    </row>
    <row r="263" spans="1:46" ht="12" customHeight="1">
      <c r="A263" s="31"/>
      <c r="J263" s="31"/>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14"/>
      <c r="AS263" s="14"/>
      <c r="AT263" s="14"/>
    </row>
    <row r="264" spans="1:46" ht="12" customHeight="1">
      <c r="J264" s="31"/>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row>
    <row r="266" spans="1:46" ht="12" customHeight="1">
      <c r="A266" s="31"/>
      <c r="AL266" s="14"/>
      <c r="AM266" s="14"/>
      <c r="AN266" s="14"/>
      <c r="AO266" s="14"/>
      <c r="AP266" s="14"/>
      <c r="AQ266" s="14"/>
      <c r="AR266" s="14"/>
      <c r="AS266" s="14"/>
      <c r="AT266" s="14"/>
    </row>
    <row r="267" spans="1:46" ht="12" customHeight="1">
      <c r="A267" s="31"/>
      <c r="J267" s="31"/>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14"/>
      <c r="AS267" s="14"/>
      <c r="AT267" s="14"/>
    </row>
    <row r="268" spans="1:46" ht="12" customHeight="1">
      <c r="A268" s="31"/>
      <c r="J268" s="31"/>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14"/>
      <c r="AS268" s="14"/>
      <c r="AT268" s="14"/>
    </row>
    <row r="269" spans="1:46" ht="12" customHeight="1">
      <c r="A269" s="31"/>
      <c r="J269" s="31"/>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14"/>
      <c r="AS269" s="14"/>
      <c r="AT269" s="14"/>
    </row>
    <row r="270" spans="1:46" ht="12" customHeight="1">
      <c r="A270" s="31"/>
      <c r="J270" s="31"/>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14"/>
      <c r="AS270" s="14"/>
      <c r="AT270" s="14"/>
    </row>
    <row r="271" spans="1:46" ht="12" customHeight="1">
      <c r="A271" s="31"/>
      <c r="J271" s="31"/>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14"/>
      <c r="AS271" s="14"/>
      <c r="AT271" s="14"/>
    </row>
    <row r="272" spans="1:46" ht="12" customHeight="1">
      <c r="A272" s="31"/>
      <c r="J272" s="31"/>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14"/>
      <c r="AS272" s="14"/>
      <c r="AT272" s="14"/>
    </row>
    <row r="273" spans="1:46" ht="12" customHeight="1">
      <c r="J273" s="31"/>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row>
    <row r="283" spans="1:46" ht="12" customHeight="1">
      <c r="A283" s="31"/>
      <c r="AL283" s="14"/>
      <c r="AM283" s="14"/>
      <c r="AN283" s="14"/>
      <c r="AO283" s="14"/>
      <c r="AP283" s="14"/>
      <c r="AQ283" s="14"/>
      <c r="AR283" s="14"/>
      <c r="AS283" s="14"/>
      <c r="AT283" s="14"/>
    </row>
    <row r="284" spans="1:46" ht="12" customHeight="1">
      <c r="A284" s="31"/>
      <c r="J284" s="31"/>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14"/>
      <c r="AS284" s="14"/>
      <c r="AT284" s="14"/>
    </row>
    <row r="285" spans="1:46" ht="12" customHeight="1">
      <c r="A285" s="31"/>
      <c r="J285" s="31"/>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14"/>
      <c r="AS285" s="14"/>
      <c r="AT285" s="14"/>
    </row>
    <row r="286" spans="1:46" ht="12" customHeight="1">
      <c r="J286" s="31"/>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row>
    <row r="288" spans="1:46" ht="12" customHeight="1">
      <c r="A288" s="31"/>
      <c r="AL288" s="14"/>
      <c r="AM288" s="14"/>
      <c r="AN288" s="14"/>
      <c r="AO288" s="14"/>
      <c r="AP288" s="14"/>
      <c r="AQ288" s="14"/>
      <c r="AR288" s="14"/>
      <c r="AS288" s="14"/>
      <c r="AT288" s="14"/>
    </row>
    <row r="289" spans="1:46" ht="12" customHeight="1">
      <c r="A289" s="31"/>
      <c r="J289" s="31"/>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c r="AT289" s="14"/>
    </row>
    <row r="290" spans="1:46" ht="12" customHeight="1">
      <c r="A290" s="31"/>
      <c r="J290" s="31"/>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c r="AT290" s="14"/>
    </row>
    <row r="291" spans="1:46" ht="12" customHeight="1">
      <c r="A291" s="31"/>
      <c r="J291" s="31"/>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14"/>
      <c r="AS291" s="14"/>
      <c r="AT291" s="14"/>
    </row>
    <row r="292" spans="1:46" ht="12" customHeight="1">
      <c r="A292" s="31"/>
      <c r="J292" s="31"/>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14"/>
      <c r="AS292" s="14"/>
      <c r="AT292" s="14"/>
    </row>
    <row r="293" spans="1:46" ht="12" customHeight="1">
      <c r="A293" s="31"/>
      <c r="J293" s="31"/>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14"/>
      <c r="AS293" s="14"/>
      <c r="AT293" s="14"/>
    </row>
    <row r="294" spans="1:46" ht="12" customHeight="1">
      <c r="A294" s="31"/>
      <c r="J294" s="31"/>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14"/>
      <c r="AS294" s="14"/>
      <c r="AT294" s="14"/>
    </row>
    <row r="295" spans="1:46" ht="12" customHeight="1">
      <c r="J295" s="31"/>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row>
  </sheetData>
  <mergeCells count="23">
    <mergeCell ref="X6:Y7"/>
    <mergeCell ref="Z6:AC6"/>
    <mergeCell ref="AJ5:AJ9"/>
    <mergeCell ref="AK5:AK9"/>
    <mergeCell ref="AD8:AE8"/>
    <mergeCell ref="AF8:AG8"/>
    <mergeCell ref="AH8:AI8"/>
    <mergeCell ref="B5:C9"/>
    <mergeCell ref="D5:E7"/>
    <mergeCell ref="R6:S7"/>
    <mergeCell ref="T6:U7"/>
    <mergeCell ref="V6:W6"/>
    <mergeCell ref="F6:G7"/>
    <mergeCell ref="H6:I6"/>
    <mergeCell ref="J6:K7"/>
    <mergeCell ref="L6:M7"/>
    <mergeCell ref="N6:O7"/>
    <mergeCell ref="P6:Q7"/>
    <mergeCell ref="H7:I7"/>
    <mergeCell ref="V7:W7"/>
    <mergeCell ref="F5:AC5"/>
    <mergeCell ref="Z7:AA7"/>
    <mergeCell ref="AB7:AC7"/>
  </mergeCells>
  <phoneticPr fontId="2"/>
  <pageMargins left="0.59055118110236227" right="0" top="0.59055118110236227" bottom="0" header="0" footer="0"/>
  <pageSetup paperSize="9" scale="90"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N416"/>
  <sheetViews>
    <sheetView showGridLines="0" tabSelected="1" zoomScale="90" zoomScaleNormal="90" zoomScaleSheetLayoutView="90" workbookViewId="0">
      <pane xSplit="3" ySplit="9" topLeftCell="S314" activePane="bottomRight" state="frozen"/>
      <selection activeCell="F40" sqref="F40"/>
      <selection pane="topRight" activeCell="F40" sqref="F40"/>
      <selection pane="bottomLeft" activeCell="F40" sqref="F40"/>
      <selection pane="bottomRight" activeCell="AF334" sqref="AF334"/>
    </sheetView>
  </sheetViews>
  <sheetFormatPr defaultColWidth="9" defaultRowHeight="12" customHeight="1"/>
  <cols>
    <col min="1" max="1" width="5.625" style="13" customWidth="1"/>
    <col min="2" max="2" width="7.625" style="13" customWidth="1"/>
    <col min="3" max="3" width="10.625" style="42" customWidth="1"/>
    <col min="4" max="4" width="7.625" style="13" customWidth="1"/>
    <col min="5" max="5" width="10.625" style="13" customWidth="1"/>
    <col min="6" max="6" width="7.625" style="13" customWidth="1"/>
    <col min="7" max="7" width="10.625" style="13" customWidth="1"/>
    <col min="8" max="8" width="7.625" style="13" customWidth="1"/>
    <col min="9" max="10" width="10.625" style="13" customWidth="1"/>
    <col min="11" max="11" width="10.625" style="14" customWidth="1"/>
    <col min="12" max="12" width="7.625" style="14" customWidth="1"/>
    <col min="13" max="13" width="10.625" style="15" customWidth="1"/>
    <col min="14" max="14" width="7.625" style="15" customWidth="1"/>
    <col min="15" max="15" width="10.625" style="15" customWidth="1"/>
    <col min="16" max="16" width="7.625" style="15" customWidth="1"/>
    <col min="17" max="17" width="10.625" style="15" customWidth="1"/>
    <col min="18" max="18" width="7.625" style="15" customWidth="1"/>
    <col min="19" max="19" width="10.625" style="15" customWidth="1"/>
    <col min="20" max="20" width="7.625" style="15" customWidth="1"/>
    <col min="21" max="21" width="10.625" style="15" customWidth="1"/>
    <col min="22" max="22" width="7.625" style="15" customWidth="1"/>
    <col min="23" max="25" width="10.625" style="15" customWidth="1"/>
    <col min="26" max="26" width="7.625" style="15" customWidth="1"/>
    <col min="27" max="35" width="10.625" style="15" customWidth="1"/>
    <col min="36" max="36" width="6.625" style="15" customWidth="1"/>
    <col min="37" max="16384" width="9" style="14"/>
  </cols>
  <sheetData>
    <row r="2" spans="1:36" s="10" customFormat="1" ht="15" customHeight="1">
      <c r="A2" s="4"/>
      <c r="B2" s="5" t="s">
        <v>65</v>
      </c>
      <c r="C2" s="39"/>
      <c r="D2" s="4"/>
      <c r="E2" s="6"/>
      <c r="F2" s="6"/>
      <c r="G2" s="6"/>
      <c r="H2" s="6"/>
      <c r="I2" s="6"/>
      <c r="J2" s="6"/>
      <c r="K2" s="7"/>
      <c r="L2" s="7"/>
      <c r="M2" s="8"/>
      <c r="N2" s="8"/>
      <c r="O2" s="8"/>
      <c r="P2" s="8"/>
      <c r="Q2" s="8"/>
      <c r="R2" s="8"/>
      <c r="S2" s="8"/>
      <c r="T2" s="8"/>
      <c r="U2" s="8"/>
      <c r="V2" s="8"/>
      <c r="W2" s="9"/>
      <c r="X2" s="8"/>
      <c r="Y2" s="8"/>
      <c r="Z2" s="8"/>
      <c r="AA2" s="9"/>
      <c r="AB2" s="8"/>
      <c r="AC2" s="8"/>
      <c r="AD2" s="8"/>
      <c r="AE2" s="8"/>
      <c r="AF2" s="8"/>
      <c r="AG2" s="8"/>
      <c r="AH2" s="8"/>
      <c r="AI2" s="8"/>
      <c r="AJ2" s="9"/>
    </row>
    <row r="3" spans="1:36" ht="12" customHeight="1">
      <c r="A3" s="11"/>
      <c r="B3" s="12"/>
      <c r="C3" s="40"/>
      <c r="D3" s="11"/>
      <c r="E3" s="11"/>
      <c r="F3" s="11"/>
      <c r="G3" s="11"/>
      <c r="H3" s="11"/>
      <c r="O3" s="37"/>
    </row>
    <row r="4" spans="1:36" ht="12" customHeight="1">
      <c r="B4" s="16"/>
      <c r="C4" s="41"/>
      <c r="D4" s="57"/>
      <c r="E4" s="57"/>
      <c r="F4" s="57"/>
      <c r="G4" s="57"/>
      <c r="H4" s="57"/>
      <c r="I4" s="57"/>
      <c r="J4" s="57"/>
      <c r="K4" s="57"/>
      <c r="L4" s="57"/>
      <c r="M4" s="57"/>
      <c r="N4" s="57"/>
      <c r="O4" s="57"/>
      <c r="P4" s="57"/>
      <c r="Q4" s="57"/>
      <c r="R4" s="57"/>
      <c r="S4" s="57"/>
      <c r="T4" s="57"/>
      <c r="U4" s="57"/>
      <c r="V4" s="57"/>
      <c r="W4" s="57"/>
      <c r="X4" s="57"/>
      <c r="Y4" s="57"/>
      <c r="Z4" s="57"/>
      <c r="AA4" s="57"/>
      <c r="AB4" s="57"/>
      <c r="AD4" s="113"/>
      <c r="AE4" s="113"/>
      <c r="AF4" s="113"/>
      <c r="AG4" s="113"/>
      <c r="AH4" s="113"/>
      <c r="AI4" s="18" t="s">
        <v>66</v>
      </c>
      <c r="AJ4" s="18"/>
    </row>
    <row r="5" spans="1:36" ht="12" customHeight="1">
      <c r="B5" s="237" t="s">
        <v>20</v>
      </c>
      <c r="C5" s="238"/>
      <c r="D5" s="243" t="s">
        <v>58</v>
      </c>
      <c r="E5" s="244"/>
      <c r="F5" s="260"/>
      <c r="G5" s="261"/>
      <c r="H5" s="261"/>
      <c r="I5" s="261"/>
      <c r="J5" s="261"/>
      <c r="K5" s="261"/>
      <c r="L5" s="261"/>
      <c r="M5" s="261"/>
      <c r="N5" s="261"/>
      <c r="O5" s="261"/>
      <c r="P5" s="261"/>
      <c r="Q5" s="261"/>
      <c r="R5" s="261"/>
      <c r="S5" s="261"/>
      <c r="T5" s="261"/>
      <c r="U5" s="261"/>
      <c r="V5" s="261"/>
      <c r="W5" s="261"/>
      <c r="X5" s="261"/>
      <c r="Y5" s="261"/>
      <c r="Z5" s="261"/>
      <c r="AA5" s="261"/>
      <c r="AB5" s="261"/>
      <c r="AC5" s="262"/>
      <c r="AD5" s="114"/>
      <c r="AE5" s="114"/>
      <c r="AF5" s="114"/>
      <c r="AG5" s="114"/>
      <c r="AH5" s="114"/>
      <c r="AI5" s="124"/>
      <c r="AJ5" s="14"/>
    </row>
    <row r="6" spans="1:36" ht="12" customHeight="1">
      <c r="B6" s="239"/>
      <c r="C6" s="240"/>
      <c r="D6" s="245"/>
      <c r="E6" s="246"/>
      <c r="F6" s="252" t="s">
        <v>59</v>
      </c>
      <c r="G6" s="256"/>
      <c r="H6" s="257"/>
      <c r="I6" s="258"/>
      <c r="J6" s="249" t="s">
        <v>60</v>
      </c>
      <c r="K6" s="249"/>
      <c r="L6" s="252" t="s">
        <v>67</v>
      </c>
      <c r="M6" s="246"/>
      <c r="N6" s="252" t="s">
        <v>68</v>
      </c>
      <c r="O6" s="246"/>
      <c r="P6" s="249" t="s">
        <v>61</v>
      </c>
      <c r="Q6" s="249"/>
      <c r="R6" s="249" t="s">
        <v>69</v>
      </c>
      <c r="S6" s="250"/>
      <c r="T6" s="252" t="s">
        <v>62</v>
      </c>
      <c r="U6" s="253"/>
      <c r="V6" s="255"/>
      <c r="W6" s="252"/>
      <c r="X6" s="249" t="s">
        <v>70</v>
      </c>
      <c r="Y6" s="264"/>
      <c r="Z6" s="265"/>
      <c r="AA6" s="249"/>
      <c r="AB6" s="249"/>
      <c r="AC6" s="264"/>
      <c r="AD6" s="115"/>
      <c r="AE6" s="115"/>
      <c r="AF6" s="115"/>
      <c r="AG6" s="115"/>
      <c r="AH6" s="115"/>
      <c r="AI6" s="125"/>
      <c r="AJ6" s="14"/>
    </row>
    <row r="7" spans="1:36" ht="12" customHeight="1">
      <c r="B7" s="239"/>
      <c r="C7" s="240"/>
      <c r="D7" s="247"/>
      <c r="E7" s="248"/>
      <c r="F7" s="248"/>
      <c r="G7" s="248"/>
      <c r="H7" s="248" t="s">
        <v>21</v>
      </c>
      <c r="I7" s="248"/>
      <c r="J7" s="259"/>
      <c r="K7" s="259"/>
      <c r="L7" s="248"/>
      <c r="M7" s="248"/>
      <c r="N7" s="248"/>
      <c r="O7" s="248"/>
      <c r="P7" s="259"/>
      <c r="Q7" s="259"/>
      <c r="R7" s="251"/>
      <c r="S7" s="251"/>
      <c r="T7" s="254"/>
      <c r="U7" s="254"/>
      <c r="V7" s="248" t="s">
        <v>22</v>
      </c>
      <c r="W7" s="248"/>
      <c r="X7" s="259"/>
      <c r="Y7" s="259"/>
      <c r="Z7" s="248" t="s">
        <v>0</v>
      </c>
      <c r="AA7" s="248"/>
      <c r="AB7" s="254" t="s">
        <v>23</v>
      </c>
      <c r="AC7" s="263"/>
      <c r="AD7" s="116"/>
      <c r="AE7" s="116"/>
      <c r="AF7" s="116"/>
      <c r="AG7" s="116"/>
      <c r="AH7" s="116"/>
      <c r="AI7" s="126"/>
      <c r="AJ7" s="14"/>
    </row>
    <row r="8" spans="1:36" ht="12" customHeight="1">
      <c r="B8" s="239"/>
      <c r="C8" s="240"/>
      <c r="D8" s="107"/>
      <c r="E8" s="109"/>
      <c r="F8" s="105"/>
      <c r="G8" s="109"/>
      <c r="H8" s="105"/>
      <c r="I8" s="109"/>
      <c r="J8" s="106"/>
      <c r="K8" s="110"/>
      <c r="L8" s="105"/>
      <c r="M8" s="109"/>
      <c r="N8" s="105"/>
      <c r="O8" s="109"/>
      <c r="P8" s="106"/>
      <c r="Q8" s="110"/>
      <c r="R8" s="108"/>
      <c r="S8" s="111"/>
      <c r="T8" s="104"/>
      <c r="U8" s="112"/>
      <c r="V8" s="105"/>
      <c r="W8" s="109"/>
      <c r="X8" s="106"/>
      <c r="Y8" s="110"/>
      <c r="Z8" s="105"/>
      <c r="AA8" s="109"/>
      <c r="AB8" s="104"/>
      <c r="AC8" s="133"/>
      <c r="AD8" s="263" t="s">
        <v>223</v>
      </c>
      <c r="AE8" s="272"/>
      <c r="AF8" s="263" t="s">
        <v>224</v>
      </c>
      <c r="AG8" s="272"/>
      <c r="AH8" s="263" t="s">
        <v>225</v>
      </c>
      <c r="AI8" s="273"/>
      <c r="AJ8" s="14"/>
    </row>
    <row r="9" spans="1:36" ht="12" customHeight="1">
      <c r="B9" s="241"/>
      <c r="C9" s="242"/>
      <c r="D9" s="19"/>
      <c r="E9" s="20" t="s">
        <v>71</v>
      </c>
      <c r="F9" s="21"/>
      <c r="G9" s="20" t="s">
        <v>71</v>
      </c>
      <c r="H9" s="21"/>
      <c r="I9" s="20" t="s">
        <v>71</v>
      </c>
      <c r="J9" s="22"/>
      <c r="K9" s="20" t="s">
        <v>72</v>
      </c>
      <c r="L9" s="21"/>
      <c r="M9" s="20" t="s">
        <v>73</v>
      </c>
      <c r="N9" s="21"/>
      <c r="O9" s="20" t="s">
        <v>71</v>
      </c>
      <c r="P9" s="22"/>
      <c r="Q9" s="20" t="s">
        <v>71</v>
      </c>
      <c r="R9" s="23"/>
      <c r="S9" s="20" t="s">
        <v>72</v>
      </c>
      <c r="T9" s="24"/>
      <c r="U9" s="20" t="s">
        <v>73</v>
      </c>
      <c r="V9" s="21"/>
      <c r="W9" s="20" t="s">
        <v>71</v>
      </c>
      <c r="X9" s="23"/>
      <c r="Y9" s="20" t="s">
        <v>74</v>
      </c>
      <c r="Z9" s="21"/>
      <c r="AA9" s="20" t="s">
        <v>71</v>
      </c>
      <c r="AB9" s="21"/>
      <c r="AC9" s="38" t="s">
        <v>71</v>
      </c>
      <c r="AD9" s="117"/>
      <c r="AE9" s="20" t="s">
        <v>72</v>
      </c>
      <c r="AF9" s="117"/>
      <c r="AG9" s="20" t="s">
        <v>72</v>
      </c>
      <c r="AH9" s="117"/>
      <c r="AI9" s="25" t="s">
        <v>72</v>
      </c>
      <c r="AJ9" s="14"/>
    </row>
    <row r="10" spans="1:36" ht="12" hidden="1" customHeight="1">
      <c r="B10" s="46" t="s">
        <v>75</v>
      </c>
      <c r="C10" s="47" t="s">
        <v>35</v>
      </c>
      <c r="D10" s="94">
        <v>48218</v>
      </c>
      <c r="E10" s="95" t="s">
        <v>76</v>
      </c>
      <c r="F10" s="95">
        <v>591</v>
      </c>
      <c r="G10" s="95" t="s">
        <v>76</v>
      </c>
      <c r="H10" s="95"/>
      <c r="I10" s="95"/>
      <c r="J10" s="95">
        <f>D10-F10</f>
        <v>47627</v>
      </c>
      <c r="K10" s="95" t="s">
        <v>77</v>
      </c>
      <c r="L10" s="95">
        <v>9515</v>
      </c>
      <c r="M10" s="95" t="s">
        <v>78</v>
      </c>
      <c r="N10" s="95">
        <v>13325</v>
      </c>
      <c r="O10" s="95" t="s">
        <v>76</v>
      </c>
      <c r="P10" s="95">
        <f>N10-L10</f>
        <v>3810</v>
      </c>
      <c r="Q10" s="95" t="s">
        <v>76</v>
      </c>
      <c r="R10" s="95">
        <f>J10+P10</f>
        <v>51437</v>
      </c>
      <c r="S10" s="95" t="s">
        <v>77</v>
      </c>
      <c r="T10" s="95">
        <v>48052</v>
      </c>
      <c r="U10" s="95" t="s">
        <v>78</v>
      </c>
      <c r="V10" s="95"/>
      <c r="W10" s="95"/>
      <c r="X10" s="62">
        <f>R10-T10</f>
        <v>3385</v>
      </c>
      <c r="Y10" s="95" t="s">
        <v>76</v>
      </c>
      <c r="Z10" s="95"/>
      <c r="AA10" s="95"/>
      <c r="AB10" s="95"/>
      <c r="AC10" s="98"/>
      <c r="AD10" s="95"/>
      <c r="AE10" s="95"/>
      <c r="AF10" s="95"/>
      <c r="AG10" s="95"/>
      <c r="AH10" s="95"/>
      <c r="AI10" s="96"/>
      <c r="AJ10" s="14"/>
    </row>
    <row r="11" spans="1:36" ht="12" hidden="1" customHeight="1">
      <c r="B11" s="33" t="s">
        <v>79</v>
      </c>
      <c r="C11" s="48" t="s">
        <v>37</v>
      </c>
      <c r="D11" s="63">
        <v>49123</v>
      </c>
      <c r="E11" s="60" t="s">
        <v>76</v>
      </c>
      <c r="F11" s="60">
        <v>604</v>
      </c>
      <c r="G11" s="60" t="s">
        <v>76</v>
      </c>
      <c r="H11" s="60"/>
      <c r="I11" s="60"/>
      <c r="J11" s="60">
        <f t="shared" ref="J11:J74" si="0">D11-F11</f>
        <v>48519</v>
      </c>
      <c r="K11" s="60" t="s">
        <v>80</v>
      </c>
      <c r="L11" s="60">
        <v>8822</v>
      </c>
      <c r="M11" s="60" t="s">
        <v>76</v>
      </c>
      <c r="N11" s="60">
        <v>13395</v>
      </c>
      <c r="O11" s="60" t="s">
        <v>76</v>
      </c>
      <c r="P11" s="60">
        <f t="shared" ref="P11:P74" si="1">N11-L11</f>
        <v>4573</v>
      </c>
      <c r="Q11" s="60" t="s">
        <v>76</v>
      </c>
      <c r="R11" s="60">
        <f t="shared" ref="R11:R74" si="2">J11+P11</f>
        <v>53092</v>
      </c>
      <c r="S11" s="60" t="s">
        <v>76</v>
      </c>
      <c r="T11" s="60">
        <v>50321</v>
      </c>
      <c r="U11" s="60" t="s">
        <v>76</v>
      </c>
      <c r="V11" s="60"/>
      <c r="W11" s="60"/>
      <c r="X11" s="60">
        <f t="shared" ref="X11:X74" si="3">R11-T11</f>
        <v>2771</v>
      </c>
      <c r="Y11" s="60" t="s">
        <v>76</v>
      </c>
      <c r="Z11" s="60"/>
      <c r="AA11" s="60"/>
      <c r="AB11" s="60"/>
      <c r="AC11" s="89"/>
      <c r="AD11" s="60"/>
      <c r="AE11" s="60"/>
      <c r="AF11" s="60"/>
      <c r="AG11" s="60"/>
      <c r="AH11" s="60"/>
      <c r="AI11" s="76"/>
      <c r="AJ11" s="14"/>
    </row>
    <row r="12" spans="1:36" ht="12" hidden="1" customHeight="1">
      <c r="B12" s="33" t="s">
        <v>82</v>
      </c>
      <c r="C12" s="48" t="s">
        <v>81</v>
      </c>
      <c r="D12" s="63">
        <v>46364</v>
      </c>
      <c r="E12" s="60" t="s">
        <v>76</v>
      </c>
      <c r="F12" s="60">
        <v>565</v>
      </c>
      <c r="G12" s="60" t="s">
        <v>76</v>
      </c>
      <c r="H12" s="60"/>
      <c r="I12" s="60"/>
      <c r="J12" s="60">
        <f t="shared" si="0"/>
        <v>45799</v>
      </c>
      <c r="K12" s="60" t="s">
        <v>76</v>
      </c>
      <c r="L12" s="60">
        <v>7316</v>
      </c>
      <c r="M12" s="60" t="s">
        <v>76</v>
      </c>
      <c r="N12" s="60">
        <v>14953</v>
      </c>
      <c r="O12" s="60" t="s">
        <v>76</v>
      </c>
      <c r="P12" s="60">
        <f t="shared" si="1"/>
        <v>7637</v>
      </c>
      <c r="Q12" s="60" t="s">
        <v>76</v>
      </c>
      <c r="R12" s="60">
        <f t="shared" si="2"/>
        <v>53436</v>
      </c>
      <c r="S12" s="60" t="s">
        <v>76</v>
      </c>
      <c r="T12" s="60">
        <v>51090</v>
      </c>
      <c r="U12" s="60" t="s">
        <v>76</v>
      </c>
      <c r="V12" s="60"/>
      <c r="W12" s="60"/>
      <c r="X12" s="60">
        <f t="shared" si="3"/>
        <v>2346</v>
      </c>
      <c r="Y12" s="60" t="s">
        <v>76</v>
      </c>
      <c r="Z12" s="60"/>
      <c r="AA12" s="60"/>
      <c r="AB12" s="60"/>
      <c r="AC12" s="89"/>
      <c r="AD12" s="60"/>
      <c r="AE12" s="60"/>
      <c r="AF12" s="60"/>
      <c r="AG12" s="60"/>
      <c r="AH12" s="60"/>
      <c r="AI12" s="76"/>
      <c r="AJ12" s="14"/>
    </row>
    <row r="13" spans="1:36" ht="12" hidden="1" customHeight="1">
      <c r="B13" s="33" t="s">
        <v>57</v>
      </c>
      <c r="C13" s="48" t="s">
        <v>83</v>
      </c>
      <c r="D13" s="63">
        <v>45637</v>
      </c>
      <c r="E13" s="60" t="s">
        <v>76</v>
      </c>
      <c r="F13" s="60">
        <v>571</v>
      </c>
      <c r="G13" s="60" t="s">
        <v>76</v>
      </c>
      <c r="H13" s="60"/>
      <c r="I13" s="60"/>
      <c r="J13" s="60">
        <f t="shared" si="0"/>
        <v>45066</v>
      </c>
      <c r="K13" s="60" t="s">
        <v>76</v>
      </c>
      <c r="L13" s="60">
        <v>8480</v>
      </c>
      <c r="M13" s="60" t="s">
        <v>76</v>
      </c>
      <c r="N13" s="60">
        <v>17595</v>
      </c>
      <c r="O13" s="60" t="s">
        <v>76</v>
      </c>
      <c r="P13" s="60">
        <f t="shared" si="1"/>
        <v>9115</v>
      </c>
      <c r="Q13" s="60" t="s">
        <v>76</v>
      </c>
      <c r="R13" s="60">
        <f t="shared" si="2"/>
        <v>54181</v>
      </c>
      <c r="S13" s="60" t="s">
        <v>76</v>
      </c>
      <c r="T13" s="60">
        <v>51824</v>
      </c>
      <c r="U13" s="60" t="s">
        <v>76</v>
      </c>
      <c r="V13" s="60"/>
      <c r="W13" s="60"/>
      <c r="X13" s="60">
        <f t="shared" si="3"/>
        <v>2357</v>
      </c>
      <c r="Y13" s="60" t="s">
        <v>76</v>
      </c>
      <c r="Z13" s="60"/>
      <c r="AA13" s="60"/>
      <c r="AB13" s="60"/>
      <c r="AC13" s="89"/>
      <c r="AD13" s="60"/>
      <c r="AE13" s="60"/>
      <c r="AF13" s="60"/>
      <c r="AG13" s="60"/>
      <c r="AH13" s="60"/>
      <c r="AI13" s="76"/>
      <c r="AJ13" s="14"/>
    </row>
    <row r="14" spans="1:36" ht="12" hidden="1" customHeight="1">
      <c r="B14" s="33" t="s">
        <v>56</v>
      </c>
      <c r="C14" s="48" t="s">
        <v>38</v>
      </c>
      <c r="D14" s="63">
        <v>42602</v>
      </c>
      <c r="E14" s="60" t="s">
        <v>76</v>
      </c>
      <c r="F14" s="60">
        <v>539</v>
      </c>
      <c r="G14" s="60" t="s">
        <v>76</v>
      </c>
      <c r="H14" s="60"/>
      <c r="I14" s="60"/>
      <c r="J14" s="60">
        <f t="shared" si="0"/>
        <v>42063</v>
      </c>
      <c r="K14" s="60" t="s">
        <v>76</v>
      </c>
      <c r="L14" s="60">
        <v>7322</v>
      </c>
      <c r="M14" s="60" t="s">
        <v>76</v>
      </c>
      <c r="N14" s="60">
        <v>17252</v>
      </c>
      <c r="O14" s="60" t="s">
        <v>76</v>
      </c>
      <c r="P14" s="60">
        <f t="shared" si="1"/>
        <v>9930</v>
      </c>
      <c r="Q14" s="60" t="s">
        <v>76</v>
      </c>
      <c r="R14" s="60">
        <f t="shared" si="2"/>
        <v>51993</v>
      </c>
      <c r="S14" s="60" t="s">
        <v>76</v>
      </c>
      <c r="T14" s="60">
        <v>48937</v>
      </c>
      <c r="U14" s="60" t="s">
        <v>76</v>
      </c>
      <c r="V14" s="60"/>
      <c r="W14" s="60"/>
      <c r="X14" s="60">
        <f t="shared" si="3"/>
        <v>3056</v>
      </c>
      <c r="Y14" s="60" t="s">
        <v>76</v>
      </c>
      <c r="Z14" s="60"/>
      <c r="AA14" s="60"/>
      <c r="AB14" s="60"/>
      <c r="AC14" s="89"/>
      <c r="AD14" s="60"/>
      <c r="AE14" s="60"/>
      <c r="AF14" s="60"/>
      <c r="AG14" s="60"/>
      <c r="AH14" s="60"/>
      <c r="AI14" s="76"/>
      <c r="AJ14" s="14"/>
    </row>
    <row r="15" spans="1:36" ht="12" hidden="1" customHeight="1">
      <c r="B15" s="33" t="s">
        <v>84</v>
      </c>
      <c r="C15" s="48" t="s">
        <v>39</v>
      </c>
      <c r="D15" s="63">
        <v>41992</v>
      </c>
      <c r="E15" s="60" t="s">
        <v>76</v>
      </c>
      <c r="F15" s="60">
        <v>528</v>
      </c>
      <c r="G15" s="60" t="s">
        <v>76</v>
      </c>
      <c r="H15" s="60"/>
      <c r="I15" s="60"/>
      <c r="J15" s="60">
        <f t="shared" si="0"/>
        <v>41464</v>
      </c>
      <c r="K15" s="60" t="s">
        <v>76</v>
      </c>
      <c r="L15" s="60">
        <v>6195</v>
      </c>
      <c r="M15" s="60" t="s">
        <v>76</v>
      </c>
      <c r="N15" s="60">
        <v>18866</v>
      </c>
      <c r="O15" s="60" t="s">
        <v>76</v>
      </c>
      <c r="P15" s="60">
        <f t="shared" si="1"/>
        <v>12671</v>
      </c>
      <c r="Q15" s="60" t="s">
        <v>76</v>
      </c>
      <c r="R15" s="60">
        <f t="shared" si="2"/>
        <v>54135</v>
      </c>
      <c r="S15" s="60" t="s">
        <v>76</v>
      </c>
      <c r="T15" s="60">
        <v>51767</v>
      </c>
      <c r="U15" s="60" t="s">
        <v>76</v>
      </c>
      <c r="V15" s="60"/>
      <c r="W15" s="60"/>
      <c r="X15" s="60">
        <f t="shared" si="3"/>
        <v>2368</v>
      </c>
      <c r="Y15" s="60" t="s">
        <v>76</v>
      </c>
      <c r="Z15" s="60"/>
      <c r="AA15" s="60"/>
      <c r="AB15" s="60"/>
      <c r="AC15" s="89"/>
      <c r="AD15" s="60"/>
      <c r="AE15" s="60"/>
      <c r="AF15" s="60"/>
      <c r="AG15" s="60"/>
      <c r="AH15" s="60"/>
      <c r="AI15" s="76"/>
      <c r="AJ15" s="14"/>
    </row>
    <row r="16" spans="1:36" ht="12" hidden="1" customHeight="1">
      <c r="B16" s="33" t="s">
        <v>40</v>
      </c>
      <c r="C16" s="48" t="s">
        <v>41</v>
      </c>
      <c r="D16" s="63">
        <v>43566</v>
      </c>
      <c r="E16" s="60" t="s">
        <v>76</v>
      </c>
      <c r="F16" s="60">
        <v>534</v>
      </c>
      <c r="G16" s="60" t="s">
        <v>76</v>
      </c>
      <c r="H16" s="60"/>
      <c r="I16" s="60"/>
      <c r="J16" s="60">
        <f t="shared" si="0"/>
        <v>43032</v>
      </c>
      <c r="K16" s="60" t="s">
        <v>76</v>
      </c>
      <c r="L16" s="60">
        <v>6449</v>
      </c>
      <c r="M16" s="60" t="s">
        <v>76</v>
      </c>
      <c r="N16" s="60">
        <v>18606</v>
      </c>
      <c r="O16" s="60" t="s">
        <v>76</v>
      </c>
      <c r="P16" s="60">
        <f t="shared" si="1"/>
        <v>12157</v>
      </c>
      <c r="Q16" s="60" t="s">
        <v>76</v>
      </c>
      <c r="R16" s="60">
        <f t="shared" si="2"/>
        <v>55189</v>
      </c>
      <c r="S16" s="60" t="s">
        <v>76</v>
      </c>
      <c r="T16" s="60">
        <v>52444</v>
      </c>
      <c r="U16" s="60" t="s">
        <v>76</v>
      </c>
      <c r="V16" s="60"/>
      <c r="W16" s="60"/>
      <c r="X16" s="60">
        <f t="shared" si="3"/>
        <v>2745</v>
      </c>
      <c r="Y16" s="60" t="s">
        <v>76</v>
      </c>
      <c r="Z16" s="60"/>
      <c r="AA16" s="60"/>
      <c r="AB16" s="60"/>
      <c r="AC16" s="89"/>
      <c r="AD16" s="60"/>
      <c r="AE16" s="60"/>
      <c r="AF16" s="60"/>
      <c r="AG16" s="60"/>
      <c r="AH16" s="60"/>
      <c r="AI16" s="76"/>
      <c r="AJ16" s="14"/>
    </row>
    <row r="17" spans="1:36" ht="12" hidden="1" customHeight="1">
      <c r="B17" s="33" t="s">
        <v>42</v>
      </c>
      <c r="C17" s="48" t="s">
        <v>43</v>
      </c>
      <c r="D17" s="63">
        <v>42437</v>
      </c>
      <c r="E17" s="60" t="s">
        <v>76</v>
      </c>
      <c r="F17" s="60">
        <v>511</v>
      </c>
      <c r="G17" s="60" t="s">
        <v>76</v>
      </c>
      <c r="H17" s="60"/>
      <c r="I17" s="60"/>
      <c r="J17" s="60">
        <f t="shared" si="0"/>
        <v>41926</v>
      </c>
      <c r="K17" s="60" t="s">
        <v>76</v>
      </c>
      <c r="L17" s="60">
        <v>7599</v>
      </c>
      <c r="M17" s="60" t="s">
        <v>76</v>
      </c>
      <c r="N17" s="60">
        <v>16256</v>
      </c>
      <c r="O17" s="60" t="s">
        <v>76</v>
      </c>
      <c r="P17" s="60">
        <f t="shared" si="1"/>
        <v>8657</v>
      </c>
      <c r="Q17" s="60" t="s">
        <v>76</v>
      </c>
      <c r="R17" s="60">
        <f t="shared" si="2"/>
        <v>50583</v>
      </c>
      <c r="S17" s="60" t="s">
        <v>76</v>
      </c>
      <c r="T17" s="60">
        <v>47741</v>
      </c>
      <c r="U17" s="60" t="s">
        <v>76</v>
      </c>
      <c r="V17" s="60"/>
      <c r="W17" s="60"/>
      <c r="X17" s="60">
        <f t="shared" si="3"/>
        <v>2842</v>
      </c>
      <c r="Y17" s="60" t="s">
        <v>76</v>
      </c>
      <c r="Z17" s="60"/>
      <c r="AA17" s="60"/>
      <c r="AB17" s="60"/>
      <c r="AC17" s="89"/>
      <c r="AD17" s="60"/>
      <c r="AE17" s="60"/>
      <c r="AF17" s="60"/>
      <c r="AG17" s="60"/>
      <c r="AH17" s="60"/>
      <c r="AI17" s="76"/>
      <c r="AJ17" s="14"/>
    </row>
    <row r="18" spans="1:36" ht="12" hidden="1" customHeight="1">
      <c r="A18" s="14"/>
      <c r="B18" s="33" t="s">
        <v>44</v>
      </c>
      <c r="C18" s="48" t="s">
        <v>85</v>
      </c>
      <c r="D18" s="63">
        <v>44106</v>
      </c>
      <c r="E18" s="60" t="s">
        <v>76</v>
      </c>
      <c r="F18" s="60">
        <v>540</v>
      </c>
      <c r="G18" s="60" t="s">
        <v>76</v>
      </c>
      <c r="H18" s="60"/>
      <c r="I18" s="60"/>
      <c r="J18" s="60">
        <f t="shared" si="0"/>
        <v>43566</v>
      </c>
      <c r="K18" s="60" t="s">
        <v>76</v>
      </c>
      <c r="L18" s="60">
        <v>8930</v>
      </c>
      <c r="M18" s="60" t="s">
        <v>76</v>
      </c>
      <c r="N18" s="60">
        <v>14700</v>
      </c>
      <c r="O18" s="60" t="s">
        <v>76</v>
      </c>
      <c r="P18" s="60">
        <f t="shared" si="1"/>
        <v>5770</v>
      </c>
      <c r="Q18" s="60" t="s">
        <v>76</v>
      </c>
      <c r="R18" s="60">
        <f t="shared" si="2"/>
        <v>49336</v>
      </c>
      <c r="S18" s="60" t="s">
        <v>76</v>
      </c>
      <c r="T18" s="60">
        <v>45390</v>
      </c>
      <c r="U18" s="60" t="s">
        <v>76</v>
      </c>
      <c r="V18" s="60"/>
      <c r="W18" s="60"/>
      <c r="X18" s="60">
        <f t="shared" si="3"/>
        <v>3946</v>
      </c>
      <c r="Y18" s="60" t="s">
        <v>76</v>
      </c>
      <c r="Z18" s="60"/>
      <c r="AA18" s="60"/>
      <c r="AB18" s="60"/>
      <c r="AC18" s="89"/>
      <c r="AD18" s="60"/>
      <c r="AE18" s="60"/>
      <c r="AF18" s="60"/>
      <c r="AG18" s="60"/>
      <c r="AH18" s="60"/>
      <c r="AI18" s="76"/>
      <c r="AJ18" s="14"/>
    </row>
    <row r="19" spans="1:36" ht="12" hidden="1" customHeight="1">
      <c r="A19" s="14"/>
      <c r="B19" s="33" t="s">
        <v>45</v>
      </c>
      <c r="C19" s="48" t="s">
        <v>86</v>
      </c>
      <c r="D19" s="63">
        <v>45003</v>
      </c>
      <c r="E19" s="60" t="s">
        <v>76</v>
      </c>
      <c r="F19" s="60">
        <v>543</v>
      </c>
      <c r="G19" s="60" t="s">
        <v>76</v>
      </c>
      <c r="H19" s="60"/>
      <c r="I19" s="60"/>
      <c r="J19" s="60">
        <f t="shared" si="0"/>
        <v>44460</v>
      </c>
      <c r="K19" s="60" t="s">
        <v>76</v>
      </c>
      <c r="L19" s="60">
        <v>9895</v>
      </c>
      <c r="M19" s="60" t="s">
        <v>76</v>
      </c>
      <c r="N19" s="60">
        <v>14106</v>
      </c>
      <c r="O19" s="60" t="s">
        <v>76</v>
      </c>
      <c r="P19" s="60">
        <f t="shared" si="1"/>
        <v>4211</v>
      </c>
      <c r="Q19" s="60" t="s">
        <v>76</v>
      </c>
      <c r="R19" s="60">
        <f t="shared" si="2"/>
        <v>48671</v>
      </c>
      <c r="S19" s="60" t="s">
        <v>76</v>
      </c>
      <c r="T19" s="60">
        <v>45507</v>
      </c>
      <c r="U19" s="60" t="s">
        <v>76</v>
      </c>
      <c r="V19" s="60"/>
      <c r="W19" s="60"/>
      <c r="X19" s="60">
        <f t="shared" si="3"/>
        <v>3164</v>
      </c>
      <c r="Y19" s="60" t="s">
        <v>76</v>
      </c>
      <c r="Z19" s="60"/>
      <c r="AA19" s="60"/>
      <c r="AB19" s="60"/>
      <c r="AC19" s="89"/>
      <c r="AD19" s="60"/>
      <c r="AE19" s="60"/>
      <c r="AF19" s="60"/>
      <c r="AG19" s="60"/>
      <c r="AH19" s="60"/>
      <c r="AI19" s="76"/>
      <c r="AJ19" s="14"/>
    </row>
    <row r="20" spans="1:36" ht="12" hidden="1" customHeight="1">
      <c r="A20" s="14"/>
      <c r="B20" s="33" t="s">
        <v>46</v>
      </c>
      <c r="C20" s="48" t="s">
        <v>47</v>
      </c>
      <c r="D20" s="63">
        <v>41662</v>
      </c>
      <c r="E20" s="60" t="s">
        <v>76</v>
      </c>
      <c r="F20" s="60">
        <v>494</v>
      </c>
      <c r="G20" s="60" t="s">
        <v>76</v>
      </c>
      <c r="H20" s="60"/>
      <c r="I20" s="60"/>
      <c r="J20" s="60">
        <f t="shared" si="0"/>
        <v>41168</v>
      </c>
      <c r="K20" s="60" t="s">
        <v>76</v>
      </c>
      <c r="L20" s="60">
        <v>8441</v>
      </c>
      <c r="M20" s="60" t="s">
        <v>76</v>
      </c>
      <c r="N20" s="60">
        <v>13078</v>
      </c>
      <c r="O20" s="60" t="s">
        <v>76</v>
      </c>
      <c r="P20" s="60">
        <f t="shared" si="1"/>
        <v>4637</v>
      </c>
      <c r="Q20" s="60" t="s">
        <v>76</v>
      </c>
      <c r="R20" s="60">
        <f t="shared" si="2"/>
        <v>45805</v>
      </c>
      <c r="S20" s="60" t="s">
        <v>76</v>
      </c>
      <c r="T20" s="60">
        <v>43560</v>
      </c>
      <c r="U20" s="60" t="s">
        <v>76</v>
      </c>
      <c r="V20" s="60"/>
      <c r="W20" s="60"/>
      <c r="X20" s="60">
        <f t="shared" si="3"/>
        <v>2245</v>
      </c>
      <c r="Y20" s="60" t="s">
        <v>76</v>
      </c>
      <c r="Z20" s="60"/>
      <c r="AA20" s="60"/>
      <c r="AB20" s="60"/>
      <c r="AC20" s="89"/>
      <c r="AD20" s="60"/>
      <c r="AE20" s="60"/>
      <c r="AF20" s="60"/>
      <c r="AG20" s="60"/>
      <c r="AH20" s="60"/>
      <c r="AI20" s="76"/>
      <c r="AJ20" s="14"/>
    </row>
    <row r="21" spans="1:36" ht="12" hidden="1" customHeight="1">
      <c r="A21" s="14"/>
      <c r="B21" s="34" t="s">
        <v>48</v>
      </c>
      <c r="C21" s="48" t="s">
        <v>87</v>
      </c>
      <c r="D21" s="63">
        <v>47147</v>
      </c>
      <c r="E21" s="60" t="s">
        <v>76</v>
      </c>
      <c r="F21" s="60">
        <v>578</v>
      </c>
      <c r="G21" s="60" t="s">
        <v>76</v>
      </c>
      <c r="H21" s="60"/>
      <c r="I21" s="60"/>
      <c r="J21" s="61">
        <f t="shared" si="0"/>
        <v>46569</v>
      </c>
      <c r="K21" s="61" t="s">
        <v>76</v>
      </c>
      <c r="L21" s="61">
        <v>10514</v>
      </c>
      <c r="M21" s="61" t="s">
        <v>76</v>
      </c>
      <c r="N21" s="61">
        <v>13373</v>
      </c>
      <c r="O21" s="61" t="s">
        <v>76</v>
      </c>
      <c r="P21" s="61">
        <f t="shared" si="1"/>
        <v>2859</v>
      </c>
      <c r="Q21" s="61" t="s">
        <v>76</v>
      </c>
      <c r="R21" s="61">
        <f t="shared" si="2"/>
        <v>49428</v>
      </c>
      <c r="S21" s="61" t="s">
        <v>76</v>
      </c>
      <c r="T21" s="60">
        <v>46071</v>
      </c>
      <c r="U21" s="60" t="s">
        <v>76</v>
      </c>
      <c r="V21" s="60"/>
      <c r="W21" s="60"/>
      <c r="X21" s="61">
        <f t="shared" si="3"/>
        <v>3357</v>
      </c>
      <c r="Y21" s="60" t="s">
        <v>76</v>
      </c>
      <c r="Z21" s="60"/>
      <c r="AA21" s="60"/>
      <c r="AB21" s="60"/>
      <c r="AC21" s="89"/>
      <c r="AD21" s="60"/>
      <c r="AE21" s="60"/>
      <c r="AF21" s="60"/>
      <c r="AG21" s="60"/>
      <c r="AH21" s="60"/>
      <c r="AI21" s="76"/>
      <c r="AJ21" s="14"/>
    </row>
    <row r="22" spans="1:36" ht="12" hidden="1" customHeight="1">
      <c r="A22" s="14"/>
      <c r="B22" s="32" t="s">
        <v>49</v>
      </c>
      <c r="C22" s="49" t="s">
        <v>88</v>
      </c>
      <c r="D22" s="65">
        <v>46472</v>
      </c>
      <c r="E22" s="74">
        <f>D22/D10*100</f>
        <v>96.378945621966906</v>
      </c>
      <c r="F22" s="62">
        <v>557</v>
      </c>
      <c r="G22" s="74">
        <f>F22/F10*100</f>
        <v>94.247038917089682</v>
      </c>
      <c r="H22" s="62"/>
      <c r="I22" s="74"/>
      <c r="J22" s="62">
        <f t="shared" si="0"/>
        <v>45915</v>
      </c>
      <c r="K22" s="74">
        <f>J22/J10*100</f>
        <v>96.405400298150212</v>
      </c>
      <c r="L22" s="62">
        <v>11134</v>
      </c>
      <c r="M22" s="74">
        <f>L22/L10*100</f>
        <v>117.01523909616395</v>
      </c>
      <c r="N22" s="62">
        <v>13790</v>
      </c>
      <c r="O22" s="74">
        <f>N22/N10*100</f>
        <v>103.48968105065666</v>
      </c>
      <c r="P22" s="62">
        <f t="shared" si="1"/>
        <v>2656</v>
      </c>
      <c r="Q22" s="74">
        <f>P22/P10*100</f>
        <v>69.71128608923884</v>
      </c>
      <c r="R22" s="62">
        <f t="shared" si="2"/>
        <v>48571</v>
      </c>
      <c r="S22" s="74">
        <f>R22/R10*100</f>
        <v>94.428135388922371</v>
      </c>
      <c r="T22" s="62">
        <v>45308</v>
      </c>
      <c r="U22" s="74">
        <f>T22/T10*100</f>
        <v>94.289519687005736</v>
      </c>
      <c r="V22" s="62"/>
      <c r="W22" s="74"/>
      <c r="X22" s="62">
        <f t="shared" si="3"/>
        <v>3263</v>
      </c>
      <c r="Y22" s="74">
        <f>X22/X10*100</f>
        <v>96.395864106351553</v>
      </c>
      <c r="Z22" s="62"/>
      <c r="AA22" s="74"/>
      <c r="AB22" s="62"/>
      <c r="AC22" s="84"/>
      <c r="AD22" s="74"/>
      <c r="AE22" s="74"/>
      <c r="AF22" s="74"/>
      <c r="AG22" s="74"/>
      <c r="AH22" s="74"/>
      <c r="AI22" s="75"/>
      <c r="AJ22" s="14"/>
    </row>
    <row r="23" spans="1:36" ht="12" hidden="1" customHeight="1">
      <c r="A23" s="14"/>
      <c r="B23" s="33" t="s">
        <v>89</v>
      </c>
      <c r="C23" s="48" t="s">
        <v>37</v>
      </c>
      <c r="D23" s="63">
        <v>47840</v>
      </c>
      <c r="E23" s="70">
        <f t="shared" ref="E23:E86" si="4">D23/D11*100</f>
        <v>97.388188832115304</v>
      </c>
      <c r="F23" s="60">
        <v>569</v>
      </c>
      <c r="G23" s="70">
        <f t="shared" ref="G23:G86" si="5">F23/F11*100</f>
        <v>94.205298013245027</v>
      </c>
      <c r="H23" s="60"/>
      <c r="I23" s="70"/>
      <c r="J23" s="60">
        <f t="shared" si="0"/>
        <v>47271</v>
      </c>
      <c r="K23" s="70">
        <f t="shared" ref="K23:K86" si="6">J23/J11*100</f>
        <v>97.427811785073885</v>
      </c>
      <c r="L23" s="60">
        <v>10350</v>
      </c>
      <c r="M23" s="70">
        <f t="shared" ref="M23:M86" si="7">L23/L11*100</f>
        <v>117.3203355248243</v>
      </c>
      <c r="N23" s="60">
        <v>14682</v>
      </c>
      <c r="O23" s="70">
        <f t="shared" ref="O23:O86" si="8">N23/N11*100</f>
        <v>109.60806270996642</v>
      </c>
      <c r="P23" s="60">
        <f t="shared" si="1"/>
        <v>4332</v>
      </c>
      <c r="Q23" s="70">
        <f t="shared" ref="Q23:Q86" si="9">P23/P11*100</f>
        <v>94.729936584299139</v>
      </c>
      <c r="R23" s="60">
        <f t="shared" si="2"/>
        <v>51603</v>
      </c>
      <c r="S23" s="70">
        <f t="shared" ref="S23:S86" si="10">R23/R11*100</f>
        <v>97.195434340390264</v>
      </c>
      <c r="T23" s="60">
        <v>48683</v>
      </c>
      <c r="U23" s="70">
        <f t="shared" ref="U23:U86" si="11">T23/T11*100</f>
        <v>96.744897756403887</v>
      </c>
      <c r="V23" s="60"/>
      <c r="W23" s="70"/>
      <c r="X23" s="60">
        <f t="shared" si="3"/>
        <v>2920</v>
      </c>
      <c r="Y23" s="70">
        <f t="shared" ref="Y23:Y86" si="12">X23/X11*100</f>
        <v>105.37712017322266</v>
      </c>
      <c r="Z23" s="60"/>
      <c r="AA23" s="70"/>
      <c r="AB23" s="60"/>
      <c r="AC23" s="80"/>
      <c r="AD23" s="70"/>
      <c r="AE23" s="70"/>
      <c r="AF23" s="70"/>
      <c r="AG23" s="70"/>
      <c r="AH23" s="70"/>
      <c r="AI23" s="71"/>
      <c r="AJ23" s="14"/>
    </row>
    <row r="24" spans="1:36" ht="12" hidden="1" customHeight="1">
      <c r="A24" s="14"/>
      <c r="B24" s="33" t="s">
        <v>82</v>
      </c>
      <c r="C24" s="48" t="s">
        <v>81</v>
      </c>
      <c r="D24" s="63">
        <v>44549</v>
      </c>
      <c r="E24" s="70">
        <f t="shared" si="4"/>
        <v>96.085324820981796</v>
      </c>
      <c r="F24" s="60">
        <v>541</v>
      </c>
      <c r="G24" s="70">
        <f t="shared" si="5"/>
        <v>95.752212389380531</v>
      </c>
      <c r="H24" s="60"/>
      <c r="I24" s="70"/>
      <c r="J24" s="60">
        <f t="shared" si="0"/>
        <v>44008</v>
      </c>
      <c r="K24" s="70">
        <f t="shared" si="6"/>
        <v>96.089434267123735</v>
      </c>
      <c r="L24" s="60">
        <v>7835</v>
      </c>
      <c r="M24" s="70">
        <f t="shared" si="7"/>
        <v>107.09404045926736</v>
      </c>
      <c r="N24" s="60">
        <v>16111</v>
      </c>
      <c r="O24" s="70">
        <f t="shared" si="8"/>
        <v>107.74426536480975</v>
      </c>
      <c r="P24" s="60">
        <f t="shared" si="1"/>
        <v>8276</v>
      </c>
      <c r="Q24" s="70">
        <f t="shared" si="9"/>
        <v>108.36715987953384</v>
      </c>
      <c r="R24" s="60">
        <f t="shared" si="2"/>
        <v>52284</v>
      </c>
      <c r="S24" s="70">
        <f t="shared" si="10"/>
        <v>97.844150011228379</v>
      </c>
      <c r="T24" s="60">
        <v>50089</v>
      </c>
      <c r="U24" s="70">
        <f t="shared" si="11"/>
        <v>98.040712468193377</v>
      </c>
      <c r="V24" s="60"/>
      <c r="W24" s="70"/>
      <c r="X24" s="60">
        <f t="shared" si="3"/>
        <v>2195</v>
      </c>
      <c r="Y24" s="70">
        <f t="shared" si="12"/>
        <v>93.563512361466323</v>
      </c>
      <c r="Z24" s="60"/>
      <c r="AA24" s="70"/>
      <c r="AB24" s="60"/>
      <c r="AC24" s="80"/>
      <c r="AD24" s="70"/>
      <c r="AE24" s="70"/>
      <c r="AF24" s="70"/>
      <c r="AG24" s="70"/>
      <c r="AH24" s="70"/>
      <c r="AI24" s="71"/>
      <c r="AJ24" s="14"/>
    </row>
    <row r="25" spans="1:36" ht="12" hidden="1" customHeight="1">
      <c r="A25" s="14"/>
      <c r="B25" s="33" t="s">
        <v>57</v>
      </c>
      <c r="C25" s="48" t="s">
        <v>83</v>
      </c>
      <c r="D25" s="63">
        <v>43314</v>
      </c>
      <c r="E25" s="70">
        <f t="shared" si="4"/>
        <v>94.909831934614459</v>
      </c>
      <c r="F25" s="60">
        <v>535</v>
      </c>
      <c r="G25" s="70">
        <f t="shared" si="5"/>
        <v>93.695271453590195</v>
      </c>
      <c r="H25" s="60"/>
      <c r="I25" s="70"/>
      <c r="J25" s="60">
        <f t="shared" si="0"/>
        <v>42779</v>
      </c>
      <c r="K25" s="70">
        <f t="shared" si="6"/>
        <v>94.92522078728976</v>
      </c>
      <c r="L25" s="60">
        <v>8110</v>
      </c>
      <c r="M25" s="70">
        <f t="shared" si="7"/>
        <v>95.636792452830193</v>
      </c>
      <c r="N25" s="60">
        <v>16346</v>
      </c>
      <c r="O25" s="70">
        <f t="shared" si="8"/>
        <v>92.901392441034375</v>
      </c>
      <c r="P25" s="60">
        <f t="shared" si="1"/>
        <v>8236</v>
      </c>
      <c r="Q25" s="70">
        <f t="shared" si="9"/>
        <v>90.356555128908383</v>
      </c>
      <c r="R25" s="60">
        <f t="shared" si="2"/>
        <v>51015</v>
      </c>
      <c r="S25" s="70">
        <f t="shared" si="10"/>
        <v>94.156623170484124</v>
      </c>
      <c r="T25" s="60">
        <v>48719</v>
      </c>
      <c r="U25" s="70">
        <f t="shared" si="11"/>
        <v>94.008567459092305</v>
      </c>
      <c r="V25" s="60"/>
      <c r="W25" s="70"/>
      <c r="X25" s="60">
        <f t="shared" si="3"/>
        <v>2296</v>
      </c>
      <c r="Y25" s="70">
        <f t="shared" si="12"/>
        <v>97.41196436147645</v>
      </c>
      <c r="Z25" s="60"/>
      <c r="AA25" s="70"/>
      <c r="AB25" s="60"/>
      <c r="AC25" s="80"/>
      <c r="AD25" s="70"/>
      <c r="AE25" s="70"/>
      <c r="AF25" s="70"/>
      <c r="AG25" s="70"/>
      <c r="AH25" s="70"/>
      <c r="AI25" s="71"/>
      <c r="AJ25" s="14"/>
    </row>
    <row r="26" spans="1:36" ht="12" hidden="1" customHeight="1">
      <c r="A26" s="14"/>
      <c r="B26" s="33" t="s">
        <v>56</v>
      </c>
      <c r="C26" s="48" t="s">
        <v>38</v>
      </c>
      <c r="D26" s="63">
        <v>40941</v>
      </c>
      <c r="E26" s="70">
        <f t="shared" si="4"/>
        <v>96.101122013051025</v>
      </c>
      <c r="F26" s="60">
        <v>504</v>
      </c>
      <c r="G26" s="70">
        <f t="shared" si="5"/>
        <v>93.506493506493499</v>
      </c>
      <c r="H26" s="60"/>
      <c r="I26" s="70"/>
      <c r="J26" s="60">
        <f t="shared" si="0"/>
        <v>40437</v>
      </c>
      <c r="K26" s="70">
        <f t="shared" si="6"/>
        <v>96.134369873760789</v>
      </c>
      <c r="L26" s="60">
        <v>7311</v>
      </c>
      <c r="M26" s="70">
        <f t="shared" si="7"/>
        <v>99.849767822999183</v>
      </c>
      <c r="N26" s="60">
        <v>17303</v>
      </c>
      <c r="O26" s="70">
        <f t="shared" si="8"/>
        <v>100.29561789937398</v>
      </c>
      <c r="P26" s="60">
        <f t="shared" si="1"/>
        <v>9992</v>
      </c>
      <c r="Q26" s="70">
        <f t="shared" si="9"/>
        <v>100.62437059415912</v>
      </c>
      <c r="R26" s="60">
        <f t="shared" si="2"/>
        <v>50429</v>
      </c>
      <c r="S26" s="70">
        <f t="shared" si="10"/>
        <v>96.991902756140249</v>
      </c>
      <c r="T26" s="60">
        <v>47274</v>
      </c>
      <c r="U26" s="70">
        <f t="shared" si="11"/>
        <v>96.601753274618389</v>
      </c>
      <c r="V26" s="60"/>
      <c r="W26" s="70"/>
      <c r="X26" s="60">
        <f t="shared" si="3"/>
        <v>3155</v>
      </c>
      <c r="Y26" s="70">
        <f t="shared" si="12"/>
        <v>103.23952879581151</v>
      </c>
      <c r="Z26" s="60"/>
      <c r="AA26" s="70"/>
      <c r="AB26" s="60"/>
      <c r="AC26" s="80"/>
      <c r="AD26" s="70"/>
      <c r="AE26" s="70"/>
      <c r="AF26" s="70"/>
      <c r="AG26" s="70"/>
      <c r="AH26" s="70"/>
      <c r="AI26" s="71"/>
      <c r="AJ26" s="14"/>
    </row>
    <row r="27" spans="1:36" ht="12" hidden="1" customHeight="1">
      <c r="A27" s="14"/>
      <c r="B27" s="33" t="s">
        <v>84</v>
      </c>
      <c r="C27" s="48" t="s">
        <v>39</v>
      </c>
      <c r="D27" s="63">
        <v>39933</v>
      </c>
      <c r="E27" s="70">
        <f t="shared" si="4"/>
        <v>95.096685082872924</v>
      </c>
      <c r="F27" s="60">
        <v>512</v>
      </c>
      <c r="G27" s="70">
        <f t="shared" si="5"/>
        <v>96.969696969696969</v>
      </c>
      <c r="H27" s="60"/>
      <c r="I27" s="70"/>
      <c r="J27" s="60">
        <f t="shared" si="0"/>
        <v>39421</v>
      </c>
      <c r="K27" s="70">
        <f t="shared" si="6"/>
        <v>95.07283426586919</v>
      </c>
      <c r="L27" s="60">
        <v>6317</v>
      </c>
      <c r="M27" s="70">
        <f t="shared" si="7"/>
        <v>101.96933010492333</v>
      </c>
      <c r="N27" s="60">
        <v>21138</v>
      </c>
      <c r="O27" s="70">
        <f t="shared" si="8"/>
        <v>112.0428283684936</v>
      </c>
      <c r="P27" s="60">
        <f t="shared" si="1"/>
        <v>14821</v>
      </c>
      <c r="Q27" s="70">
        <f t="shared" si="9"/>
        <v>116.96787940967563</v>
      </c>
      <c r="R27" s="60">
        <f t="shared" si="2"/>
        <v>54242</v>
      </c>
      <c r="S27" s="70">
        <f t="shared" si="10"/>
        <v>100.19765401311535</v>
      </c>
      <c r="T27" s="60">
        <v>51750</v>
      </c>
      <c r="U27" s="70">
        <f t="shared" si="11"/>
        <v>99.967160546293982</v>
      </c>
      <c r="V27" s="60"/>
      <c r="W27" s="70"/>
      <c r="X27" s="60">
        <f t="shared" si="3"/>
        <v>2492</v>
      </c>
      <c r="Y27" s="70">
        <f t="shared" si="12"/>
        <v>105.23648648648648</v>
      </c>
      <c r="Z27" s="60"/>
      <c r="AA27" s="70"/>
      <c r="AB27" s="60"/>
      <c r="AC27" s="80"/>
      <c r="AD27" s="70"/>
      <c r="AE27" s="70"/>
      <c r="AF27" s="70"/>
      <c r="AG27" s="70"/>
      <c r="AH27" s="70"/>
      <c r="AI27" s="71"/>
      <c r="AJ27" s="14"/>
    </row>
    <row r="28" spans="1:36" ht="12" hidden="1" customHeight="1">
      <c r="A28" s="14"/>
      <c r="B28" s="33" t="s">
        <v>40</v>
      </c>
      <c r="C28" s="48" t="s">
        <v>41</v>
      </c>
      <c r="D28" s="63">
        <v>42436</v>
      </c>
      <c r="E28" s="70">
        <f t="shared" si="4"/>
        <v>97.40623421934535</v>
      </c>
      <c r="F28" s="60">
        <v>532</v>
      </c>
      <c r="G28" s="70">
        <f t="shared" si="5"/>
        <v>99.625468164794</v>
      </c>
      <c r="H28" s="60"/>
      <c r="I28" s="70"/>
      <c r="J28" s="60">
        <f t="shared" si="0"/>
        <v>41904</v>
      </c>
      <c r="K28" s="70">
        <f t="shared" si="6"/>
        <v>97.378694924707204</v>
      </c>
      <c r="L28" s="60">
        <v>6968</v>
      </c>
      <c r="M28" s="70">
        <f t="shared" si="7"/>
        <v>108.04775934253372</v>
      </c>
      <c r="N28" s="60">
        <v>19042</v>
      </c>
      <c r="O28" s="70">
        <f t="shared" si="8"/>
        <v>102.34333010856713</v>
      </c>
      <c r="P28" s="60">
        <f t="shared" si="1"/>
        <v>12074</v>
      </c>
      <c r="Q28" s="70">
        <f t="shared" si="9"/>
        <v>99.317265772805797</v>
      </c>
      <c r="R28" s="60">
        <f t="shared" si="2"/>
        <v>53978</v>
      </c>
      <c r="S28" s="70">
        <f t="shared" si="10"/>
        <v>97.805722154777214</v>
      </c>
      <c r="T28" s="60">
        <v>51268</v>
      </c>
      <c r="U28" s="70">
        <f t="shared" si="11"/>
        <v>97.757608115323009</v>
      </c>
      <c r="V28" s="60"/>
      <c r="W28" s="70"/>
      <c r="X28" s="60">
        <f t="shared" si="3"/>
        <v>2710</v>
      </c>
      <c r="Y28" s="70">
        <f t="shared" si="12"/>
        <v>98.724954462659369</v>
      </c>
      <c r="Z28" s="60"/>
      <c r="AA28" s="70"/>
      <c r="AB28" s="60"/>
      <c r="AC28" s="80"/>
      <c r="AD28" s="70"/>
      <c r="AE28" s="70"/>
      <c r="AF28" s="70"/>
      <c r="AG28" s="70"/>
      <c r="AH28" s="70"/>
      <c r="AI28" s="71"/>
      <c r="AJ28" s="14"/>
    </row>
    <row r="29" spans="1:36" ht="12" hidden="1" customHeight="1">
      <c r="A29" s="14"/>
      <c r="B29" s="33" t="s">
        <v>42</v>
      </c>
      <c r="C29" s="48" t="s">
        <v>43</v>
      </c>
      <c r="D29" s="63">
        <v>42213</v>
      </c>
      <c r="E29" s="70">
        <f t="shared" si="4"/>
        <v>99.472158729410651</v>
      </c>
      <c r="F29" s="60">
        <v>518</v>
      </c>
      <c r="G29" s="70">
        <f t="shared" si="5"/>
        <v>101.36986301369863</v>
      </c>
      <c r="H29" s="60"/>
      <c r="I29" s="70"/>
      <c r="J29" s="60">
        <f t="shared" si="0"/>
        <v>41695</v>
      </c>
      <c r="K29" s="70">
        <f t="shared" si="6"/>
        <v>99.449029241997806</v>
      </c>
      <c r="L29" s="60">
        <v>7759</v>
      </c>
      <c r="M29" s="70">
        <f t="shared" si="7"/>
        <v>102.10554020265825</v>
      </c>
      <c r="N29" s="60">
        <v>16439</v>
      </c>
      <c r="O29" s="70">
        <f t="shared" si="8"/>
        <v>101.12573818897638</v>
      </c>
      <c r="P29" s="60">
        <f t="shared" si="1"/>
        <v>8680</v>
      </c>
      <c r="Q29" s="70">
        <f t="shared" si="9"/>
        <v>100.26568095183089</v>
      </c>
      <c r="R29" s="60">
        <f t="shared" si="2"/>
        <v>50375</v>
      </c>
      <c r="S29" s="70">
        <f t="shared" si="10"/>
        <v>99.588794654330499</v>
      </c>
      <c r="T29" s="60">
        <v>47176</v>
      </c>
      <c r="U29" s="70">
        <f t="shared" si="11"/>
        <v>98.816530864456126</v>
      </c>
      <c r="V29" s="60"/>
      <c r="W29" s="70"/>
      <c r="X29" s="60">
        <f t="shared" si="3"/>
        <v>3199</v>
      </c>
      <c r="Y29" s="70">
        <f t="shared" si="12"/>
        <v>112.5615763546798</v>
      </c>
      <c r="Z29" s="60"/>
      <c r="AA29" s="70"/>
      <c r="AB29" s="60"/>
      <c r="AC29" s="80"/>
      <c r="AD29" s="70"/>
      <c r="AE29" s="70"/>
      <c r="AF29" s="70"/>
      <c r="AG29" s="70"/>
      <c r="AH29" s="70"/>
      <c r="AI29" s="71"/>
      <c r="AJ29" s="14"/>
    </row>
    <row r="30" spans="1:36" ht="12" hidden="1" customHeight="1">
      <c r="A30" s="14"/>
      <c r="B30" s="33" t="s">
        <v>44</v>
      </c>
      <c r="C30" s="48" t="s">
        <v>85</v>
      </c>
      <c r="D30" s="63">
        <v>44364</v>
      </c>
      <c r="E30" s="70">
        <f t="shared" si="4"/>
        <v>100.58495442796898</v>
      </c>
      <c r="F30" s="60">
        <v>550</v>
      </c>
      <c r="G30" s="70">
        <f t="shared" si="5"/>
        <v>101.85185185185186</v>
      </c>
      <c r="H30" s="60"/>
      <c r="I30" s="70"/>
      <c r="J30" s="60">
        <f t="shared" si="0"/>
        <v>43814</v>
      </c>
      <c r="K30" s="70">
        <f t="shared" si="6"/>
        <v>100.56925125097553</v>
      </c>
      <c r="L30" s="60">
        <v>9298</v>
      </c>
      <c r="M30" s="70">
        <f t="shared" si="7"/>
        <v>104.12094064949609</v>
      </c>
      <c r="N30" s="60">
        <v>14265</v>
      </c>
      <c r="O30" s="70">
        <f t="shared" si="8"/>
        <v>97.040816326530603</v>
      </c>
      <c r="P30" s="60">
        <f t="shared" si="1"/>
        <v>4967</v>
      </c>
      <c r="Q30" s="70">
        <f t="shared" si="9"/>
        <v>86.083188908145587</v>
      </c>
      <c r="R30" s="60">
        <f t="shared" si="2"/>
        <v>48781</v>
      </c>
      <c r="S30" s="70">
        <f t="shared" si="10"/>
        <v>98.875060807523923</v>
      </c>
      <c r="T30" s="60">
        <v>45212</v>
      </c>
      <c r="U30" s="70">
        <f t="shared" si="11"/>
        <v>99.607843137254903</v>
      </c>
      <c r="V30" s="60"/>
      <c r="W30" s="70"/>
      <c r="X30" s="60">
        <f t="shared" si="3"/>
        <v>3569</v>
      </c>
      <c r="Y30" s="70">
        <f t="shared" si="12"/>
        <v>90.446021287379637</v>
      </c>
      <c r="Z30" s="60"/>
      <c r="AA30" s="70"/>
      <c r="AB30" s="60"/>
      <c r="AC30" s="80"/>
      <c r="AD30" s="70"/>
      <c r="AE30" s="70"/>
      <c r="AF30" s="70"/>
      <c r="AG30" s="70"/>
      <c r="AH30" s="70"/>
      <c r="AI30" s="71"/>
      <c r="AJ30" s="14"/>
    </row>
    <row r="31" spans="1:36" ht="12" hidden="1" customHeight="1">
      <c r="A31" s="14"/>
      <c r="B31" s="33" t="s">
        <v>50</v>
      </c>
      <c r="C31" s="48" t="s">
        <v>90</v>
      </c>
      <c r="D31" s="63">
        <v>45480</v>
      </c>
      <c r="E31" s="70">
        <f t="shared" si="4"/>
        <v>101.05992933804413</v>
      </c>
      <c r="F31" s="60">
        <v>534</v>
      </c>
      <c r="G31" s="70">
        <f t="shared" si="5"/>
        <v>98.342541436464089</v>
      </c>
      <c r="H31" s="60"/>
      <c r="I31" s="70"/>
      <c r="J31" s="60">
        <f t="shared" si="0"/>
        <v>44946</v>
      </c>
      <c r="K31" s="70">
        <f t="shared" si="6"/>
        <v>101.09311740890688</v>
      </c>
      <c r="L31" s="60">
        <v>11458</v>
      </c>
      <c r="M31" s="70">
        <f t="shared" si="7"/>
        <v>115.79585649317836</v>
      </c>
      <c r="N31" s="60">
        <v>13468</v>
      </c>
      <c r="O31" s="70">
        <f t="shared" si="8"/>
        <v>95.477101942435837</v>
      </c>
      <c r="P31" s="60">
        <f t="shared" si="1"/>
        <v>2010</v>
      </c>
      <c r="Q31" s="70">
        <f t="shared" si="9"/>
        <v>47.732130135359775</v>
      </c>
      <c r="R31" s="60">
        <f t="shared" si="2"/>
        <v>46956</v>
      </c>
      <c r="S31" s="70">
        <f t="shared" si="10"/>
        <v>96.476341147706023</v>
      </c>
      <c r="T31" s="60">
        <v>43524</v>
      </c>
      <c r="U31" s="70">
        <f t="shared" si="11"/>
        <v>95.642428637352495</v>
      </c>
      <c r="V31" s="60"/>
      <c r="W31" s="70"/>
      <c r="X31" s="60">
        <f t="shared" si="3"/>
        <v>3432</v>
      </c>
      <c r="Y31" s="70">
        <f t="shared" si="12"/>
        <v>108.47029077117574</v>
      </c>
      <c r="Z31" s="60"/>
      <c r="AA31" s="70"/>
      <c r="AB31" s="60"/>
      <c r="AC31" s="80"/>
      <c r="AD31" s="70"/>
      <c r="AE31" s="70"/>
      <c r="AF31" s="70"/>
      <c r="AG31" s="70"/>
      <c r="AH31" s="70"/>
      <c r="AI31" s="71"/>
      <c r="AJ31" s="14"/>
    </row>
    <row r="32" spans="1:36" ht="12" hidden="1" customHeight="1">
      <c r="A32" s="14"/>
      <c r="B32" s="33" t="s">
        <v>46</v>
      </c>
      <c r="C32" s="48" t="s">
        <v>47</v>
      </c>
      <c r="D32" s="63">
        <v>43526</v>
      </c>
      <c r="E32" s="70">
        <f t="shared" si="4"/>
        <v>104.47410109932311</v>
      </c>
      <c r="F32" s="60">
        <v>526</v>
      </c>
      <c r="G32" s="70">
        <f t="shared" si="5"/>
        <v>106.47773279352226</v>
      </c>
      <c r="H32" s="60"/>
      <c r="I32" s="70"/>
      <c r="J32" s="60">
        <f t="shared" si="0"/>
        <v>43000</v>
      </c>
      <c r="K32" s="70">
        <f t="shared" si="6"/>
        <v>104.45005829770695</v>
      </c>
      <c r="L32" s="60">
        <v>9501</v>
      </c>
      <c r="M32" s="70">
        <f t="shared" si="7"/>
        <v>112.55775382063737</v>
      </c>
      <c r="N32" s="60">
        <v>12805</v>
      </c>
      <c r="O32" s="70">
        <f t="shared" si="8"/>
        <v>97.912524850894627</v>
      </c>
      <c r="P32" s="60">
        <f t="shared" si="1"/>
        <v>3304</v>
      </c>
      <c r="Q32" s="70">
        <f t="shared" si="9"/>
        <v>71.252965279275386</v>
      </c>
      <c r="R32" s="60">
        <f t="shared" si="2"/>
        <v>46304</v>
      </c>
      <c r="S32" s="70">
        <f t="shared" si="10"/>
        <v>101.08940072044537</v>
      </c>
      <c r="T32" s="60">
        <v>43489</v>
      </c>
      <c r="U32" s="70">
        <f t="shared" si="11"/>
        <v>99.837006427915526</v>
      </c>
      <c r="V32" s="60"/>
      <c r="W32" s="70"/>
      <c r="X32" s="60">
        <f t="shared" si="3"/>
        <v>2815</v>
      </c>
      <c r="Y32" s="70">
        <f t="shared" si="12"/>
        <v>125.38975501113585</v>
      </c>
      <c r="Z32" s="60"/>
      <c r="AA32" s="70"/>
      <c r="AB32" s="60"/>
      <c r="AC32" s="80"/>
      <c r="AD32" s="70"/>
      <c r="AE32" s="70"/>
      <c r="AF32" s="70"/>
      <c r="AG32" s="70"/>
      <c r="AH32" s="70"/>
      <c r="AI32" s="71"/>
      <c r="AJ32" s="14"/>
    </row>
    <row r="33" spans="1:36" ht="12" hidden="1" customHeight="1">
      <c r="A33" s="14"/>
      <c r="B33" s="34" t="s">
        <v>48</v>
      </c>
      <c r="C33" s="50" t="s">
        <v>87</v>
      </c>
      <c r="D33" s="64">
        <v>47389</v>
      </c>
      <c r="E33" s="72">
        <f t="shared" si="4"/>
        <v>100.51328822618619</v>
      </c>
      <c r="F33" s="61">
        <v>583</v>
      </c>
      <c r="G33" s="72">
        <f t="shared" si="5"/>
        <v>100.86505190311419</v>
      </c>
      <c r="H33" s="61"/>
      <c r="I33" s="72"/>
      <c r="J33" s="61">
        <f t="shared" si="0"/>
        <v>46806</v>
      </c>
      <c r="K33" s="72">
        <f t="shared" si="6"/>
        <v>100.50892224441152</v>
      </c>
      <c r="L33" s="61">
        <v>11593</v>
      </c>
      <c r="M33" s="72">
        <f t="shared" si="7"/>
        <v>110.26250713334602</v>
      </c>
      <c r="N33" s="61">
        <v>13638</v>
      </c>
      <c r="O33" s="72">
        <f t="shared" si="8"/>
        <v>101.98160472594033</v>
      </c>
      <c r="P33" s="61">
        <f t="shared" si="1"/>
        <v>2045</v>
      </c>
      <c r="Q33" s="72">
        <f t="shared" si="9"/>
        <v>71.528506470793985</v>
      </c>
      <c r="R33" s="61">
        <f t="shared" si="2"/>
        <v>48851</v>
      </c>
      <c r="S33" s="72">
        <f t="shared" si="10"/>
        <v>98.832645464109419</v>
      </c>
      <c r="T33" s="61">
        <v>44938</v>
      </c>
      <c r="U33" s="72">
        <f t="shared" si="11"/>
        <v>97.540752317075814</v>
      </c>
      <c r="V33" s="61"/>
      <c r="W33" s="72"/>
      <c r="X33" s="61">
        <f t="shared" si="3"/>
        <v>3913</v>
      </c>
      <c r="Y33" s="72">
        <f t="shared" si="12"/>
        <v>116.56240691093238</v>
      </c>
      <c r="Z33" s="61"/>
      <c r="AA33" s="72"/>
      <c r="AB33" s="61"/>
      <c r="AC33" s="83"/>
      <c r="AD33" s="72"/>
      <c r="AE33" s="72"/>
      <c r="AF33" s="72"/>
      <c r="AG33" s="72"/>
      <c r="AH33" s="72"/>
      <c r="AI33" s="73"/>
    </row>
    <row r="34" spans="1:36" ht="12" hidden="1" customHeight="1">
      <c r="B34" s="32" t="s">
        <v>51</v>
      </c>
      <c r="C34" s="48" t="s">
        <v>91</v>
      </c>
      <c r="D34" s="65">
        <v>47205</v>
      </c>
      <c r="E34" s="74">
        <f t="shared" si="4"/>
        <v>101.57729385436392</v>
      </c>
      <c r="F34" s="62">
        <v>551</v>
      </c>
      <c r="G34" s="74">
        <f t="shared" si="5"/>
        <v>98.922800718132848</v>
      </c>
      <c r="H34" s="62"/>
      <c r="I34" s="74"/>
      <c r="J34" s="62">
        <f t="shared" si="0"/>
        <v>46654</v>
      </c>
      <c r="K34" s="74">
        <f t="shared" si="6"/>
        <v>101.60949580747032</v>
      </c>
      <c r="L34" s="62">
        <v>11117</v>
      </c>
      <c r="M34" s="74">
        <f t="shared" si="7"/>
        <v>99.847314532063947</v>
      </c>
      <c r="N34" s="62">
        <v>13348</v>
      </c>
      <c r="O34" s="74">
        <f t="shared" si="8"/>
        <v>96.794778825235682</v>
      </c>
      <c r="P34" s="62">
        <f t="shared" si="1"/>
        <v>2231</v>
      </c>
      <c r="Q34" s="74">
        <f t="shared" si="9"/>
        <v>83.998493975903614</v>
      </c>
      <c r="R34" s="62">
        <f t="shared" si="2"/>
        <v>48885</v>
      </c>
      <c r="S34" s="74">
        <f t="shared" si="10"/>
        <v>100.64647629243788</v>
      </c>
      <c r="T34" s="62">
        <v>45396</v>
      </c>
      <c r="U34" s="74">
        <f t="shared" si="11"/>
        <v>100.19422618522115</v>
      </c>
      <c r="V34" s="62"/>
      <c r="W34" s="74"/>
      <c r="X34" s="62">
        <f t="shared" si="3"/>
        <v>3489</v>
      </c>
      <c r="Y34" s="74">
        <f t="shared" si="12"/>
        <v>106.92614158749616</v>
      </c>
      <c r="Z34" s="62"/>
      <c r="AA34" s="74"/>
      <c r="AB34" s="62"/>
      <c r="AC34" s="84"/>
      <c r="AD34" s="74"/>
      <c r="AE34" s="74"/>
      <c r="AF34" s="74"/>
      <c r="AG34" s="74"/>
      <c r="AH34" s="74"/>
      <c r="AI34" s="75"/>
      <c r="AJ34" s="14"/>
    </row>
    <row r="35" spans="1:36" s="15" customFormat="1" ht="12" hidden="1" customHeight="1">
      <c r="A35" s="13"/>
      <c r="B35" s="33" t="s">
        <v>89</v>
      </c>
      <c r="C35" s="48" t="s">
        <v>37</v>
      </c>
      <c r="D35" s="63">
        <v>48465</v>
      </c>
      <c r="E35" s="70">
        <f t="shared" si="4"/>
        <v>101.3064381270903</v>
      </c>
      <c r="F35" s="60">
        <v>611</v>
      </c>
      <c r="G35" s="70">
        <f t="shared" si="5"/>
        <v>107.38137082601054</v>
      </c>
      <c r="H35" s="60"/>
      <c r="I35" s="70"/>
      <c r="J35" s="60">
        <f t="shared" si="0"/>
        <v>47854</v>
      </c>
      <c r="K35" s="70">
        <f t="shared" si="6"/>
        <v>101.23331429417613</v>
      </c>
      <c r="L35" s="60">
        <v>11407</v>
      </c>
      <c r="M35" s="70">
        <f t="shared" si="7"/>
        <v>110.21256038647343</v>
      </c>
      <c r="N35" s="60">
        <v>13622</v>
      </c>
      <c r="O35" s="70">
        <f t="shared" si="8"/>
        <v>92.780275166870993</v>
      </c>
      <c r="P35" s="60">
        <f t="shared" si="1"/>
        <v>2215</v>
      </c>
      <c r="Q35" s="70">
        <f t="shared" si="9"/>
        <v>51.131117266851334</v>
      </c>
      <c r="R35" s="60">
        <f t="shared" si="2"/>
        <v>50069</v>
      </c>
      <c r="S35" s="70">
        <f t="shared" si="10"/>
        <v>97.027304614072833</v>
      </c>
      <c r="T35" s="60">
        <v>46999</v>
      </c>
      <c r="U35" s="70">
        <f t="shared" si="11"/>
        <v>96.54088696259474</v>
      </c>
      <c r="V35" s="60"/>
      <c r="W35" s="70"/>
      <c r="X35" s="60">
        <f t="shared" si="3"/>
        <v>3070</v>
      </c>
      <c r="Y35" s="70">
        <f t="shared" si="12"/>
        <v>105.13698630136987</v>
      </c>
      <c r="Z35" s="60"/>
      <c r="AA35" s="70"/>
      <c r="AB35" s="60"/>
      <c r="AC35" s="80"/>
      <c r="AD35" s="70"/>
      <c r="AE35" s="70"/>
      <c r="AF35" s="70"/>
      <c r="AG35" s="70"/>
      <c r="AH35" s="70"/>
      <c r="AI35" s="71"/>
    </row>
    <row r="36" spans="1:36" ht="12" hidden="1" customHeight="1">
      <c r="B36" s="33" t="s">
        <v>82</v>
      </c>
      <c r="C36" s="48" t="s">
        <v>81</v>
      </c>
      <c r="D36" s="63">
        <v>45267</v>
      </c>
      <c r="E36" s="70">
        <f t="shared" si="4"/>
        <v>101.61170845585758</v>
      </c>
      <c r="F36" s="60">
        <v>557</v>
      </c>
      <c r="G36" s="70">
        <f t="shared" si="5"/>
        <v>102.95748613678373</v>
      </c>
      <c r="H36" s="60"/>
      <c r="I36" s="70"/>
      <c r="J36" s="60">
        <f t="shared" si="0"/>
        <v>44710</v>
      </c>
      <c r="K36" s="70">
        <f t="shared" si="6"/>
        <v>101.59516451554262</v>
      </c>
      <c r="L36" s="60">
        <v>8170</v>
      </c>
      <c r="M36" s="70">
        <f t="shared" si="7"/>
        <v>104.27568602425016</v>
      </c>
      <c r="N36" s="60">
        <v>14101</v>
      </c>
      <c r="O36" s="70">
        <f t="shared" si="8"/>
        <v>87.524051890013027</v>
      </c>
      <c r="P36" s="60">
        <f t="shared" si="1"/>
        <v>5931</v>
      </c>
      <c r="Q36" s="70">
        <f t="shared" si="9"/>
        <v>71.66505558240695</v>
      </c>
      <c r="R36" s="60">
        <f t="shared" si="2"/>
        <v>50641</v>
      </c>
      <c r="S36" s="70">
        <f t="shared" si="10"/>
        <v>96.857547241986069</v>
      </c>
      <c r="T36" s="60">
        <v>48149</v>
      </c>
      <c r="U36" s="70">
        <f t="shared" si="11"/>
        <v>96.126894128451355</v>
      </c>
      <c r="V36" s="60"/>
      <c r="W36" s="70"/>
      <c r="X36" s="60">
        <f t="shared" si="3"/>
        <v>2492</v>
      </c>
      <c r="Y36" s="70">
        <f t="shared" si="12"/>
        <v>113.53075170842826</v>
      </c>
      <c r="Z36" s="60"/>
      <c r="AA36" s="70"/>
      <c r="AB36" s="60"/>
      <c r="AC36" s="80"/>
      <c r="AD36" s="70"/>
      <c r="AE36" s="70"/>
      <c r="AF36" s="70"/>
      <c r="AG36" s="70"/>
      <c r="AH36" s="70"/>
      <c r="AI36" s="71"/>
      <c r="AJ36" s="14"/>
    </row>
    <row r="37" spans="1:36" s="15" customFormat="1" ht="12" hidden="1" customHeight="1">
      <c r="A37" s="13"/>
      <c r="B37" s="33" t="s">
        <v>57</v>
      </c>
      <c r="C37" s="48" t="s">
        <v>83</v>
      </c>
      <c r="D37" s="63">
        <v>42898</v>
      </c>
      <c r="E37" s="70">
        <f t="shared" si="4"/>
        <v>99.039571501131277</v>
      </c>
      <c r="F37" s="60">
        <v>504</v>
      </c>
      <c r="G37" s="70">
        <f t="shared" si="5"/>
        <v>94.205607476635507</v>
      </c>
      <c r="H37" s="60"/>
      <c r="I37" s="70"/>
      <c r="J37" s="60">
        <f t="shared" si="0"/>
        <v>42394</v>
      </c>
      <c r="K37" s="70">
        <f t="shared" si="6"/>
        <v>99.100025713551048</v>
      </c>
      <c r="L37" s="60">
        <v>7243</v>
      </c>
      <c r="M37" s="70">
        <f t="shared" si="7"/>
        <v>89.309494451294697</v>
      </c>
      <c r="N37" s="60">
        <v>18141</v>
      </c>
      <c r="O37" s="70">
        <f t="shared" si="8"/>
        <v>110.9812798238101</v>
      </c>
      <c r="P37" s="60">
        <f t="shared" si="1"/>
        <v>10898</v>
      </c>
      <c r="Q37" s="70">
        <f t="shared" si="9"/>
        <v>132.32151529868867</v>
      </c>
      <c r="R37" s="60">
        <f t="shared" si="2"/>
        <v>53292</v>
      </c>
      <c r="S37" s="70">
        <f t="shared" si="10"/>
        <v>104.46339311967068</v>
      </c>
      <c r="T37" s="60">
        <v>51222</v>
      </c>
      <c r="U37" s="70">
        <f t="shared" si="11"/>
        <v>105.1376259775447</v>
      </c>
      <c r="V37" s="60"/>
      <c r="W37" s="70"/>
      <c r="X37" s="60">
        <f t="shared" si="3"/>
        <v>2070</v>
      </c>
      <c r="Y37" s="70">
        <f t="shared" si="12"/>
        <v>90.156794425087099</v>
      </c>
      <c r="Z37" s="60"/>
      <c r="AA37" s="70"/>
      <c r="AB37" s="60"/>
      <c r="AC37" s="80"/>
      <c r="AD37" s="70"/>
      <c r="AE37" s="70"/>
      <c r="AF37" s="70"/>
      <c r="AG37" s="70"/>
      <c r="AH37" s="70"/>
      <c r="AI37" s="71"/>
    </row>
    <row r="38" spans="1:36" ht="12" hidden="1" customHeight="1">
      <c r="B38" s="33" t="s">
        <v>56</v>
      </c>
      <c r="C38" s="48" t="s">
        <v>38</v>
      </c>
      <c r="D38" s="63">
        <v>41507</v>
      </c>
      <c r="E38" s="70">
        <f t="shared" si="4"/>
        <v>101.38247722332136</v>
      </c>
      <c r="F38" s="60">
        <v>514</v>
      </c>
      <c r="G38" s="70">
        <f t="shared" si="5"/>
        <v>101.98412698412697</v>
      </c>
      <c r="H38" s="60"/>
      <c r="I38" s="70"/>
      <c r="J38" s="60">
        <f t="shared" si="0"/>
        <v>40993</v>
      </c>
      <c r="K38" s="70">
        <f t="shared" si="6"/>
        <v>101.37497836140167</v>
      </c>
      <c r="L38" s="60">
        <v>8135</v>
      </c>
      <c r="M38" s="70">
        <f t="shared" si="7"/>
        <v>111.27068800437696</v>
      </c>
      <c r="N38" s="60">
        <v>18453</v>
      </c>
      <c r="O38" s="70">
        <f t="shared" si="8"/>
        <v>106.64624631566781</v>
      </c>
      <c r="P38" s="60">
        <f t="shared" si="1"/>
        <v>10318</v>
      </c>
      <c r="Q38" s="70">
        <f t="shared" si="9"/>
        <v>103.26261008807045</v>
      </c>
      <c r="R38" s="60">
        <f t="shared" si="2"/>
        <v>51311</v>
      </c>
      <c r="S38" s="70">
        <f t="shared" si="10"/>
        <v>101.748993634615</v>
      </c>
      <c r="T38" s="60">
        <v>48740</v>
      </c>
      <c r="U38" s="70">
        <f t="shared" si="11"/>
        <v>103.10107035579811</v>
      </c>
      <c r="V38" s="60"/>
      <c r="W38" s="70"/>
      <c r="X38" s="60">
        <f t="shared" si="3"/>
        <v>2571</v>
      </c>
      <c r="Y38" s="70">
        <f t="shared" si="12"/>
        <v>81.489698890649763</v>
      </c>
      <c r="Z38" s="60"/>
      <c r="AA38" s="70"/>
      <c r="AB38" s="60"/>
      <c r="AC38" s="80"/>
      <c r="AD38" s="70"/>
      <c r="AE38" s="70"/>
      <c r="AF38" s="70"/>
      <c r="AG38" s="70"/>
      <c r="AH38" s="70"/>
      <c r="AI38" s="71"/>
      <c r="AJ38" s="14"/>
    </row>
    <row r="39" spans="1:36" ht="12" hidden="1" customHeight="1">
      <c r="B39" s="33" t="s">
        <v>84</v>
      </c>
      <c r="C39" s="48" t="s">
        <v>39</v>
      </c>
      <c r="D39" s="63">
        <v>39566</v>
      </c>
      <c r="E39" s="70">
        <f t="shared" si="4"/>
        <v>99.08096060902011</v>
      </c>
      <c r="F39" s="60">
        <v>625</v>
      </c>
      <c r="G39" s="70">
        <f t="shared" si="5"/>
        <v>122.0703125</v>
      </c>
      <c r="H39" s="60"/>
      <c r="I39" s="70"/>
      <c r="J39" s="60">
        <f t="shared" si="0"/>
        <v>38941</v>
      </c>
      <c r="K39" s="70">
        <f t="shared" si="6"/>
        <v>98.782374876334941</v>
      </c>
      <c r="L39" s="60">
        <v>7107</v>
      </c>
      <c r="M39" s="70">
        <f t="shared" si="7"/>
        <v>112.50593636219726</v>
      </c>
      <c r="N39" s="60">
        <v>19490</v>
      </c>
      <c r="O39" s="70">
        <f t="shared" si="8"/>
        <v>92.203614343835753</v>
      </c>
      <c r="P39" s="60">
        <f t="shared" si="1"/>
        <v>12383</v>
      </c>
      <c r="Q39" s="70">
        <f t="shared" si="9"/>
        <v>83.550367721476277</v>
      </c>
      <c r="R39" s="60">
        <f t="shared" si="2"/>
        <v>51324</v>
      </c>
      <c r="S39" s="70">
        <f t="shared" si="10"/>
        <v>94.620404852328448</v>
      </c>
      <c r="T39" s="60">
        <v>49414</v>
      </c>
      <c r="U39" s="70">
        <f t="shared" si="11"/>
        <v>95.485990338164257</v>
      </c>
      <c r="V39" s="60"/>
      <c r="W39" s="70"/>
      <c r="X39" s="60">
        <f t="shared" si="3"/>
        <v>1910</v>
      </c>
      <c r="Y39" s="70">
        <f t="shared" si="12"/>
        <v>76.645264847512038</v>
      </c>
      <c r="Z39" s="60"/>
      <c r="AA39" s="70"/>
      <c r="AB39" s="60"/>
      <c r="AC39" s="80"/>
      <c r="AD39" s="70"/>
      <c r="AE39" s="70"/>
      <c r="AF39" s="70"/>
      <c r="AG39" s="70"/>
      <c r="AH39" s="70"/>
      <c r="AI39" s="71"/>
      <c r="AJ39" s="14"/>
    </row>
    <row r="40" spans="1:36" ht="12" hidden="1" customHeight="1">
      <c r="B40" s="33" t="s">
        <v>40</v>
      </c>
      <c r="C40" s="48" t="s">
        <v>41</v>
      </c>
      <c r="D40" s="63">
        <v>41997</v>
      </c>
      <c r="E40" s="70">
        <f t="shared" si="4"/>
        <v>98.965500989725712</v>
      </c>
      <c r="F40" s="60">
        <v>534</v>
      </c>
      <c r="G40" s="70">
        <f t="shared" si="5"/>
        <v>100.37593984962405</v>
      </c>
      <c r="H40" s="60"/>
      <c r="I40" s="70"/>
      <c r="J40" s="60">
        <f t="shared" si="0"/>
        <v>41463</v>
      </c>
      <c r="K40" s="70">
        <f t="shared" si="6"/>
        <v>98.947594501718214</v>
      </c>
      <c r="L40" s="60">
        <v>7924</v>
      </c>
      <c r="M40" s="70">
        <f t="shared" si="7"/>
        <v>113.71986222732491</v>
      </c>
      <c r="N40" s="60">
        <v>17057</v>
      </c>
      <c r="O40" s="70">
        <f t="shared" si="8"/>
        <v>89.575674824073104</v>
      </c>
      <c r="P40" s="60">
        <f t="shared" si="1"/>
        <v>9133</v>
      </c>
      <c r="Q40" s="70">
        <f t="shared" si="9"/>
        <v>75.64187510352825</v>
      </c>
      <c r="R40" s="60">
        <f t="shared" si="2"/>
        <v>50596</v>
      </c>
      <c r="S40" s="70">
        <f t="shared" si="10"/>
        <v>93.734484419578351</v>
      </c>
      <c r="T40" s="60">
        <v>48301</v>
      </c>
      <c r="U40" s="70">
        <f t="shared" si="11"/>
        <v>94.212764297417493</v>
      </c>
      <c r="V40" s="60"/>
      <c r="W40" s="70"/>
      <c r="X40" s="60">
        <f t="shared" si="3"/>
        <v>2295</v>
      </c>
      <c r="Y40" s="70">
        <f t="shared" si="12"/>
        <v>84.686346863468628</v>
      </c>
      <c r="Z40" s="60"/>
      <c r="AA40" s="70"/>
      <c r="AB40" s="60"/>
      <c r="AC40" s="80"/>
      <c r="AD40" s="70"/>
      <c r="AE40" s="70"/>
      <c r="AF40" s="70"/>
      <c r="AG40" s="70"/>
      <c r="AH40" s="70"/>
      <c r="AI40" s="71"/>
      <c r="AJ40" s="14"/>
    </row>
    <row r="41" spans="1:36" ht="12" hidden="1" customHeight="1">
      <c r="B41" s="33" t="s">
        <v>42</v>
      </c>
      <c r="C41" s="48" t="s">
        <v>43</v>
      </c>
      <c r="D41" s="63">
        <v>40959</v>
      </c>
      <c r="E41" s="70">
        <f t="shared" si="4"/>
        <v>97.029351147750702</v>
      </c>
      <c r="F41" s="60">
        <v>496</v>
      </c>
      <c r="G41" s="70">
        <f t="shared" si="5"/>
        <v>95.752895752895753</v>
      </c>
      <c r="H41" s="60"/>
      <c r="I41" s="70"/>
      <c r="J41" s="60">
        <f t="shared" si="0"/>
        <v>40463</v>
      </c>
      <c r="K41" s="70">
        <f t="shared" si="6"/>
        <v>97.045209257704755</v>
      </c>
      <c r="L41" s="60">
        <v>7352</v>
      </c>
      <c r="M41" s="70">
        <f t="shared" si="7"/>
        <v>94.7544786699317</v>
      </c>
      <c r="N41" s="60">
        <v>16289</v>
      </c>
      <c r="O41" s="70">
        <f t="shared" si="8"/>
        <v>99.08753573818359</v>
      </c>
      <c r="P41" s="60">
        <f t="shared" si="1"/>
        <v>8937</v>
      </c>
      <c r="Q41" s="70">
        <f t="shared" si="9"/>
        <v>102.96082949308756</v>
      </c>
      <c r="R41" s="60">
        <f t="shared" si="2"/>
        <v>49400</v>
      </c>
      <c r="S41" s="70">
        <f t="shared" si="10"/>
        <v>98.064516129032256</v>
      </c>
      <c r="T41" s="60">
        <v>46777</v>
      </c>
      <c r="U41" s="70">
        <f t="shared" si="11"/>
        <v>99.154230964897408</v>
      </c>
      <c r="V41" s="60"/>
      <c r="W41" s="70"/>
      <c r="X41" s="60">
        <f t="shared" si="3"/>
        <v>2623</v>
      </c>
      <c r="Y41" s="70">
        <f t="shared" si="12"/>
        <v>81.994373241638002</v>
      </c>
      <c r="Z41" s="60"/>
      <c r="AA41" s="70"/>
      <c r="AB41" s="60"/>
      <c r="AC41" s="80"/>
      <c r="AD41" s="70"/>
      <c r="AE41" s="70"/>
      <c r="AF41" s="70"/>
      <c r="AG41" s="70"/>
      <c r="AH41" s="70"/>
      <c r="AI41" s="71"/>
      <c r="AJ41" s="14"/>
    </row>
    <row r="42" spans="1:36" ht="12" hidden="1" customHeight="1">
      <c r="B42" s="33" t="s">
        <v>44</v>
      </c>
      <c r="C42" s="48" t="s">
        <v>85</v>
      </c>
      <c r="D42" s="63">
        <v>42745</v>
      </c>
      <c r="E42" s="70">
        <f t="shared" si="4"/>
        <v>96.350644666846989</v>
      </c>
      <c r="F42" s="60">
        <v>535</v>
      </c>
      <c r="G42" s="70">
        <f t="shared" si="5"/>
        <v>97.27272727272728</v>
      </c>
      <c r="H42" s="60"/>
      <c r="I42" s="70"/>
      <c r="J42" s="60">
        <f t="shared" si="0"/>
        <v>42210</v>
      </c>
      <c r="K42" s="70">
        <f t="shared" si="6"/>
        <v>96.339069703747654</v>
      </c>
      <c r="L42" s="60">
        <v>8338</v>
      </c>
      <c r="M42" s="70">
        <f t="shared" si="7"/>
        <v>89.675198967519904</v>
      </c>
      <c r="N42" s="60">
        <v>14104</v>
      </c>
      <c r="O42" s="70">
        <f t="shared" si="8"/>
        <v>98.871363477041712</v>
      </c>
      <c r="P42" s="60">
        <f t="shared" si="1"/>
        <v>5766</v>
      </c>
      <c r="Q42" s="70">
        <f t="shared" si="9"/>
        <v>116.08616871350917</v>
      </c>
      <c r="R42" s="60">
        <f t="shared" si="2"/>
        <v>47976</v>
      </c>
      <c r="S42" s="70">
        <f t="shared" si="10"/>
        <v>98.349767327443061</v>
      </c>
      <c r="T42" s="60">
        <v>44643</v>
      </c>
      <c r="U42" s="70">
        <f t="shared" si="11"/>
        <v>98.741484561620808</v>
      </c>
      <c r="V42" s="60"/>
      <c r="W42" s="70"/>
      <c r="X42" s="60">
        <f t="shared" si="3"/>
        <v>3333</v>
      </c>
      <c r="Y42" s="70">
        <f t="shared" si="12"/>
        <v>93.38750350238162</v>
      </c>
      <c r="Z42" s="60"/>
      <c r="AA42" s="70"/>
      <c r="AB42" s="60"/>
      <c r="AC42" s="80"/>
      <c r="AD42" s="70"/>
      <c r="AE42" s="70"/>
      <c r="AF42" s="70"/>
      <c r="AG42" s="70"/>
      <c r="AH42" s="70"/>
      <c r="AI42" s="71"/>
      <c r="AJ42" s="14"/>
    </row>
    <row r="43" spans="1:36" ht="12" hidden="1" customHeight="1">
      <c r="B43" s="33" t="s">
        <v>52</v>
      </c>
      <c r="C43" s="48" t="s">
        <v>92</v>
      </c>
      <c r="D43" s="63">
        <v>43827</v>
      </c>
      <c r="E43" s="70">
        <f t="shared" si="4"/>
        <v>96.365435356200521</v>
      </c>
      <c r="F43" s="60">
        <v>540</v>
      </c>
      <c r="G43" s="70">
        <f t="shared" si="5"/>
        <v>101.12359550561798</v>
      </c>
      <c r="H43" s="60"/>
      <c r="I43" s="70"/>
      <c r="J43" s="60">
        <f t="shared" si="0"/>
        <v>43287</v>
      </c>
      <c r="K43" s="70">
        <f t="shared" si="6"/>
        <v>96.308904018155118</v>
      </c>
      <c r="L43" s="60">
        <v>9853</v>
      </c>
      <c r="M43" s="70">
        <f t="shared" si="7"/>
        <v>85.992319776575314</v>
      </c>
      <c r="N43" s="60">
        <v>14754</v>
      </c>
      <c r="O43" s="70">
        <f t="shared" si="8"/>
        <v>109.54855954855955</v>
      </c>
      <c r="P43" s="60">
        <f t="shared" si="1"/>
        <v>4901</v>
      </c>
      <c r="Q43" s="70">
        <f t="shared" si="9"/>
        <v>243.83084577114425</v>
      </c>
      <c r="R43" s="60">
        <f t="shared" si="2"/>
        <v>48188</v>
      </c>
      <c r="S43" s="70">
        <f t="shared" si="10"/>
        <v>102.623732856291</v>
      </c>
      <c r="T43" s="60">
        <v>45280</v>
      </c>
      <c r="U43" s="70">
        <f t="shared" si="11"/>
        <v>104.03455564745887</v>
      </c>
      <c r="V43" s="60"/>
      <c r="W43" s="70"/>
      <c r="X43" s="60">
        <f t="shared" si="3"/>
        <v>2908</v>
      </c>
      <c r="Y43" s="70">
        <f t="shared" si="12"/>
        <v>84.731934731934729</v>
      </c>
      <c r="Z43" s="60"/>
      <c r="AA43" s="70"/>
      <c r="AB43" s="60"/>
      <c r="AC43" s="80"/>
      <c r="AD43" s="70"/>
      <c r="AE43" s="70"/>
      <c r="AF43" s="70"/>
      <c r="AG43" s="70"/>
      <c r="AH43" s="70"/>
      <c r="AI43" s="71"/>
      <c r="AJ43" s="14"/>
    </row>
    <row r="44" spans="1:36" ht="12" hidden="1" customHeight="1">
      <c r="B44" s="33" t="s">
        <v>46</v>
      </c>
      <c r="C44" s="48" t="s">
        <v>47</v>
      </c>
      <c r="D44" s="63">
        <v>40688</v>
      </c>
      <c r="E44" s="70">
        <f t="shared" si="4"/>
        <v>93.479759224371634</v>
      </c>
      <c r="F44" s="60">
        <v>554</v>
      </c>
      <c r="G44" s="70">
        <f t="shared" si="5"/>
        <v>105.32319391634981</v>
      </c>
      <c r="H44" s="60"/>
      <c r="I44" s="70"/>
      <c r="J44" s="60">
        <f t="shared" si="0"/>
        <v>40134</v>
      </c>
      <c r="K44" s="70">
        <f t="shared" si="6"/>
        <v>93.334883720930222</v>
      </c>
      <c r="L44" s="60">
        <v>7886</v>
      </c>
      <c r="M44" s="70">
        <f t="shared" si="7"/>
        <v>83.00178928533839</v>
      </c>
      <c r="N44" s="60">
        <v>13458</v>
      </c>
      <c r="O44" s="70">
        <f t="shared" si="8"/>
        <v>105.09957048028113</v>
      </c>
      <c r="P44" s="60">
        <f t="shared" si="1"/>
        <v>5572</v>
      </c>
      <c r="Q44" s="70">
        <f t="shared" si="9"/>
        <v>168.64406779661016</v>
      </c>
      <c r="R44" s="60">
        <f t="shared" si="2"/>
        <v>45706</v>
      </c>
      <c r="S44" s="70">
        <f t="shared" si="10"/>
        <v>98.708534899792681</v>
      </c>
      <c r="T44" s="60">
        <v>43226</v>
      </c>
      <c r="U44" s="70">
        <f t="shared" si="11"/>
        <v>99.395249373404766</v>
      </c>
      <c r="V44" s="60"/>
      <c r="W44" s="70"/>
      <c r="X44" s="60">
        <f t="shared" si="3"/>
        <v>2480</v>
      </c>
      <c r="Y44" s="70">
        <f t="shared" si="12"/>
        <v>88.099467140319717</v>
      </c>
      <c r="Z44" s="60"/>
      <c r="AA44" s="70"/>
      <c r="AB44" s="60"/>
      <c r="AC44" s="80"/>
      <c r="AD44" s="70"/>
      <c r="AE44" s="70"/>
      <c r="AF44" s="70"/>
      <c r="AG44" s="70"/>
      <c r="AH44" s="70"/>
      <c r="AI44" s="71"/>
      <c r="AJ44" s="14"/>
    </row>
    <row r="45" spans="1:36" ht="12" hidden="1" customHeight="1">
      <c r="B45" s="34" t="s">
        <v>48</v>
      </c>
      <c r="C45" s="48" t="s">
        <v>87</v>
      </c>
      <c r="D45" s="64">
        <v>46089</v>
      </c>
      <c r="E45" s="72">
        <f t="shared" si="4"/>
        <v>97.2567473464306</v>
      </c>
      <c r="F45" s="61">
        <v>601</v>
      </c>
      <c r="G45" s="72">
        <f t="shared" si="5"/>
        <v>103.08747855917669</v>
      </c>
      <c r="H45" s="61"/>
      <c r="I45" s="72"/>
      <c r="J45" s="61">
        <f t="shared" si="0"/>
        <v>45488</v>
      </c>
      <c r="K45" s="72">
        <f t="shared" si="6"/>
        <v>97.184121693799938</v>
      </c>
      <c r="L45" s="61">
        <v>10244</v>
      </c>
      <c r="M45" s="72">
        <f t="shared" si="7"/>
        <v>88.363667730527041</v>
      </c>
      <c r="N45" s="61">
        <v>14270</v>
      </c>
      <c r="O45" s="72">
        <f t="shared" si="8"/>
        <v>104.63411057339786</v>
      </c>
      <c r="P45" s="61">
        <f t="shared" si="1"/>
        <v>4026</v>
      </c>
      <c r="Q45" s="72">
        <f t="shared" si="9"/>
        <v>196.87041564792176</v>
      </c>
      <c r="R45" s="61">
        <f t="shared" si="2"/>
        <v>49514</v>
      </c>
      <c r="S45" s="72">
        <f t="shared" si="10"/>
        <v>101.35718818447934</v>
      </c>
      <c r="T45" s="61">
        <v>45956</v>
      </c>
      <c r="U45" s="72">
        <f t="shared" si="11"/>
        <v>102.26534336196538</v>
      </c>
      <c r="V45" s="61"/>
      <c r="W45" s="72"/>
      <c r="X45" s="61">
        <f t="shared" si="3"/>
        <v>3558</v>
      </c>
      <c r="Y45" s="72">
        <f t="shared" si="12"/>
        <v>90.9276769741886</v>
      </c>
      <c r="Z45" s="61"/>
      <c r="AA45" s="72"/>
      <c r="AB45" s="61"/>
      <c r="AC45" s="83"/>
      <c r="AD45" s="72"/>
      <c r="AE45" s="72"/>
      <c r="AF45" s="72"/>
      <c r="AG45" s="72"/>
      <c r="AH45" s="72"/>
      <c r="AI45" s="73"/>
      <c r="AJ45" s="14"/>
    </row>
    <row r="46" spans="1:36" ht="12" hidden="1" customHeight="1">
      <c r="B46" s="32" t="s">
        <v>53</v>
      </c>
      <c r="C46" s="49" t="s">
        <v>93</v>
      </c>
      <c r="D46" s="65">
        <v>45082</v>
      </c>
      <c r="E46" s="74">
        <f t="shared" si="4"/>
        <v>95.5025950640822</v>
      </c>
      <c r="F46" s="62">
        <v>561</v>
      </c>
      <c r="G46" s="74">
        <f t="shared" si="5"/>
        <v>101.81488203266788</v>
      </c>
      <c r="H46" s="62"/>
      <c r="I46" s="74"/>
      <c r="J46" s="62">
        <f t="shared" si="0"/>
        <v>44521</v>
      </c>
      <c r="K46" s="74">
        <f t="shared" si="6"/>
        <v>95.428044755004919</v>
      </c>
      <c r="L46" s="62">
        <v>8975</v>
      </c>
      <c r="M46" s="74">
        <f t="shared" si="7"/>
        <v>80.732211927678335</v>
      </c>
      <c r="N46" s="62">
        <v>13869</v>
      </c>
      <c r="O46" s="74">
        <f t="shared" si="8"/>
        <v>103.90320647287983</v>
      </c>
      <c r="P46" s="62">
        <f t="shared" si="1"/>
        <v>4894</v>
      </c>
      <c r="Q46" s="74">
        <f t="shared" si="9"/>
        <v>219.36351411922902</v>
      </c>
      <c r="R46" s="62">
        <f t="shared" si="2"/>
        <v>49415</v>
      </c>
      <c r="S46" s="74">
        <f t="shared" si="10"/>
        <v>101.08417715045515</v>
      </c>
      <c r="T46" s="62">
        <v>46153</v>
      </c>
      <c r="U46" s="74">
        <f t="shared" si="11"/>
        <v>101.66754780156842</v>
      </c>
      <c r="V46" s="62"/>
      <c r="W46" s="74"/>
      <c r="X46" s="62">
        <f t="shared" si="3"/>
        <v>3262</v>
      </c>
      <c r="Y46" s="74">
        <f t="shared" si="12"/>
        <v>93.493837775867007</v>
      </c>
      <c r="Z46" s="62"/>
      <c r="AA46" s="74"/>
      <c r="AB46" s="62"/>
      <c r="AC46" s="84"/>
      <c r="AD46" s="74"/>
      <c r="AE46" s="74"/>
      <c r="AF46" s="74"/>
      <c r="AG46" s="74"/>
      <c r="AH46" s="74"/>
      <c r="AI46" s="75"/>
      <c r="AJ46" s="14"/>
    </row>
    <row r="47" spans="1:36" ht="12" hidden="1" customHeight="1">
      <c r="B47" s="33" t="s">
        <v>89</v>
      </c>
      <c r="C47" s="48" t="s">
        <v>37</v>
      </c>
      <c r="D47" s="63">
        <v>46118</v>
      </c>
      <c r="E47" s="70">
        <f t="shared" si="4"/>
        <v>95.157330031981843</v>
      </c>
      <c r="F47" s="60">
        <v>592</v>
      </c>
      <c r="G47" s="70">
        <f t="shared" si="5"/>
        <v>96.890343698854338</v>
      </c>
      <c r="H47" s="60"/>
      <c r="I47" s="70"/>
      <c r="J47" s="60">
        <f t="shared" si="0"/>
        <v>45526</v>
      </c>
      <c r="K47" s="70">
        <f t="shared" si="6"/>
        <v>95.135202908847745</v>
      </c>
      <c r="L47" s="60">
        <v>8521</v>
      </c>
      <c r="M47" s="70">
        <f t="shared" si="7"/>
        <v>74.699745770141149</v>
      </c>
      <c r="N47" s="60">
        <v>14843</v>
      </c>
      <c r="O47" s="70">
        <f t="shared" si="8"/>
        <v>108.9634414917046</v>
      </c>
      <c r="P47" s="60">
        <f t="shared" si="1"/>
        <v>6322</v>
      </c>
      <c r="Q47" s="70">
        <f t="shared" si="9"/>
        <v>285.4176072234763</v>
      </c>
      <c r="R47" s="60">
        <f t="shared" si="2"/>
        <v>51848</v>
      </c>
      <c r="S47" s="70">
        <f t="shared" si="10"/>
        <v>103.5530967265174</v>
      </c>
      <c r="T47" s="60">
        <v>49283</v>
      </c>
      <c r="U47" s="70">
        <f t="shared" si="11"/>
        <v>104.85967786548649</v>
      </c>
      <c r="V47" s="60"/>
      <c r="W47" s="70"/>
      <c r="X47" s="60">
        <f t="shared" si="3"/>
        <v>2565</v>
      </c>
      <c r="Y47" s="70">
        <f t="shared" si="12"/>
        <v>83.55048859934854</v>
      </c>
      <c r="Z47" s="60"/>
      <c r="AA47" s="70"/>
      <c r="AB47" s="60"/>
      <c r="AC47" s="80"/>
      <c r="AD47" s="70"/>
      <c r="AE47" s="70"/>
      <c r="AF47" s="70"/>
      <c r="AG47" s="70"/>
      <c r="AH47" s="70"/>
      <c r="AI47" s="71"/>
      <c r="AJ47" s="14"/>
    </row>
    <row r="48" spans="1:36" ht="12" hidden="1" customHeight="1">
      <c r="B48" s="33" t="s">
        <v>82</v>
      </c>
      <c r="C48" s="48" t="s">
        <v>81</v>
      </c>
      <c r="D48" s="63">
        <v>42549</v>
      </c>
      <c r="E48" s="70">
        <f t="shared" si="4"/>
        <v>93.995625952680768</v>
      </c>
      <c r="F48" s="60">
        <v>527</v>
      </c>
      <c r="G48" s="70">
        <f t="shared" si="5"/>
        <v>94.614003590664282</v>
      </c>
      <c r="H48" s="60"/>
      <c r="I48" s="70"/>
      <c r="J48" s="60">
        <f t="shared" si="0"/>
        <v>42022</v>
      </c>
      <c r="K48" s="70">
        <f t="shared" si="6"/>
        <v>93.987922165063736</v>
      </c>
      <c r="L48" s="60">
        <v>6227</v>
      </c>
      <c r="M48" s="70">
        <f t="shared" si="7"/>
        <v>76.217870257037944</v>
      </c>
      <c r="N48" s="60">
        <v>15068</v>
      </c>
      <c r="O48" s="70">
        <f t="shared" si="8"/>
        <v>106.85766966881782</v>
      </c>
      <c r="P48" s="60">
        <f t="shared" si="1"/>
        <v>8841</v>
      </c>
      <c r="Q48" s="70">
        <f t="shared" si="9"/>
        <v>149.0642387455741</v>
      </c>
      <c r="R48" s="60">
        <f t="shared" si="2"/>
        <v>50863</v>
      </c>
      <c r="S48" s="70">
        <f t="shared" si="10"/>
        <v>100.43837996879998</v>
      </c>
      <c r="T48" s="60">
        <v>49034</v>
      </c>
      <c r="U48" s="70">
        <f t="shared" si="11"/>
        <v>101.83804440382977</v>
      </c>
      <c r="V48" s="60"/>
      <c r="W48" s="70"/>
      <c r="X48" s="60">
        <f t="shared" si="3"/>
        <v>1829</v>
      </c>
      <c r="Y48" s="70">
        <f t="shared" si="12"/>
        <v>73.394863563402893</v>
      </c>
      <c r="Z48" s="60"/>
      <c r="AA48" s="70"/>
      <c r="AB48" s="60"/>
      <c r="AC48" s="80"/>
      <c r="AD48" s="70"/>
      <c r="AE48" s="70"/>
      <c r="AF48" s="70"/>
      <c r="AG48" s="70"/>
      <c r="AH48" s="70"/>
      <c r="AI48" s="71"/>
      <c r="AJ48" s="14"/>
    </row>
    <row r="49" spans="1:36" ht="12" hidden="1" customHeight="1">
      <c r="B49" s="33" t="s">
        <v>57</v>
      </c>
      <c r="C49" s="48" t="s">
        <v>83</v>
      </c>
      <c r="D49" s="63">
        <v>40478</v>
      </c>
      <c r="E49" s="70">
        <f t="shared" si="4"/>
        <v>94.358711361835049</v>
      </c>
      <c r="F49" s="60">
        <v>485</v>
      </c>
      <c r="G49" s="70">
        <f t="shared" si="5"/>
        <v>96.230158730158735</v>
      </c>
      <c r="H49" s="60"/>
      <c r="I49" s="70"/>
      <c r="J49" s="60">
        <f t="shared" si="0"/>
        <v>39993</v>
      </c>
      <c r="K49" s="70">
        <f t="shared" si="6"/>
        <v>94.336462706986836</v>
      </c>
      <c r="L49" s="60">
        <v>5663</v>
      </c>
      <c r="M49" s="70">
        <f t="shared" si="7"/>
        <v>78.185834598923094</v>
      </c>
      <c r="N49" s="60">
        <v>17407</v>
      </c>
      <c r="O49" s="70">
        <f t="shared" si="8"/>
        <v>95.953916542638211</v>
      </c>
      <c r="P49" s="60">
        <f t="shared" si="1"/>
        <v>11744</v>
      </c>
      <c r="Q49" s="70">
        <f t="shared" si="9"/>
        <v>107.7628922738117</v>
      </c>
      <c r="R49" s="60">
        <f t="shared" si="2"/>
        <v>51737</v>
      </c>
      <c r="S49" s="70">
        <f t="shared" si="10"/>
        <v>97.082113638069501</v>
      </c>
      <c r="T49" s="60">
        <v>49917</v>
      </c>
      <c r="U49" s="70">
        <f t="shared" si="11"/>
        <v>97.452266604193511</v>
      </c>
      <c r="V49" s="60"/>
      <c r="W49" s="70"/>
      <c r="X49" s="60">
        <f t="shared" si="3"/>
        <v>1820</v>
      </c>
      <c r="Y49" s="70">
        <f t="shared" si="12"/>
        <v>87.922705314009661</v>
      </c>
      <c r="Z49" s="60"/>
      <c r="AA49" s="70"/>
      <c r="AB49" s="60"/>
      <c r="AC49" s="80"/>
      <c r="AD49" s="70"/>
      <c r="AE49" s="70"/>
      <c r="AF49" s="70"/>
      <c r="AG49" s="70"/>
      <c r="AH49" s="70"/>
      <c r="AI49" s="71"/>
      <c r="AJ49" s="14"/>
    </row>
    <row r="50" spans="1:36" ht="12" hidden="1" customHeight="1">
      <c r="A50" s="14"/>
      <c r="B50" s="33" t="s">
        <v>56</v>
      </c>
      <c r="C50" s="48" t="s">
        <v>38</v>
      </c>
      <c r="D50" s="63">
        <v>39400</v>
      </c>
      <c r="E50" s="70">
        <f t="shared" si="4"/>
        <v>94.923747801575644</v>
      </c>
      <c r="F50" s="60">
        <v>497</v>
      </c>
      <c r="G50" s="70">
        <f t="shared" si="5"/>
        <v>96.692607003891055</v>
      </c>
      <c r="H50" s="60"/>
      <c r="I50" s="70"/>
      <c r="J50" s="60">
        <f t="shared" si="0"/>
        <v>38903</v>
      </c>
      <c r="K50" s="70">
        <f t="shared" si="6"/>
        <v>94.901568560485941</v>
      </c>
      <c r="L50" s="60">
        <v>6707</v>
      </c>
      <c r="M50" s="70">
        <f t="shared" si="7"/>
        <v>82.446220036877691</v>
      </c>
      <c r="N50" s="60">
        <v>17673</v>
      </c>
      <c r="O50" s="70">
        <f t="shared" si="8"/>
        <v>95.773045033327918</v>
      </c>
      <c r="P50" s="60">
        <f t="shared" si="1"/>
        <v>10966</v>
      </c>
      <c r="Q50" s="70">
        <f t="shared" si="9"/>
        <v>106.2802868773018</v>
      </c>
      <c r="R50" s="60">
        <f t="shared" si="2"/>
        <v>49869</v>
      </c>
      <c r="S50" s="70">
        <f t="shared" si="10"/>
        <v>97.189686422014773</v>
      </c>
      <c r="T50" s="60">
        <v>47322</v>
      </c>
      <c r="U50" s="70">
        <f t="shared" si="11"/>
        <v>97.090685268773086</v>
      </c>
      <c r="V50" s="60"/>
      <c r="W50" s="70"/>
      <c r="X50" s="60">
        <f t="shared" si="3"/>
        <v>2547</v>
      </c>
      <c r="Y50" s="70">
        <f t="shared" si="12"/>
        <v>99.066511085180863</v>
      </c>
      <c r="Z50" s="60"/>
      <c r="AA50" s="70"/>
      <c r="AB50" s="60"/>
      <c r="AC50" s="80"/>
      <c r="AD50" s="70"/>
      <c r="AE50" s="70"/>
      <c r="AF50" s="70"/>
      <c r="AG50" s="70"/>
      <c r="AH50" s="70"/>
      <c r="AI50" s="71"/>
      <c r="AJ50" s="14"/>
    </row>
    <row r="51" spans="1:36" ht="12" hidden="1" customHeight="1">
      <c r="A51" s="14"/>
      <c r="B51" s="33" t="s">
        <v>84</v>
      </c>
      <c r="C51" s="48" t="s">
        <v>39</v>
      </c>
      <c r="D51" s="63">
        <v>38741</v>
      </c>
      <c r="E51" s="70">
        <f t="shared" si="4"/>
        <v>97.914876409038072</v>
      </c>
      <c r="F51" s="60">
        <v>536</v>
      </c>
      <c r="G51" s="70">
        <f t="shared" si="5"/>
        <v>85.76</v>
      </c>
      <c r="H51" s="60"/>
      <c r="I51" s="70"/>
      <c r="J51" s="60">
        <f t="shared" si="0"/>
        <v>38205</v>
      </c>
      <c r="K51" s="70">
        <f t="shared" si="6"/>
        <v>98.109961223389234</v>
      </c>
      <c r="L51" s="60">
        <v>6225</v>
      </c>
      <c r="M51" s="70">
        <f t="shared" si="7"/>
        <v>87.589700295483325</v>
      </c>
      <c r="N51" s="60">
        <v>19121</v>
      </c>
      <c r="O51" s="70">
        <f t="shared" si="8"/>
        <v>98.106721395587485</v>
      </c>
      <c r="P51" s="60">
        <f t="shared" si="1"/>
        <v>12896</v>
      </c>
      <c r="Q51" s="70">
        <f t="shared" si="9"/>
        <v>104.14277638698215</v>
      </c>
      <c r="R51" s="60">
        <f t="shared" si="2"/>
        <v>51101</v>
      </c>
      <c r="S51" s="70">
        <f t="shared" si="10"/>
        <v>99.565505416569238</v>
      </c>
      <c r="T51" s="60">
        <v>49141</v>
      </c>
      <c r="U51" s="70">
        <f t="shared" si="11"/>
        <v>99.447524992916996</v>
      </c>
      <c r="V51" s="60"/>
      <c r="W51" s="70"/>
      <c r="X51" s="60">
        <f t="shared" si="3"/>
        <v>1960</v>
      </c>
      <c r="Y51" s="70">
        <f t="shared" si="12"/>
        <v>102.61780104712042</v>
      </c>
      <c r="Z51" s="60"/>
      <c r="AA51" s="70"/>
      <c r="AB51" s="60"/>
      <c r="AC51" s="80"/>
      <c r="AD51" s="70"/>
      <c r="AE51" s="70"/>
      <c r="AF51" s="70"/>
      <c r="AG51" s="70"/>
      <c r="AH51" s="70"/>
      <c r="AI51" s="71"/>
      <c r="AJ51" s="14"/>
    </row>
    <row r="52" spans="1:36" ht="12" hidden="1" customHeight="1">
      <c r="A52" s="14"/>
      <c r="B52" s="33" t="s">
        <v>40</v>
      </c>
      <c r="C52" s="48" t="s">
        <v>41</v>
      </c>
      <c r="D52" s="63">
        <v>40490</v>
      </c>
      <c r="E52" s="70">
        <f t="shared" si="4"/>
        <v>96.411648451079827</v>
      </c>
      <c r="F52" s="60">
        <v>548</v>
      </c>
      <c r="G52" s="70">
        <f t="shared" si="5"/>
        <v>102.62172284644195</v>
      </c>
      <c r="H52" s="60"/>
      <c r="I52" s="70"/>
      <c r="J52" s="60">
        <f t="shared" si="0"/>
        <v>39942</v>
      </c>
      <c r="K52" s="70">
        <f t="shared" si="6"/>
        <v>96.331669199044939</v>
      </c>
      <c r="L52" s="60">
        <v>6658</v>
      </c>
      <c r="M52" s="70">
        <f t="shared" si="7"/>
        <v>84.023220595658756</v>
      </c>
      <c r="N52" s="60">
        <v>17206</v>
      </c>
      <c r="O52" s="70">
        <f t="shared" si="8"/>
        <v>100.87354165445272</v>
      </c>
      <c r="P52" s="60">
        <f t="shared" si="1"/>
        <v>10548</v>
      </c>
      <c r="Q52" s="70">
        <f t="shared" si="9"/>
        <v>115.49326617759772</v>
      </c>
      <c r="R52" s="60">
        <f t="shared" si="2"/>
        <v>50490</v>
      </c>
      <c r="S52" s="70">
        <f t="shared" si="10"/>
        <v>99.790497272511658</v>
      </c>
      <c r="T52" s="60">
        <v>48330</v>
      </c>
      <c r="U52" s="70">
        <f t="shared" si="11"/>
        <v>100.0600401647999</v>
      </c>
      <c r="V52" s="60"/>
      <c r="W52" s="70"/>
      <c r="X52" s="60">
        <f t="shared" si="3"/>
        <v>2160</v>
      </c>
      <c r="Y52" s="70">
        <f t="shared" si="12"/>
        <v>94.117647058823522</v>
      </c>
      <c r="Z52" s="60"/>
      <c r="AA52" s="70"/>
      <c r="AB52" s="60"/>
      <c r="AC52" s="80"/>
      <c r="AD52" s="70"/>
      <c r="AE52" s="70"/>
      <c r="AF52" s="70"/>
      <c r="AG52" s="70"/>
      <c r="AH52" s="70"/>
      <c r="AI52" s="71"/>
      <c r="AJ52" s="14"/>
    </row>
    <row r="53" spans="1:36" ht="12" hidden="1" customHeight="1">
      <c r="A53" s="14"/>
      <c r="B53" s="33" t="s">
        <v>42</v>
      </c>
      <c r="C53" s="48" t="s">
        <v>43</v>
      </c>
      <c r="D53" s="63">
        <v>39788</v>
      </c>
      <c r="E53" s="70">
        <f t="shared" si="4"/>
        <v>97.141043482506888</v>
      </c>
      <c r="F53" s="60">
        <v>503</v>
      </c>
      <c r="G53" s="70">
        <f t="shared" si="5"/>
        <v>101.41129032258065</v>
      </c>
      <c r="H53" s="60"/>
      <c r="I53" s="70"/>
      <c r="J53" s="60">
        <f t="shared" si="0"/>
        <v>39285</v>
      </c>
      <c r="K53" s="70">
        <f t="shared" si="6"/>
        <v>97.088698316980953</v>
      </c>
      <c r="L53" s="60">
        <v>6188</v>
      </c>
      <c r="M53" s="70">
        <f t="shared" si="7"/>
        <v>84.167573449401516</v>
      </c>
      <c r="N53" s="60">
        <v>14383</v>
      </c>
      <c r="O53" s="70">
        <f t="shared" si="8"/>
        <v>88.29885198600283</v>
      </c>
      <c r="P53" s="60">
        <f t="shared" si="1"/>
        <v>8195</v>
      </c>
      <c r="Q53" s="70">
        <f t="shared" si="9"/>
        <v>91.697437618887761</v>
      </c>
      <c r="R53" s="60">
        <f t="shared" si="2"/>
        <v>47480</v>
      </c>
      <c r="S53" s="70">
        <f t="shared" si="10"/>
        <v>96.113360323886639</v>
      </c>
      <c r="T53" s="60">
        <v>45097</v>
      </c>
      <c r="U53" s="70">
        <f t="shared" si="11"/>
        <v>96.408491352587816</v>
      </c>
      <c r="V53" s="60"/>
      <c r="W53" s="70"/>
      <c r="X53" s="60">
        <f t="shared" si="3"/>
        <v>2383</v>
      </c>
      <c r="Y53" s="70">
        <f t="shared" si="12"/>
        <v>90.850171559283268</v>
      </c>
      <c r="Z53" s="60"/>
      <c r="AA53" s="70"/>
      <c r="AB53" s="60"/>
      <c r="AC53" s="80"/>
      <c r="AD53" s="70"/>
      <c r="AE53" s="70"/>
      <c r="AF53" s="70"/>
      <c r="AG53" s="70"/>
      <c r="AH53" s="70"/>
      <c r="AI53" s="71"/>
      <c r="AJ53" s="14"/>
    </row>
    <row r="54" spans="1:36" ht="12" hidden="1" customHeight="1">
      <c r="A54" s="14"/>
      <c r="B54" s="33" t="s">
        <v>44</v>
      </c>
      <c r="C54" s="48" t="s">
        <v>85</v>
      </c>
      <c r="D54" s="63">
        <v>41815</v>
      </c>
      <c r="E54" s="70">
        <f t="shared" si="4"/>
        <v>97.824306936483794</v>
      </c>
      <c r="F54" s="60">
        <v>556</v>
      </c>
      <c r="G54" s="70">
        <f t="shared" si="5"/>
        <v>103.92523364485982</v>
      </c>
      <c r="H54" s="60"/>
      <c r="I54" s="70"/>
      <c r="J54" s="60">
        <f t="shared" si="0"/>
        <v>41259</v>
      </c>
      <c r="K54" s="70">
        <f t="shared" si="6"/>
        <v>97.746979388770441</v>
      </c>
      <c r="L54" s="60">
        <v>9188</v>
      </c>
      <c r="M54" s="70">
        <f t="shared" si="7"/>
        <v>110.19429119692971</v>
      </c>
      <c r="N54" s="60">
        <v>13744</v>
      </c>
      <c r="O54" s="70">
        <f t="shared" si="8"/>
        <v>97.447532614861032</v>
      </c>
      <c r="P54" s="60">
        <f t="shared" si="1"/>
        <v>4556</v>
      </c>
      <c r="Q54" s="70">
        <f t="shared" si="9"/>
        <v>79.01491501907735</v>
      </c>
      <c r="R54" s="60">
        <f t="shared" si="2"/>
        <v>45815</v>
      </c>
      <c r="S54" s="70">
        <f t="shared" si="10"/>
        <v>95.495664498916128</v>
      </c>
      <c r="T54" s="60">
        <v>42756</v>
      </c>
      <c r="U54" s="70">
        <f t="shared" si="11"/>
        <v>95.773133525972725</v>
      </c>
      <c r="V54" s="60"/>
      <c r="W54" s="70"/>
      <c r="X54" s="60">
        <f t="shared" si="3"/>
        <v>3059</v>
      </c>
      <c r="Y54" s="70">
        <f t="shared" si="12"/>
        <v>91.77917791779177</v>
      </c>
      <c r="Z54" s="60"/>
      <c r="AA54" s="70"/>
      <c r="AB54" s="60"/>
      <c r="AC54" s="80"/>
      <c r="AD54" s="70"/>
      <c r="AE54" s="70"/>
      <c r="AF54" s="70"/>
      <c r="AG54" s="70"/>
      <c r="AH54" s="70"/>
      <c r="AI54" s="71"/>
      <c r="AJ54" s="14"/>
    </row>
    <row r="55" spans="1:36" s="79" customFormat="1" ht="12" hidden="1" customHeight="1">
      <c r="B55" s="33" t="s">
        <v>54</v>
      </c>
      <c r="C55" s="48" t="s">
        <v>94</v>
      </c>
      <c r="D55" s="77">
        <v>43189</v>
      </c>
      <c r="E55" s="78">
        <f t="shared" si="4"/>
        <v>98.544276359321884</v>
      </c>
      <c r="F55" s="66">
        <v>505</v>
      </c>
      <c r="G55" s="78">
        <f t="shared" si="5"/>
        <v>93.518518518518519</v>
      </c>
      <c r="H55" s="66"/>
      <c r="I55" s="78"/>
      <c r="J55" s="66">
        <f t="shared" si="0"/>
        <v>42684</v>
      </c>
      <c r="K55" s="78">
        <f t="shared" si="6"/>
        <v>98.606972070136536</v>
      </c>
      <c r="L55" s="66">
        <v>9480</v>
      </c>
      <c r="M55" s="78">
        <f t="shared" si="7"/>
        <v>96.214350959098752</v>
      </c>
      <c r="N55" s="66">
        <v>13209</v>
      </c>
      <c r="O55" s="78">
        <f t="shared" si="8"/>
        <v>89.528263521756813</v>
      </c>
      <c r="P55" s="66">
        <f t="shared" si="1"/>
        <v>3729</v>
      </c>
      <c r="Q55" s="78">
        <f t="shared" si="9"/>
        <v>76.086512956539494</v>
      </c>
      <c r="R55" s="66">
        <f t="shared" si="2"/>
        <v>46413</v>
      </c>
      <c r="S55" s="78">
        <f t="shared" si="10"/>
        <v>96.316510334523116</v>
      </c>
      <c r="T55" s="66">
        <v>43648</v>
      </c>
      <c r="U55" s="78">
        <f t="shared" si="11"/>
        <v>96.39575971731449</v>
      </c>
      <c r="V55" s="66"/>
      <c r="W55" s="78"/>
      <c r="X55" s="66">
        <f t="shared" si="3"/>
        <v>2765</v>
      </c>
      <c r="Y55" s="78">
        <f t="shared" si="12"/>
        <v>95.082530949105916</v>
      </c>
      <c r="Z55" s="66"/>
      <c r="AA55" s="78"/>
      <c r="AB55" s="66"/>
      <c r="AC55" s="99"/>
      <c r="AD55" s="70"/>
      <c r="AE55" s="70"/>
      <c r="AF55" s="70"/>
      <c r="AG55" s="70"/>
      <c r="AH55" s="70"/>
      <c r="AI55" s="71"/>
    </row>
    <row r="56" spans="1:36" ht="12" hidden="1" customHeight="1">
      <c r="A56" s="14"/>
      <c r="B56" s="33" t="s">
        <v>46</v>
      </c>
      <c r="C56" s="48" t="s">
        <v>47</v>
      </c>
      <c r="D56" s="63">
        <v>40133</v>
      </c>
      <c r="E56" s="70">
        <f t="shared" si="4"/>
        <v>98.635961462839163</v>
      </c>
      <c r="F56" s="60">
        <v>493</v>
      </c>
      <c r="G56" s="70">
        <f t="shared" si="5"/>
        <v>88.989169675090253</v>
      </c>
      <c r="H56" s="60"/>
      <c r="I56" s="70"/>
      <c r="J56" s="60">
        <f t="shared" si="0"/>
        <v>39640</v>
      </c>
      <c r="K56" s="70">
        <f t="shared" si="6"/>
        <v>98.769123436487774</v>
      </c>
      <c r="L56" s="60">
        <v>8756</v>
      </c>
      <c r="M56" s="70">
        <f t="shared" si="7"/>
        <v>111.03220897793558</v>
      </c>
      <c r="N56" s="60">
        <v>12888</v>
      </c>
      <c r="O56" s="70">
        <f t="shared" si="8"/>
        <v>95.764600980829258</v>
      </c>
      <c r="P56" s="60">
        <f t="shared" si="1"/>
        <v>4132</v>
      </c>
      <c r="Q56" s="70">
        <f t="shared" si="9"/>
        <v>74.156496769562096</v>
      </c>
      <c r="R56" s="60">
        <f t="shared" si="2"/>
        <v>43772</v>
      </c>
      <c r="S56" s="70">
        <f t="shared" si="10"/>
        <v>95.768608060210909</v>
      </c>
      <c r="T56" s="60">
        <v>41406</v>
      </c>
      <c r="U56" s="70">
        <f t="shared" si="11"/>
        <v>95.789571091472723</v>
      </c>
      <c r="V56" s="60"/>
      <c r="W56" s="70"/>
      <c r="X56" s="60">
        <f t="shared" si="3"/>
        <v>2366</v>
      </c>
      <c r="Y56" s="70">
        <f t="shared" si="12"/>
        <v>95.403225806451601</v>
      </c>
      <c r="Z56" s="60"/>
      <c r="AA56" s="70"/>
      <c r="AB56" s="60"/>
      <c r="AC56" s="80"/>
      <c r="AD56" s="70"/>
      <c r="AE56" s="70"/>
      <c r="AF56" s="70"/>
      <c r="AG56" s="70"/>
      <c r="AH56" s="70"/>
      <c r="AI56" s="71"/>
      <c r="AJ56" s="14"/>
    </row>
    <row r="57" spans="1:36" ht="12" hidden="1" customHeight="1">
      <c r="A57" s="14"/>
      <c r="B57" s="34" t="s">
        <v>48</v>
      </c>
      <c r="C57" s="50" t="s">
        <v>87</v>
      </c>
      <c r="D57" s="64">
        <v>45581</v>
      </c>
      <c r="E57" s="72">
        <f t="shared" si="4"/>
        <v>98.897784720866156</v>
      </c>
      <c r="F57" s="61">
        <v>553</v>
      </c>
      <c r="G57" s="72">
        <f t="shared" si="5"/>
        <v>92.013311148086515</v>
      </c>
      <c r="H57" s="61"/>
      <c r="I57" s="72"/>
      <c r="J57" s="61">
        <f t="shared" si="0"/>
        <v>45028</v>
      </c>
      <c r="K57" s="72">
        <f t="shared" si="6"/>
        <v>98.988744284206817</v>
      </c>
      <c r="L57" s="61">
        <v>11420</v>
      </c>
      <c r="M57" s="72">
        <f t="shared" si="7"/>
        <v>111.47989066770793</v>
      </c>
      <c r="N57" s="61">
        <v>14009</v>
      </c>
      <c r="O57" s="72">
        <f t="shared" si="8"/>
        <v>98.170988086895576</v>
      </c>
      <c r="P57" s="61">
        <f t="shared" si="1"/>
        <v>2589</v>
      </c>
      <c r="Q57" s="72">
        <f t="shared" si="9"/>
        <v>64.307004470938907</v>
      </c>
      <c r="R57" s="61">
        <f t="shared" si="2"/>
        <v>47617</v>
      </c>
      <c r="S57" s="72">
        <f t="shared" si="10"/>
        <v>96.168760350607911</v>
      </c>
      <c r="T57" s="61">
        <v>44613</v>
      </c>
      <c r="U57" s="72">
        <f t="shared" si="11"/>
        <v>97.077639481242926</v>
      </c>
      <c r="V57" s="61"/>
      <c r="W57" s="72"/>
      <c r="X57" s="61">
        <f t="shared" si="3"/>
        <v>3004</v>
      </c>
      <c r="Y57" s="72">
        <f t="shared" si="12"/>
        <v>84.429454749859474</v>
      </c>
      <c r="Z57" s="61"/>
      <c r="AA57" s="72"/>
      <c r="AB57" s="61"/>
      <c r="AC57" s="83"/>
      <c r="AD57" s="72"/>
      <c r="AE57" s="72"/>
      <c r="AF57" s="72"/>
      <c r="AG57" s="72"/>
      <c r="AH57" s="72"/>
      <c r="AI57" s="73"/>
      <c r="AJ57" s="14"/>
    </row>
    <row r="58" spans="1:36" ht="12" hidden="1" customHeight="1">
      <c r="A58" s="14"/>
      <c r="B58" s="32" t="s">
        <v>55</v>
      </c>
      <c r="C58" s="48" t="s">
        <v>95</v>
      </c>
      <c r="D58" s="65">
        <v>44872</v>
      </c>
      <c r="E58" s="74">
        <f t="shared" si="4"/>
        <v>99.534182156958423</v>
      </c>
      <c r="F58" s="62">
        <v>344</v>
      </c>
      <c r="G58" s="74">
        <f t="shared" si="5"/>
        <v>61.31907308377896</v>
      </c>
      <c r="H58" s="62"/>
      <c r="I58" s="74"/>
      <c r="J58" s="62">
        <f t="shared" si="0"/>
        <v>44528</v>
      </c>
      <c r="K58" s="74">
        <f t="shared" si="6"/>
        <v>100.01572291727499</v>
      </c>
      <c r="L58" s="62">
        <v>10216</v>
      </c>
      <c r="M58" s="74">
        <f t="shared" si="7"/>
        <v>113.82729805013926</v>
      </c>
      <c r="N58" s="62">
        <v>14304</v>
      </c>
      <c r="O58" s="74">
        <f t="shared" si="8"/>
        <v>103.13649145576464</v>
      </c>
      <c r="P58" s="62">
        <f t="shared" si="1"/>
        <v>4088</v>
      </c>
      <c r="Q58" s="74">
        <f t="shared" si="9"/>
        <v>83.530854107069885</v>
      </c>
      <c r="R58" s="62">
        <f t="shared" si="2"/>
        <v>48616</v>
      </c>
      <c r="S58" s="74">
        <f t="shared" si="10"/>
        <v>98.383082060103206</v>
      </c>
      <c r="T58" s="60">
        <v>45606</v>
      </c>
      <c r="U58" s="74">
        <f t="shared" si="11"/>
        <v>98.814811604879424</v>
      </c>
      <c r="V58" s="62"/>
      <c r="W58" s="74"/>
      <c r="X58" s="62">
        <f t="shared" si="3"/>
        <v>3010</v>
      </c>
      <c r="Y58" s="74">
        <f t="shared" si="12"/>
        <v>92.274678111587988</v>
      </c>
      <c r="Z58" s="62"/>
      <c r="AA58" s="74"/>
      <c r="AB58" s="62"/>
      <c r="AC58" s="84"/>
      <c r="AD58" s="74"/>
      <c r="AE58" s="74"/>
      <c r="AF58" s="74"/>
      <c r="AG58" s="74"/>
      <c r="AH58" s="74"/>
      <c r="AI58" s="75"/>
      <c r="AJ58" s="14"/>
    </row>
    <row r="59" spans="1:36" ht="12" hidden="1" customHeight="1">
      <c r="A59" s="14"/>
      <c r="B59" s="33" t="s">
        <v>96</v>
      </c>
      <c r="C59" s="48" t="s">
        <v>97</v>
      </c>
      <c r="D59" s="63">
        <v>45372</v>
      </c>
      <c r="E59" s="70">
        <f t="shared" si="4"/>
        <v>98.382410338696388</v>
      </c>
      <c r="F59" s="60">
        <v>551</v>
      </c>
      <c r="G59" s="70">
        <f t="shared" si="5"/>
        <v>93.074324324324323</v>
      </c>
      <c r="H59" s="60"/>
      <c r="I59" s="70"/>
      <c r="J59" s="60">
        <f t="shared" si="0"/>
        <v>44821</v>
      </c>
      <c r="K59" s="70">
        <f t="shared" si="6"/>
        <v>98.451434345209336</v>
      </c>
      <c r="L59" s="60">
        <v>9156</v>
      </c>
      <c r="M59" s="70">
        <f t="shared" si="7"/>
        <v>107.45217697453351</v>
      </c>
      <c r="N59" s="60">
        <v>15690</v>
      </c>
      <c r="O59" s="70">
        <f t="shared" si="8"/>
        <v>105.70639358620224</v>
      </c>
      <c r="P59" s="60">
        <f t="shared" si="1"/>
        <v>6534</v>
      </c>
      <c r="Q59" s="70">
        <f t="shared" si="9"/>
        <v>103.35336918696616</v>
      </c>
      <c r="R59" s="60">
        <f t="shared" si="2"/>
        <v>51355</v>
      </c>
      <c r="S59" s="70">
        <f t="shared" si="10"/>
        <v>99.049143650671184</v>
      </c>
      <c r="T59" s="60">
        <v>48598</v>
      </c>
      <c r="U59" s="70">
        <f t="shared" si="11"/>
        <v>98.610068380577474</v>
      </c>
      <c r="V59" s="60"/>
      <c r="W59" s="70"/>
      <c r="X59" s="60">
        <f t="shared" si="3"/>
        <v>2757</v>
      </c>
      <c r="Y59" s="70">
        <f t="shared" si="12"/>
        <v>107.48538011695908</v>
      </c>
      <c r="Z59" s="60"/>
      <c r="AA59" s="70"/>
      <c r="AB59" s="60"/>
      <c r="AC59" s="80"/>
      <c r="AD59" s="70"/>
      <c r="AE59" s="70"/>
      <c r="AF59" s="70"/>
      <c r="AG59" s="70"/>
      <c r="AH59" s="70"/>
      <c r="AI59" s="71"/>
      <c r="AJ59" s="14"/>
    </row>
    <row r="60" spans="1:36" ht="12" hidden="1" customHeight="1">
      <c r="A60" s="14"/>
      <c r="B60" s="33" t="s">
        <v>98</v>
      </c>
      <c r="C60" s="48" t="s">
        <v>99</v>
      </c>
      <c r="D60" s="63">
        <v>42221</v>
      </c>
      <c r="E60" s="70">
        <f t="shared" si="4"/>
        <v>99.229124068720765</v>
      </c>
      <c r="F60" s="60">
        <v>498</v>
      </c>
      <c r="G60" s="70">
        <f t="shared" si="5"/>
        <v>94.497153700189756</v>
      </c>
      <c r="H60" s="60"/>
      <c r="I60" s="70"/>
      <c r="J60" s="60">
        <f t="shared" si="0"/>
        <v>41723</v>
      </c>
      <c r="K60" s="70">
        <f t="shared" si="6"/>
        <v>99.288467945361958</v>
      </c>
      <c r="L60" s="60">
        <v>7269</v>
      </c>
      <c r="M60" s="70">
        <f t="shared" si="7"/>
        <v>116.73357957282802</v>
      </c>
      <c r="N60" s="60">
        <v>17270</v>
      </c>
      <c r="O60" s="70">
        <f t="shared" si="8"/>
        <v>114.61375099548712</v>
      </c>
      <c r="P60" s="60">
        <f t="shared" si="1"/>
        <v>10001</v>
      </c>
      <c r="Q60" s="70">
        <f t="shared" si="9"/>
        <v>113.12068770501074</v>
      </c>
      <c r="R60" s="60">
        <f t="shared" si="2"/>
        <v>51724</v>
      </c>
      <c r="S60" s="70">
        <f t="shared" si="10"/>
        <v>101.69278257279358</v>
      </c>
      <c r="T60" s="60">
        <v>49805</v>
      </c>
      <c r="U60" s="70">
        <f t="shared" si="11"/>
        <v>101.57237834971653</v>
      </c>
      <c r="V60" s="60"/>
      <c r="W60" s="70"/>
      <c r="X60" s="60">
        <f t="shared" si="3"/>
        <v>1919</v>
      </c>
      <c r="Y60" s="70">
        <f t="shared" si="12"/>
        <v>104.92072170585018</v>
      </c>
      <c r="Z60" s="60"/>
      <c r="AA60" s="70"/>
      <c r="AB60" s="60"/>
      <c r="AC60" s="80"/>
      <c r="AD60" s="70"/>
      <c r="AE60" s="70"/>
      <c r="AF60" s="70"/>
      <c r="AG60" s="70"/>
      <c r="AH60" s="70"/>
      <c r="AI60" s="71"/>
      <c r="AJ60" s="14"/>
    </row>
    <row r="61" spans="1:36" ht="12" hidden="1" customHeight="1">
      <c r="A61" s="14"/>
      <c r="B61" s="33" t="s">
        <v>100</v>
      </c>
      <c r="C61" s="48" t="s">
        <v>101</v>
      </c>
      <c r="D61" s="63">
        <v>40948</v>
      </c>
      <c r="E61" s="70">
        <f t="shared" si="4"/>
        <v>101.1611245614902</v>
      </c>
      <c r="F61" s="60">
        <v>427</v>
      </c>
      <c r="G61" s="70">
        <f t="shared" si="5"/>
        <v>88.041237113402062</v>
      </c>
      <c r="H61" s="60"/>
      <c r="I61" s="70"/>
      <c r="J61" s="60">
        <f t="shared" si="0"/>
        <v>40521</v>
      </c>
      <c r="K61" s="70">
        <f t="shared" si="6"/>
        <v>101.32023104043209</v>
      </c>
      <c r="L61" s="60">
        <v>8052</v>
      </c>
      <c r="M61" s="70">
        <f t="shared" si="7"/>
        <v>142.18612043086702</v>
      </c>
      <c r="N61" s="60">
        <v>17708</v>
      </c>
      <c r="O61" s="70">
        <f t="shared" si="8"/>
        <v>101.72918940656058</v>
      </c>
      <c r="P61" s="60">
        <f t="shared" si="1"/>
        <v>9656</v>
      </c>
      <c r="Q61" s="70">
        <f t="shared" si="9"/>
        <v>82.220708446866482</v>
      </c>
      <c r="R61" s="60">
        <f t="shared" si="2"/>
        <v>50177</v>
      </c>
      <c r="S61" s="70">
        <f t="shared" si="10"/>
        <v>96.984749792218338</v>
      </c>
      <c r="T61" s="60">
        <v>48227</v>
      </c>
      <c r="U61" s="70">
        <f t="shared" si="11"/>
        <v>96.614379870585182</v>
      </c>
      <c r="V61" s="60"/>
      <c r="W61" s="70"/>
      <c r="X61" s="60">
        <f t="shared" si="3"/>
        <v>1950</v>
      </c>
      <c r="Y61" s="70">
        <f t="shared" si="12"/>
        <v>107.14285714285714</v>
      </c>
      <c r="Z61" s="60"/>
      <c r="AA61" s="70"/>
      <c r="AB61" s="60"/>
      <c r="AC61" s="80"/>
      <c r="AD61" s="70"/>
      <c r="AE61" s="70"/>
      <c r="AF61" s="70"/>
      <c r="AG61" s="70"/>
      <c r="AH61" s="70"/>
      <c r="AI61" s="71"/>
      <c r="AJ61" s="14"/>
    </row>
    <row r="62" spans="1:36" ht="12" hidden="1" customHeight="1">
      <c r="A62" s="14"/>
      <c r="B62" s="33" t="s">
        <v>102</v>
      </c>
      <c r="C62" s="48" t="s">
        <v>103</v>
      </c>
      <c r="D62" s="63">
        <v>38875</v>
      </c>
      <c r="E62" s="70">
        <f t="shared" si="4"/>
        <v>98.667512690355323</v>
      </c>
      <c r="F62" s="60">
        <v>511</v>
      </c>
      <c r="G62" s="70">
        <f t="shared" si="5"/>
        <v>102.8169014084507</v>
      </c>
      <c r="H62" s="60"/>
      <c r="I62" s="70"/>
      <c r="J62" s="60">
        <f t="shared" si="0"/>
        <v>38364</v>
      </c>
      <c r="K62" s="70">
        <f t="shared" si="6"/>
        <v>98.614502737578078</v>
      </c>
      <c r="L62" s="60">
        <v>7687</v>
      </c>
      <c r="M62" s="70">
        <f t="shared" si="7"/>
        <v>114.61159982108245</v>
      </c>
      <c r="N62" s="60">
        <v>18303</v>
      </c>
      <c r="O62" s="70">
        <f t="shared" si="8"/>
        <v>103.56475980308946</v>
      </c>
      <c r="P62" s="60">
        <f t="shared" si="1"/>
        <v>10616</v>
      </c>
      <c r="Q62" s="70">
        <f t="shared" si="9"/>
        <v>96.808316614991796</v>
      </c>
      <c r="R62" s="60">
        <f t="shared" si="2"/>
        <v>48980</v>
      </c>
      <c r="S62" s="70">
        <f t="shared" si="10"/>
        <v>98.217329403035961</v>
      </c>
      <c r="T62" s="60">
        <v>46772</v>
      </c>
      <c r="U62" s="70">
        <f t="shared" si="11"/>
        <v>98.83774988377499</v>
      </c>
      <c r="V62" s="60"/>
      <c r="W62" s="70"/>
      <c r="X62" s="60">
        <f t="shared" si="3"/>
        <v>2208</v>
      </c>
      <c r="Y62" s="70">
        <f t="shared" si="12"/>
        <v>86.690223792697296</v>
      </c>
      <c r="Z62" s="60"/>
      <c r="AA62" s="70"/>
      <c r="AB62" s="60"/>
      <c r="AC62" s="80"/>
      <c r="AD62" s="70"/>
      <c r="AE62" s="70"/>
      <c r="AF62" s="70"/>
      <c r="AG62" s="70"/>
      <c r="AH62" s="70"/>
      <c r="AI62" s="71"/>
      <c r="AJ62" s="14"/>
    </row>
    <row r="63" spans="1:36" ht="12" hidden="1" customHeight="1">
      <c r="A63" s="14"/>
      <c r="B63" s="33" t="s">
        <v>104</v>
      </c>
      <c r="C63" s="48" t="s">
        <v>105</v>
      </c>
      <c r="D63" s="63">
        <v>38361</v>
      </c>
      <c r="E63" s="70">
        <f t="shared" si="4"/>
        <v>99.019127023050515</v>
      </c>
      <c r="F63" s="60">
        <v>521</v>
      </c>
      <c r="G63" s="70">
        <f t="shared" si="5"/>
        <v>97.201492537313428</v>
      </c>
      <c r="H63" s="60"/>
      <c r="I63" s="70"/>
      <c r="J63" s="60">
        <f t="shared" si="0"/>
        <v>37840</v>
      </c>
      <c r="K63" s="70">
        <f t="shared" si="6"/>
        <v>99.044627666535789</v>
      </c>
      <c r="L63" s="60">
        <v>7528</v>
      </c>
      <c r="M63" s="70">
        <f t="shared" si="7"/>
        <v>120.93172690763052</v>
      </c>
      <c r="N63" s="60">
        <v>19539</v>
      </c>
      <c r="O63" s="70">
        <f t="shared" si="8"/>
        <v>102.18607813398881</v>
      </c>
      <c r="P63" s="60">
        <f t="shared" si="1"/>
        <v>12011</v>
      </c>
      <c r="Q63" s="70">
        <f t="shared" si="9"/>
        <v>93.137406947890824</v>
      </c>
      <c r="R63" s="60">
        <f t="shared" si="2"/>
        <v>49851</v>
      </c>
      <c r="S63" s="70">
        <f t="shared" si="10"/>
        <v>97.553863916557404</v>
      </c>
      <c r="T63" s="60">
        <v>48013</v>
      </c>
      <c r="U63" s="70">
        <f t="shared" si="11"/>
        <v>97.704564416678537</v>
      </c>
      <c r="V63" s="60"/>
      <c r="W63" s="70"/>
      <c r="X63" s="60">
        <f t="shared" si="3"/>
        <v>1838</v>
      </c>
      <c r="Y63" s="70">
        <f t="shared" si="12"/>
        <v>93.775510204081641</v>
      </c>
      <c r="Z63" s="60"/>
      <c r="AA63" s="70"/>
      <c r="AB63" s="60"/>
      <c r="AC63" s="80"/>
      <c r="AD63" s="70"/>
      <c r="AE63" s="70"/>
      <c r="AF63" s="70"/>
      <c r="AG63" s="70"/>
      <c r="AH63" s="70"/>
      <c r="AI63" s="71"/>
      <c r="AJ63" s="14"/>
    </row>
    <row r="64" spans="1:36" ht="12" hidden="1" customHeight="1">
      <c r="A64" s="14"/>
      <c r="B64" s="33" t="s">
        <v>106</v>
      </c>
      <c r="C64" s="48" t="s">
        <v>107</v>
      </c>
      <c r="D64" s="63">
        <v>39768</v>
      </c>
      <c r="E64" s="70">
        <f t="shared" si="4"/>
        <v>98.216843665102488</v>
      </c>
      <c r="F64" s="60">
        <v>453</v>
      </c>
      <c r="G64" s="70">
        <f t="shared" si="5"/>
        <v>82.664233576642332</v>
      </c>
      <c r="H64" s="60"/>
      <c r="I64" s="70"/>
      <c r="J64" s="60">
        <f t="shared" si="0"/>
        <v>39315</v>
      </c>
      <c r="K64" s="70">
        <f t="shared" si="6"/>
        <v>98.430223824545592</v>
      </c>
      <c r="L64" s="60">
        <v>7780</v>
      </c>
      <c r="M64" s="70">
        <f t="shared" si="7"/>
        <v>116.85190747972365</v>
      </c>
      <c r="N64" s="60">
        <v>17871</v>
      </c>
      <c r="O64" s="70">
        <f t="shared" si="8"/>
        <v>103.86493083807974</v>
      </c>
      <c r="P64" s="60">
        <f t="shared" si="1"/>
        <v>10091</v>
      </c>
      <c r="Q64" s="70">
        <f t="shared" si="9"/>
        <v>95.667425104285172</v>
      </c>
      <c r="R64" s="60">
        <f t="shared" si="2"/>
        <v>49406</v>
      </c>
      <c r="S64" s="70">
        <f t="shared" si="10"/>
        <v>97.853040205981372</v>
      </c>
      <c r="T64" s="60">
        <v>47223</v>
      </c>
      <c r="U64" s="70">
        <f t="shared" si="11"/>
        <v>97.709497206703915</v>
      </c>
      <c r="V64" s="60"/>
      <c r="W64" s="70"/>
      <c r="X64" s="60">
        <f t="shared" si="3"/>
        <v>2183</v>
      </c>
      <c r="Y64" s="70">
        <f t="shared" si="12"/>
        <v>101.06481481481482</v>
      </c>
      <c r="Z64" s="60"/>
      <c r="AA64" s="70"/>
      <c r="AB64" s="60"/>
      <c r="AC64" s="80"/>
      <c r="AD64" s="70"/>
      <c r="AE64" s="70"/>
      <c r="AF64" s="70"/>
      <c r="AG64" s="70"/>
      <c r="AH64" s="70"/>
      <c r="AI64" s="71"/>
      <c r="AJ64" s="14"/>
    </row>
    <row r="65" spans="1:36" ht="12" hidden="1" customHeight="1">
      <c r="A65" s="14"/>
      <c r="B65" s="33" t="s">
        <v>108</v>
      </c>
      <c r="C65" s="48" t="s">
        <v>109</v>
      </c>
      <c r="D65" s="63">
        <v>38709</v>
      </c>
      <c r="E65" s="70">
        <f t="shared" si="4"/>
        <v>97.288127073489491</v>
      </c>
      <c r="F65" s="60">
        <v>513</v>
      </c>
      <c r="G65" s="70">
        <f t="shared" si="5"/>
        <v>101.98807157057655</v>
      </c>
      <c r="H65" s="60"/>
      <c r="I65" s="70"/>
      <c r="J65" s="60">
        <f t="shared" si="0"/>
        <v>38196</v>
      </c>
      <c r="K65" s="70">
        <f t="shared" si="6"/>
        <v>97.227949599083615</v>
      </c>
      <c r="L65" s="60">
        <v>7795</v>
      </c>
      <c r="M65" s="70">
        <f t="shared" si="7"/>
        <v>125.96961861667744</v>
      </c>
      <c r="N65" s="60">
        <v>15505</v>
      </c>
      <c r="O65" s="70">
        <f t="shared" si="8"/>
        <v>107.80087603420705</v>
      </c>
      <c r="P65" s="60">
        <f t="shared" si="1"/>
        <v>7710</v>
      </c>
      <c r="Q65" s="70">
        <f t="shared" si="9"/>
        <v>94.081757169005485</v>
      </c>
      <c r="R65" s="60">
        <f t="shared" si="2"/>
        <v>45906</v>
      </c>
      <c r="S65" s="70">
        <f t="shared" si="10"/>
        <v>96.684919966301592</v>
      </c>
      <c r="T65" s="60">
        <v>43577</v>
      </c>
      <c r="U65" s="70">
        <f t="shared" si="11"/>
        <v>96.629487549060912</v>
      </c>
      <c r="V65" s="60"/>
      <c r="W65" s="70"/>
      <c r="X65" s="60">
        <f t="shared" si="3"/>
        <v>2329</v>
      </c>
      <c r="Y65" s="70">
        <f t="shared" si="12"/>
        <v>97.733948804028543</v>
      </c>
      <c r="Z65" s="60"/>
      <c r="AA65" s="70"/>
      <c r="AB65" s="60"/>
      <c r="AC65" s="80"/>
      <c r="AD65" s="70"/>
      <c r="AE65" s="70"/>
      <c r="AF65" s="70"/>
      <c r="AG65" s="70"/>
      <c r="AH65" s="70"/>
      <c r="AI65" s="71"/>
      <c r="AJ65" s="14"/>
    </row>
    <row r="66" spans="1:36" ht="12" hidden="1" customHeight="1">
      <c r="A66" s="14"/>
      <c r="B66" s="33" t="s">
        <v>110</v>
      </c>
      <c r="C66" s="48" t="s">
        <v>111</v>
      </c>
      <c r="D66" s="63">
        <v>40422</v>
      </c>
      <c r="E66" s="70">
        <f t="shared" si="4"/>
        <v>96.668659571923953</v>
      </c>
      <c r="F66" s="60">
        <v>432</v>
      </c>
      <c r="G66" s="70">
        <f t="shared" si="5"/>
        <v>77.697841726618705</v>
      </c>
      <c r="H66" s="60"/>
      <c r="I66" s="70"/>
      <c r="J66" s="60">
        <f t="shared" si="0"/>
        <v>39990</v>
      </c>
      <c r="K66" s="70">
        <f t="shared" si="6"/>
        <v>96.924307423834804</v>
      </c>
      <c r="L66" s="60">
        <v>9345</v>
      </c>
      <c r="M66" s="70">
        <f t="shared" si="7"/>
        <v>101.70875054418806</v>
      </c>
      <c r="N66" s="60">
        <v>13936</v>
      </c>
      <c r="O66" s="70">
        <f t="shared" si="8"/>
        <v>101.39697322467987</v>
      </c>
      <c r="P66" s="60">
        <f t="shared" si="1"/>
        <v>4591</v>
      </c>
      <c r="Q66" s="70">
        <f t="shared" si="9"/>
        <v>100.76821773485514</v>
      </c>
      <c r="R66" s="60">
        <f t="shared" si="2"/>
        <v>44581</v>
      </c>
      <c r="S66" s="70">
        <f t="shared" si="10"/>
        <v>97.306558987231256</v>
      </c>
      <c r="T66" s="60">
        <v>41786</v>
      </c>
      <c r="U66" s="70">
        <f t="shared" si="11"/>
        <v>97.731312564318458</v>
      </c>
      <c r="V66" s="60"/>
      <c r="W66" s="70"/>
      <c r="X66" s="60">
        <f t="shared" si="3"/>
        <v>2795</v>
      </c>
      <c r="Y66" s="70">
        <f t="shared" si="12"/>
        <v>91.369728669499835</v>
      </c>
      <c r="Z66" s="60"/>
      <c r="AA66" s="70"/>
      <c r="AB66" s="60"/>
      <c r="AC66" s="80"/>
      <c r="AD66" s="70"/>
      <c r="AE66" s="70"/>
      <c r="AF66" s="70"/>
      <c r="AG66" s="70"/>
      <c r="AH66" s="70"/>
      <c r="AI66" s="71"/>
      <c r="AJ66" s="14"/>
    </row>
    <row r="67" spans="1:36" ht="12" hidden="1" customHeight="1">
      <c r="A67" s="14"/>
      <c r="B67" s="33" t="s">
        <v>112</v>
      </c>
      <c r="C67" s="48" t="s">
        <v>113</v>
      </c>
      <c r="D67" s="63">
        <v>42018</v>
      </c>
      <c r="E67" s="70">
        <f t="shared" si="4"/>
        <v>97.288661464724811</v>
      </c>
      <c r="F67" s="60">
        <v>525</v>
      </c>
      <c r="G67" s="70">
        <f t="shared" si="5"/>
        <v>103.96039603960396</v>
      </c>
      <c r="H67" s="60"/>
      <c r="I67" s="70"/>
      <c r="J67" s="60">
        <f t="shared" si="0"/>
        <v>41493</v>
      </c>
      <c r="K67" s="70">
        <f t="shared" si="6"/>
        <v>97.209727298285074</v>
      </c>
      <c r="L67" s="60">
        <v>10171</v>
      </c>
      <c r="M67" s="70">
        <f t="shared" si="7"/>
        <v>107.28902953586498</v>
      </c>
      <c r="N67" s="60">
        <v>15071</v>
      </c>
      <c r="O67" s="70">
        <f t="shared" si="8"/>
        <v>114.09644939056705</v>
      </c>
      <c r="P67" s="60">
        <f t="shared" si="1"/>
        <v>4900</v>
      </c>
      <c r="Q67" s="70">
        <f t="shared" si="9"/>
        <v>131.40252078305176</v>
      </c>
      <c r="R67" s="60">
        <f t="shared" si="2"/>
        <v>46393</v>
      </c>
      <c r="S67" s="70">
        <f t="shared" si="10"/>
        <v>99.956908624738759</v>
      </c>
      <c r="T67" s="60">
        <v>43727</v>
      </c>
      <c r="U67" s="70">
        <f t="shared" si="11"/>
        <v>100.18099340175952</v>
      </c>
      <c r="V67" s="60"/>
      <c r="W67" s="70"/>
      <c r="X67" s="60">
        <f t="shared" si="3"/>
        <v>2666</v>
      </c>
      <c r="Y67" s="70">
        <f t="shared" si="12"/>
        <v>96.419529837251361</v>
      </c>
      <c r="Z67" s="60"/>
      <c r="AA67" s="70"/>
      <c r="AB67" s="60"/>
      <c r="AC67" s="80"/>
      <c r="AD67" s="70"/>
      <c r="AE67" s="70"/>
      <c r="AF67" s="70"/>
      <c r="AG67" s="70"/>
      <c r="AH67" s="70"/>
      <c r="AI67" s="71"/>
      <c r="AJ67" s="14"/>
    </row>
    <row r="68" spans="1:36" ht="12" hidden="1" customHeight="1">
      <c r="A68" s="14"/>
      <c r="B68" s="33" t="s">
        <v>114</v>
      </c>
      <c r="C68" s="48" t="s">
        <v>115</v>
      </c>
      <c r="D68" s="63">
        <v>39283</v>
      </c>
      <c r="E68" s="70">
        <f t="shared" si="4"/>
        <v>97.882042209652909</v>
      </c>
      <c r="F68" s="60">
        <v>515</v>
      </c>
      <c r="G68" s="70">
        <f t="shared" si="5"/>
        <v>104.46247464503043</v>
      </c>
      <c r="H68" s="60"/>
      <c r="I68" s="70"/>
      <c r="J68" s="60">
        <f t="shared" si="0"/>
        <v>38768</v>
      </c>
      <c r="K68" s="70">
        <f t="shared" si="6"/>
        <v>97.800201816347126</v>
      </c>
      <c r="L68" s="60">
        <v>8585</v>
      </c>
      <c r="M68" s="70">
        <f t="shared" si="7"/>
        <v>98.047053449063498</v>
      </c>
      <c r="N68" s="60">
        <v>13810</v>
      </c>
      <c r="O68" s="70">
        <f t="shared" si="8"/>
        <v>107.15394165114836</v>
      </c>
      <c r="P68" s="60">
        <f t="shared" si="1"/>
        <v>5225</v>
      </c>
      <c r="Q68" s="70">
        <f t="shared" si="9"/>
        <v>126.45208131655372</v>
      </c>
      <c r="R68" s="60">
        <f t="shared" si="2"/>
        <v>43993</v>
      </c>
      <c r="S68" s="70">
        <f t="shared" si="10"/>
        <v>100.50488897011789</v>
      </c>
      <c r="T68" s="60">
        <v>41473</v>
      </c>
      <c r="U68" s="70">
        <f t="shared" si="11"/>
        <v>100.16181229773463</v>
      </c>
      <c r="V68" s="60"/>
      <c r="W68" s="70"/>
      <c r="X68" s="60">
        <f t="shared" si="3"/>
        <v>2520</v>
      </c>
      <c r="Y68" s="70">
        <f t="shared" si="12"/>
        <v>106.50887573964498</v>
      </c>
      <c r="Z68" s="60"/>
      <c r="AA68" s="70"/>
      <c r="AB68" s="60"/>
      <c r="AC68" s="80"/>
      <c r="AD68" s="70"/>
      <c r="AE68" s="70"/>
      <c r="AF68" s="70"/>
      <c r="AG68" s="70"/>
      <c r="AH68" s="70"/>
      <c r="AI68" s="71"/>
      <c r="AJ68" s="14"/>
    </row>
    <row r="69" spans="1:36" ht="12" hidden="1" customHeight="1">
      <c r="A69" s="14"/>
      <c r="B69" s="34" t="s">
        <v>116</v>
      </c>
      <c r="C69" s="48" t="s">
        <v>117</v>
      </c>
      <c r="D69" s="64">
        <v>44712</v>
      </c>
      <c r="E69" s="72">
        <f t="shared" si="4"/>
        <v>98.093503872227458</v>
      </c>
      <c r="F69" s="61">
        <v>564</v>
      </c>
      <c r="G69" s="72">
        <f t="shared" si="5"/>
        <v>101.98915009041592</v>
      </c>
      <c r="H69" s="61"/>
      <c r="I69" s="72"/>
      <c r="J69" s="61">
        <f t="shared" si="0"/>
        <v>44148</v>
      </c>
      <c r="K69" s="72">
        <f t="shared" si="6"/>
        <v>98.045660477924841</v>
      </c>
      <c r="L69" s="61">
        <v>10744</v>
      </c>
      <c r="M69" s="72">
        <f t="shared" si="7"/>
        <v>94.080560420315237</v>
      </c>
      <c r="N69" s="61">
        <v>13839</v>
      </c>
      <c r="O69" s="72">
        <f t="shared" si="8"/>
        <v>98.786494396459418</v>
      </c>
      <c r="P69" s="61">
        <f t="shared" si="1"/>
        <v>3095</v>
      </c>
      <c r="Q69" s="72">
        <f t="shared" si="9"/>
        <v>119.54422556971804</v>
      </c>
      <c r="R69" s="61">
        <f t="shared" si="2"/>
        <v>47243</v>
      </c>
      <c r="S69" s="72">
        <f t="shared" si="10"/>
        <v>99.214566226347728</v>
      </c>
      <c r="T69" s="61">
        <v>44168</v>
      </c>
      <c r="U69" s="72">
        <f t="shared" si="11"/>
        <v>99.002532893999501</v>
      </c>
      <c r="V69" s="61"/>
      <c r="W69" s="72"/>
      <c r="X69" s="61">
        <f t="shared" si="3"/>
        <v>3075</v>
      </c>
      <c r="Y69" s="72">
        <f t="shared" si="12"/>
        <v>102.36351531291612</v>
      </c>
      <c r="Z69" s="61"/>
      <c r="AA69" s="72"/>
      <c r="AB69" s="61"/>
      <c r="AC69" s="83"/>
      <c r="AD69" s="72"/>
      <c r="AE69" s="72"/>
      <c r="AF69" s="72"/>
      <c r="AG69" s="72"/>
      <c r="AH69" s="72"/>
      <c r="AI69" s="73"/>
      <c r="AJ69" s="14"/>
    </row>
    <row r="70" spans="1:36" ht="12" hidden="1" customHeight="1">
      <c r="A70" s="14"/>
      <c r="B70" s="32" t="s">
        <v>118</v>
      </c>
      <c r="C70" s="49" t="s">
        <v>119</v>
      </c>
      <c r="D70" s="65">
        <v>44470</v>
      </c>
      <c r="E70" s="74">
        <f t="shared" si="4"/>
        <v>99.104118381173109</v>
      </c>
      <c r="F70" s="62">
        <v>570</v>
      </c>
      <c r="G70" s="74">
        <f t="shared" si="5"/>
        <v>165.69767441860466</v>
      </c>
      <c r="H70" s="62"/>
      <c r="I70" s="74"/>
      <c r="J70" s="62">
        <f t="shared" si="0"/>
        <v>43900</v>
      </c>
      <c r="K70" s="74">
        <f t="shared" si="6"/>
        <v>98.589651455264104</v>
      </c>
      <c r="L70" s="62">
        <v>10630</v>
      </c>
      <c r="M70" s="74">
        <f t="shared" si="7"/>
        <v>104.05246671887237</v>
      </c>
      <c r="N70" s="62">
        <v>14497</v>
      </c>
      <c r="O70" s="74">
        <f t="shared" si="8"/>
        <v>101.34927293064877</v>
      </c>
      <c r="P70" s="62">
        <f t="shared" si="1"/>
        <v>3867</v>
      </c>
      <c r="Q70" s="74">
        <f t="shared" si="9"/>
        <v>94.593933463796475</v>
      </c>
      <c r="R70" s="62">
        <f t="shared" si="2"/>
        <v>47767</v>
      </c>
      <c r="S70" s="74">
        <f t="shared" si="10"/>
        <v>98.253661346058905</v>
      </c>
      <c r="T70" s="62">
        <v>44971</v>
      </c>
      <c r="U70" s="74">
        <f t="shared" si="11"/>
        <v>98.607639345700122</v>
      </c>
      <c r="V70" s="62">
        <v>1646</v>
      </c>
      <c r="W70" s="60" t="s">
        <v>124</v>
      </c>
      <c r="X70" s="62">
        <f t="shared" si="3"/>
        <v>2796</v>
      </c>
      <c r="Y70" s="74">
        <f t="shared" si="12"/>
        <v>92.89036544850498</v>
      </c>
      <c r="Z70" s="62"/>
      <c r="AA70" s="74"/>
      <c r="AB70" s="62"/>
      <c r="AC70" s="84"/>
      <c r="AD70" s="74"/>
      <c r="AE70" s="74"/>
      <c r="AF70" s="74"/>
      <c r="AG70" s="74"/>
      <c r="AH70" s="74"/>
      <c r="AI70" s="75"/>
      <c r="AJ70" s="14"/>
    </row>
    <row r="71" spans="1:36" ht="12" hidden="1" customHeight="1">
      <c r="A71" s="14"/>
      <c r="B71" s="33" t="s">
        <v>96</v>
      </c>
      <c r="C71" s="48" t="s">
        <v>97</v>
      </c>
      <c r="D71" s="63">
        <v>44653</v>
      </c>
      <c r="E71" s="70">
        <f t="shared" si="4"/>
        <v>98.415322225160892</v>
      </c>
      <c r="F71" s="60">
        <v>573</v>
      </c>
      <c r="G71" s="70">
        <f t="shared" si="5"/>
        <v>103.99274047186933</v>
      </c>
      <c r="H71" s="60"/>
      <c r="I71" s="70"/>
      <c r="J71" s="60">
        <f t="shared" si="0"/>
        <v>44080</v>
      </c>
      <c r="K71" s="70">
        <f t="shared" si="6"/>
        <v>98.346757100466291</v>
      </c>
      <c r="L71" s="60">
        <v>9633</v>
      </c>
      <c r="M71" s="70">
        <f t="shared" si="7"/>
        <v>105.2096985583224</v>
      </c>
      <c r="N71" s="60">
        <v>15537</v>
      </c>
      <c r="O71" s="70">
        <f t="shared" si="8"/>
        <v>99.024856596558323</v>
      </c>
      <c r="P71" s="60">
        <f t="shared" si="1"/>
        <v>5904</v>
      </c>
      <c r="Q71" s="70">
        <f t="shared" si="9"/>
        <v>90.358126721763085</v>
      </c>
      <c r="R71" s="60">
        <f t="shared" si="2"/>
        <v>49984</v>
      </c>
      <c r="S71" s="70">
        <f t="shared" si="10"/>
        <v>97.330347580566638</v>
      </c>
      <c r="T71" s="60">
        <v>47404</v>
      </c>
      <c r="U71" s="70">
        <f t="shared" si="11"/>
        <v>97.54310876990823</v>
      </c>
      <c r="V71" s="60">
        <v>1468</v>
      </c>
      <c r="W71" s="60" t="s">
        <v>124</v>
      </c>
      <c r="X71" s="60">
        <f t="shared" si="3"/>
        <v>2580</v>
      </c>
      <c r="Y71" s="70">
        <f t="shared" si="12"/>
        <v>93.579978237214362</v>
      </c>
      <c r="Z71" s="60"/>
      <c r="AA71" s="70"/>
      <c r="AB71" s="60"/>
      <c r="AC71" s="80"/>
      <c r="AD71" s="70"/>
      <c r="AE71" s="70"/>
      <c r="AF71" s="70"/>
      <c r="AG71" s="70"/>
      <c r="AH71" s="70"/>
      <c r="AI71" s="71"/>
      <c r="AJ71" s="14"/>
    </row>
    <row r="72" spans="1:36" ht="12" hidden="1" customHeight="1">
      <c r="A72" s="14"/>
      <c r="B72" s="33" t="s">
        <v>98</v>
      </c>
      <c r="C72" s="48" t="s">
        <v>99</v>
      </c>
      <c r="D72" s="63">
        <v>41221</v>
      </c>
      <c r="E72" s="70">
        <f t="shared" si="4"/>
        <v>97.631510385826957</v>
      </c>
      <c r="F72" s="60">
        <v>529</v>
      </c>
      <c r="G72" s="70">
        <f t="shared" si="5"/>
        <v>106.22489959839359</v>
      </c>
      <c r="H72" s="60"/>
      <c r="I72" s="70"/>
      <c r="J72" s="60">
        <f t="shared" si="0"/>
        <v>40692</v>
      </c>
      <c r="K72" s="70">
        <f t="shared" si="6"/>
        <v>97.528940871941145</v>
      </c>
      <c r="L72" s="60">
        <v>8522</v>
      </c>
      <c r="M72" s="70">
        <f t="shared" si="7"/>
        <v>117.23758426193424</v>
      </c>
      <c r="N72" s="60">
        <v>16818</v>
      </c>
      <c r="O72" s="70">
        <f t="shared" si="8"/>
        <v>97.382744643891144</v>
      </c>
      <c r="P72" s="60">
        <f t="shared" si="1"/>
        <v>8296</v>
      </c>
      <c r="Q72" s="70">
        <f t="shared" si="9"/>
        <v>82.951704829517041</v>
      </c>
      <c r="R72" s="60">
        <f t="shared" si="2"/>
        <v>48988</v>
      </c>
      <c r="S72" s="70">
        <f t="shared" si="10"/>
        <v>94.710385894362375</v>
      </c>
      <c r="T72" s="60">
        <v>47164</v>
      </c>
      <c r="U72" s="70">
        <f t="shared" si="11"/>
        <v>94.69731954623029</v>
      </c>
      <c r="V72" s="60">
        <v>1434</v>
      </c>
      <c r="W72" s="60" t="s">
        <v>124</v>
      </c>
      <c r="X72" s="60">
        <f t="shared" si="3"/>
        <v>1824</v>
      </c>
      <c r="Y72" s="70">
        <f t="shared" si="12"/>
        <v>95.049504950495049</v>
      </c>
      <c r="Z72" s="60"/>
      <c r="AA72" s="70"/>
      <c r="AB72" s="60"/>
      <c r="AC72" s="80"/>
      <c r="AD72" s="70"/>
      <c r="AE72" s="70"/>
      <c r="AF72" s="70"/>
      <c r="AG72" s="70"/>
      <c r="AH72" s="70"/>
      <c r="AI72" s="71"/>
      <c r="AJ72" s="14"/>
    </row>
    <row r="73" spans="1:36" ht="12" hidden="1" customHeight="1">
      <c r="A73" s="14"/>
      <c r="B73" s="33" t="s">
        <v>100</v>
      </c>
      <c r="C73" s="48" t="s">
        <v>101</v>
      </c>
      <c r="D73" s="63">
        <v>40729</v>
      </c>
      <c r="E73" s="70">
        <f t="shared" si="4"/>
        <v>99.465175344339158</v>
      </c>
      <c r="F73" s="60">
        <v>538</v>
      </c>
      <c r="G73" s="70">
        <f t="shared" si="5"/>
        <v>125.99531615925059</v>
      </c>
      <c r="H73" s="60"/>
      <c r="I73" s="70"/>
      <c r="J73" s="60">
        <f t="shared" si="0"/>
        <v>40191</v>
      </c>
      <c r="K73" s="70">
        <f t="shared" si="6"/>
        <v>99.185607462797066</v>
      </c>
      <c r="L73" s="60">
        <v>8786</v>
      </c>
      <c r="M73" s="70">
        <f t="shared" si="7"/>
        <v>109.1157476403378</v>
      </c>
      <c r="N73" s="60">
        <v>16932</v>
      </c>
      <c r="O73" s="70">
        <f t="shared" si="8"/>
        <v>95.61779986446804</v>
      </c>
      <c r="P73" s="60">
        <f t="shared" si="1"/>
        <v>8146</v>
      </c>
      <c r="Q73" s="70">
        <f t="shared" si="9"/>
        <v>84.362054681027345</v>
      </c>
      <c r="R73" s="60">
        <f t="shared" si="2"/>
        <v>48337</v>
      </c>
      <c r="S73" s="70">
        <f t="shared" si="10"/>
        <v>96.332981246387789</v>
      </c>
      <c r="T73" s="60">
        <v>46036</v>
      </c>
      <c r="U73" s="70">
        <f t="shared" si="11"/>
        <v>95.456901735542331</v>
      </c>
      <c r="V73" s="60">
        <v>1603</v>
      </c>
      <c r="W73" s="60" t="s">
        <v>124</v>
      </c>
      <c r="X73" s="60">
        <f t="shared" si="3"/>
        <v>2301</v>
      </c>
      <c r="Y73" s="70">
        <f t="shared" si="12"/>
        <v>118</v>
      </c>
      <c r="Z73" s="60"/>
      <c r="AA73" s="70"/>
      <c r="AB73" s="60"/>
      <c r="AC73" s="80"/>
      <c r="AD73" s="70"/>
      <c r="AE73" s="70"/>
      <c r="AF73" s="70"/>
      <c r="AG73" s="70"/>
      <c r="AH73" s="70"/>
      <c r="AI73" s="71"/>
      <c r="AJ73" s="14"/>
    </row>
    <row r="74" spans="1:36" ht="12" hidden="1" customHeight="1">
      <c r="A74" s="14"/>
      <c r="B74" s="33" t="s">
        <v>102</v>
      </c>
      <c r="C74" s="48" t="s">
        <v>103</v>
      </c>
      <c r="D74" s="63">
        <v>38781</v>
      </c>
      <c r="E74" s="70">
        <f t="shared" si="4"/>
        <v>99.758199356913181</v>
      </c>
      <c r="F74" s="60">
        <v>497</v>
      </c>
      <c r="G74" s="70">
        <f t="shared" si="5"/>
        <v>97.260273972602747</v>
      </c>
      <c r="H74" s="60"/>
      <c r="I74" s="70"/>
      <c r="J74" s="60">
        <f t="shared" si="0"/>
        <v>38284</v>
      </c>
      <c r="K74" s="70">
        <f t="shared" si="6"/>
        <v>99.79147117088938</v>
      </c>
      <c r="L74" s="60">
        <v>8745</v>
      </c>
      <c r="M74" s="70">
        <f t="shared" si="7"/>
        <v>113.76349681280082</v>
      </c>
      <c r="N74" s="60">
        <v>16214</v>
      </c>
      <c r="O74" s="70">
        <f t="shared" si="8"/>
        <v>88.58657050756706</v>
      </c>
      <c r="P74" s="60">
        <f t="shared" si="1"/>
        <v>7469</v>
      </c>
      <c r="Q74" s="70">
        <f t="shared" si="9"/>
        <v>70.356066314996241</v>
      </c>
      <c r="R74" s="60">
        <f t="shared" si="2"/>
        <v>45753</v>
      </c>
      <c r="S74" s="70">
        <f t="shared" si="10"/>
        <v>93.411596570028593</v>
      </c>
      <c r="T74" s="60">
        <v>43181</v>
      </c>
      <c r="U74" s="70">
        <f t="shared" si="11"/>
        <v>92.322329598905327</v>
      </c>
      <c r="V74" s="60">
        <v>1963</v>
      </c>
      <c r="W74" s="60" t="s">
        <v>124</v>
      </c>
      <c r="X74" s="60">
        <f t="shared" si="3"/>
        <v>2572</v>
      </c>
      <c r="Y74" s="70">
        <f t="shared" si="12"/>
        <v>116.48550724637681</v>
      </c>
      <c r="Z74" s="60"/>
      <c r="AA74" s="70"/>
      <c r="AB74" s="60"/>
      <c r="AC74" s="80"/>
      <c r="AD74" s="70"/>
      <c r="AE74" s="70"/>
      <c r="AF74" s="70"/>
      <c r="AG74" s="70"/>
      <c r="AH74" s="70"/>
      <c r="AI74" s="71"/>
      <c r="AJ74" s="14"/>
    </row>
    <row r="75" spans="1:36" ht="12" hidden="1" customHeight="1">
      <c r="A75" s="14"/>
      <c r="B75" s="33" t="s">
        <v>104</v>
      </c>
      <c r="C75" s="48" t="s">
        <v>105</v>
      </c>
      <c r="D75" s="63">
        <v>36819</v>
      </c>
      <c r="E75" s="70">
        <f t="shared" si="4"/>
        <v>95.980292484554624</v>
      </c>
      <c r="F75" s="60">
        <v>495</v>
      </c>
      <c r="G75" s="70">
        <f t="shared" si="5"/>
        <v>95.009596928982717</v>
      </c>
      <c r="H75" s="60"/>
      <c r="I75" s="70"/>
      <c r="J75" s="60">
        <f t="shared" ref="J75:J138" si="13">D75-F75</f>
        <v>36324</v>
      </c>
      <c r="K75" s="70">
        <f t="shared" si="6"/>
        <v>95.993657505285412</v>
      </c>
      <c r="L75" s="60">
        <v>7160</v>
      </c>
      <c r="M75" s="70">
        <f t="shared" si="7"/>
        <v>95.111583421891609</v>
      </c>
      <c r="N75" s="60">
        <v>20355</v>
      </c>
      <c r="O75" s="70">
        <f t="shared" si="8"/>
        <v>104.17626285889759</v>
      </c>
      <c r="P75" s="60">
        <f t="shared" ref="P75:P138" si="14">N75-L75</f>
        <v>13195</v>
      </c>
      <c r="Q75" s="70">
        <f t="shared" si="9"/>
        <v>109.85763050537007</v>
      </c>
      <c r="R75" s="60">
        <f t="shared" ref="R75:R138" si="15">J75+P75</f>
        <v>49519</v>
      </c>
      <c r="S75" s="70">
        <f t="shared" si="10"/>
        <v>99.334015365790052</v>
      </c>
      <c r="T75" s="60">
        <v>47639</v>
      </c>
      <c r="U75" s="70">
        <f t="shared" si="11"/>
        <v>99.221044300501944</v>
      </c>
      <c r="V75" s="60">
        <v>1685</v>
      </c>
      <c r="W75" s="60" t="s">
        <v>124</v>
      </c>
      <c r="X75" s="60">
        <f t="shared" ref="X75:X138" si="16">R75-T75</f>
        <v>1880</v>
      </c>
      <c r="Y75" s="70">
        <f t="shared" si="12"/>
        <v>102.28509249183895</v>
      </c>
      <c r="Z75" s="60"/>
      <c r="AA75" s="70"/>
      <c r="AB75" s="60"/>
      <c r="AC75" s="80"/>
      <c r="AD75" s="70"/>
      <c r="AE75" s="70"/>
      <c r="AF75" s="70"/>
      <c r="AG75" s="70"/>
      <c r="AH75" s="70"/>
      <c r="AI75" s="71"/>
      <c r="AJ75" s="14"/>
    </row>
    <row r="76" spans="1:36" ht="12" hidden="1" customHeight="1">
      <c r="A76" s="14"/>
      <c r="B76" s="33" t="s">
        <v>106</v>
      </c>
      <c r="C76" s="48" t="s">
        <v>107</v>
      </c>
      <c r="D76" s="63">
        <v>39689</v>
      </c>
      <c r="E76" s="70">
        <f t="shared" si="4"/>
        <v>99.801347817340584</v>
      </c>
      <c r="F76" s="60">
        <v>532</v>
      </c>
      <c r="G76" s="70">
        <f t="shared" si="5"/>
        <v>117.439293598234</v>
      </c>
      <c r="H76" s="60"/>
      <c r="I76" s="70"/>
      <c r="J76" s="60">
        <f t="shared" si="13"/>
        <v>39157</v>
      </c>
      <c r="K76" s="70">
        <f t="shared" si="6"/>
        <v>99.598117766755692</v>
      </c>
      <c r="L76" s="60">
        <v>8479</v>
      </c>
      <c r="M76" s="70">
        <f t="shared" si="7"/>
        <v>108.98457583547558</v>
      </c>
      <c r="N76" s="60">
        <v>16688</v>
      </c>
      <c r="O76" s="70">
        <f t="shared" si="8"/>
        <v>93.38033685859773</v>
      </c>
      <c r="P76" s="60">
        <f t="shared" si="14"/>
        <v>8209</v>
      </c>
      <c r="Q76" s="70">
        <f t="shared" si="9"/>
        <v>81.349717570111977</v>
      </c>
      <c r="R76" s="60">
        <f t="shared" si="15"/>
        <v>47366</v>
      </c>
      <c r="S76" s="70">
        <f t="shared" si="10"/>
        <v>95.870946848560905</v>
      </c>
      <c r="T76" s="60">
        <v>45303</v>
      </c>
      <c r="U76" s="70">
        <f t="shared" si="11"/>
        <v>95.934184613429892</v>
      </c>
      <c r="V76" s="60">
        <v>1792</v>
      </c>
      <c r="W76" s="60" t="s">
        <v>124</v>
      </c>
      <c r="X76" s="60">
        <f t="shared" si="16"/>
        <v>2063</v>
      </c>
      <c r="Y76" s="70">
        <f t="shared" si="12"/>
        <v>94.502977553825005</v>
      </c>
      <c r="Z76" s="60"/>
      <c r="AA76" s="70"/>
      <c r="AB76" s="60"/>
      <c r="AC76" s="80"/>
      <c r="AD76" s="70"/>
      <c r="AE76" s="70"/>
      <c r="AF76" s="70"/>
      <c r="AG76" s="70"/>
      <c r="AH76" s="70"/>
      <c r="AI76" s="71"/>
      <c r="AJ76" s="14"/>
    </row>
    <row r="77" spans="1:36" ht="12" hidden="1" customHeight="1">
      <c r="A77" s="14"/>
      <c r="B77" s="33" t="s">
        <v>108</v>
      </c>
      <c r="C77" s="48" t="s">
        <v>109</v>
      </c>
      <c r="D77" s="63">
        <v>38395</v>
      </c>
      <c r="E77" s="70">
        <f t="shared" si="4"/>
        <v>99.188819137668233</v>
      </c>
      <c r="F77" s="60">
        <v>495</v>
      </c>
      <c r="G77" s="70">
        <f t="shared" si="5"/>
        <v>96.491228070175438</v>
      </c>
      <c r="H77" s="60"/>
      <c r="I77" s="70"/>
      <c r="J77" s="60">
        <f t="shared" si="13"/>
        <v>37900</v>
      </c>
      <c r="K77" s="70">
        <f t="shared" si="6"/>
        <v>99.225049743428627</v>
      </c>
      <c r="L77" s="60">
        <v>7656</v>
      </c>
      <c r="M77" s="70">
        <f t="shared" si="7"/>
        <v>98.216805644643998</v>
      </c>
      <c r="N77" s="60">
        <v>14631</v>
      </c>
      <c r="O77" s="70">
        <f t="shared" si="8"/>
        <v>94.363108674621088</v>
      </c>
      <c r="P77" s="60">
        <f t="shared" si="14"/>
        <v>6975</v>
      </c>
      <c r="Q77" s="70">
        <f t="shared" si="9"/>
        <v>90.466926070038909</v>
      </c>
      <c r="R77" s="60">
        <f t="shared" si="15"/>
        <v>44875</v>
      </c>
      <c r="S77" s="70">
        <f t="shared" si="10"/>
        <v>97.754106217052239</v>
      </c>
      <c r="T77" s="60">
        <v>42909</v>
      </c>
      <c r="U77" s="70">
        <f t="shared" si="11"/>
        <v>98.467081258462031</v>
      </c>
      <c r="V77" s="60">
        <v>1810</v>
      </c>
      <c r="W77" s="60" t="s">
        <v>124</v>
      </c>
      <c r="X77" s="60">
        <f t="shared" si="16"/>
        <v>1966</v>
      </c>
      <c r="Y77" s="70">
        <f t="shared" si="12"/>
        <v>84.413911550021467</v>
      </c>
      <c r="Z77" s="60"/>
      <c r="AA77" s="70"/>
      <c r="AB77" s="60"/>
      <c r="AC77" s="80"/>
      <c r="AD77" s="70"/>
      <c r="AE77" s="70"/>
      <c r="AF77" s="70"/>
      <c r="AG77" s="70"/>
      <c r="AH77" s="70"/>
      <c r="AI77" s="71"/>
      <c r="AJ77" s="14"/>
    </row>
    <row r="78" spans="1:36" ht="12" hidden="1" customHeight="1">
      <c r="A78" s="14"/>
      <c r="B78" s="33" t="s">
        <v>110</v>
      </c>
      <c r="C78" s="48" t="s">
        <v>111</v>
      </c>
      <c r="D78" s="63">
        <v>40471</v>
      </c>
      <c r="E78" s="70">
        <f t="shared" si="4"/>
        <v>100.12122111721339</v>
      </c>
      <c r="F78" s="60">
        <v>522</v>
      </c>
      <c r="G78" s="70">
        <f t="shared" si="5"/>
        <v>120.83333333333333</v>
      </c>
      <c r="H78" s="60"/>
      <c r="I78" s="70"/>
      <c r="J78" s="60">
        <f t="shared" si="13"/>
        <v>39949</v>
      </c>
      <c r="K78" s="70">
        <f t="shared" si="6"/>
        <v>99.897474368592142</v>
      </c>
      <c r="L78" s="60">
        <v>9527</v>
      </c>
      <c r="M78" s="70">
        <f t="shared" si="7"/>
        <v>101.94756554307116</v>
      </c>
      <c r="N78" s="60">
        <v>12436</v>
      </c>
      <c r="O78" s="70">
        <f t="shared" si="8"/>
        <v>89.236509758897824</v>
      </c>
      <c r="P78" s="60">
        <f t="shared" si="14"/>
        <v>2909</v>
      </c>
      <c r="Q78" s="70">
        <f t="shared" si="9"/>
        <v>63.36310172075801</v>
      </c>
      <c r="R78" s="60">
        <f t="shared" si="15"/>
        <v>42858</v>
      </c>
      <c r="S78" s="70">
        <f t="shared" si="10"/>
        <v>96.135124828963015</v>
      </c>
      <c r="T78" s="60">
        <v>40259</v>
      </c>
      <c r="U78" s="70">
        <f t="shared" si="11"/>
        <v>96.345666012540093</v>
      </c>
      <c r="V78" s="60">
        <v>1628</v>
      </c>
      <c r="W78" s="60" t="s">
        <v>124</v>
      </c>
      <c r="X78" s="60">
        <f t="shared" si="16"/>
        <v>2599</v>
      </c>
      <c r="Y78" s="70">
        <f t="shared" si="12"/>
        <v>92.987477638640428</v>
      </c>
      <c r="Z78" s="60"/>
      <c r="AA78" s="70"/>
      <c r="AB78" s="60"/>
      <c r="AC78" s="80"/>
      <c r="AD78" s="70"/>
      <c r="AE78" s="70"/>
      <c r="AF78" s="70"/>
      <c r="AG78" s="70"/>
      <c r="AH78" s="70"/>
      <c r="AI78" s="71"/>
      <c r="AJ78" s="14"/>
    </row>
    <row r="79" spans="1:36" ht="12" hidden="1" customHeight="1">
      <c r="A79" s="14"/>
      <c r="B79" s="33" t="s">
        <v>120</v>
      </c>
      <c r="C79" s="48" t="s">
        <v>121</v>
      </c>
      <c r="D79" s="63">
        <v>41235</v>
      </c>
      <c r="E79" s="70">
        <f t="shared" si="4"/>
        <v>98.136512923032981</v>
      </c>
      <c r="F79" s="60">
        <v>459</v>
      </c>
      <c r="G79" s="70">
        <f t="shared" si="5"/>
        <v>87.428571428571431</v>
      </c>
      <c r="H79" s="60"/>
      <c r="I79" s="70"/>
      <c r="J79" s="60">
        <f t="shared" si="13"/>
        <v>40776</v>
      </c>
      <c r="K79" s="70">
        <f t="shared" si="6"/>
        <v>98.271997686356741</v>
      </c>
      <c r="L79" s="60">
        <v>9460</v>
      </c>
      <c r="M79" s="70">
        <f t="shared" si="7"/>
        <v>93.009536918690401</v>
      </c>
      <c r="N79" s="60">
        <v>12027</v>
      </c>
      <c r="O79" s="70">
        <f t="shared" si="8"/>
        <v>79.802269258841491</v>
      </c>
      <c r="P79" s="60">
        <f t="shared" si="14"/>
        <v>2567</v>
      </c>
      <c r="Q79" s="70">
        <f t="shared" si="9"/>
        <v>52.387755102040813</v>
      </c>
      <c r="R79" s="60">
        <f t="shared" si="15"/>
        <v>43343</v>
      </c>
      <c r="S79" s="70">
        <f t="shared" si="10"/>
        <v>93.425732330308449</v>
      </c>
      <c r="T79" s="60">
        <v>40918</v>
      </c>
      <c r="U79" s="70">
        <f t="shared" si="11"/>
        <v>93.576051409884059</v>
      </c>
      <c r="V79" s="60">
        <v>1413</v>
      </c>
      <c r="W79" s="60" t="s">
        <v>124</v>
      </c>
      <c r="X79" s="60">
        <f t="shared" si="16"/>
        <v>2425</v>
      </c>
      <c r="Y79" s="70">
        <f t="shared" si="12"/>
        <v>90.96024006001501</v>
      </c>
      <c r="Z79" s="60"/>
      <c r="AA79" s="70"/>
      <c r="AB79" s="60"/>
      <c r="AC79" s="80"/>
      <c r="AD79" s="70"/>
      <c r="AE79" s="70"/>
      <c r="AF79" s="70"/>
      <c r="AG79" s="70"/>
      <c r="AH79" s="70"/>
      <c r="AI79" s="71"/>
      <c r="AJ79" s="14"/>
    </row>
    <row r="80" spans="1:36" ht="12" hidden="1" customHeight="1">
      <c r="A80" s="14"/>
      <c r="B80" s="33" t="s">
        <v>114</v>
      </c>
      <c r="C80" s="48" t="s">
        <v>115</v>
      </c>
      <c r="D80" s="63">
        <v>39613</v>
      </c>
      <c r="E80" s="70">
        <f t="shared" si="4"/>
        <v>100.84005804037371</v>
      </c>
      <c r="F80" s="60">
        <v>529</v>
      </c>
      <c r="G80" s="70">
        <f t="shared" si="5"/>
        <v>102.71844660194174</v>
      </c>
      <c r="H80" s="60"/>
      <c r="I80" s="70"/>
      <c r="J80" s="60">
        <f t="shared" si="13"/>
        <v>39084</v>
      </c>
      <c r="K80" s="70">
        <f t="shared" si="6"/>
        <v>100.81510524143624</v>
      </c>
      <c r="L80" s="60">
        <v>7871</v>
      </c>
      <c r="M80" s="70">
        <f t="shared" si="7"/>
        <v>91.683168316831683</v>
      </c>
      <c r="N80" s="60">
        <v>11319</v>
      </c>
      <c r="O80" s="70">
        <f t="shared" si="8"/>
        <v>81.962346125995651</v>
      </c>
      <c r="P80" s="60">
        <f t="shared" si="14"/>
        <v>3448</v>
      </c>
      <c r="Q80" s="70">
        <f t="shared" si="9"/>
        <v>65.990430622009569</v>
      </c>
      <c r="R80" s="60">
        <f t="shared" si="15"/>
        <v>42532</v>
      </c>
      <c r="S80" s="70">
        <f t="shared" si="10"/>
        <v>96.679017116359418</v>
      </c>
      <c r="T80" s="60">
        <v>40561</v>
      </c>
      <c r="U80" s="70">
        <f t="shared" si="11"/>
        <v>97.800978950160342</v>
      </c>
      <c r="V80" s="60">
        <v>1388</v>
      </c>
      <c r="W80" s="60" t="s">
        <v>124</v>
      </c>
      <c r="X80" s="60">
        <f t="shared" si="16"/>
        <v>1971</v>
      </c>
      <c r="Y80" s="70">
        <f t="shared" si="12"/>
        <v>78.214285714285708</v>
      </c>
      <c r="Z80" s="60"/>
      <c r="AA80" s="70"/>
      <c r="AB80" s="60"/>
      <c r="AC80" s="80"/>
      <c r="AD80" s="70"/>
      <c r="AE80" s="70"/>
      <c r="AF80" s="70"/>
      <c r="AG80" s="70"/>
      <c r="AH80" s="70"/>
      <c r="AI80" s="71"/>
      <c r="AJ80" s="14"/>
    </row>
    <row r="81" spans="1:66" ht="12" hidden="1" customHeight="1">
      <c r="A81" s="14"/>
      <c r="B81" s="34" t="s">
        <v>116</v>
      </c>
      <c r="C81" s="50" t="s">
        <v>117</v>
      </c>
      <c r="D81" s="64">
        <v>43393</v>
      </c>
      <c r="E81" s="72">
        <f t="shared" si="4"/>
        <v>97.050008946144217</v>
      </c>
      <c r="F81" s="61">
        <v>497</v>
      </c>
      <c r="G81" s="72">
        <f t="shared" si="5"/>
        <v>88.120567375886523</v>
      </c>
      <c r="H81" s="61"/>
      <c r="I81" s="72"/>
      <c r="J81" s="61">
        <f t="shared" si="13"/>
        <v>42896</v>
      </c>
      <c r="K81" s="72">
        <f t="shared" si="6"/>
        <v>97.164084443236391</v>
      </c>
      <c r="L81" s="61">
        <v>10097</v>
      </c>
      <c r="M81" s="72">
        <f t="shared" si="7"/>
        <v>93.978034251675354</v>
      </c>
      <c r="N81" s="61">
        <v>12117</v>
      </c>
      <c r="O81" s="72">
        <f t="shared" si="8"/>
        <v>87.556904400606982</v>
      </c>
      <c r="P81" s="61">
        <f t="shared" si="14"/>
        <v>2020</v>
      </c>
      <c r="Q81" s="72">
        <f t="shared" si="9"/>
        <v>65.266558966074314</v>
      </c>
      <c r="R81" s="61">
        <f t="shared" si="15"/>
        <v>44916</v>
      </c>
      <c r="S81" s="72">
        <f t="shared" si="10"/>
        <v>95.074402556992567</v>
      </c>
      <c r="T81" s="61">
        <v>42219</v>
      </c>
      <c r="U81" s="72">
        <f t="shared" si="11"/>
        <v>95.587303024814346</v>
      </c>
      <c r="V81" s="61">
        <v>1570</v>
      </c>
      <c r="W81" s="60" t="s">
        <v>124</v>
      </c>
      <c r="X81" s="61">
        <f t="shared" si="16"/>
        <v>2697</v>
      </c>
      <c r="Y81" s="72">
        <f t="shared" si="12"/>
        <v>87.707317073170728</v>
      </c>
      <c r="Z81" s="61"/>
      <c r="AA81" s="72"/>
      <c r="AB81" s="61"/>
      <c r="AC81" s="83"/>
      <c r="AD81" s="72"/>
      <c r="AE81" s="72"/>
      <c r="AF81" s="72"/>
      <c r="AG81" s="72"/>
      <c r="AH81" s="72"/>
      <c r="AI81" s="73"/>
      <c r="AJ81" s="14"/>
    </row>
    <row r="82" spans="1:66" ht="12" hidden="1" customHeight="1">
      <c r="A82" s="14"/>
      <c r="B82" s="32" t="s">
        <v>122</v>
      </c>
      <c r="C82" s="48" t="s">
        <v>123</v>
      </c>
      <c r="D82" s="65">
        <v>43008</v>
      </c>
      <c r="E82" s="74">
        <f t="shared" si="4"/>
        <v>96.712390375534056</v>
      </c>
      <c r="F82" s="62">
        <v>500</v>
      </c>
      <c r="G82" s="74">
        <f t="shared" si="5"/>
        <v>87.719298245614027</v>
      </c>
      <c r="H82" s="62"/>
      <c r="I82" s="74"/>
      <c r="J82" s="62">
        <f t="shared" si="13"/>
        <v>42508</v>
      </c>
      <c r="K82" s="74">
        <f t="shared" si="6"/>
        <v>96.829157175398635</v>
      </c>
      <c r="L82" s="62">
        <v>9843</v>
      </c>
      <c r="M82" s="74">
        <f t="shared" si="7"/>
        <v>92.596425211665107</v>
      </c>
      <c r="N82" s="62">
        <v>11856</v>
      </c>
      <c r="O82" s="74">
        <f t="shared" si="8"/>
        <v>81.782437745740495</v>
      </c>
      <c r="P82" s="62">
        <f t="shared" si="14"/>
        <v>2013</v>
      </c>
      <c r="Q82" s="74">
        <f t="shared" si="9"/>
        <v>52.055857253685019</v>
      </c>
      <c r="R82" s="62">
        <f t="shared" si="15"/>
        <v>44521</v>
      </c>
      <c r="S82" s="74">
        <f t="shared" si="10"/>
        <v>93.204513576318377</v>
      </c>
      <c r="T82" s="60">
        <v>42471</v>
      </c>
      <c r="U82" s="74">
        <f t="shared" si="11"/>
        <v>94.440861888772758</v>
      </c>
      <c r="V82" s="62">
        <v>2283</v>
      </c>
      <c r="W82" s="74">
        <f t="shared" ref="W82:W93" si="17">V82/V70*100</f>
        <v>138.69987849331713</v>
      </c>
      <c r="X82" s="62">
        <f t="shared" si="16"/>
        <v>2050</v>
      </c>
      <c r="Y82" s="74">
        <f t="shared" si="12"/>
        <v>73.319027181688128</v>
      </c>
      <c r="Z82" s="62"/>
      <c r="AA82" s="74"/>
      <c r="AB82" s="62"/>
      <c r="AC82" s="84"/>
      <c r="AD82" s="74"/>
      <c r="AE82" s="74"/>
      <c r="AF82" s="74"/>
      <c r="AG82" s="74"/>
      <c r="AH82" s="74"/>
      <c r="AI82" s="75"/>
    </row>
    <row r="83" spans="1:66" ht="12" hidden="1" customHeight="1">
      <c r="A83" s="14"/>
      <c r="B83" s="33" t="s">
        <v>96</v>
      </c>
      <c r="C83" s="48" t="s">
        <v>17</v>
      </c>
      <c r="D83" s="63">
        <v>44471</v>
      </c>
      <c r="E83" s="70">
        <f t="shared" si="4"/>
        <v>99.592412603856403</v>
      </c>
      <c r="F83" s="60">
        <v>525</v>
      </c>
      <c r="G83" s="70">
        <f t="shared" si="5"/>
        <v>91.623036649214669</v>
      </c>
      <c r="H83" s="60"/>
      <c r="I83" s="70"/>
      <c r="J83" s="60">
        <f t="shared" si="13"/>
        <v>43946</v>
      </c>
      <c r="K83" s="70">
        <f t="shared" si="6"/>
        <v>99.69600725952813</v>
      </c>
      <c r="L83" s="60">
        <v>9449</v>
      </c>
      <c r="M83" s="70">
        <f t="shared" si="7"/>
        <v>98.089899304474201</v>
      </c>
      <c r="N83" s="60">
        <v>12064</v>
      </c>
      <c r="O83" s="70">
        <f t="shared" si="8"/>
        <v>77.646907382377549</v>
      </c>
      <c r="P83" s="60">
        <f t="shared" si="14"/>
        <v>2615</v>
      </c>
      <c r="Q83" s="70">
        <f t="shared" si="9"/>
        <v>44.292005420054195</v>
      </c>
      <c r="R83" s="60">
        <f t="shared" si="15"/>
        <v>46561</v>
      </c>
      <c r="S83" s="70">
        <f t="shared" si="10"/>
        <v>93.151808578745204</v>
      </c>
      <c r="T83" s="60">
        <v>44528</v>
      </c>
      <c r="U83" s="70">
        <f t="shared" si="11"/>
        <v>93.933001434478101</v>
      </c>
      <c r="V83" s="60">
        <v>2118</v>
      </c>
      <c r="W83" s="70">
        <f t="shared" si="17"/>
        <v>144.27792915531336</v>
      </c>
      <c r="X83" s="60">
        <f t="shared" si="16"/>
        <v>2033</v>
      </c>
      <c r="Y83" s="70">
        <f t="shared" si="12"/>
        <v>78.798449612403104</v>
      </c>
      <c r="Z83" s="60"/>
      <c r="AA83" s="70"/>
      <c r="AB83" s="60"/>
      <c r="AC83" s="80"/>
      <c r="AD83" s="70"/>
      <c r="AE83" s="70"/>
      <c r="AF83" s="70"/>
      <c r="AG83" s="70"/>
      <c r="AH83" s="70"/>
      <c r="AI83" s="71"/>
    </row>
    <row r="84" spans="1:66" ht="12" hidden="1" customHeight="1">
      <c r="A84" s="14"/>
      <c r="B84" s="33" t="s">
        <v>98</v>
      </c>
      <c r="C84" s="48" t="s">
        <v>9</v>
      </c>
      <c r="D84" s="63">
        <v>41165</v>
      </c>
      <c r="E84" s="70">
        <f t="shared" si="4"/>
        <v>99.86414691540719</v>
      </c>
      <c r="F84" s="60">
        <v>480</v>
      </c>
      <c r="G84" s="70">
        <f t="shared" si="5"/>
        <v>90.737240075614366</v>
      </c>
      <c r="H84" s="60"/>
      <c r="I84" s="70"/>
      <c r="J84" s="60">
        <f t="shared" si="13"/>
        <v>40685</v>
      </c>
      <c r="K84" s="70">
        <f t="shared" si="6"/>
        <v>99.982797601494156</v>
      </c>
      <c r="L84" s="60">
        <v>7051</v>
      </c>
      <c r="M84" s="70">
        <f t="shared" si="7"/>
        <v>82.738793710396621</v>
      </c>
      <c r="N84" s="60">
        <v>13362</v>
      </c>
      <c r="O84" s="70">
        <f t="shared" si="8"/>
        <v>79.450588655012496</v>
      </c>
      <c r="P84" s="60">
        <f t="shared" si="14"/>
        <v>6311</v>
      </c>
      <c r="Q84" s="70">
        <f t="shared" si="9"/>
        <v>76.072806171648992</v>
      </c>
      <c r="R84" s="60">
        <f t="shared" si="15"/>
        <v>46996</v>
      </c>
      <c r="S84" s="70">
        <f t="shared" si="10"/>
        <v>95.933698048501668</v>
      </c>
      <c r="T84" s="60">
        <v>45680</v>
      </c>
      <c r="U84" s="70">
        <f t="shared" si="11"/>
        <v>96.853532355186161</v>
      </c>
      <c r="V84" s="60">
        <v>2019</v>
      </c>
      <c r="W84" s="70">
        <f t="shared" si="17"/>
        <v>140.79497907949792</v>
      </c>
      <c r="X84" s="60">
        <f t="shared" si="16"/>
        <v>1316</v>
      </c>
      <c r="Y84" s="70">
        <f t="shared" si="12"/>
        <v>72.149122807017534</v>
      </c>
      <c r="Z84" s="60"/>
      <c r="AA84" s="70"/>
      <c r="AB84" s="60"/>
      <c r="AC84" s="80"/>
      <c r="AD84" s="70"/>
      <c r="AE84" s="70"/>
      <c r="AF84" s="70"/>
      <c r="AG84" s="70"/>
      <c r="AH84" s="70"/>
      <c r="AI84" s="71"/>
    </row>
    <row r="85" spans="1:66" ht="12" hidden="1" customHeight="1">
      <c r="A85" s="14"/>
      <c r="B85" s="33" t="s">
        <v>100</v>
      </c>
      <c r="C85" s="48" t="s">
        <v>10</v>
      </c>
      <c r="D85" s="63">
        <v>39110</v>
      </c>
      <c r="E85" s="70">
        <f t="shared" si="4"/>
        <v>96.024945370620443</v>
      </c>
      <c r="F85" s="60">
        <v>474</v>
      </c>
      <c r="G85" s="70">
        <f t="shared" si="5"/>
        <v>88.104089219330845</v>
      </c>
      <c r="H85" s="60"/>
      <c r="I85" s="70"/>
      <c r="J85" s="60">
        <f t="shared" si="13"/>
        <v>38636</v>
      </c>
      <c r="K85" s="70">
        <f t="shared" si="6"/>
        <v>96.13097459630265</v>
      </c>
      <c r="L85" s="60">
        <v>5988</v>
      </c>
      <c r="M85" s="70">
        <f t="shared" si="7"/>
        <v>68.153881174595938</v>
      </c>
      <c r="N85" s="60">
        <v>15459</v>
      </c>
      <c r="O85" s="70">
        <f t="shared" si="8"/>
        <v>91.300496102055291</v>
      </c>
      <c r="P85" s="60">
        <f t="shared" si="14"/>
        <v>9471</v>
      </c>
      <c r="Q85" s="70">
        <f t="shared" si="9"/>
        <v>116.26565185367051</v>
      </c>
      <c r="R85" s="60">
        <f t="shared" si="15"/>
        <v>48107</v>
      </c>
      <c r="S85" s="70">
        <f t="shared" si="10"/>
        <v>99.524174028177171</v>
      </c>
      <c r="T85" s="60">
        <v>46985</v>
      </c>
      <c r="U85" s="70">
        <f t="shared" si="11"/>
        <v>102.06143018507254</v>
      </c>
      <c r="V85" s="60">
        <v>2050</v>
      </c>
      <c r="W85" s="70">
        <f t="shared" si="17"/>
        <v>127.88521522145977</v>
      </c>
      <c r="X85" s="60">
        <f t="shared" si="16"/>
        <v>1122</v>
      </c>
      <c r="Y85" s="70">
        <f t="shared" si="12"/>
        <v>48.761408083441978</v>
      </c>
      <c r="Z85" s="60"/>
      <c r="AA85" s="70"/>
      <c r="AB85" s="60"/>
      <c r="AC85" s="80"/>
      <c r="AD85" s="70"/>
      <c r="AE85" s="70"/>
      <c r="AF85" s="70"/>
      <c r="AG85" s="70"/>
      <c r="AH85" s="70"/>
      <c r="AI85" s="71"/>
    </row>
    <row r="86" spans="1:66" ht="12" hidden="1" customHeight="1">
      <c r="A86" s="14"/>
      <c r="B86" s="33" t="s">
        <v>102</v>
      </c>
      <c r="C86" s="48" t="s">
        <v>11</v>
      </c>
      <c r="D86" s="63">
        <v>38408</v>
      </c>
      <c r="E86" s="70">
        <f t="shared" si="4"/>
        <v>99.038188803795663</v>
      </c>
      <c r="F86" s="60">
        <v>604</v>
      </c>
      <c r="G86" s="70">
        <f t="shared" si="5"/>
        <v>121.5291750503018</v>
      </c>
      <c r="H86" s="60"/>
      <c r="I86" s="70"/>
      <c r="J86" s="60">
        <f t="shared" si="13"/>
        <v>37804</v>
      </c>
      <c r="K86" s="70">
        <f t="shared" si="6"/>
        <v>98.746212516978375</v>
      </c>
      <c r="L86" s="60">
        <v>7135</v>
      </c>
      <c r="M86" s="70">
        <f t="shared" si="7"/>
        <v>81.589479702687257</v>
      </c>
      <c r="N86" s="60">
        <v>12906</v>
      </c>
      <c r="O86" s="70">
        <f t="shared" si="8"/>
        <v>79.597878376711478</v>
      </c>
      <c r="P86" s="60">
        <f t="shared" si="14"/>
        <v>5771</v>
      </c>
      <c r="Q86" s="70">
        <f t="shared" si="9"/>
        <v>77.266032936136028</v>
      </c>
      <c r="R86" s="60">
        <f t="shared" si="15"/>
        <v>43575</v>
      </c>
      <c r="S86" s="70">
        <f t="shared" si="10"/>
        <v>95.239656415972718</v>
      </c>
      <c r="T86" s="60">
        <v>41567</v>
      </c>
      <c r="U86" s="70">
        <f t="shared" si="11"/>
        <v>96.262244968852045</v>
      </c>
      <c r="V86" s="60">
        <v>2235</v>
      </c>
      <c r="W86" s="70">
        <f t="shared" si="17"/>
        <v>113.85634233316352</v>
      </c>
      <c r="X86" s="60">
        <f t="shared" si="16"/>
        <v>2008</v>
      </c>
      <c r="Y86" s="70">
        <f t="shared" si="12"/>
        <v>78.071539657853805</v>
      </c>
      <c r="Z86" s="60"/>
      <c r="AA86" s="70"/>
      <c r="AB86" s="60"/>
      <c r="AC86" s="80"/>
      <c r="AD86" s="70"/>
      <c r="AE86" s="70"/>
      <c r="AF86" s="70"/>
      <c r="AG86" s="70"/>
      <c r="AH86" s="70"/>
      <c r="AI86" s="71"/>
    </row>
    <row r="87" spans="1:66" ht="12" hidden="1" customHeight="1">
      <c r="A87" s="14"/>
      <c r="B87" s="33" t="s">
        <v>104</v>
      </c>
      <c r="C87" s="48" t="s">
        <v>12</v>
      </c>
      <c r="D87" s="63">
        <v>36427</v>
      </c>
      <c r="E87" s="70">
        <f t="shared" ref="E87:E150" si="18">D87/D75*100</f>
        <v>98.935332301257503</v>
      </c>
      <c r="F87" s="60">
        <v>469</v>
      </c>
      <c r="G87" s="70">
        <f t="shared" ref="G87:G150" si="19">F87/F75*100</f>
        <v>94.74747474747474</v>
      </c>
      <c r="H87" s="60"/>
      <c r="I87" s="70"/>
      <c r="J87" s="60">
        <f t="shared" si="13"/>
        <v>35958</v>
      </c>
      <c r="K87" s="70">
        <f t="shared" ref="K87:K150" si="20">J87/J75*100</f>
        <v>98.992401717872482</v>
      </c>
      <c r="L87" s="60">
        <v>5552</v>
      </c>
      <c r="M87" s="70">
        <f t="shared" ref="M87:M150" si="21">L87/L75*100</f>
        <v>77.541899441340775</v>
      </c>
      <c r="N87" s="60">
        <v>15903</v>
      </c>
      <c r="O87" s="70">
        <f t="shared" ref="O87:O150" si="22">N87/N75*100</f>
        <v>78.128224023581424</v>
      </c>
      <c r="P87" s="60">
        <f t="shared" si="14"/>
        <v>10351</v>
      </c>
      <c r="Q87" s="70">
        <f t="shared" ref="Q87:Q150" si="23">P87/P75*100</f>
        <v>78.446381205001899</v>
      </c>
      <c r="R87" s="60">
        <f t="shared" si="15"/>
        <v>46309</v>
      </c>
      <c r="S87" s="70">
        <f t="shared" ref="S87:S150" si="24">R87/R75*100</f>
        <v>93.517639693854875</v>
      </c>
      <c r="T87" s="60">
        <v>45436</v>
      </c>
      <c r="U87" s="70">
        <f t="shared" ref="U87:U150" si="25">T87/T75*100</f>
        <v>95.375637607842307</v>
      </c>
      <c r="V87" s="60">
        <v>2519</v>
      </c>
      <c r="W87" s="70">
        <f t="shared" si="17"/>
        <v>149.49554896142433</v>
      </c>
      <c r="X87" s="60">
        <f t="shared" si="16"/>
        <v>873</v>
      </c>
      <c r="Y87" s="70">
        <f t="shared" ref="Y87:Y150" si="26">X87/X75*100</f>
        <v>46.436170212765958</v>
      </c>
      <c r="Z87" s="60"/>
      <c r="AA87" s="70"/>
      <c r="AB87" s="60"/>
      <c r="AC87" s="80"/>
      <c r="AD87" s="70"/>
      <c r="AE87" s="70"/>
      <c r="AF87" s="70"/>
      <c r="AG87" s="70"/>
      <c r="AH87" s="70"/>
      <c r="AI87" s="71"/>
    </row>
    <row r="88" spans="1:66" ht="12" hidden="1" customHeight="1">
      <c r="A88" s="14"/>
      <c r="B88" s="33" t="s">
        <v>106</v>
      </c>
      <c r="C88" s="48" t="s">
        <v>13</v>
      </c>
      <c r="D88" s="63">
        <v>38087</v>
      </c>
      <c r="E88" s="70">
        <f t="shared" si="18"/>
        <v>95.963617123132352</v>
      </c>
      <c r="F88" s="60">
        <v>447</v>
      </c>
      <c r="G88" s="70">
        <f t="shared" si="19"/>
        <v>84.022556390977442</v>
      </c>
      <c r="H88" s="60"/>
      <c r="I88" s="70"/>
      <c r="J88" s="60">
        <f t="shared" si="13"/>
        <v>37640</v>
      </c>
      <c r="K88" s="70">
        <f t="shared" si="20"/>
        <v>96.125852338023847</v>
      </c>
      <c r="L88" s="60">
        <v>6496</v>
      </c>
      <c r="M88" s="70">
        <f t="shared" si="21"/>
        <v>76.612808114164409</v>
      </c>
      <c r="N88" s="60">
        <v>14713</v>
      </c>
      <c r="O88" s="70">
        <f t="shared" si="22"/>
        <v>88.165148609779493</v>
      </c>
      <c r="P88" s="60">
        <f t="shared" si="14"/>
        <v>8217</v>
      </c>
      <c r="Q88" s="70">
        <f t="shared" si="23"/>
        <v>100.09745401388719</v>
      </c>
      <c r="R88" s="60">
        <f t="shared" si="15"/>
        <v>45857</v>
      </c>
      <c r="S88" s="70">
        <f t="shared" si="24"/>
        <v>96.814170502047887</v>
      </c>
      <c r="T88" s="60">
        <v>44395</v>
      </c>
      <c r="U88" s="70">
        <f t="shared" si="25"/>
        <v>97.995717722888116</v>
      </c>
      <c r="V88" s="60">
        <v>2650</v>
      </c>
      <c r="W88" s="70">
        <f t="shared" si="17"/>
        <v>147.87946428571428</v>
      </c>
      <c r="X88" s="60">
        <f t="shared" si="16"/>
        <v>1462</v>
      </c>
      <c r="Y88" s="70">
        <f t="shared" si="26"/>
        <v>70.867668444013574</v>
      </c>
      <c r="Z88" s="60"/>
      <c r="AA88" s="70"/>
      <c r="AB88" s="60"/>
      <c r="AC88" s="80"/>
      <c r="AD88" s="70"/>
      <c r="AE88" s="70"/>
      <c r="AF88" s="70"/>
      <c r="AG88" s="70"/>
      <c r="AH88" s="70"/>
      <c r="AI88" s="71"/>
    </row>
    <row r="89" spans="1:66" ht="12" hidden="1" customHeight="1">
      <c r="A89" s="14"/>
      <c r="B89" s="33" t="s">
        <v>108</v>
      </c>
      <c r="C89" s="48" t="s">
        <v>14</v>
      </c>
      <c r="D89" s="63">
        <v>37289</v>
      </c>
      <c r="E89" s="70">
        <f t="shared" si="18"/>
        <v>97.119416590701917</v>
      </c>
      <c r="F89" s="60">
        <v>432</v>
      </c>
      <c r="G89" s="70">
        <f t="shared" si="19"/>
        <v>87.272727272727266</v>
      </c>
      <c r="H89" s="60"/>
      <c r="I89" s="70"/>
      <c r="J89" s="60">
        <f t="shared" si="13"/>
        <v>36857</v>
      </c>
      <c r="K89" s="70">
        <f t="shared" si="20"/>
        <v>97.248021108179415</v>
      </c>
      <c r="L89" s="60">
        <v>6444</v>
      </c>
      <c r="M89" s="70">
        <f t="shared" si="21"/>
        <v>84.169278996865202</v>
      </c>
      <c r="N89" s="60">
        <v>12486</v>
      </c>
      <c r="O89" s="70">
        <f t="shared" si="22"/>
        <v>85.339347959811363</v>
      </c>
      <c r="P89" s="60">
        <f t="shared" si="14"/>
        <v>6042</v>
      </c>
      <c r="Q89" s="70">
        <f t="shared" si="23"/>
        <v>86.623655913978496</v>
      </c>
      <c r="R89" s="60">
        <f t="shared" si="15"/>
        <v>42899</v>
      </c>
      <c r="S89" s="70">
        <f t="shared" si="24"/>
        <v>95.5966573816156</v>
      </c>
      <c r="T89" s="60">
        <v>41642</v>
      </c>
      <c r="U89" s="70">
        <f t="shared" si="25"/>
        <v>97.047239506863363</v>
      </c>
      <c r="V89" s="60">
        <v>2671</v>
      </c>
      <c r="W89" s="70">
        <f t="shared" si="17"/>
        <v>147.56906077348066</v>
      </c>
      <c r="X89" s="60">
        <f t="shared" si="16"/>
        <v>1257</v>
      </c>
      <c r="Y89" s="70">
        <f t="shared" si="26"/>
        <v>63.93692777212614</v>
      </c>
      <c r="Z89" s="60"/>
      <c r="AA89" s="70"/>
      <c r="AB89" s="60"/>
      <c r="AC89" s="80"/>
      <c r="AD89" s="70"/>
      <c r="AE89" s="70"/>
      <c r="AF89" s="70"/>
      <c r="AG89" s="70"/>
      <c r="AH89" s="70"/>
      <c r="AI89" s="71"/>
    </row>
    <row r="90" spans="1:66" ht="12" hidden="1" customHeight="1">
      <c r="A90" s="14"/>
      <c r="B90" s="33" t="s">
        <v>110</v>
      </c>
      <c r="C90" s="48" t="s">
        <v>15</v>
      </c>
      <c r="D90" s="63">
        <v>39514</v>
      </c>
      <c r="E90" s="70">
        <f t="shared" si="18"/>
        <v>97.635343826443616</v>
      </c>
      <c r="F90" s="60">
        <v>471</v>
      </c>
      <c r="G90" s="70">
        <f t="shared" si="19"/>
        <v>90.229885057471265</v>
      </c>
      <c r="H90" s="60"/>
      <c r="I90" s="70"/>
      <c r="J90" s="60">
        <f t="shared" si="13"/>
        <v>39043</v>
      </c>
      <c r="K90" s="70">
        <f t="shared" si="20"/>
        <v>97.732108438258777</v>
      </c>
      <c r="L90" s="60">
        <v>8341</v>
      </c>
      <c r="M90" s="70">
        <f t="shared" si="21"/>
        <v>87.55117035793009</v>
      </c>
      <c r="N90" s="60">
        <v>11203</v>
      </c>
      <c r="O90" s="70">
        <f t="shared" si="22"/>
        <v>90.085236410421359</v>
      </c>
      <c r="P90" s="60">
        <f t="shared" si="14"/>
        <v>2862</v>
      </c>
      <c r="Q90" s="70">
        <f t="shared" si="23"/>
        <v>98.384324510140942</v>
      </c>
      <c r="R90" s="60">
        <f t="shared" si="15"/>
        <v>41905</v>
      </c>
      <c r="S90" s="70">
        <f t="shared" si="24"/>
        <v>97.776377805777216</v>
      </c>
      <c r="T90" s="60">
        <v>39940</v>
      </c>
      <c r="U90" s="70">
        <f t="shared" si="25"/>
        <v>99.207630591917336</v>
      </c>
      <c r="V90" s="60">
        <v>2598</v>
      </c>
      <c r="W90" s="70">
        <f t="shared" si="17"/>
        <v>159.58230958230959</v>
      </c>
      <c r="X90" s="60">
        <f t="shared" si="16"/>
        <v>1965</v>
      </c>
      <c r="Y90" s="70">
        <f t="shared" si="26"/>
        <v>75.606002308580216</v>
      </c>
      <c r="Z90" s="60"/>
      <c r="AA90" s="70"/>
      <c r="AB90" s="60"/>
      <c r="AC90" s="80"/>
      <c r="AD90" s="70"/>
      <c r="AE90" s="70"/>
      <c r="AF90" s="70"/>
      <c r="AG90" s="70"/>
      <c r="AH90" s="70"/>
      <c r="AI90" s="71"/>
    </row>
    <row r="91" spans="1:66" ht="12" hidden="1" customHeight="1">
      <c r="A91" s="14"/>
      <c r="B91" s="33" t="s">
        <v>125</v>
      </c>
      <c r="C91" s="48" t="s">
        <v>126</v>
      </c>
      <c r="D91" s="63">
        <v>40706</v>
      </c>
      <c r="E91" s="70">
        <f t="shared" si="18"/>
        <v>98.717109251849152</v>
      </c>
      <c r="F91" s="60">
        <v>446</v>
      </c>
      <c r="G91" s="70">
        <f t="shared" si="19"/>
        <v>97.167755991285404</v>
      </c>
      <c r="H91" s="60"/>
      <c r="I91" s="70"/>
      <c r="J91" s="60">
        <f t="shared" si="13"/>
        <v>40260</v>
      </c>
      <c r="K91" s="70">
        <f t="shared" si="20"/>
        <v>98.734549735138316</v>
      </c>
      <c r="L91" s="60">
        <v>12276</v>
      </c>
      <c r="M91" s="70">
        <f t="shared" si="21"/>
        <v>129.76744186046511</v>
      </c>
      <c r="N91" s="60">
        <v>13640</v>
      </c>
      <c r="O91" s="70">
        <f t="shared" si="22"/>
        <v>113.4114908123389</v>
      </c>
      <c r="P91" s="60">
        <f t="shared" si="14"/>
        <v>1364</v>
      </c>
      <c r="Q91" s="70">
        <f t="shared" si="23"/>
        <v>53.135956369302683</v>
      </c>
      <c r="R91" s="60">
        <f t="shared" si="15"/>
        <v>41624</v>
      </c>
      <c r="S91" s="70">
        <f t="shared" si="24"/>
        <v>96.033961654707795</v>
      </c>
      <c r="T91" s="60">
        <v>39491</v>
      </c>
      <c r="U91" s="70">
        <f t="shared" si="25"/>
        <v>96.512537269661266</v>
      </c>
      <c r="V91" s="60">
        <v>2276</v>
      </c>
      <c r="W91" s="70">
        <f t="shared" si="17"/>
        <v>161.07572540693559</v>
      </c>
      <c r="X91" s="60">
        <f t="shared" si="16"/>
        <v>2133</v>
      </c>
      <c r="Y91" s="70">
        <f t="shared" si="26"/>
        <v>87.958762886597938</v>
      </c>
      <c r="Z91" s="60"/>
      <c r="AA91" s="70"/>
      <c r="AB91" s="60"/>
      <c r="AC91" s="80"/>
      <c r="AD91" s="70"/>
      <c r="AE91" s="70"/>
      <c r="AF91" s="70"/>
      <c r="AG91" s="70"/>
      <c r="AH91" s="70"/>
      <c r="AI91" s="71"/>
    </row>
    <row r="92" spans="1:66" ht="12" hidden="1" customHeight="1">
      <c r="A92" s="14"/>
      <c r="B92" s="33" t="s">
        <v>114</v>
      </c>
      <c r="C92" s="48" t="s">
        <v>18</v>
      </c>
      <c r="D92" s="63">
        <v>37756</v>
      </c>
      <c r="E92" s="70">
        <f t="shared" si="18"/>
        <v>95.312145002903094</v>
      </c>
      <c r="F92" s="60">
        <v>369</v>
      </c>
      <c r="G92" s="70">
        <f t="shared" si="19"/>
        <v>69.75425330812854</v>
      </c>
      <c r="H92" s="60"/>
      <c r="I92" s="70"/>
      <c r="J92" s="60">
        <f t="shared" si="13"/>
        <v>37387</v>
      </c>
      <c r="K92" s="70">
        <f t="shared" si="20"/>
        <v>95.658069798382968</v>
      </c>
      <c r="L92" s="60">
        <v>10880</v>
      </c>
      <c r="M92" s="70">
        <f t="shared" si="21"/>
        <v>138.22894168466522</v>
      </c>
      <c r="N92" s="60">
        <v>13695</v>
      </c>
      <c r="O92" s="70">
        <f t="shared" si="22"/>
        <v>120.99125364431487</v>
      </c>
      <c r="P92" s="60">
        <f t="shared" si="14"/>
        <v>2815</v>
      </c>
      <c r="Q92" s="70">
        <f t="shared" si="23"/>
        <v>81.641531322505799</v>
      </c>
      <c r="R92" s="60">
        <f t="shared" si="15"/>
        <v>40202</v>
      </c>
      <c r="S92" s="70">
        <f t="shared" si="24"/>
        <v>94.521771842377504</v>
      </c>
      <c r="T92" s="60">
        <v>38719</v>
      </c>
      <c r="U92" s="70">
        <f t="shared" si="25"/>
        <v>95.458691846847955</v>
      </c>
      <c r="V92" s="60">
        <v>2631</v>
      </c>
      <c r="W92" s="70">
        <f t="shared" si="17"/>
        <v>189.55331412103746</v>
      </c>
      <c r="X92" s="60">
        <f t="shared" si="16"/>
        <v>1483</v>
      </c>
      <c r="Y92" s="70">
        <f t="shared" si="26"/>
        <v>75.240994419076614</v>
      </c>
      <c r="Z92" s="60"/>
      <c r="AA92" s="70"/>
      <c r="AB92" s="60"/>
      <c r="AC92" s="80"/>
      <c r="AD92" s="70"/>
      <c r="AE92" s="70"/>
      <c r="AF92" s="70"/>
      <c r="AG92" s="70"/>
      <c r="AH92" s="70"/>
      <c r="AI92" s="71"/>
    </row>
    <row r="93" spans="1:66" ht="12" hidden="1" customHeight="1">
      <c r="A93" s="14"/>
      <c r="B93" s="34" t="s">
        <v>116</v>
      </c>
      <c r="C93" s="48" t="s">
        <v>19</v>
      </c>
      <c r="D93" s="64">
        <v>43106</v>
      </c>
      <c r="E93" s="72">
        <f t="shared" si="18"/>
        <v>99.338603000483943</v>
      </c>
      <c r="F93" s="61">
        <v>408</v>
      </c>
      <c r="G93" s="72">
        <f t="shared" si="19"/>
        <v>82.09255533199196</v>
      </c>
      <c r="H93" s="61"/>
      <c r="I93" s="72"/>
      <c r="J93" s="61">
        <f t="shared" si="13"/>
        <v>42698</v>
      </c>
      <c r="K93" s="72">
        <f t="shared" si="20"/>
        <v>99.538418500559487</v>
      </c>
      <c r="L93" s="61">
        <v>13585</v>
      </c>
      <c r="M93" s="72">
        <f t="shared" si="21"/>
        <v>134.5449143309894</v>
      </c>
      <c r="N93" s="61">
        <v>14446</v>
      </c>
      <c r="O93" s="72">
        <f t="shared" si="22"/>
        <v>119.22092927292233</v>
      </c>
      <c r="P93" s="61">
        <f t="shared" si="14"/>
        <v>861</v>
      </c>
      <c r="Q93" s="72">
        <f t="shared" si="23"/>
        <v>42.623762376237622</v>
      </c>
      <c r="R93" s="61">
        <f t="shared" si="15"/>
        <v>43559</v>
      </c>
      <c r="S93" s="72">
        <f t="shared" si="24"/>
        <v>96.978804880220864</v>
      </c>
      <c r="T93" s="61">
        <v>40944</v>
      </c>
      <c r="U93" s="72">
        <f t="shared" si="25"/>
        <v>96.980032686705044</v>
      </c>
      <c r="V93" s="61">
        <v>2753</v>
      </c>
      <c r="W93" s="72">
        <f t="shared" si="17"/>
        <v>175.35031847133757</v>
      </c>
      <c r="X93" s="61">
        <f t="shared" si="16"/>
        <v>2615</v>
      </c>
      <c r="Y93" s="72">
        <f t="shared" si="26"/>
        <v>96.959584723767151</v>
      </c>
      <c r="Z93" s="61"/>
      <c r="AA93" s="72"/>
      <c r="AB93" s="61"/>
      <c r="AC93" s="83"/>
      <c r="AD93" s="72"/>
      <c r="AE93" s="72"/>
      <c r="AF93" s="72"/>
      <c r="AG93" s="72"/>
      <c r="AH93" s="72"/>
      <c r="AI93" s="73"/>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row>
    <row r="94" spans="1:66" ht="12" hidden="1" customHeight="1">
      <c r="A94" s="14"/>
      <c r="B94" s="32" t="s">
        <v>127</v>
      </c>
      <c r="C94" s="49" t="s">
        <v>128</v>
      </c>
      <c r="D94" s="65">
        <v>42389</v>
      </c>
      <c r="E94" s="74">
        <f t="shared" si="18"/>
        <v>98.560732886904773</v>
      </c>
      <c r="F94" s="62">
        <v>440</v>
      </c>
      <c r="G94" s="74">
        <f t="shared" si="19"/>
        <v>88</v>
      </c>
      <c r="H94" s="62"/>
      <c r="I94" s="74"/>
      <c r="J94" s="62">
        <f t="shared" si="13"/>
        <v>41949</v>
      </c>
      <c r="K94" s="74">
        <f t="shared" si="20"/>
        <v>98.684953420532608</v>
      </c>
      <c r="L94" s="62">
        <v>13200</v>
      </c>
      <c r="M94" s="74">
        <f t="shared" si="21"/>
        <v>134.1054556537641</v>
      </c>
      <c r="N94" s="62">
        <v>15137</v>
      </c>
      <c r="O94" s="74">
        <f t="shared" si="22"/>
        <v>127.67375168690958</v>
      </c>
      <c r="P94" s="62">
        <f t="shared" si="14"/>
        <v>1937</v>
      </c>
      <c r="Q94" s="74">
        <f t="shared" si="23"/>
        <v>96.224540486835565</v>
      </c>
      <c r="R94" s="62">
        <f t="shared" si="15"/>
        <v>43886</v>
      </c>
      <c r="S94" s="74">
        <f t="shared" si="24"/>
        <v>98.573706790054132</v>
      </c>
      <c r="T94" s="62">
        <v>41214</v>
      </c>
      <c r="U94" s="74">
        <f t="shared" si="25"/>
        <v>97.040333403969768</v>
      </c>
      <c r="V94" s="62">
        <v>2377</v>
      </c>
      <c r="W94" s="74">
        <f t="shared" ref="W94:W157" si="27">V94/V82*100</f>
        <v>104.1173893999124</v>
      </c>
      <c r="X94" s="62">
        <f t="shared" si="16"/>
        <v>2672</v>
      </c>
      <c r="Y94" s="74">
        <f t="shared" si="26"/>
        <v>130.34146341463415</v>
      </c>
      <c r="Z94" s="62"/>
      <c r="AA94" s="74"/>
      <c r="AB94" s="62"/>
      <c r="AC94" s="84"/>
      <c r="AD94" s="74"/>
      <c r="AE94" s="74"/>
      <c r="AF94" s="74"/>
      <c r="AG94" s="74"/>
      <c r="AH94" s="74"/>
      <c r="AI94" s="75"/>
    </row>
    <row r="95" spans="1:66" ht="12" hidden="1" customHeight="1">
      <c r="A95" s="14"/>
      <c r="B95" s="33" t="s">
        <v>96</v>
      </c>
      <c r="C95" s="48" t="s">
        <v>17</v>
      </c>
      <c r="D95" s="63">
        <v>43210</v>
      </c>
      <c r="E95" s="70">
        <f t="shared" si="18"/>
        <v>97.164444244563867</v>
      </c>
      <c r="F95" s="60">
        <v>384</v>
      </c>
      <c r="G95" s="70">
        <f t="shared" si="19"/>
        <v>73.142857142857139</v>
      </c>
      <c r="H95" s="60"/>
      <c r="I95" s="70"/>
      <c r="J95" s="60">
        <f t="shared" si="13"/>
        <v>42826</v>
      </c>
      <c r="K95" s="70">
        <f t="shared" si="20"/>
        <v>97.451417648932775</v>
      </c>
      <c r="L95" s="60">
        <v>12788</v>
      </c>
      <c r="M95" s="70">
        <f t="shared" si="21"/>
        <v>135.33707270610645</v>
      </c>
      <c r="N95" s="60">
        <v>15553</v>
      </c>
      <c r="O95" s="70">
        <f t="shared" si="22"/>
        <v>128.92075596816977</v>
      </c>
      <c r="P95" s="60">
        <f t="shared" si="14"/>
        <v>2765</v>
      </c>
      <c r="Q95" s="70">
        <f t="shared" si="23"/>
        <v>105.73613766730401</v>
      </c>
      <c r="R95" s="60">
        <f t="shared" si="15"/>
        <v>45591</v>
      </c>
      <c r="S95" s="70">
        <f t="shared" si="24"/>
        <v>97.916711410837394</v>
      </c>
      <c r="T95" s="60">
        <v>43328</v>
      </c>
      <c r="U95" s="70">
        <f t="shared" si="25"/>
        <v>97.305066475026948</v>
      </c>
      <c r="V95" s="60">
        <v>2105</v>
      </c>
      <c r="W95" s="70">
        <f t="shared" si="27"/>
        <v>99.386213408876301</v>
      </c>
      <c r="X95" s="60">
        <f t="shared" si="16"/>
        <v>2263</v>
      </c>
      <c r="Y95" s="70">
        <f t="shared" si="26"/>
        <v>111.31333005410724</v>
      </c>
      <c r="Z95" s="60"/>
      <c r="AA95" s="70"/>
      <c r="AB95" s="60"/>
      <c r="AC95" s="80"/>
      <c r="AD95" s="70"/>
      <c r="AE95" s="70"/>
      <c r="AF95" s="70"/>
      <c r="AG95" s="70"/>
      <c r="AH95" s="70"/>
      <c r="AI95" s="71"/>
    </row>
    <row r="96" spans="1:66" ht="12" hidden="1" customHeight="1">
      <c r="A96" s="14"/>
      <c r="B96" s="33" t="s">
        <v>98</v>
      </c>
      <c r="C96" s="48" t="s">
        <v>9</v>
      </c>
      <c r="D96" s="63">
        <v>40390</v>
      </c>
      <c r="E96" s="70">
        <f t="shared" si="18"/>
        <v>98.117332685533825</v>
      </c>
      <c r="F96" s="60">
        <v>354</v>
      </c>
      <c r="G96" s="70">
        <f t="shared" si="19"/>
        <v>73.75</v>
      </c>
      <c r="H96" s="60"/>
      <c r="I96" s="70"/>
      <c r="J96" s="60">
        <f t="shared" si="13"/>
        <v>40036</v>
      </c>
      <c r="K96" s="70">
        <f t="shared" si="20"/>
        <v>98.404817500307246</v>
      </c>
      <c r="L96" s="60">
        <v>10370</v>
      </c>
      <c r="M96" s="70">
        <f t="shared" si="21"/>
        <v>147.0713373989505</v>
      </c>
      <c r="N96" s="60">
        <v>15607</v>
      </c>
      <c r="O96" s="70">
        <f t="shared" si="22"/>
        <v>116.80137703936538</v>
      </c>
      <c r="P96" s="60">
        <f t="shared" si="14"/>
        <v>5237</v>
      </c>
      <c r="Q96" s="70">
        <f t="shared" si="23"/>
        <v>82.982094755189351</v>
      </c>
      <c r="R96" s="60">
        <f t="shared" si="15"/>
        <v>45273</v>
      </c>
      <c r="S96" s="70">
        <f t="shared" si="24"/>
        <v>96.333730530257895</v>
      </c>
      <c r="T96" s="60">
        <v>43753</v>
      </c>
      <c r="U96" s="70">
        <f t="shared" si="25"/>
        <v>95.781523642732054</v>
      </c>
      <c r="V96" s="60">
        <v>1878</v>
      </c>
      <c r="W96" s="70">
        <f t="shared" si="27"/>
        <v>93.016344725111438</v>
      </c>
      <c r="X96" s="60">
        <f t="shared" si="16"/>
        <v>1520</v>
      </c>
      <c r="Y96" s="70">
        <f t="shared" si="26"/>
        <v>115.50151975683892</v>
      </c>
      <c r="Z96" s="60"/>
      <c r="AA96" s="70"/>
      <c r="AB96" s="60"/>
      <c r="AC96" s="80"/>
      <c r="AD96" s="70"/>
      <c r="AE96" s="70"/>
      <c r="AF96" s="70"/>
      <c r="AG96" s="70"/>
      <c r="AH96" s="70"/>
      <c r="AI96" s="71"/>
    </row>
    <row r="97" spans="1:66" ht="12" hidden="1" customHeight="1">
      <c r="A97" s="14"/>
      <c r="B97" s="33" t="s">
        <v>100</v>
      </c>
      <c r="C97" s="48" t="s">
        <v>10</v>
      </c>
      <c r="D97" s="63">
        <v>39698</v>
      </c>
      <c r="E97" s="70">
        <f t="shared" si="18"/>
        <v>101.50345180260803</v>
      </c>
      <c r="F97" s="60">
        <v>407</v>
      </c>
      <c r="G97" s="70">
        <f t="shared" si="19"/>
        <v>85.864978902953581</v>
      </c>
      <c r="H97" s="60"/>
      <c r="I97" s="70"/>
      <c r="J97" s="60">
        <f t="shared" si="13"/>
        <v>39291</v>
      </c>
      <c r="K97" s="70">
        <f t="shared" si="20"/>
        <v>101.69531007350659</v>
      </c>
      <c r="L97" s="60">
        <v>10998</v>
      </c>
      <c r="M97" s="70">
        <f t="shared" si="21"/>
        <v>183.66733466933866</v>
      </c>
      <c r="N97" s="60">
        <v>17102</v>
      </c>
      <c r="O97" s="70">
        <f t="shared" si="22"/>
        <v>110.62811307329063</v>
      </c>
      <c r="P97" s="60">
        <f t="shared" si="14"/>
        <v>6104</v>
      </c>
      <c r="Q97" s="70">
        <f t="shared" si="23"/>
        <v>64.449371766444941</v>
      </c>
      <c r="R97" s="60">
        <f t="shared" si="15"/>
        <v>45395</v>
      </c>
      <c r="S97" s="70">
        <f t="shared" si="24"/>
        <v>94.362566778223538</v>
      </c>
      <c r="T97" s="60">
        <v>43312</v>
      </c>
      <c r="U97" s="70">
        <f t="shared" si="25"/>
        <v>92.182611471746299</v>
      </c>
      <c r="V97" s="60">
        <v>1939</v>
      </c>
      <c r="W97" s="70">
        <f t="shared" si="27"/>
        <v>94.58536585365853</v>
      </c>
      <c r="X97" s="60">
        <f t="shared" si="16"/>
        <v>2083</v>
      </c>
      <c r="Y97" s="70">
        <f t="shared" si="26"/>
        <v>185.65062388591801</v>
      </c>
      <c r="Z97" s="60"/>
      <c r="AA97" s="70"/>
      <c r="AB97" s="60"/>
      <c r="AC97" s="80"/>
      <c r="AD97" s="70"/>
      <c r="AE97" s="70"/>
      <c r="AF97" s="70"/>
      <c r="AG97" s="70"/>
      <c r="AH97" s="70"/>
      <c r="AI97" s="71"/>
    </row>
    <row r="98" spans="1:66" ht="12" hidden="1" customHeight="1">
      <c r="A98" s="14"/>
      <c r="B98" s="33" t="s">
        <v>102</v>
      </c>
      <c r="C98" s="48" t="s">
        <v>11</v>
      </c>
      <c r="D98" s="63">
        <v>38030</v>
      </c>
      <c r="E98" s="70">
        <f t="shared" si="18"/>
        <v>99.015830035409294</v>
      </c>
      <c r="F98" s="60">
        <v>521</v>
      </c>
      <c r="G98" s="70">
        <f t="shared" si="19"/>
        <v>86.258278145695371</v>
      </c>
      <c r="H98" s="60"/>
      <c r="I98" s="70"/>
      <c r="J98" s="60">
        <f t="shared" si="13"/>
        <v>37509</v>
      </c>
      <c r="K98" s="70">
        <f t="shared" si="20"/>
        <v>99.219659295312667</v>
      </c>
      <c r="L98" s="60">
        <v>10668</v>
      </c>
      <c r="M98" s="70">
        <f t="shared" si="21"/>
        <v>149.51646811492643</v>
      </c>
      <c r="N98" s="60">
        <v>15539</v>
      </c>
      <c r="O98" s="70">
        <f t="shared" si="22"/>
        <v>120.40136370680304</v>
      </c>
      <c r="P98" s="60">
        <f t="shared" si="14"/>
        <v>4871</v>
      </c>
      <c r="Q98" s="70">
        <f t="shared" si="23"/>
        <v>84.404782533356439</v>
      </c>
      <c r="R98" s="60">
        <f t="shared" si="15"/>
        <v>42380</v>
      </c>
      <c r="S98" s="70">
        <f t="shared" si="24"/>
        <v>97.257601835915082</v>
      </c>
      <c r="T98" s="60">
        <v>40348</v>
      </c>
      <c r="U98" s="70">
        <f t="shared" si="25"/>
        <v>97.067385185363392</v>
      </c>
      <c r="V98" s="60">
        <v>2169</v>
      </c>
      <c r="W98" s="70">
        <f t="shared" si="27"/>
        <v>97.046979865771803</v>
      </c>
      <c r="X98" s="60">
        <f t="shared" si="16"/>
        <v>2032</v>
      </c>
      <c r="Y98" s="70">
        <f t="shared" si="26"/>
        <v>101.19521912350598</v>
      </c>
      <c r="Z98" s="60"/>
      <c r="AA98" s="70"/>
      <c r="AB98" s="60"/>
      <c r="AC98" s="80"/>
      <c r="AD98" s="70"/>
      <c r="AE98" s="70"/>
      <c r="AF98" s="70"/>
      <c r="AG98" s="70"/>
      <c r="AH98" s="70"/>
      <c r="AI98" s="71"/>
    </row>
    <row r="99" spans="1:66" ht="12" hidden="1" customHeight="1">
      <c r="A99" s="14"/>
      <c r="B99" s="33" t="s">
        <v>104</v>
      </c>
      <c r="C99" s="48" t="s">
        <v>12</v>
      </c>
      <c r="D99" s="63">
        <v>36749</v>
      </c>
      <c r="E99" s="70">
        <f t="shared" si="18"/>
        <v>100.88395970022236</v>
      </c>
      <c r="F99" s="60">
        <v>406</v>
      </c>
      <c r="G99" s="70">
        <f t="shared" si="19"/>
        <v>86.567164179104466</v>
      </c>
      <c r="H99" s="60"/>
      <c r="I99" s="70"/>
      <c r="J99" s="60">
        <f t="shared" si="13"/>
        <v>36343</v>
      </c>
      <c r="K99" s="70">
        <f t="shared" si="20"/>
        <v>101.07069358696256</v>
      </c>
      <c r="L99" s="60">
        <v>9069</v>
      </c>
      <c r="M99" s="70">
        <f t="shared" si="21"/>
        <v>163.34654178674353</v>
      </c>
      <c r="N99" s="60">
        <v>17940</v>
      </c>
      <c r="O99" s="70">
        <f t="shared" si="22"/>
        <v>112.80890398038106</v>
      </c>
      <c r="P99" s="60">
        <f t="shared" si="14"/>
        <v>8871</v>
      </c>
      <c r="Q99" s="70">
        <f t="shared" si="23"/>
        <v>85.701864554149353</v>
      </c>
      <c r="R99" s="60">
        <f t="shared" si="15"/>
        <v>45214</v>
      </c>
      <c r="S99" s="70">
        <f t="shared" si="24"/>
        <v>97.635448832840268</v>
      </c>
      <c r="T99" s="60">
        <v>44196</v>
      </c>
      <c r="U99" s="70">
        <f t="shared" si="25"/>
        <v>97.270886521700845</v>
      </c>
      <c r="V99" s="60">
        <v>3044</v>
      </c>
      <c r="W99" s="70">
        <f t="shared" si="27"/>
        <v>120.84160381103612</v>
      </c>
      <c r="X99" s="60">
        <f t="shared" si="16"/>
        <v>1018</v>
      </c>
      <c r="Y99" s="70">
        <f t="shared" si="26"/>
        <v>116.6093928980527</v>
      </c>
      <c r="Z99" s="60"/>
      <c r="AA99" s="70"/>
      <c r="AB99" s="60"/>
      <c r="AC99" s="80"/>
      <c r="AD99" s="70"/>
      <c r="AE99" s="70"/>
      <c r="AF99" s="70"/>
      <c r="AG99" s="70"/>
      <c r="AH99" s="70"/>
      <c r="AI99" s="71"/>
    </row>
    <row r="100" spans="1:66" ht="12" hidden="1" customHeight="1">
      <c r="A100" s="14"/>
      <c r="B100" s="33" t="s">
        <v>106</v>
      </c>
      <c r="C100" s="48" t="s">
        <v>13</v>
      </c>
      <c r="D100" s="63">
        <v>38865</v>
      </c>
      <c r="E100" s="70">
        <f t="shared" si="18"/>
        <v>102.04269173208706</v>
      </c>
      <c r="F100" s="60">
        <v>397</v>
      </c>
      <c r="G100" s="70">
        <f t="shared" si="19"/>
        <v>88.814317673378071</v>
      </c>
      <c r="H100" s="60"/>
      <c r="I100" s="70"/>
      <c r="J100" s="60">
        <f t="shared" si="13"/>
        <v>38468</v>
      </c>
      <c r="K100" s="70">
        <f t="shared" si="20"/>
        <v>102.19978746014877</v>
      </c>
      <c r="L100" s="60">
        <v>10281</v>
      </c>
      <c r="M100" s="70">
        <f t="shared" si="21"/>
        <v>158.26662561576356</v>
      </c>
      <c r="N100" s="60">
        <v>16273</v>
      </c>
      <c r="O100" s="70">
        <f t="shared" si="22"/>
        <v>110.60286821178549</v>
      </c>
      <c r="P100" s="60">
        <f t="shared" si="14"/>
        <v>5992</v>
      </c>
      <c r="Q100" s="70">
        <f t="shared" si="23"/>
        <v>72.921990994280151</v>
      </c>
      <c r="R100" s="60">
        <f t="shared" si="15"/>
        <v>44460</v>
      </c>
      <c r="S100" s="70">
        <f t="shared" si="24"/>
        <v>96.953573064090534</v>
      </c>
      <c r="T100" s="60">
        <v>42751</v>
      </c>
      <c r="U100" s="70">
        <f t="shared" si="25"/>
        <v>96.296880279310741</v>
      </c>
      <c r="V100" s="60">
        <v>2615</v>
      </c>
      <c r="W100" s="70">
        <f t="shared" si="27"/>
        <v>98.679245283018872</v>
      </c>
      <c r="X100" s="60">
        <f t="shared" si="16"/>
        <v>1709</v>
      </c>
      <c r="Y100" s="70">
        <f t="shared" si="26"/>
        <v>116.89466484268125</v>
      </c>
      <c r="Z100" s="60"/>
      <c r="AA100" s="70"/>
      <c r="AB100" s="60"/>
      <c r="AC100" s="80"/>
      <c r="AD100" s="70"/>
      <c r="AE100" s="70"/>
      <c r="AF100" s="70"/>
      <c r="AG100" s="70"/>
      <c r="AH100" s="70"/>
      <c r="AI100" s="71"/>
    </row>
    <row r="101" spans="1:66" ht="12" hidden="1" customHeight="1">
      <c r="A101" s="14"/>
      <c r="B101" s="33" t="s">
        <v>108</v>
      </c>
      <c r="C101" s="48" t="s">
        <v>14</v>
      </c>
      <c r="D101" s="63">
        <v>37950</v>
      </c>
      <c r="E101" s="70">
        <f t="shared" si="18"/>
        <v>101.77264072514683</v>
      </c>
      <c r="F101" s="60">
        <v>366</v>
      </c>
      <c r="G101" s="70">
        <f t="shared" si="19"/>
        <v>84.722222222222214</v>
      </c>
      <c r="H101" s="60"/>
      <c r="I101" s="70"/>
      <c r="J101" s="60">
        <f t="shared" si="13"/>
        <v>37584</v>
      </c>
      <c r="K101" s="70">
        <f t="shared" si="20"/>
        <v>101.9724882654584</v>
      </c>
      <c r="L101" s="60">
        <v>10861</v>
      </c>
      <c r="M101" s="70">
        <f t="shared" si="21"/>
        <v>168.54438237119803</v>
      </c>
      <c r="N101" s="60">
        <v>15310</v>
      </c>
      <c r="O101" s="70">
        <f t="shared" si="22"/>
        <v>122.61733141118052</v>
      </c>
      <c r="P101" s="60">
        <f t="shared" si="14"/>
        <v>4449</v>
      </c>
      <c r="Q101" s="70">
        <f t="shared" si="23"/>
        <v>73.63455809334657</v>
      </c>
      <c r="R101" s="60">
        <f t="shared" si="15"/>
        <v>42033</v>
      </c>
      <c r="S101" s="70">
        <f t="shared" si="24"/>
        <v>97.981304925522736</v>
      </c>
      <c r="T101" s="60">
        <v>40119</v>
      </c>
      <c r="U101" s="70">
        <f t="shared" si="25"/>
        <v>96.34263483982518</v>
      </c>
      <c r="V101" s="60">
        <v>3051</v>
      </c>
      <c r="W101" s="70">
        <f t="shared" si="27"/>
        <v>114.22688131785847</v>
      </c>
      <c r="X101" s="60">
        <f t="shared" si="16"/>
        <v>1914</v>
      </c>
      <c r="Y101" s="70">
        <f t="shared" si="26"/>
        <v>152.26730310262531</v>
      </c>
      <c r="Z101" s="60"/>
      <c r="AA101" s="70"/>
      <c r="AB101" s="60"/>
      <c r="AC101" s="80"/>
      <c r="AD101" s="70"/>
      <c r="AE101" s="70"/>
      <c r="AF101" s="70"/>
      <c r="AG101" s="70"/>
      <c r="AH101" s="70"/>
      <c r="AI101" s="71"/>
    </row>
    <row r="102" spans="1:66" ht="12" hidden="1" customHeight="1">
      <c r="A102" s="14"/>
      <c r="B102" s="33" t="s">
        <v>110</v>
      </c>
      <c r="C102" s="48" t="s">
        <v>15</v>
      </c>
      <c r="D102" s="63">
        <v>39559</v>
      </c>
      <c r="E102" s="70">
        <f t="shared" si="18"/>
        <v>100.11388368679455</v>
      </c>
      <c r="F102" s="60">
        <v>386</v>
      </c>
      <c r="G102" s="70">
        <f t="shared" si="19"/>
        <v>81.953290870488331</v>
      </c>
      <c r="H102" s="60"/>
      <c r="I102" s="70"/>
      <c r="J102" s="60">
        <f t="shared" si="13"/>
        <v>39173</v>
      </c>
      <c r="K102" s="70">
        <f t="shared" si="20"/>
        <v>100.3329662167354</v>
      </c>
      <c r="L102" s="60">
        <v>13132</v>
      </c>
      <c r="M102" s="70">
        <f t="shared" si="21"/>
        <v>157.43915597650161</v>
      </c>
      <c r="N102" s="60">
        <v>14420</v>
      </c>
      <c r="O102" s="70">
        <f t="shared" si="22"/>
        <v>128.71552262786753</v>
      </c>
      <c r="P102" s="60">
        <f t="shared" si="14"/>
        <v>1288</v>
      </c>
      <c r="Q102" s="70">
        <f t="shared" si="23"/>
        <v>45.003494060097829</v>
      </c>
      <c r="R102" s="60">
        <f t="shared" si="15"/>
        <v>40461</v>
      </c>
      <c r="S102" s="70">
        <f t="shared" si="24"/>
        <v>96.55411048800859</v>
      </c>
      <c r="T102" s="60">
        <v>37702</v>
      </c>
      <c r="U102" s="70">
        <f t="shared" si="25"/>
        <v>94.396594892338499</v>
      </c>
      <c r="V102" s="60">
        <v>2533</v>
      </c>
      <c r="W102" s="70">
        <f t="shared" si="27"/>
        <v>97.498075442648187</v>
      </c>
      <c r="X102" s="60">
        <f t="shared" si="16"/>
        <v>2759</v>
      </c>
      <c r="Y102" s="70">
        <f t="shared" si="26"/>
        <v>140.40712468193385</v>
      </c>
      <c r="Z102" s="60"/>
      <c r="AA102" s="70"/>
      <c r="AB102" s="60"/>
      <c r="AC102" s="80"/>
      <c r="AD102" s="70"/>
      <c r="AE102" s="70"/>
      <c r="AF102" s="70"/>
      <c r="AG102" s="70"/>
      <c r="AH102" s="70"/>
      <c r="AI102" s="71"/>
    </row>
    <row r="103" spans="1:66" ht="12" hidden="1" customHeight="1">
      <c r="A103" s="14"/>
      <c r="B103" s="33" t="s">
        <v>129</v>
      </c>
      <c r="C103" s="48" t="s">
        <v>130</v>
      </c>
      <c r="D103" s="63">
        <v>41076</v>
      </c>
      <c r="E103" s="70">
        <f t="shared" si="18"/>
        <v>100.90895691052917</v>
      </c>
      <c r="F103" s="60">
        <v>516</v>
      </c>
      <c r="G103" s="70">
        <f t="shared" si="19"/>
        <v>115.69506726457399</v>
      </c>
      <c r="H103" s="60"/>
      <c r="I103" s="70"/>
      <c r="J103" s="60">
        <f t="shared" si="13"/>
        <v>40560</v>
      </c>
      <c r="K103" s="70">
        <f t="shared" si="20"/>
        <v>100.7451564828614</v>
      </c>
      <c r="L103" s="60">
        <v>14247</v>
      </c>
      <c r="M103" s="70">
        <f t="shared" si="21"/>
        <v>116.05571847507332</v>
      </c>
      <c r="N103" s="60">
        <v>14430</v>
      </c>
      <c r="O103" s="70">
        <f t="shared" si="22"/>
        <v>105.79178885630498</v>
      </c>
      <c r="P103" s="60">
        <f t="shared" si="14"/>
        <v>183</v>
      </c>
      <c r="Q103" s="70">
        <f t="shared" si="23"/>
        <v>13.416422287390029</v>
      </c>
      <c r="R103" s="60">
        <f t="shared" si="15"/>
        <v>40743</v>
      </c>
      <c r="S103" s="70">
        <f t="shared" si="24"/>
        <v>97.883432635018266</v>
      </c>
      <c r="T103" s="66">
        <v>37975</v>
      </c>
      <c r="U103" s="70">
        <f t="shared" si="25"/>
        <v>96.161150641918411</v>
      </c>
      <c r="V103" s="60">
        <v>2407</v>
      </c>
      <c r="W103" s="70">
        <f t="shared" si="27"/>
        <v>105.75571177504392</v>
      </c>
      <c r="X103" s="60">
        <f t="shared" si="16"/>
        <v>2768</v>
      </c>
      <c r="Y103" s="70">
        <f t="shared" si="26"/>
        <v>129.77027660571966</v>
      </c>
      <c r="Z103" s="60"/>
      <c r="AA103" s="70"/>
      <c r="AB103" s="60"/>
      <c r="AC103" s="80"/>
      <c r="AD103" s="70"/>
      <c r="AE103" s="70"/>
      <c r="AF103" s="70"/>
      <c r="AG103" s="70"/>
      <c r="AH103" s="70"/>
      <c r="AI103" s="71"/>
    </row>
    <row r="104" spans="1:66" ht="12" hidden="1" customHeight="1">
      <c r="A104" s="14"/>
      <c r="B104" s="33" t="s">
        <v>131</v>
      </c>
      <c r="C104" s="48" t="s">
        <v>132</v>
      </c>
      <c r="D104" s="63">
        <v>38636</v>
      </c>
      <c r="E104" s="70">
        <f t="shared" si="18"/>
        <v>102.33075537662887</v>
      </c>
      <c r="F104" s="60">
        <v>503</v>
      </c>
      <c r="G104" s="70">
        <f t="shared" si="19"/>
        <v>136.31436314363143</v>
      </c>
      <c r="H104" s="60"/>
      <c r="I104" s="70"/>
      <c r="J104" s="60">
        <f t="shared" si="13"/>
        <v>38133</v>
      </c>
      <c r="K104" s="70">
        <f t="shared" si="20"/>
        <v>101.99534597587396</v>
      </c>
      <c r="L104" s="60">
        <v>12488</v>
      </c>
      <c r="M104" s="70">
        <f t="shared" si="21"/>
        <v>114.77941176470587</v>
      </c>
      <c r="N104" s="60">
        <v>13315</v>
      </c>
      <c r="O104" s="70">
        <f t="shared" si="22"/>
        <v>97.225264695144205</v>
      </c>
      <c r="P104" s="60">
        <f t="shared" si="14"/>
        <v>827</v>
      </c>
      <c r="Q104" s="70">
        <f t="shared" si="23"/>
        <v>29.378330373001777</v>
      </c>
      <c r="R104" s="60">
        <f t="shared" si="15"/>
        <v>38960</v>
      </c>
      <c r="S104" s="70">
        <f t="shared" si="24"/>
        <v>96.910601462613798</v>
      </c>
      <c r="T104" s="66">
        <v>36894</v>
      </c>
      <c r="U104" s="70">
        <f t="shared" si="25"/>
        <v>95.286551822102837</v>
      </c>
      <c r="V104" s="60">
        <v>2149</v>
      </c>
      <c r="W104" s="70">
        <f t="shared" si="27"/>
        <v>81.679969593310531</v>
      </c>
      <c r="X104" s="60">
        <f t="shared" si="16"/>
        <v>2066</v>
      </c>
      <c r="Y104" s="70">
        <f t="shared" si="26"/>
        <v>139.31220498988537</v>
      </c>
      <c r="Z104" s="60"/>
      <c r="AA104" s="70"/>
      <c r="AB104" s="60"/>
      <c r="AC104" s="80"/>
      <c r="AD104" s="70"/>
      <c r="AE104" s="70"/>
      <c r="AF104" s="70"/>
      <c r="AG104" s="70"/>
      <c r="AH104" s="70"/>
      <c r="AI104" s="71"/>
    </row>
    <row r="105" spans="1:66" ht="12" hidden="1" customHeight="1">
      <c r="A105" s="14"/>
      <c r="B105" s="34" t="s">
        <v>133</v>
      </c>
      <c r="C105" s="50" t="s">
        <v>19</v>
      </c>
      <c r="D105" s="64">
        <v>43528</v>
      </c>
      <c r="E105" s="72">
        <f t="shared" si="18"/>
        <v>100.97898204426299</v>
      </c>
      <c r="F105" s="61">
        <v>264</v>
      </c>
      <c r="G105" s="72">
        <f t="shared" si="19"/>
        <v>64.705882352941174</v>
      </c>
      <c r="H105" s="61"/>
      <c r="I105" s="72"/>
      <c r="J105" s="61">
        <f t="shared" si="13"/>
        <v>43264</v>
      </c>
      <c r="K105" s="72">
        <f t="shared" si="20"/>
        <v>101.32558902056303</v>
      </c>
      <c r="L105" s="61">
        <v>16302</v>
      </c>
      <c r="M105" s="72">
        <f t="shared" si="21"/>
        <v>120</v>
      </c>
      <c r="N105" s="61">
        <v>14770</v>
      </c>
      <c r="O105" s="72">
        <f t="shared" si="22"/>
        <v>102.24283538695833</v>
      </c>
      <c r="P105" s="61">
        <f t="shared" si="14"/>
        <v>-1532</v>
      </c>
      <c r="Q105" s="72">
        <f t="shared" si="23"/>
        <v>-177.93263646922185</v>
      </c>
      <c r="R105" s="61">
        <f t="shared" si="15"/>
        <v>41732</v>
      </c>
      <c r="S105" s="72">
        <f t="shared" si="24"/>
        <v>95.805688835831859</v>
      </c>
      <c r="T105" s="67">
        <v>38317</v>
      </c>
      <c r="U105" s="72">
        <f t="shared" si="25"/>
        <v>93.583919499804608</v>
      </c>
      <c r="V105" s="61">
        <v>2930</v>
      </c>
      <c r="W105" s="72">
        <f t="shared" si="27"/>
        <v>106.42934980021795</v>
      </c>
      <c r="X105" s="61">
        <f t="shared" si="16"/>
        <v>3415</v>
      </c>
      <c r="Y105" s="72">
        <f t="shared" si="26"/>
        <v>130.5927342256214</v>
      </c>
      <c r="Z105" s="61"/>
      <c r="AA105" s="72"/>
      <c r="AB105" s="61"/>
      <c r="AC105" s="83"/>
      <c r="AD105" s="72"/>
      <c r="AE105" s="72"/>
      <c r="AF105" s="72"/>
      <c r="AG105" s="72"/>
      <c r="AH105" s="72"/>
      <c r="AI105" s="73"/>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row>
    <row r="106" spans="1:66" ht="12" hidden="1" customHeight="1">
      <c r="A106" s="14"/>
      <c r="B106" s="32" t="s">
        <v>134</v>
      </c>
      <c r="C106" s="48" t="s">
        <v>135</v>
      </c>
      <c r="D106" s="65">
        <v>42701</v>
      </c>
      <c r="E106" s="74">
        <f t="shared" si="18"/>
        <v>100.73604001038005</v>
      </c>
      <c r="F106" s="62">
        <v>263</v>
      </c>
      <c r="G106" s="74">
        <f t="shared" si="19"/>
        <v>59.77272727272728</v>
      </c>
      <c r="H106" s="62"/>
      <c r="I106" s="74"/>
      <c r="J106" s="62">
        <f t="shared" si="13"/>
        <v>42438</v>
      </c>
      <c r="K106" s="74">
        <f t="shared" si="20"/>
        <v>101.16570120861046</v>
      </c>
      <c r="L106" s="62">
        <v>15246</v>
      </c>
      <c r="M106" s="74">
        <f t="shared" si="21"/>
        <v>115.5</v>
      </c>
      <c r="N106" s="62">
        <v>14144</v>
      </c>
      <c r="O106" s="74">
        <f t="shared" si="22"/>
        <v>93.439915438990553</v>
      </c>
      <c r="P106" s="62">
        <f t="shared" si="14"/>
        <v>-1102</v>
      </c>
      <c r="Q106" s="74">
        <f t="shared" si="23"/>
        <v>-56.892101187403199</v>
      </c>
      <c r="R106" s="62">
        <f t="shared" si="15"/>
        <v>41336</v>
      </c>
      <c r="S106" s="74">
        <f t="shared" si="24"/>
        <v>94.189490953834934</v>
      </c>
      <c r="T106" s="68">
        <v>38385</v>
      </c>
      <c r="U106" s="74">
        <f t="shared" si="25"/>
        <v>93.135827631387386</v>
      </c>
      <c r="V106" s="62">
        <v>2744</v>
      </c>
      <c r="W106" s="74">
        <f t="shared" si="27"/>
        <v>115.43962978544384</v>
      </c>
      <c r="X106" s="62">
        <f t="shared" si="16"/>
        <v>2951</v>
      </c>
      <c r="Y106" s="74">
        <f t="shared" si="26"/>
        <v>110.44161676646706</v>
      </c>
      <c r="Z106" s="62"/>
      <c r="AA106" s="74"/>
      <c r="AB106" s="62"/>
      <c r="AC106" s="84"/>
      <c r="AD106" s="74"/>
      <c r="AE106" s="74"/>
      <c r="AF106" s="74"/>
      <c r="AG106" s="74"/>
      <c r="AH106" s="74"/>
      <c r="AI106" s="75"/>
    </row>
    <row r="107" spans="1:66" ht="12" hidden="1" customHeight="1">
      <c r="A107" s="14"/>
      <c r="B107" s="33" t="s">
        <v>136</v>
      </c>
      <c r="C107" s="48" t="s">
        <v>17</v>
      </c>
      <c r="D107" s="63">
        <v>43940</v>
      </c>
      <c r="E107" s="70">
        <f t="shared" si="18"/>
        <v>101.68942374450359</v>
      </c>
      <c r="F107" s="60">
        <v>286</v>
      </c>
      <c r="G107" s="70">
        <f t="shared" si="19"/>
        <v>74.479166666666657</v>
      </c>
      <c r="H107" s="60"/>
      <c r="I107" s="70"/>
      <c r="J107" s="60">
        <f t="shared" si="13"/>
        <v>43654</v>
      </c>
      <c r="K107" s="70">
        <f t="shared" si="20"/>
        <v>101.93340494092374</v>
      </c>
      <c r="L107" s="60">
        <v>16272</v>
      </c>
      <c r="M107" s="70">
        <f t="shared" si="21"/>
        <v>127.2442915233031</v>
      </c>
      <c r="N107" s="60">
        <v>15337</v>
      </c>
      <c r="O107" s="70">
        <f t="shared" si="22"/>
        <v>98.611200411496171</v>
      </c>
      <c r="P107" s="60">
        <f t="shared" si="14"/>
        <v>-935</v>
      </c>
      <c r="Q107" s="70">
        <f t="shared" si="23"/>
        <v>-33.815551537070526</v>
      </c>
      <c r="R107" s="60">
        <f t="shared" si="15"/>
        <v>42719</v>
      </c>
      <c r="S107" s="70">
        <f t="shared" si="24"/>
        <v>93.700511065780518</v>
      </c>
      <c r="T107" s="66">
        <v>39994</v>
      </c>
      <c r="U107" s="70">
        <f t="shared" si="25"/>
        <v>92.30520679468242</v>
      </c>
      <c r="V107" s="60">
        <v>2073</v>
      </c>
      <c r="W107" s="70">
        <f t="shared" si="27"/>
        <v>98.47980997624704</v>
      </c>
      <c r="X107" s="60">
        <f t="shared" si="16"/>
        <v>2725</v>
      </c>
      <c r="Y107" s="70">
        <f t="shared" si="26"/>
        <v>120.41537781705701</v>
      </c>
      <c r="Z107" s="60"/>
      <c r="AA107" s="70"/>
      <c r="AB107" s="60"/>
      <c r="AC107" s="80"/>
      <c r="AD107" s="70"/>
      <c r="AE107" s="70"/>
      <c r="AF107" s="70"/>
      <c r="AG107" s="70"/>
      <c r="AH107" s="70"/>
      <c r="AI107" s="71"/>
    </row>
    <row r="108" spans="1:66" ht="12" hidden="1" customHeight="1">
      <c r="A108" s="14"/>
      <c r="B108" s="33" t="s">
        <v>137</v>
      </c>
      <c r="C108" s="48" t="s">
        <v>9</v>
      </c>
      <c r="D108" s="63">
        <v>40979</v>
      </c>
      <c r="E108" s="70">
        <f t="shared" si="18"/>
        <v>101.45828175290914</v>
      </c>
      <c r="F108" s="60">
        <v>298</v>
      </c>
      <c r="G108" s="70">
        <f t="shared" si="19"/>
        <v>84.180790960451972</v>
      </c>
      <c r="H108" s="60"/>
      <c r="I108" s="70"/>
      <c r="J108" s="60">
        <f t="shared" si="13"/>
        <v>40681</v>
      </c>
      <c r="K108" s="70">
        <f t="shared" si="20"/>
        <v>101.61105005495055</v>
      </c>
      <c r="L108" s="60">
        <v>12769</v>
      </c>
      <c r="M108" s="70">
        <f t="shared" si="21"/>
        <v>123.13404050144648</v>
      </c>
      <c r="N108" s="60">
        <v>15998</v>
      </c>
      <c r="O108" s="70">
        <f t="shared" si="22"/>
        <v>102.50528608957519</v>
      </c>
      <c r="P108" s="60">
        <f t="shared" si="14"/>
        <v>3229</v>
      </c>
      <c r="Q108" s="70">
        <f t="shared" si="23"/>
        <v>61.657437464197059</v>
      </c>
      <c r="R108" s="60">
        <f t="shared" si="15"/>
        <v>43910</v>
      </c>
      <c r="S108" s="70">
        <f t="shared" si="24"/>
        <v>96.989375566010651</v>
      </c>
      <c r="T108" s="66">
        <v>41809</v>
      </c>
      <c r="U108" s="70">
        <f t="shared" si="25"/>
        <v>95.55687609992458</v>
      </c>
      <c r="V108" s="60">
        <v>2511</v>
      </c>
      <c r="W108" s="70">
        <f t="shared" si="27"/>
        <v>133.70607028753994</v>
      </c>
      <c r="X108" s="60">
        <f t="shared" si="16"/>
        <v>2101</v>
      </c>
      <c r="Y108" s="70">
        <f t="shared" si="26"/>
        <v>138.2236842105263</v>
      </c>
      <c r="Z108" s="60"/>
      <c r="AA108" s="70"/>
      <c r="AB108" s="60"/>
      <c r="AC108" s="80"/>
      <c r="AD108" s="70"/>
      <c r="AE108" s="70"/>
      <c r="AF108" s="70"/>
      <c r="AG108" s="70"/>
      <c r="AH108" s="70"/>
      <c r="AI108" s="71"/>
    </row>
    <row r="109" spans="1:66" ht="12" hidden="1" customHeight="1">
      <c r="A109" s="14"/>
      <c r="B109" s="33" t="s">
        <v>138</v>
      </c>
      <c r="C109" s="48" t="s">
        <v>139</v>
      </c>
      <c r="D109" s="63">
        <v>39939</v>
      </c>
      <c r="E109" s="70">
        <f t="shared" si="18"/>
        <v>100.60708348027609</v>
      </c>
      <c r="F109" s="60">
        <v>285</v>
      </c>
      <c r="G109" s="70">
        <f t="shared" si="19"/>
        <v>70.024570024570025</v>
      </c>
      <c r="H109" s="60"/>
      <c r="I109" s="70"/>
      <c r="J109" s="60">
        <f t="shared" si="13"/>
        <v>39654</v>
      </c>
      <c r="K109" s="70">
        <f t="shared" si="20"/>
        <v>100.92387569672442</v>
      </c>
      <c r="L109" s="60">
        <v>12968</v>
      </c>
      <c r="M109" s="70">
        <f t="shared" si="21"/>
        <v>117.91234769958174</v>
      </c>
      <c r="N109" s="60">
        <v>16107</v>
      </c>
      <c r="O109" s="70">
        <f t="shared" si="22"/>
        <v>94.181967021401007</v>
      </c>
      <c r="P109" s="60">
        <f t="shared" si="14"/>
        <v>3139</v>
      </c>
      <c r="Q109" s="70">
        <f t="shared" si="23"/>
        <v>51.425294888597641</v>
      </c>
      <c r="R109" s="60">
        <f t="shared" si="15"/>
        <v>42793</v>
      </c>
      <c r="S109" s="70">
        <f t="shared" si="24"/>
        <v>94.2680911994713</v>
      </c>
      <c r="T109" s="66">
        <v>41051</v>
      </c>
      <c r="U109" s="70">
        <f t="shared" si="25"/>
        <v>94.779737717029917</v>
      </c>
      <c r="V109" s="60">
        <v>2070</v>
      </c>
      <c r="W109" s="70">
        <f t="shared" si="27"/>
        <v>106.75605982465189</v>
      </c>
      <c r="X109" s="60">
        <f t="shared" si="16"/>
        <v>1742</v>
      </c>
      <c r="Y109" s="70">
        <f t="shared" si="26"/>
        <v>83.629380700912151</v>
      </c>
      <c r="Z109" s="60"/>
      <c r="AA109" s="70"/>
      <c r="AB109" s="60"/>
      <c r="AC109" s="80"/>
      <c r="AD109" s="70"/>
      <c r="AE109" s="70"/>
      <c r="AF109" s="70"/>
      <c r="AG109" s="70"/>
      <c r="AH109" s="70"/>
      <c r="AI109" s="71"/>
    </row>
    <row r="110" spans="1:66" ht="12" hidden="1" customHeight="1">
      <c r="A110" s="14"/>
      <c r="B110" s="33" t="s">
        <v>140</v>
      </c>
      <c r="C110" s="48" t="s">
        <v>141</v>
      </c>
      <c r="D110" s="63">
        <v>38738</v>
      </c>
      <c r="E110" s="70">
        <f t="shared" si="18"/>
        <v>101.86168814094137</v>
      </c>
      <c r="F110" s="60">
        <v>279</v>
      </c>
      <c r="G110" s="70">
        <f t="shared" si="19"/>
        <v>53.550863723608444</v>
      </c>
      <c r="H110" s="60"/>
      <c r="I110" s="70"/>
      <c r="J110" s="60">
        <f t="shared" si="13"/>
        <v>38459</v>
      </c>
      <c r="K110" s="70">
        <f t="shared" si="20"/>
        <v>102.53272547921833</v>
      </c>
      <c r="L110" s="60">
        <v>13682</v>
      </c>
      <c r="M110" s="70">
        <f t="shared" si="21"/>
        <v>128.25271841019872</v>
      </c>
      <c r="N110" s="60">
        <v>15680</v>
      </c>
      <c r="O110" s="70">
        <f t="shared" si="22"/>
        <v>100.90739429821738</v>
      </c>
      <c r="P110" s="60">
        <f t="shared" si="14"/>
        <v>1998</v>
      </c>
      <c r="Q110" s="70">
        <f t="shared" si="23"/>
        <v>41.01827140217614</v>
      </c>
      <c r="R110" s="60">
        <f t="shared" si="15"/>
        <v>40457</v>
      </c>
      <c r="S110" s="70">
        <f t="shared" si="24"/>
        <v>95.4624823029731</v>
      </c>
      <c r="T110" s="66">
        <v>38146</v>
      </c>
      <c r="U110" s="70">
        <f t="shared" si="25"/>
        <v>94.542480420343011</v>
      </c>
      <c r="V110" s="60">
        <v>2157</v>
      </c>
      <c r="W110" s="70">
        <f t="shared" si="27"/>
        <v>99.446749654218536</v>
      </c>
      <c r="X110" s="60">
        <f t="shared" si="16"/>
        <v>2311</v>
      </c>
      <c r="Y110" s="70">
        <f t="shared" si="26"/>
        <v>113.73031496062993</v>
      </c>
      <c r="Z110" s="60"/>
      <c r="AA110" s="70"/>
      <c r="AB110" s="60"/>
      <c r="AC110" s="80"/>
      <c r="AD110" s="70"/>
      <c r="AE110" s="70"/>
      <c r="AF110" s="70"/>
      <c r="AG110" s="70"/>
      <c r="AH110" s="70"/>
      <c r="AI110" s="71"/>
    </row>
    <row r="111" spans="1:66" ht="12" hidden="1" customHeight="1">
      <c r="A111" s="14"/>
      <c r="B111" s="33" t="s">
        <v>142</v>
      </c>
      <c r="C111" s="48" t="s">
        <v>12</v>
      </c>
      <c r="D111" s="63">
        <v>37387</v>
      </c>
      <c r="E111" s="70">
        <f t="shared" si="18"/>
        <v>101.73610166263028</v>
      </c>
      <c r="F111" s="60">
        <v>282</v>
      </c>
      <c r="G111" s="70">
        <f t="shared" si="19"/>
        <v>69.458128078817737</v>
      </c>
      <c r="H111" s="60"/>
      <c r="I111" s="70"/>
      <c r="J111" s="60">
        <f t="shared" si="13"/>
        <v>37105</v>
      </c>
      <c r="K111" s="70">
        <f t="shared" si="20"/>
        <v>102.09668987150206</v>
      </c>
      <c r="L111" s="60">
        <v>9697</v>
      </c>
      <c r="M111" s="70">
        <f t="shared" si="21"/>
        <v>106.92468849928328</v>
      </c>
      <c r="N111" s="60">
        <v>16949</v>
      </c>
      <c r="O111" s="70">
        <f t="shared" si="22"/>
        <v>94.476031215161655</v>
      </c>
      <c r="P111" s="60">
        <f t="shared" si="14"/>
        <v>7252</v>
      </c>
      <c r="Q111" s="70">
        <f t="shared" si="23"/>
        <v>81.749520910833056</v>
      </c>
      <c r="R111" s="60">
        <f t="shared" si="15"/>
        <v>44357</v>
      </c>
      <c r="S111" s="70">
        <f t="shared" si="24"/>
        <v>98.104569381165135</v>
      </c>
      <c r="T111" s="66">
        <v>43246</v>
      </c>
      <c r="U111" s="70">
        <f t="shared" si="25"/>
        <v>97.850484206715535</v>
      </c>
      <c r="V111" s="60">
        <v>2745</v>
      </c>
      <c r="W111" s="70">
        <f t="shared" si="27"/>
        <v>90.177398160315363</v>
      </c>
      <c r="X111" s="60">
        <f t="shared" si="16"/>
        <v>1111</v>
      </c>
      <c r="Y111" s="70">
        <f t="shared" si="26"/>
        <v>109.13555992141455</v>
      </c>
      <c r="Z111" s="60"/>
      <c r="AA111" s="70"/>
      <c r="AB111" s="60"/>
      <c r="AC111" s="80"/>
      <c r="AD111" s="70"/>
      <c r="AE111" s="70"/>
      <c r="AF111" s="70"/>
      <c r="AG111" s="70"/>
      <c r="AH111" s="70"/>
      <c r="AI111" s="71"/>
    </row>
    <row r="112" spans="1:66" ht="12" hidden="1" customHeight="1">
      <c r="A112" s="14"/>
      <c r="B112" s="33" t="s">
        <v>143</v>
      </c>
      <c r="C112" s="48" t="s">
        <v>13</v>
      </c>
      <c r="D112" s="63">
        <v>38805</v>
      </c>
      <c r="E112" s="70">
        <f t="shared" si="18"/>
        <v>99.845619451949048</v>
      </c>
      <c r="F112" s="60">
        <v>288</v>
      </c>
      <c r="G112" s="70">
        <f t="shared" si="19"/>
        <v>72.544080604534003</v>
      </c>
      <c r="H112" s="60"/>
      <c r="I112" s="70"/>
      <c r="J112" s="60">
        <f t="shared" si="13"/>
        <v>38517</v>
      </c>
      <c r="K112" s="70">
        <f t="shared" si="20"/>
        <v>100.12737860039513</v>
      </c>
      <c r="L112" s="60">
        <v>11375</v>
      </c>
      <c r="M112" s="70">
        <f t="shared" si="21"/>
        <v>110.64098823071686</v>
      </c>
      <c r="N112" s="60">
        <v>15966</v>
      </c>
      <c r="O112" s="70">
        <f t="shared" si="22"/>
        <v>98.11343943956247</v>
      </c>
      <c r="P112" s="60">
        <f t="shared" si="14"/>
        <v>4591</v>
      </c>
      <c r="Q112" s="70">
        <f t="shared" si="23"/>
        <v>76.61882510013352</v>
      </c>
      <c r="R112" s="60">
        <f t="shared" si="15"/>
        <v>43108</v>
      </c>
      <c r="S112" s="70">
        <f t="shared" si="24"/>
        <v>96.959064327485379</v>
      </c>
      <c r="T112" s="66">
        <v>41907</v>
      </c>
      <c r="U112" s="70">
        <f t="shared" si="25"/>
        <v>98.025777174802926</v>
      </c>
      <c r="V112" s="60">
        <v>2941</v>
      </c>
      <c r="W112" s="70">
        <f t="shared" si="27"/>
        <v>112.46653919694072</v>
      </c>
      <c r="X112" s="60">
        <f t="shared" si="16"/>
        <v>1201</v>
      </c>
      <c r="Y112" s="70">
        <f t="shared" si="26"/>
        <v>70.275014628437688</v>
      </c>
      <c r="Z112" s="60"/>
      <c r="AA112" s="70"/>
      <c r="AB112" s="60"/>
      <c r="AC112" s="80"/>
      <c r="AD112" s="70"/>
      <c r="AE112" s="70"/>
      <c r="AF112" s="70"/>
      <c r="AG112" s="70"/>
      <c r="AH112" s="70"/>
      <c r="AI112" s="71"/>
    </row>
    <row r="113" spans="1:66" ht="12" hidden="1" customHeight="1">
      <c r="A113" s="14"/>
      <c r="B113" s="33" t="s">
        <v>144</v>
      </c>
      <c r="C113" s="48" t="s">
        <v>14</v>
      </c>
      <c r="D113" s="63">
        <v>37247</v>
      </c>
      <c r="E113" s="70">
        <f t="shared" si="18"/>
        <v>98.147562582345188</v>
      </c>
      <c r="F113" s="60">
        <v>274</v>
      </c>
      <c r="G113" s="70">
        <f t="shared" si="19"/>
        <v>74.863387978142086</v>
      </c>
      <c r="H113" s="60"/>
      <c r="I113" s="70"/>
      <c r="J113" s="60">
        <f t="shared" si="13"/>
        <v>36973</v>
      </c>
      <c r="K113" s="70">
        <f t="shared" si="20"/>
        <v>98.374308216262236</v>
      </c>
      <c r="L113" s="60">
        <v>11106</v>
      </c>
      <c r="M113" s="70">
        <f t="shared" si="21"/>
        <v>102.25577755271154</v>
      </c>
      <c r="N113" s="60">
        <v>14448</v>
      </c>
      <c r="O113" s="70">
        <f t="shared" si="22"/>
        <v>94.369693011103848</v>
      </c>
      <c r="P113" s="60">
        <f t="shared" si="14"/>
        <v>3342</v>
      </c>
      <c r="Q113" s="70">
        <f t="shared" si="23"/>
        <v>75.118004045852999</v>
      </c>
      <c r="R113" s="60">
        <f t="shared" si="15"/>
        <v>40315</v>
      </c>
      <c r="S113" s="70">
        <f t="shared" si="24"/>
        <v>95.912735231841651</v>
      </c>
      <c r="T113" s="66">
        <v>39100</v>
      </c>
      <c r="U113" s="70">
        <f t="shared" si="25"/>
        <v>97.460056332411085</v>
      </c>
      <c r="V113" s="60">
        <v>2785</v>
      </c>
      <c r="W113" s="70">
        <f t="shared" si="27"/>
        <v>91.281547033759423</v>
      </c>
      <c r="X113" s="60">
        <f t="shared" si="16"/>
        <v>1215</v>
      </c>
      <c r="Y113" s="70">
        <f t="shared" si="26"/>
        <v>63.479623824451416</v>
      </c>
      <c r="Z113" s="60"/>
      <c r="AA113" s="70"/>
      <c r="AB113" s="60"/>
      <c r="AC113" s="80"/>
      <c r="AD113" s="70"/>
      <c r="AE113" s="70"/>
      <c r="AF113" s="70"/>
      <c r="AG113" s="70"/>
      <c r="AH113" s="70"/>
      <c r="AI113" s="71"/>
    </row>
    <row r="114" spans="1:66" ht="12" hidden="1" customHeight="1">
      <c r="A114" s="14"/>
      <c r="B114" s="33" t="s">
        <v>145</v>
      </c>
      <c r="C114" s="48" t="s">
        <v>15</v>
      </c>
      <c r="D114" s="63">
        <v>38411</v>
      </c>
      <c r="E114" s="70">
        <f t="shared" si="18"/>
        <v>97.098005510756096</v>
      </c>
      <c r="F114" s="60">
        <v>276</v>
      </c>
      <c r="G114" s="70">
        <f t="shared" si="19"/>
        <v>71.502590673575128</v>
      </c>
      <c r="H114" s="60"/>
      <c r="I114" s="70"/>
      <c r="J114" s="60">
        <f t="shared" si="13"/>
        <v>38135</v>
      </c>
      <c r="K114" s="70">
        <f t="shared" si="20"/>
        <v>97.350215709800111</v>
      </c>
      <c r="L114" s="60">
        <v>13585</v>
      </c>
      <c r="M114" s="70">
        <f t="shared" si="21"/>
        <v>103.44958879074018</v>
      </c>
      <c r="N114" s="60">
        <v>14946</v>
      </c>
      <c r="O114" s="70">
        <f t="shared" si="22"/>
        <v>103.64771151178917</v>
      </c>
      <c r="P114" s="60">
        <f t="shared" si="14"/>
        <v>1361</v>
      </c>
      <c r="Q114" s="70">
        <f t="shared" si="23"/>
        <v>105.66770186335404</v>
      </c>
      <c r="R114" s="60">
        <f t="shared" si="15"/>
        <v>39496</v>
      </c>
      <c r="S114" s="70">
        <f t="shared" si="24"/>
        <v>97.614987271693735</v>
      </c>
      <c r="T114" s="66">
        <v>37303</v>
      </c>
      <c r="U114" s="70">
        <f t="shared" si="25"/>
        <v>98.941700705532867</v>
      </c>
      <c r="V114" s="60">
        <v>2757</v>
      </c>
      <c r="W114" s="70">
        <f t="shared" si="27"/>
        <v>108.84326885116462</v>
      </c>
      <c r="X114" s="60">
        <f t="shared" si="16"/>
        <v>2193</v>
      </c>
      <c r="Y114" s="70">
        <f t="shared" si="26"/>
        <v>79.485320768394345</v>
      </c>
      <c r="Z114" s="60"/>
      <c r="AA114" s="70"/>
      <c r="AB114" s="60"/>
      <c r="AC114" s="80"/>
      <c r="AD114" s="70"/>
      <c r="AE114" s="70"/>
      <c r="AF114" s="70"/>
      <c r="AG114" s="70"/>
      <c r="AH114" s="70"/>
      <c r="AI114" s="71"/>
    </row>
    <row r="115" spans="1:66" ht="12" hidden="1" customHeight="1">
      <c r="A115" s="14"/>
      <c r="B115" s="33" t="s">
        <v>146</v>
      </c>
      <c r="C115" s="48" t="s">
        <v>147</v>
      </c>
      <c r="D115" s="63">
        <v>38719</v>
      </c>
      <c r="E115" s="70">
        <f t="shared" si="18"/>
        <v>94.261856071672028</v>
      </c>
      <c r="F115" s="60">
        <v>335</v>
      </c>
      <c r="G115" s="70">
        <f t="shared" si="19"/>
        <v>64.922480620155042</v>
      </c>
      <c r="H115" s="60">
        <v>210</v>
      </c>
      <c r="I115" s="60" t="s">
        <v>148</v>
      </c>
      <c r="J115" s="60">
        <f t="shared" si="13"/>
        <v>38384</v>
      </c>
      <c r="K115" s="70">
        <f t="shared" si="20"/>
        <v>94.635108481262336</v>
      </c>
      <c r="L115" s="60">
        <v>10298</v>
      </c>
      <c r="M115" s="70">
        <f t="shared" si="21"/>
        <v>72.281883905383594</v>
      </c>
      <c r="N115" s="60">
        <v>10465</v>
      </c>
      <c r="O115" s="70">
        <f t="shared" si="22"/>
        <v>72.522522522522522</v>
      </c>
      <c r="P115" s="60">
        <f t="shared" si="14"/>
        <v>167</v>
      </c>
      <c r="Q115" s="70">
        <f t="shared" si="23"/>
        <v>91.256830601092901</v>
      </c>
      <c r="R115" s="60">
        <f t="shared" si="15"/>
        <v>38551</v>
      </c>
      <c r="S115" s="70">
        <f t="shared" si="24"/>
        <v>94.619934712711384</v>
      </c>
      <c r="T115" s="60">
        <v>36148</v>
      </c>
      <c r="U115" s="70">
        <f t="shared" si="25"/>
        <v>95.188940092165893</v>
      </c>
      <c r="V115" s="60">
        <v>2268</v>
      </c>
      <c r="W115" s="70">
        <f t="shared" si="27"/>
        <v>94.225176568342334</v>
      </c>
      <c r="X115" s="60">
        <f t="shared" si="16"/>
        <v>2403</v>
      </c>
      <c r="Y115" s="70">
        <f t="shared" si="26"/>
        <v>86.813583815028906</v>
      </c>
      <c r="Z115" s="60">
        <v>22</v>
      </c>
      <c r="AA115" s="60" t="s">
        <v>148</v>
      </c>
      <c r="AB115" s="60">
        <v>273</v>
      </c>
      <c r="AC115" s="89" t="s">
        <v>148</v>
      </c>
      <c r="AD115" s="118"/>
      <c r="AE115" s="118"/>
      <c r="AF115" s="118"/>
      <c r="AG115" s="118"/>
      <c r="AH115" s="118"/>
      <c r="AI115" s="127"/>
    </row>
    <row r="116" spans="1:66" ht="12" hidden="1" customHeight="1">
      <c r="A116" s="14"/>
      <c r="B116" s="33" t="s">
        <v>131</v>
      </c>
      <c r="C116" s="48" t="s">
        <v>132</v>
      </c>
      <c r="D116" s="63">
        <v>35636</v>
      </c>
      <c r="E116" s="70">
        <f t="shared" si="18"/>
        <v>92.235221037374473</v>
      </c>
      <c r="F116" s="60">
        <v>317</v>
      </c>
      <c r="G116" s="70">
        <f t="shared" si="19"/>
        <v>63.021868787276347</v>
      </c>
      <c r="H116" s="60">
        <v>193</v>
      </c>
      <c r="I116" s="60" t="s">
        <v>148</v>
      </c>
      <c r="J116" s="60">
        <f t="shared" si="13"/>
        <v>35319</v>
      </c>
      <c r="K116" s="70">
        <f t="shared" si="20"/>
        <v>92.620564865077498</v>
      </c>
      <c r="L116" s="60">
        <v>8194</v>
      </c>
      <c r="M116" s="70">
        <f t="shared" si="21"/>
        <v>65.614990390775148</v>
      </c>
      <c r="N116" s="60">
        <v>10081</v>
      </c>
      <c r="O116" s="70">
        <f t="shared" si="22"/>
        <v>75.711603454750289</v>
      </c>
      <c r="P116" s="60">
        <f t="shared" si="14"/>
        <v>1887</v>
      </c>
      <c r="Q116" s="70">
        <f t="shared" si="23"/>
        <v>228.17412333736397</v>
      </c>
      <c r="R116" s="60">
        <f t="shared" si="15"/>
        <v>37206</v>
      </c>
      <c r="S116" s="70">
        <f t="shared" si="24"/>
        <v>95.49794661190964</v>
      </c>
      <c r="T116" s="60">
        <v>35167</v>
      </c>
      <c r="U116" s="70">
        <f t="shared" si="25"/>
        <v>95.319022063208109</v>
      </c>
      <c r="V116" s="60">
        <v>2125</v>
      </c>
      <c r="W116" s="70">
        <f t="shared" si="27"/>
        <v>98.883201489064675</v>
      </c>
      <c r="X116" s="60">
        <f t="shared" si="16"/>
        <v>2039</v>
      </c>
      <c r="Y116" s="70">
        <f t="shared" si="26"/>
        <v>98.69312681510165</v>
      </c>
      <c r="Z116" s="60">
        <v>25</v>
      </c>
      <c r="AA116" s="60" t="s">
        <v>148</v>
      </c>
      <c r="AB116" s="60">
        <v>263</v>
      </c>
      <c r="AC116" s="89" t="s">
        <v>148</v>
      </c>
      <c r="AD116" s="118"/>
      <c r="AE116" s="118"/>
      <c r="AF116" s="118"/>
      <c r="AG116" s="118"/>
      <c r="AH116" s="118"/>
      <c r="AI116" s="127"/>
    </row>
    <row r="117" spans="1:66" ht="12" hidden="1" customHeight="1">
      <c r="A117" s="14"/>
      <c r="B117" s="34" t="s">
        <v>133</v>
      </c>
      <c r="C117" s="48" t="s">
        <v>19</v>
      </c>
      <c r="D117" s="64">
        <v>39865</v>
      </c>
      <c r="E117" s="72">
        <f t="shared" si="18"/>
        <v>91.58472707222937</v>
      </c>
      <c r="F117" s="61">
        <v>369</v>
      </c>
      <c r="G117" s="72">
        <f t="shared" si="19"/>
        <v>139.77272727272728</v>
      </c>
      <c r="H117" s="61">
        <v>243</v>
      </c>
      <c r="I117" s="61" t="s">
        <v>148</v>
      </c>
      <c r="J117" s="61">
        <f t="shared" si="13"/>
        <v>39496</v>
      </c>
      <c r="K117" s="72">
        <f t="shared" si="20"/>
        <v>91.290680473372774</v>
      </c>
      <c r="L117" s="61">
        <v>10838</v>
      </c>
      <c r="M117" s="72">
        <f t="shared" si="21"/>
        <v>66.482640166850686</v>
      </c>
      <c r="N117" s="61">
        <v>10612</v>
      </c>
      <c r="O117" s="72">
        <f t="shared" si="22"/>
        <v>71.848341232227483</v>
      </c>
      <c r="P117" s="61">
        <f t="shared" si="14"/>
        <v>-226</v>
      </c>
      <c r="Q117" s="72">
        <f t="shared" si="23"/>
        <v>14.751958224543079</v>
      </c>
      <c r="R117" s="61">
        <f t="shared" si="15"/>
        <v>39270</v>
      </c>
      <c r="S117" s="72">
        <f t="shared" si="24"/>
        <v>94.100450493625999</v>
      </c>
      <c r="T117" s="61">
        <v>36419</v>
      </c>
      <c r="U117" s="72">
        <f t="shared" si="25"/>
        <v>95.046585066680592</v>
      </c>
      <c r="V117" s="61">
        <v>2590</v>
      </c>
      <c r="W117" s="72">
        <f t="shared" si="27"/>
        <v>88.395904436860079</v>
      </c>
      <c r="X117" s="61">
        <f t="shared" si="16"/>
        <v>2851</v>
      </c>
      <c r="Y117" s="72">
        <f t="shared" si="26"/>
        <v>83.48462664714495</v>
      </c>
      <c r="Z117" s="61">
        <v>25</v>
      </c>
      <c r="AA117" s="61" t="s">
        <v>148</v>
      </c>
      <c r="AB117" s="61">
        <v>294</v>
      </c>
      <c r="AC117" s="134" t="s">
        <v>148</v>
      </c>
      <c r="AD117" s="119"/>
      <c r="AE117" s="119"/>
      <c r="AF117" s="119"/>
      <c r="AG117" s="119"/>
      <c r="AH117" s="119"/>
      <c r="AI117" s="128"/>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row>
    <row r="118" spans="1:66" ht="12" hidden="1" customHeight="1">
      <c r="A118" s="14"/>
      <c r="B118" s="32" t="s">
        <v>149</v>
      </c>
      <c r="C118" s="49" t="s">
        <v>150</v>
      </c>
      <c r="D118" s="65">
        <v>39543</v>
      </c>
      <c r="E118" s="74">
        <f t="shared" si="18"/>
        <v>92.604388656003366</v>
      </c>
      <c r="F118" s="62">
        <v>343</v>
      </c>
      <c r="G118" s="74">
        <f t="shared" si="19"/>
        <v>130.41825095057033</v>
      </c>
      <c r="H118" s="62">
        <v>216</v>
      </c>
      <c r="I118" s="60" t="s">
        <v>148</v>
      </c>
      <c r="J118" s="62">
        <f t="shared" si="13"/>
        <v>39200</v>
      </c>
      <c r="K118" s="74">
        <f t="shared" si="20"/>
        <v>92.370045713747118</v>
      </c>
      <c r="L118" s="62">
        <v>11033</v>
      </c>
      <c r="M118" s="74">
        <f t="shared" si="21"/>
        <v>72.366522366522361</v>
      </c>
      <c r="N118" s="62">
        <v>10412</v>
      </c>
      <c r="O118" s="74">
        <f t="shared" si="22"/>
        <v>73.614253393665166</v>
      </c>
      <c r="P118" s="62">
        <f t="shared" si="14"/>
        <v>-621</v>
      </c>
      <c r="Q118" s="74">
        <f t="shared" si="23"/>
        <v>56.352087114337564</v>
      </c>
      <c r="R118" s="62">
        <f t="shared" si="15"/>
        <v>38579</v>
      </c>
      <c r="S118" s="74">
        <f t="shared" si="24"/>
        <v>93.330269014902271</v>
      </c>
      <c r="T118" s="62">
        <v>36097</v>
      </c>
      <c r="U118" s="74">
        <f t="shared" si="25"/>
        <v>94.03933828318354</v>
      </c>
      <c r="V118" s="62">
        <v>2374</v>
      </c>
      <c r="W118" s="74">
        <f t="shared" si="27"/>
        <v>86.516034985422735</v>
      </c>
      <c r="X118" s="62">
        <f t="shared" si="16"/>
        <v>2482</v>
      </c>
      <c r="Y118" s="74">
        <f t="shared" si="26"/>
        <v>84.107082344967807</v>
      </c>
      <c r="Z118" s="62">
        <v>30</v>
      </c>
      <c r="AA118" s="60" t="s">
        <v>148</v>
      </c>
      <c r="AB118" s="62">
        <v>317</v>
      </c>
      <c r="AC118" s="89" t="s">
        <v>148</v>
      </c>
      <c r="AD118" s="118"/>
      <c r="AE118" s="118"/>
      <c r="AF118" s="118"/>
      <c r="AG118" s="118"/>
      <c r="AH118" s="118"/>
      <c r="AI118" s="127"/>
    </row>
    <row r="119" spans="1:66" ht="12" hidden="1" customHeight="1">
      <c r="A119" s="14"/>
      <c r="B119" s="33" t="s">
        <v>136</v>
      </c>
      <c r="C119" s="48" t="s">
        <v>17</v>
      </c>
      <c r="D119" s="63">
        <v>40651</v>
      </c>
      <c r="E119" s="70">
        <f t="shared" si="18"/>
        <v>92.514792899408278</v>
      </c>
      <c r="F119" s="60">
        <v>336</v>
      </c>
      <c r="G119" s="70">
        <f t="shared" si="19"/>
        <v>117.48251748251748</v>
      </c>
      <c r="H119" s="60">
        <v>210</v>
      </c>
      <c r="I119" s="60" t="s">
        <v>148</v>
      </c>
      <c r="J119" s="60">
        <f t="shared" si="13"/>
        <v>40315</v>
      </c>
      <c r="K119" s="70">
        <f t="shared" si="20"/>
        <v>92.351216383378386</v>
      </c>
      <c r="L119" s="60">
        <v>10086</v>
      </c>
      <c r="M119" s="70">
        <f t="shared" si="21"/>
        <v>61.983775811209441</v>
      </c>
      <c r="N119" s="60">
        <v>10820</v>
      </c>
      <c r="O119" s="70">
        <f t="shared" si="22"/>
        <v>70.548347134380904</v>
      </c>
      <c r="P119" s="60">
        <f t="shared" si="14"/>
        <v>734</v>
      </c>
      <c r="Q119" s="70">
        <f t="shared" si="23"/>
        <v>-78.502673796791441</v>
      </c>
      <c r="R119" s="60">
        <f t="shared" si="15"/>
        <v>41049</v>
      </c>
      <c r="S119" s="70">
        <f t="shared" si="24"/>
        <v>96.090732460965839</v>
      </c>
      <c r="T119" s="60">
        <v>38792</v>
      </c>
      <c r="U119" s="70">
        <f t="shared" si="25"/>
        <v>96.994549182377355</v>
      </c>
      <c r="V119" s="60">
        <v>2250</v>
      </c>
      <c r="W119" s="70">
        <f t="shared" si="27"/>
        <v>108.5383502170767</v>
      </c>
      <c r="X119" s="60">
        <f t="shared" si="16"/>
        <v>2257</v>
      </c>
      <c r="Y119" s="70">
        <f t="shared" si="26"/>
        <v>82.825688073394502</v>
      </c>
      <c r="Z119" s="60">
        <v>24</v>
      </c>
      <c r="AA119" s="60" t="s">
        <v>148</v>
      </c>
      <c r="AB119" s="60">
        <v>298</v>
      </c>
      <c r="AC119" s="89" t="s">
        <v>148</v>
      </c>
      <c r="AD119" s="118"/>
      <c r="AE119" s="118"/>
      <c r="AF119" s="118"/>
      <c r="AG119" s="118"/>
      <c r="AH119" s="118"/>
      <c r="AI119" s="127"/>
    </row>
    <row r="120" spans="1:66" ht="12" hidden="1" customHeight="1">
      <c r="A120" s="14"/>
      <c r="B120" s="33" t="s">
        <v>137</v>
      </c>
      <c r="C120" s="48" t="s">
        <v>9</v>
      </c>
      <c r="D120" s="63">
        <v>38250</v>
      </c>
      <c r="E120" s="70">
        <f t="shared" si="18"/>
        <v>93.340491471241364</v>
      </c>
      <c r="F120" s="60">
        <v>333</v>
      </c>
      <c r="G120" s="70">
        <f t="shared" si="19"/>
        <v>111.74496644295301</v>
      </c>
      <c r="H120" s="60">
        <v>208</v>
      </c>
      <c r="I120" s="60" t="s">
        <v>148</v>
      </c>
      <c r="J120" s="60">
        <f t="shared" si="13"/>
        <v>37917</v>
      </c>
      <c r="K120" s="70">
        <f t="shared" si="20"/>
        <v>93.205673410191494</v>
      </c>
      <c r="L120" s="60">
        <v>8364</v>
      </c>
      <c r="M120" s="70">
        <f t="shared" si="21"/>
        <v>65.502388597384282</v>
      </c>
      <c r="N120" s="60">
        <v>11426</v>
      </c>
      <c r="O120" s="70">
        <f t="shared" si="22"/>
        <v>71.421427678459807</v>
      </c>
      <c r="P120" s="60">
        <f t="shared" si="14"/>
        <v>3062</v>
      </c>
      <c r="Q120" s="70">
        <f t="shared" si="23"/>
        <v>94.828120161040573</v>
      </c>
      <c r="R120" s="60">
        <f t="shared" si="15"/>
        <v>40979</v>
      </c>
      <c r="S120" s="70">
        <f t="shared" si="24"/>
        <v>93.324982919608289</v>
      </c>
      <c r="T120" s="60">
        <v>39227</v>
      </c>
      <c r="U120" s="70">
        <f t="shared" si="25"/>
        <v>93.824296204166572</v>
      </c>
      <c r="V120" s="60">
        <v>1905</v>
      </c>
      <c r="W120" s="70">
        <f t="shared" si="27"/>
        <v>75.866188769414578</v>
      </c>
      <c r="X120" s="60">
        <f t="shared" si="16"/>
        <v>1752</v>
      </c>
      <c r="Y120" s="70">
        <f t="shared" si="26"/>
        <v>83.38886244645407</v>
      </c>
      <c r="Z120" s="60">
        <v>24</v>
      </c>
      <c r="AA120" s="60" t="s">
        <v>148</v>
      </c>
      <c r="AB120" s="60">
        <v>297</v>
      </c>
      <c r="AC120" s="89" t="s">
        <v>148</v>
      </c>
      <c r="AD120" s="118"/>
      <c r="AE120" s="118"/>
      <c r="AF120" s="118"/>
      <c r="AG120" s="118"/>
      <c r="AH120" s="118"/>
      <c r="AI120" s="127"/>
    </row>
    <row r="121" spans="1:66" ht="12" hidden="1" customHeight="1">
      <c r="A121" s="14"/>
      <c r="B121" s="33" t="s">
        <v>138</v>
      </c>
      <c r="C121" s="48" t="s">
        <v>139</v>
      </c>
      <c r="D121" s="63">
        <v>37795</v>
      </c>
      <c r="E121" s="70">
        <f t="shared" si="18"/>
        <v>94.631813515611313</v>
      </c>
      <c r="F121" s="60">
        <v>339</v>
      </c>
      <c r="G121" s="70">
        <f t="shared" si="19"/>
        <v>118.94736842105263</v>
      </c>
      <c r="H121" s="60">
        <v>214</v>
      </c>
      <c r="I121" s="60" t="s">
        <v>148</v>
      </c>
      <c r="J121" s="60">
        <f t="shared" si="13"/>
        <v>37456</v>
      </c>
      <c r="K121" s="70">
        <f t="shared" si="20"/>
        <v>94.457053512886475</v>
      </c>
      <c r="L121" s="60">
        <v>8926</v>
      </c>
      <c r="M121" s="70">
        <f t="shared" si="21"/>
        <v>68.83096853793954</v>
      </c>
      <c r="N121" s="60">
        <v>11779</v>
      </c>
      <c r="O121" s="70">
        <f t="shared" si="22"/>
        <v>73.129695163593468</v>
      </c>
      <c r="P121" s="60">
        <f t="shared" si="14"/>
        <v>2853</v>
      </c>
      <c r="Q121" s="70">
        <f t="shared" si="23"/>
        <v>90.888818094934692</v>
      </c>
      <c r="R121" s="60">
        <f t="shared" si="15"/>
        <v>40309</v>
      </c>
      <c r="S121" s="70">
        <f t="shared" si="24"/>
        <v>94.195312317435096</v>
      </c>
      <c r="T121" s="60">
        <v>37999</v>
      </c>
      <c r="U121" s="70">
        <f t="shared" si="25"/>
        <v>92.56534554578451</v>
      </c>
      <c r="V121" s="60">
        <v>1880</v>
      </c>
      <c r="W121" s="70">
        <f t="shared" si="27"/>
        <v>90.821256038647348</v>
      </c>
      <c r="X121" s="60">
        <f t="shared" si="16"/>
        <v>2310</v>
      </c>
      <c r="Y121" s="70">
        <f t="shared" si="26"/>
        <v>132.60619977037888</v>
      </c>
      <c r="Z121" s="60">
        <v>26</v>
      </c>
      <c r="AA121" s="60" t="s">
        <v>148</v>
      </c>
      <c r="AB121" s="60">
        <v>323</v>
      </c>
      <c r="AC121" s="89" t="s">
        <v>148</v>
      </c>
      <c r="AD121" s="118"/>
      <c r="AE121" s="118"/>
      <c r="AF121" s="118"/>
      <c r="AG121" s="118"/>
      <c r="AH121" s="118"/>
      <c r="AI121" s="127"/>
    </row>
    <row r="122" spans="1:66" ht="12" hidden="1" customHeight="1">
      <c r="A122" s="14"/>
      <c r="B122" s="33" t="s">
        <v>140</v>
      </c>
      <c r="C122" s="48" t="s">
        <v>141</v>
      </c>
      <c r="D122" s="63">
        <v>35471</v>
      </c>
      <c r="E122" s="70">
        <f t="shared" si="18"/>
        <v>91.566420568950377</v>
      </c>
      <c r="F122" s="60">
        <v>341</v>
      </c>
      <c r="G122" s="70">
        <f t="shared" si="19"/>
        <v>122.22222222222223</v>
      </c>
      <c r="H122" s="60">
        <v>216</v>
      </c>
      <c r="I122" s="60" t="s">
        <v>148</v>
      </c>
      <c r="J122" s="60">
        <f t="shared" si="13"/>
        <v>35130</v>
      </c>
      <c r="K122" s="70">
        <f t="shared" si="20"/>
        <v>91.344028705894587</v>
      </c>
      <c r="L122" s="60">
        <v>7794</v>
      </c>
      <c r="M122" s="70">
        <f t="shared" si="21"/>
        <v>56.965355942113725</v>
      </c>
      <c r="N122" s="60">
        <v>11117</v>
      </c>
      <c r="O122" s="70">
        <f t="shared" si="22"/>
        <v>70.89923469387756</v>
      </c>
      <c r="P122" s="60">
        <f t="shared" si="14"/>
        <v>3323</v>
      </c>
      <c r="Q122" s="70">
        <f t="shared" si="23"/>
        <v>166.31631631631632</v>
      </c>
      <c r="R122" s="60">
        <f t="shared" si="15"/>
        <v>38453</v>
      </c>
      <c r="S122" s="70">
        <f t="shared" si="24"/>
        <v>95.046592678646462</v>
      </c>
      <c r="T122" s="60">
        <v>36298</v>
      </c>
      <c r="U122" s="70">
        <f t="shared" si="25"/>
        <v>95.155455355738482</v>
      </c>
      <c r="V122" s="60">
        <v>2256</v>
      </c>
      <c r="W122" s="70">
        <f t="shared" si="27"/>
        <v>104.58970792767732</v>
      </c>
      <c r="X122" s="60">
        <f t="shared" si="16"/>
        <v>2155</v>
      </c>
      <c r="Y122" s="70">
        <f t="shared" si="26"/>
        <v>93.24967546516659</v>
      </c>
      <c r="Z122" s="60">
        <v>24</v>
      </c>
      <c r="AA122" s="60" t="s">
        <v>148</v>
      </c>
      <c r="AB122" s="60">
        <v>278</v>
      </c>
      <c r="AC122" s="89" t="s">
        <v>148</v>
      </c>
      <c r="AD122" s="118"/>
      <c r="AE122" s="118"/>
      <c r="AF122" s="118"/>
      <c r="AG122" s="118"/>
      <c r="AH122" s="118"/>
      <c r="AI122" s="127"/>
    </row>
    <row r="123" spans="1:66" ht="12" hidden="1" customHeight="1">
      <c r="A123" s="14"/>
      <c r="B123" s="33" t="s">
        <v>142</v>
      </c>
      <c r="C123" s="48" t="s">
        <v>12</v>
      </c>
      <c r="D123" s="63">
        <v>34944</v>
      </c>
      <c r="E123" s="70">
        <f t="shared" si="18"/>
        <v>93.465643137989147</v>
      </c>
      <c r="F123" s="60">
        <v>333</v>
      </c>
      <c r="G123" s="70">
        <f t="shared" si="19"/>
        <v>118.08510638297874</v>
      </c>
      <c r="H123" s="60">
        <v>209</v>
      </c>
      <c r="I123" s="60" t="s">
        <v>148</v>
      </c>
      <c r="J123" s="60">
        <f t="shared" si="13"/>
        <v>34611</v>
      </c>
      <c r="K123" s="70">
        <f t="shared" si="20"/>
        <v>93.27853389031128</v>
      </c>
      <c r="L123" s="60">
        <v>6620</v>
      </c>
      <c r="M123" s="70">
        <f t="shared" si="21"/>
        <v>68.268536660822932</v>
      </c>
      <c r="N123" s="60">
        <v>13495</v>
      </c>
      <c r="O123" s="70">
        <f t="shared" si="22"/>
        <v>79.621216590949317</v>
      </c>
      <c r="P123" s="60">
        <f t="shared" si="14"/>
        <v>6875</v>
      </c>
      <c r="Q123" s="70">
        <f t="shared" si="23"/>
        <v>94.80143408714838</v>
      </c>
      <c r="R123" s="60">
        <f t="shared" si="15"/>
        <v>41486</v>
      </c>
      <c r="S123" s="70">
        <f t="shared" si="24"/>
        <v>93.527515386522992</v>
      </c>
      <c r="T123" s="60">
        <v>40084</v>
      </c>
      <c r="U123" s="70">
        <f t="shared" si="25"/>
        <v>92.688341118253717</v>
      </c>
      <c r="V123" s="60">
        <v>2338</v>
      </c>
      <c r="W123" s="70">
        <f t="shared" si="27"/>
        <v>85.173041894353375</v>
      </c>
      <c r="X123" s="60">
        <f t="shared" si="16"/>
        <v>1402</v>
      </c>
      <c r="Y123" s="70">
        <f t="shared" si="26"/>
        <v>126.1926192619262</v>
      </c>
      <c r="Z123" s="60">
        <v>23</v>
      </c>
      <c r="AA123" s="60" t="s">
        <v>148</v>
      </c>
      <c r="AB123" s="60">
        <v>294</v>
      </c>
      <c r="AC123" s="89" t="s">
        <v>148</v>
      </c>
      <c r="AD123" s="118"/>
      <c r="AE123" s="118"/>
      <c r="AF123" s="118"/>
      <c r="AG123" s="118"/>
      <c r="AH123" s="118"/>
      <c r="AI123" s="127"/>
    </row>
    <row r="124" spans="1:66" ht="12" hidden="1" customHeight="1">
      <c r="A124" s="14"/>
      <c r="B124" s="33" t="s">
        <v>143</v>
      </c>
      <c r="C124" s="48" t="s">
        <v>13</v>
      </c>
      <c r="D124" s="63">
        <v>36838</v>
      </c>
      <c r="E124" s="70">
        <f t="shared" si="18"/>
        <v>94.931065584331918</v>
      </c>
      <c r="F124" s="60">
        <v>328</v>
      </c>
      <c r="G124" s="70">
        <f t="shared" si="19"/>
        <v>113.88888888888889</v>
      </c>
      <c r="H124" s="60">
        <v>203</v>
      </c>
      <c r="I124" s="60" t="s">
        <v>148</v>
      </c>
      <c r="J124" s="60">
        <f t="shared" si="13"/>
        <v>36510</v>
      </c>
      <c r="K124" s="70">
        <f t="shared" si="20"/>
        <v>94.789313809486714</v>
      </c>
      <c r="L124" s="60">
        <v>7405</v>
      </c>
      <c r="M124" s="70">
        <f t="shared" si="21"/>
        <v>65.098901098901095</v>
      </c>
      <c r="N124" s="60">
        <v>12357</v>
      </c>
      <c r="O124" s="70">
        <f t="shared" si="22"/>
        <v>77.395715896279597</v>
      </c>
      <c r="P124" s="60">
        <f t="shared" si="14"/>
        <v>4952</v>
      </c>
      <c r="Q124" s="70">
        <f t="shared" si="23"/>
        <v>107.86321062949249</v>
      </c>
      <c r="R124" s="60">
        <f t="shared" si="15"/>
        <v>41462</v>
      </c>
      <c r="S124" s="70">
        <f t="shared" si="24"/>
        <v>96.181683214252573</v>
      </c>
      <c r="T124" s="60">
        <v>39466</v>
      </c>
      <c r="U124" s="70">
        <f t="shared" si="25"/>
        <v>94.175197461044689</v>
      </c>
      <c r="V124" s="60">
        <v>2591</v>
      </c>
      <c r="W124" s="70">
        <f t="shared" si="27"/>
        <v>88.09928595715742</v>
      </c>
      <c r="X124" s="60">
        <f t="shared" si="16"/>
        <v>1996</v>
      </c>
      <c r="Y124" s="70">
        <f t="shared" si="26"/>
        <v>166.19483763530391</v>
      </c>
      <c r="Z124" s="60">
        <v>25</v>
      </c>
      <c r="AA124" s="60" t="s">
        <v>148</v>
      </c>
      <c r="AB124" s="60">
        <v>301</v>
      </c>
      <c r="AC124" s="89" t="s">
        <v>148</v>
      </c>
      <c r="AD124" s="118"/>
      <c r="AE124" s="118"/>
      <c r="AF124" s="118"/>
      <c r="AG124" s="118"/>
      <c r="AH124" s="118"/>
      <c r="AI124" s="127"/>
    </row>
    <row r="125" spans="1:66" ht="12" hidden="1" customHeight="1">
      <c r="A125" s="14"/>
      <c r="B125" s="33" t="s">
        <v>144</v>
      </c>
      <c r="C125" s="48" t="s">
        <v>14</v>
      </c>
      <c r="D125" s="63">
        <v>35771</v>
      </c>
      <c r="E125" s="70">
        <f t="shared" si="18"/>
        <v>96.037264746154051</v>
      </c>
      <c r="F125" s="60">
        <v>329</v>
      </c>
      <c r="G125" s="70">
        <f t="shared" si="19"/>
        <v>120.07299270072993</v>
      </c>
      <c r="H125" s="60">
        <v>205</v>
      </c>
      <c r="I125" s="60" t="s">
        <v>148</v>
      </c>
      <c r="J125" s="60">
        <f t="shared" si="13"/>
        <v>35442</v>
      </c>
      <c r="K125" s="70">
        <f t="shared" si="20"/>
        <v>95.859140453844688</v>
      </c>
      <c r="L125" s="60">
        <v>7391</v>
      </c>
      <c r="M125" s="70">
        <f t="shared" si="21"/>
        <v>66.54961282189808</v>
      </c>
      <c r="N125" s="60">
        <v>11202</v>
      </c>
      <c r="O125" s="70">
        <f t="shared" si="22"/>
        <v>77.533222591362133</v>
      </c>
      <c r="P125" s="60">
        <f t="shared" si="14"/>
        <v>3811</v>
      </c>
      <c r="Q125" s="70">
        <f t="shared" si="23"/>
        <v>114.03351286654697</v>
      </c>
      <c r="R125" s="60">
        <f t="shared" si="15"/>
        <v>39253</v>
      </c>
      <c r="S125" s="70">
        <f t="shared" si="24"/>
        <v>97.365744760014877</v>
      </c>
      <c r="T125" s="60">
        <v>37165</v>
      </c>
      <c r="U125" s="70">
        <f t="shared" si="25"/>
        <v>95.051150895140665</v>
      </c>
      <c r="V125" s="60">
        <v>2916</v>
      </c>
      <c r="W125" s="70">
        <f t="shared" si="27"/>
        <v>104.70377019748653</v>
      </c>
      <c r="X125" s="60">
        <f t="shared" si="16"/>
        <v>2088</v>
      </c>
      <c r="Y125" s="70">
        <f t="shared" si="26"/>
        <v>171.85185185185185</v>
      </c>
      <c r="Z125" s="60">
        <v>28</v>
      </c>
      <c r="AA125" s="60" t="s">
        <v>148</v>
      </c>
      <c r="AB125" s="60">
        <v>241</v>
      </c>
      <c r="AC125" s="89" t="s">
        <v>148</v>
      </c>
      <c r="AD125" s="118"/>
      <c r="AE125" s="118"/>
      <c r="AF125" s="118"/>
      <c r="AG125" s="118"/>
      <c r="AH125" s="118"/>
      <c r="AI125" s="127"/>
    </row>
    <row r="126" spans="1:66" ht="12" hidden="1" customHeight="1">
      <c r="A126" s="14"/>
      <c r="B126" s="33" t="s">
        <v>145</v>
      </c>
      <c r="C126" s="48" t="s">
        <v>15</v>
      </c>
      <c r="D126" s="63">
        <v>37294</v>
      </c>
      <c r="E126" s="70">
        <f t="shared" si="18"/>
        <v>97.091978860222326</v>
      </c>
      <c r="F126" s="60">
        <v>310</v>
      </c>
      <c r="G126" s="70">
        <f t="shared" si="19"/>
        <v>112.31884057971016</v>
      </c>
      <c r="H126" s="60">
        <v>185</v>
      </c>
      <c r="I126" s="60" t="s">
        <v>148</v>
      </c>
      <c r="J126" s="60">
        <f t="shared" si="13"/>
        <v>36984</v>
      </c>
      <c r="K126" s="70">
        <f t="shared" si="20"/>
        <v>96.981775272059792</v>
      </c>
      <c r="L126" s="60">
        <v>9416</v>
      </c>
      <c r="M126" s="70">
        <f t="shared" si="21"/>
        <v>69.311740890688256</v>
      </c>
      <c r="N126" s="60">
        <v>11223</v>
      </c>
      <c r="O126" s="70">
        <f t="shared" si="22"/>
        <v>75.090325170614207</v>
      </c>
      <c r="P126" s="60">
        <f t="shared" si="14"/>
        <v>1807</v>
      </c>
      <c r="Q126" s="70">
        <f t="shared" si="23"/>
        <v>132.77002204261572</v>
      </c>
      <c r="R126" s="60">
        <f t="shared" si="15"/>
        <v>38791</v>
      </c>
      <c r="S126" s="70">
        <f t="shared" si="24"/>
        <v>98.215009114847078</v>
      </c>
      <c r="T126" s="60">
        <v>36073</v>
      </c>
      <c r="U126" s="70">
        <f t="shared" si="25"/>
        <v>96.702678068788032</v>
      </c>
      <c r="V126" s="60">
        <v>3165</v>
      </c>
      <c r="W126" s="70">
        <f t="shared" si="27"/>
        <v>114.79869423286179</v>
      </c>
      <c r="X126" s="60">
        <f t="shared" si="16"/>
        <v>2718</v>
      </c>
      <c r="Y126" s="70">
        <f t="shared" si="26"/>
        <v>123.93980848153214</v>
      </c>
      <c r="Z126" s="60">
        <v>30</v>
      </c>
      <c r="AA126" s="60" t="s">
        <v>148</v>
      </c>
      <c r="AB126" s="60">
        <v>287</v>
      </c>
      <c r="AC126" s="89" t="s">
        <v>148</v>
      </c>
      <c r="AD126" s="118"/>
      <c r="AE126" s="118"/>
      <c r="AF126" s="118"/>
      <c r="AG126" s="118"/>
      <c r="AH126" s="118"/>
      <c r="AI126" s="127"/>
    </row>
    <row r="127" spans="1:66" ht="12" hidden="1" customHeight="1">
      <c r="A127" s="14"/>
      <c r="B127" s="33" t="s">
        <v>151</v>
      </c>
      <c r="C127" s="48" t="s">
        <v>152</v>
      </c>
      <c r="D127" s="63">
        <v>37852</v>
      </c>
      <c r="E127" s="70">
        <f t="shared" si="18"/>
        <v>97.760789276582557</v>
      </c>
      <c r="F127" s="60">
        <v>404</v>
      </c>
      <c r="G127" s="70">
        <f t="shared" si="19"/>
        <v>120.59701492537313</v>
      </c>
      <c r="H127" s="60">
        <v>242</v>
      </c>
      <c r="I127" s="70">
        <f t="shared" ref="I127:I190" si="28">H127/H115*100</f>
        <v>115.23809523809523</v>
      </c>
      <c r="J127" s="60">
        <f t="shared" si="13"/>
        <v>37448</v>
      </c>
      <c r="K127" s="70">
        <f t="shared" si="20"/>
        <v>97.561483951646522</v>
      </c>
      <c r="L127" s="60">
        <v>9662</v>
      </c>
      <c r="M127" s="70">
        <f t="shared" si="21"/>
        <v>93.824043503592932</v>
      </c>
      <c r="N127" s="60">
        <v>9972</v>
      </c>
      <c r="O127" s="70">
        <f t="shared" si="22"/>
        <v>95.289058767319631</v>
      </c>
      <c r="P127" s="60">
        <f t="shared" si="14"/>
        <v>310</v>
      </c>
      <c r="Q127" s="70">
        <f t="shared" si="23"/>
        <v>185.62874251497007</v>
      </c>
      <c r="R127" s="60">
        <f t="shared" si="15"/>
        <v>37758</v>
      </c>
      <c r="S127" s="70">
        <f t="shared" si="24"/>
        <v>97.942984617779047</v>
      </c>
      <c r="T127" s="60">
        <v>34972</v>
      </c>
      <c r="U127" s="70">
        <f t="shared" si="25"/>
        <v>96.746707978311392</v>
      </c>
      <c r="V127" s="60">
        <v>2253</v>
      </c>
      <c r="W127" s="70">
        <f t="shared" si="27"/>
        <v>99.338624338624342</v>
      </c>
      <c r="X127" s="60">
        <f t="shared" si="16"/>
        <v>2786</v>
      </c>
      <c r="Y127" s="70">
        <f t="shared" si="26"/>
        <v>115.93841032043279</v>
      </c>
      <c r="Z127" s="60">
        <v>27</v>
      </c>
      <c r="AA127" s="70">
        <f t="shared" ref="AA127:AA190" si="29">Z127/Z115*100</f>
        <v>122.72727272727273</v>
      </c>
      <c r="AB127" s="60">
        <v>233</v>
      </c>
      <c r="AC127" s="80">
        <f t="shared" ref="AC127:AC190" si="30">AB127/AB115*100</f>
        <v>85.347985347985343</v>
      </c>
      <c r="AD127" s="120"/>
      <c r="AE127" s="120"/>
      <c r="AF127" s="120"/>
      <c r="AG127" s="120"/>
      <c r="AH127" s="120"/>
      <c r="AI127" s="129"/>
    </row>
    <row r="128" spans="1:66" ht="12" hidden="1" customHeight="1">
      <c r="A128" s="14"/>
      <c r="B128" s="33" t="s">
        <v>131</v>
      </c>
      <c r="C128" s="48" t="s">
        <v>132</v>
      </c>
      <c r="D128" s="63">
        <v>35873</v>
      </c>
      <c r="E128" s="70">
        <f t="shared" si="18"/>
        <v>100.66505780671231</v>
      </c>
      <c r="F128" s="60">
        <v>330</v>
      </c>
      <c r="G128" s="70">
        <f t="shared" si="19"/>
        <v>104.10094637223975</v>
      </c>
      <c r="H128" s="60">
        <v>202</v>
      </c>
      <c r="I128" s="70">
        <f t="shared" si="28"/>
        <v>104.66321243523315</v>
      </c>
      <c r="J128" s="60">
        <f t="shared" si="13"/>
        <v>35543</v>
      </c>
      <c r="K128" s="70">
        <f t="shared" si="20"/>
        <v>100.63421954188962</v>
      </c>
      <c r="L128" s="60">
        <v>7949</v>
      </c>
      <c r="M128" s="70">
        <f t="shared" si="21"/>
        <v>97.010007322431051</v>
      </c>
      <c r="N128" s="60">
        <v>10180</v>
      </c>
      <c r="O128" s="70">
        <f t="shared" si="22"/>
        <v>100.9820454320008</v>
      </c>
      <c r="P128" s="60">
        <f t="shared" si="14"/>
        <v>2231</v>
      </c>
      <c r="Q128" s="70">
        <f t="shared" si="23"/>
        <v>118.22999470058294</v>
      </c>
      <c r="R128" s="60">
        <f t="shared" si="15"/>
        <v>37774</v>
      </c>
      <c r="S128" s="70">
        <f t="shared" si="24"/>
        <v>101.52663548889964</v>
      </c>
      <c r="T128" s="60">
        <v>35200</v>
      </c>
      <c r="U128" s="70">
        <f t="shared" si="25"/>
        <v>100.09383797309978</v>
      </c>
      <c r="V128" s="60">
        <v>2721</v>
      </c>
      <c r="W128" s="70">
        <f t="shared" si="27"/>
        <v>128.0470588235294</v>
      </c>
      <c r="X128" s="60">
        <f t="shared" si="16"/>
        <v>2574</v>
      </c>
      <c r="Y128" s="70">
        <f t="shared" si="26"/>
        <v>126.23835213339873</v>
      </c>
      <c r="Z128" s="60">
        <v>25</v>
      </c>
      <c r="AA128" s="70">
        <f t="shared" si="29"/>
        <v>100</v>
      </c>
      <c r="AB128" s="60">
        <v>231</v>
      </c>
      <c r="AC128" s="80">
        <f t="shared" si="30"/>
        <v>87.832699619771859</v>
      </c>
      <c r="AD128" s="120"/>
      <c r="AE128" s="120"/>
      <c r="AF128" s="120"/>
      <c r="AG128" s="120"/>
      <c r="AH128" s="120"/>
      <c r="AI128" s="129"/>
    </row>
    <row r="129" spans="1:66" ht="12" hidden="1" customHeight="1">
      <c r="A129" s="14"/>
      <c r="B129" s="34" t="s">
        <v>133</v>
      </c>
      <c r="C129" s="50" t="s">
        <v>19</v>
      </c>
      <c r="D129" s="64">
        <v>39219</v>
      </c>
      <c r="E129" s="72">
        <f t="shared" si="18"/>
        <v>98.379530916844345</v>
      </c>
      <c r="F129" s="61">
        <v>349</v>
      </c>
      <c r="G129" s="72">
        <f t="shared" si="19"/>
        <v>94.579945799458002</v>
      </c>
      <c r="H129" s="61">
        <v>221</v>
      </c>
      <c r="I129" s="72">
        <f t="shared" si="28"/>
        <v>90.946502057613159</v>
      </c>
      <c r="J129" s="61">
        <f t="shared" si="13"/>
        <v>38870</v>
      </c>
      <c r="K129" s="72">
        <f t="shared" si="20"/>
        <v>98.415029370062797</v>
      </c>
      <c r="L129" s="61">
        <v>9931</v>
      </c>
      <c r="M129" s="72">
        <f t="shared" si="21"/>
        <v>91.631297287322383</v>
      </c>
      <c r="N129" s="61">
        <v>9755</v>
      </c>
      <c r="O129" s="72">
        <f t="shared" si="22"/>
        <v>91.924236713154912</v>
      </c>
      <c r="P129" s="61">
        <f t="shared" si="14"/>
        <v>-176</v>
      </c>
      <c r="Q129" s="72">
        <f t="shared" si="23"/>
        <v>77.876106194690266</v>
      </c>
      <c r="R129" s="61">
        <f t="shared" si="15"/>
        <v>38694</v>
      </c>
      <c r="S129" s="72">
        <f t="shared" si="24"/>
        <v>98.533231474407941</v>
      </c>
      <c r="T129" s="61">
        <v>35613</v>
      </c>
      <c r="U129" s="72">
        <f t="shared" si="25"/>
        <v>97.786869491199653</v>
      </c>
      <c r="V129" s="61">
        <v>2370</v>
      </c>
      <c r="W129" s="72">
        <f t="shared" si="27"/>
        <v>91.505791505791507</v>
      </c>
      <c r="X129" s="61">
        <f t="shared" si="16"/>
        <v>3081</v>
      </c>
      <c r="Y129" s="72">
        <f t="shared" si="26"/>
        <v>108.0673447913013</v>
      </c>
      <c r="Z129" s="61">
        <v>27</v>
      </c>
      <c r="AA129" s="72">
        <f t="shared" si="29"/>
        <v>108</v>
      </c>
      <c r="AB129" s="61">
        <v>257</v>
      </c>
      <c r="AC129" s="83">
        <f t="shared" si="30"/>
        <v>87.414965986394549</v>
      </c>
      <c r="AD129" s="121"/>
      <c r="AE129" s="121"/>
      <c r="AF129" s="121"/>
      <c r="AG129" s="121"/>
      <c r="AH129" s="121"/>
      <c r="AI129" s="130"/>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row>
    <row r="130" spans="1:66" ht="12" hidden="1" customHeight="1">
      <c r="A130" s="14"/>
      <c r="B130" s="32" t="s">
        <v>153</v>
      </c>
      <c r="C130" s="48" t="s">
        <v>154</v>
      </c>
      <c r="D130" s="65">
        <v>38982</v>
      </c>
      <c r="E130" s="74">
        <f t="shared" si="18"/>
        <v>98.581291252560504</v>
      </c>
      <c r="F130" s="62">
        <v>353</v>
      </c>
      <c r="G130" s="74">
        <f t="shared" si="19"/>
        <v>102.91545189504374</v>
      </c>
      <c r="H130" s="62">
        <v>225</v>
      </c>
      <c r="I130" s="74">
        <f t="shared" si="28"/>
        <v>104.16666666666667</v>
      </c>
      <c r="J130" s="62">
        <f t="shared" si="13"/>
        <v>38629</v>
      </c>
      <c r="K130" s="74">
        <f t="shared" si="20"/>
        <v>98.543367346938766</v>
      </c>
      <c r="L130" s="62">
        <v>8972</v>
      </c>
      <c r="M130" s="74">
        <f t="shared" si="21"/>
        <v>81.319677331641444</v>
      </c>
      <c r="N130" s="62">
        <v>9913</v>
      </c>
      <c r="O130" s="74">
        <f t="shared" si="22"/>
        <v>95.207452938916632</v>
      </c>
      <c r="P130" s="62">
        <f t="shared" si="14"/>
        <v>941</v>
      </c>
      <c r="Q130" s="74">
        <f t="shared" si="23"/>
        <v>-151.52979066022544</v>
      </c>
      <c r="R130" s="62">
        <f t="shared" si="15"/>
        <v>39570</v>
      </c>
      <c r="S130" s="74">
        <f t="shared" si="24"/>
        <v>102.56875502216232</v>
      </c>
      <c r="T130" s="62">
        <v>36631</v>
      </c>
      <c r="U130" s="74">
        <f t="shared" si="25"/>
        <v>101.47934731418123</v>
      </c>
      <c r="V130" s="62">
        <v>2405</v>
      </c>
      <c r="W130" s="74">
        <f t="shared" si="27"/>
        <v>101.30581297388375</v>
      </c>
      <c r="X130" s="62">
        <f t="shared" si="16"/>
        <v>2939</v>
      </c>
      <c r="Y130" s="74">
        <f t="shared" si="26"/>
        <v>118.41257050765512</v>
      </c>
      <c r="Z130" s="62">
        <v>37</v>
      </c>
      <c r="AA130" s="74">
        <f t="shared" si="29"/>
        <v>123.33333333333334</v>
      </c>
      <c r="AB130" s="62">
        <v>254</v>
      </c>
      <c r="AC130" s="84">
        <f t="shared" si="30"/>
        <v>80.126182965299691</v>
      </c>
      <c r="AD130" s="122"/>
      <c r="AE130" s="122"/>
      <c r="AF130" s="122"/>
      <c r="AG130" s="122"/>
      <c r="AH130" s="122"/>
      <c r="AI130" s="131"/>
    </row>
    <row r="131" spans="1:66" ht="12" hidden="1" customHeight="1">
      <c r="A131" s="14"/>
      <c r="B131" s="33" t="s">
        <v>136</v>
      </c>
      <c r="C131" s="48" t="s">
        <v>17</v>
      </c>
      <c r="D131" s="63">
        <v>40016</v>
      </c>
      <c r="E131" s="70">
        <f t="shared" si="18"/>
        <v>98.437922806327023</v>
      </c>
      <c r="F131" s="60">
        <v>384</v>
      </c>
      <c r="G131" s="70">
        <f t="shared" si="19"/>
        <v>114.28571428571428</v>
      </c>
      <c r="H131" s="60">
        <v>251</v>
      </c>
      <c r="I131" s="70">
        <f t="shared" si="28"/>
        <v>119.52380952380952</v>
      </c>
      <c r="J131" s="60">
        <f t="shared" si="13"/>
        <v>39632</v>
      </c>
      <c r="K131" s="70">
        <f t="shared" si="20"/>
        <v>98.305841498201659</v>
      </c>
      <c r="L131" s="60">
        <v>7998</v>
      </c>
      <c r="M131" s="70">
        <f t="shared" si="21"/>
        <v>79.29803688280785</v>
      </c>
      <c r="N131" s="60">
        <v>10381</v>
      </c>
      <c r="O131" s="70">
        <f t="shared" si="22"/>
        <v>95.942698706099819</v>
      </c>
      <c r="P131" s="60">
        <f t="shared" si="14"/>
        <v>2383</v>
      </c>
      <c r="Q131" s="70">
        <f t="shared" si="23"/>
        <v>324.65940054495917</v>
      </c>
      <c r="R131" s="60">
        <f t="shared" si="15"/>
        <v>42015</v>
      </c>
      <c r="S131" s="70">
        <f t="shared" si="24"/>
        <v>102.35328509829715</v>
      </c>
      <c r="T131" s="60">
        <v>39361</v>
      </c>
      <c r="U131" s="70">
        <f t="shared" si="25"/>
        <v>101.46679727778924</v>
      </c>
      <c r="V131" s="60">
        <v>2319</v>
      </c>
      <c r="W131" s="70">
        <f t="shared" si="27"/>
        <v>103.06666666666666</v>
      </c>
      <c r="X131" s="60">
        <f t="shared" si="16"/>
        <v>2654</v>
      </c>
      <c r="Y131" s="70">
        <f t="shared" si="26"/>
        <v>117.5897208684094</v>
      </c>
      <c r="Z131" s="60">
        <v>33</v>
      </c>
      <c r="AA131" s="70">
        <f t="shared" si="29"/>
        <v>137.5</v>
      </c>
      <c r="AB131" s="60">
        <v>258</v>
      </c>
      <c r="AC131" s="80">
        <f t="shared" si="30"/>
        <v>86.577181208053688</v>
      </c>
      <c r="AD131" s="120"/>
      <c r="AE131" s="120"/>
      <c r="AF131" s="120"/>
      <c r="AG131" s="120"/>
      <c r="AH131" s="120"/>
      <c r="AI131" s="129"/>
    </row>
    <row r="132" spans="1:66" ht="12" hidden="1" customHeight="1">
      <c r="A132" s="14"/>
      <c r="B132" s="33" t="s">
        <v>137</v>
      </c>
      <c r="C132" s="48" t="s">
        <v>9</v>
      </c>
      <c r="D132" s="63">
        <v>37047</v>
      </c>
      <c r="E132" s="70">
        <f t="shared" si="18"/>
        <v>96.854901960784318</v>
      </c>
      <c r="F132" s="60">
        <v>390</v>
      </c>
      <c r="G132" s="70">
        <f t="shared" si="19"/>
        <v>117.11711711711712</v>
      </c>
      <c r="H132" s="60">
        <v>261</v>
      </c>
      <c r="I132" s="70">
        <f t="shared" si="28"/>
        <v>125.48076923076923</v>
      </c>
      <c r="J132" s="60">
        <f t="shared" si="13"/>
        <v>36657</v>
      </c>
      <c r="K132" s="70">
        <f t="shared" si="20"/>
        <v>96.676952290529314</v>
      </c>
      <c r="L132" s="60">
        <v>7027</v>
      </c>
      <c r="M132" s="70">
        <f t="shared" si="21"/>
        <v>84.014825442372072</v>
      </c>
      <c r="N132" s="60">
        <v>11623</v>
      </c>
      <c r="O132" s="70">
        <f t="shared" si="22"/>
        <v>101.72413793103448</v>
      </c>
      <c r="P132" s="60">
        <f t="shared" si="14"/>
        <v>4596</v>
      </c>
      <c r="Q132" s="70">
        <f t="shared" si="23"/>
        <v>150.09797517962116</v>
      </c>
      <c r="R132" s="60">
        <f t="shared" si="15"/>
        <v>41253</v>
      </c>
      <c r="S132" s="70">
        <f t="shared" si="24"/>
        <v>100.66863515459137</v>
      </c>
      <c r="T132" s="60">
        <v>39437</v>
      </c>
      <c r="U132" s="70">
        <f t="shared" si="25"/>
        <v>100.53534555280801</v>
      </c>
      <c r="V132" s="60">
        <v>2209</v>
      </c>
      <c r="W132" s="70">
        <f t="shared" si="27"/>
        <v>115.95800524934383</v>
      </c>
      <c r="X132" s="60">
        <f t="shared" si="16"/>
        <v>1816</v>
      </c>
      <c r="Y132" s="70">
        <f t="shared" si="26"/>
        <v>103.65296803652969</v>
      </c>
      <c r="Z132" s="60">
        <v>31</v>
      </c>
      <c r="AA132" s="70">
        <f t="shared" si="29"/>
        <v>129.16666666666669</v>
      </c>
      <c r="AB132" s="60">
        <v>266</v>
      </c>
      <c r="AC132" s="80">
        <f t="shared" si="30"/>
        <v>89.562289562289564</v>
      </c>
      <c r="AD132" s="120"/>
      <c r="AE132" s="120"/>
      <c r="AF132" s="120"/>
      <c r="AG132" s="120"/>
      <c r="AH132" s="120"/>
      <c r="AI132" s="129"/>
    </row>
    <row r="133" spans="1:66" ht="12" hidden="1" customHeight="1">
      <c r="A133" s="14"/>
      <c r="B133" s="33" t="s">
        <v>138</v>
      </c>
      <c r="C133" s="48" t="s">
        <v>139</v>
      </c>
      <c r="D133" s="63">
        <v>35293</v>
      </c>
      <c r="E133" s="70">
        <f t="shared" si="18"/>
        <v>93.380076729726156</v>
      </c>
      <c r="F133" s="60">
        <v>370</v>
      </c>
      <c r="G133" s="70">
        <f t="shared" si="19"/>
        <v>109.14454277286137</v>
      </c>
      <c r="H133" s="60">
        <v>231</v>
      </c>
      <c r="I133" s="70">
        <f t="shared" si="28"/>
        <v>107.94392523364486</v>
      </c>
      <c r="J133" s="60">
        <f t="shared" si="13"/>
        <v>34923</v>
      </c>
      <c r="K133" s="70">
        <f t="shared" si="20"/>
        <v>93.237398547629212</v>
      </c>
      <c r="L133" s="60">
        <v>6611</v>
      </c>
      <c r="M133" s="70">
        <f t="shared" si="21"/>
        <v>74.064530584808423</v>
      </c>
      <c r="N133" s="60">
        <v>13262</v>
      </c>
      <c r="O133" s="70">
        <f t="shared" si="22"/>
        <v>112.59020290347227</v>
      </c>
      <c r="P133" s="60">
        <f t="shared" si="14"/>
        <v>6651</v>
      </c>
      <c r="Q133" s="70">
        <f t="shared" si="23"/>
        <v>233.1230283911672</v>
      </c>
      <c r="R133" s="60">
        <f t="shared" si="15"/>
        <v>41574</v>
      </c>
      <c r="S133" s="70">
        <f t="shared" si="24"/>
        <v>103.13825696494578</v>
      </c>
      <c r="T133" s="60">
        <v>40143</v>
      </c>
      <c r="U133" s="70">
        <f t="shared" si="25"/>
        <v>105.64225374351956</v>
      </c>
      <c r="V133" s="60">
        <v>2040</v>
      </c>
      <c r="W133" s="70">
        <f t="shared" si="27"/>
        <v>108.51063829787233</v>
      </c>
      <c r="X133" s="60">
        <f t="shared" si="16"/>
        <v>1431</v>
      </c>
      <c r="Y133" s="70">
        <f t="shared" si="26"/>
        <v>61.948051948051955</v>
      </c>
      <c r="Z133" s="60">
        <v>27</v>
      </c>
      <c r="AA133" s="70">
        <f t="shared" si="29"/>
        <v>103.84615384615385</v>
      </c>
      <c r="AB133" s="60">
        <v>274</v>
      </c>
      <c r="AC133" s="80">
        <f t="shared" si="30"/>
        <v>84.829721362229108</v>
      </c>
      <c r="AD133" s="120"/>
      <c r="AE133" s="120"/>
      <c r="AF133" s="120"/>
      <c r="AG133" s="120"/>
      <c r="AH133" s="120"/>
      <c r="AI133" s="129"/>
    </row>
    <row r="134" spans="1:66" ht="12" hidden="1" customHeight="1">
      <c r="A134" s="14"/>
      <c r="B134" s="33" t="s">
        <v>140</v>
      </c>
      <c r="C134" s="48" t="s">
        <v>141</v>
      </c>
      <c r="D134" s="63">
        <v>33643</v>
      </c>
      <c r="E134" s="70">
        <f t="shared" si="18"/>
        <v>94.84649431930309</v>
      </c>
      <c r="F134" s="60">
        <v>332</v>
      </c>
      <c r="G134" s="70">
        <f t="shared" si="19"/>
        <v>97.360703812316714</v>
      </c>
      <c r="H134" s="60">
        <v>204</v>
      </c>
      <c r="I134" s="70">
        <f t="shared" si="28"/>
        <v>94.444444444444443</v>
      </c>
      <c r="J134" s="60">
        <f t="shared" si="13"/>
        <v>33311</v>
      </c>
      <c r="K134" s="70">
        <f t="shared" si="20"/>
        <v>94.822089382294337</v>
      </c>
      <c r="L134" s="60">
        <v>6557</v>
      </c>
      <c r="M134" s="70">
        <f t="shared" si="21"/>
        <v>84.128817038747755</v>
      </c>
      <c r="N134" s="60">
        <v>13423</v>
      </c>
      <c r="O134" s="70">
        <f t="shared" si="22"/>
        <v>120.74300620671043</v>
      </c>
      <c r="P134" s="60">
        <f t="shared" si="14"/>
        <v>6866</v>
      </c>
      <c r="Q134" s="70">
        <f t="shared" si="23"/>
        <v>206.620523623232</v>
      </c>
      <c r="R134" s="60">
        <f t="shared" si="15"/>
        <v>40177</v>
      </c>
      <c r="S134" s="70">
        <f t="shared" si="24"/>
        <v>104.48339531375966</v>
      </c>
      <c r="T134" s="60">
        <v>38258</v>
      </c>
      <c r="U134" s="70">
        <f t="shared" si="25"/>
        <v>105.39974654250923</v>
      </c>
      <c r="V134" s="60">
        <v>2368</v>
      </c>
      <c r="W134" s="70">
        <f t="shared" si="27"/>
        <v>104.9645390070922</v>
      </c>
      <c r="X134" s="60">
        <f t="shared" si="16"/>
        <v>1919</v>
      </c>
      <c r="Y134" s="70">
        <f t="shared" si="26"/>
        <v>89.048723897911827</v>
      </c>
      <c r="Z134" s="60">
        <v>36</v>
      </c>
      <c r="AA134" s="70">
        <f t="shared" si="29"/>
        <v>150</v>
      </c>
      <c r="AB134" s="60">
        <v>267</v>
      </c>
      <c r="AC134" s="80">
        <f t="shared" si="30"/>
        <v>96.043165467625897</v>
      </c>
      <c r="AD134" s="120"/>
      <c r="AE134" s="120"/>
      <c r="AF134" s="120"/>
      <c r="AG134" s="120"/>
      <c r="AH134" s="120"/>
      <c r="AI134" s="129"/>
    </row>
    <row r="135" spans="1:66" ht="12" hidden="1" customHeight="1">
      <c r="A135" s="14"/>
      <c r="B135" s="33" t="s">
        <v>142</v>
      </c>
      <c r="C135" s="48" t="s">
        <v>12</v>
      </c>
      <c r="D135" s="63">
        <v>33270</v>
      </c>
      <c r="E135" s="70">
        <f t="shared" si="18"/>
        <v>95.209478021978029</v>
      </c>
      <c r="F135" s="60">
        <v>359</v>
      </c>
      <c r="G135" s="70">
        <f t="shared" si="19"/>
        <v>107.80780780780781</v>
      </c>
      <c r="H135" s="60">
        <v>231</v>
      </c>
      <c r="I135" s="70">
        <f t="shared" si="28"/>
        <v>110.5263157894737</v>
      </c>
      <c r="J135" s="60">
        <f t="shared" si="13"/>
        <v>32911</v>
      </c>
      <c r="K135" s="70">
        <f t="shared" si="20"/>
        <v>95.088266736008791</v>
      </c>
      <c r="L135" s="60">
        <v>5655</v>
      </c>
      <c r="M135" s="70">
        <f t="shared" si="21"/>
        <v>85.422960725075527</v>
      </c>
      <c r="N135" s="60">
        <v>15031</v>
      </c>
      <c r="O135" s="70">
        <f t="shared" si="22"/>
        <v>111.3819933308633</v>
      </c>
      <c r="P135" s="60">
        <f t="shared" si="14"/>
        <v>9376</v>
      </c>
      <c r="Q135" s="70">
        <f t="shared" si="23"/>
        <v>136.37818181818182</v>
      </c>
      <c r="R135" s="60">
        <f t="shared" si="15"/>
        <v>42287</v>
      </c>
      <c r="S135" s="70">
        <f t="shared" si="24"/>
        <v>101.93077182664032</v>
      </c>
      <c r="T135" s="60">
        <v>41015</v>
      </c>
      <c r="U135" s="70">
        <f t="shared" si="25"/>
        <v>102.32262249276521</v>
      </c>
      <c r="V135" s="60">
        <v>2805</v>
      </c>
      <c r="W135" s="70">
        <f t="shared" si="27"/>
        <v>119.9743370402053</v>
      </c>
      <c r="X135" s="60">
        <f t="shared" si="16"/>
        <v>1272</v>
      </c>
      <c r="Y135" s="70">
        <f t="shared" si="26"/>
        <v>90.727532097004286</v>
      </c>
      <c r="Z135" s="60">
        <v>31</v>
      </c>
      <c r="AA135" s="70">
        <f t="shared" si="29"/>
        <v>134.78260869565219</v>
      </c>
      <c r="AB135" s="60">
        <v>285</v>
      </c>
      <c r="AC135" s="80">
        <f t="shared" si="30"/>
        <v>96.938775510204081</v>
      </c>
      <c r="AD135" s="120"/>
      <c r="AE135" s="120"/>
      <c r="AF135" s="120"/>
      <c r="AG135" s="120"/>
      <c r="AH135" s="120"/>
      <c r="AI135" s="129"/>
    </row>
    <row r="136" spans="1:66" ht="12" hidden="1" customHeight="1">
      <c r="A136" s="14"/>
      <c r="B136" s="33" t="s">
        <v>143</v>
      </c>
      <c r="C136" s="48" t="s">
        <v>13</v>
      </c>
      <c r="D136" s="63">
        <v>34868</v>
      </c>
      <c r="E136" s="70">
        <f t="shared" si="18"/>
        <v>94.652261251968071</v>
      </c>
      <c r="F136" s="60">
        <v>355</v>
      </c>
      <c r="G136" s="70">
        <f t="shared" si="19"/>
        <v>108.23170731707317</v>
      </c>
      <c r="H136" s="60">
        <v>225</v>
      </c>
      <c r="I136" s="70">
        <f t="shared" si="28"/>
        <v>110.83743842364532</v>
      </c>
      <c r="J136" s="60">
        <f t="shared" si="13"/>
        <v>34513</v>
      </c>
      <c r="K136" s="70">
        <f t="shared" si="20"/>
        <v>94.530265680635438</v>
      </c>
      <c r="L136" s="60">
        <v>6679</v>
      </c>
      <c r="M136" s="70">
        <f t="shared" si="21"/>
        <v>90.195813639432814</v>
      </c>
      <c r="N136" s="60">
        <v>13547</v>
      </c>
      <c r="O136" s="70">
        <f t="shared" si="22"/>
        <v>109.63016913490328</v>
      </c>
      <c r="P136" s="60">
        <f t="shared" si="14"/>
        <v>6868</v>
      </c>
      <c r="Q136" s="70">
        <f t="shared" si="23"/>
        <v>138.6914378029079</v>
      </c>
      <c r="R136" s="60">
        <f t="shared" si="15"/>
        <v>41381</v>
      </c>
      <c r="S136" s="70">
        <f t="shared" si="24"/>
        <v>99.804640393613425</v>
      </c>
      <c r="T136" s="60">
        <v>39766</v>
      </c>
      <c r="U136" s="70">
        <f t="shared" si="25"/>
        <v>100.76014797547256</v>
      </c>
      <c r="V136" s="60">
        <v>2787</v>
      </c>
      <c r="W136" s="70">
        <f t="shared" si="27"/>
        <v>107.56464685449633</v>
      </c>
      <c r="X136" s="60">
        <f t="shared" si="16"/>
        <v>1615</v>
      </c>
      <c r="Y136" s="70">
        <f t="shared" si="26"/>
        <v>80.911823647294597</v>
      </c>
      <c r="Z136" s="60">
        <v>23</v>
      </c>
      <c r="AA136" s="70">
        <f t="shared" si="29"/>
        <v>92</v>
      </c>
      <c r="AB136" s="60">
        <v>303</v>
      </c>
      <c r="AC136" s="80">
        <f t="shared" si="30"/>
        <v>100.66445182724253</v>
      </c>
      <c r="AD136" s="120"/>
      <c r="AE136" s="120"/>
      <c r="AF136" s="120"/>
      <c r="AG136" s="120"/>
      <c r="AH136" s="120"/>
      <c r="AI136" s="129"/>
    </row>
    <row r="137" spans="1:66" s="13" customFormat="1" ht="12" hidden="1" customHeight="1">
      <c r="B137" s="33" t="s">
        <v>144</v>
      </c>
      <c r="C137" s="48" t="s">
        <v>14</v>
      </c>
      <c r="D137" s="63">
        <v>34155</v>
      </c>
      <c r="E137" s="70">
        <f t="shared" si="18"/>
        <v>95.482373990103724</v>
      </c>
      <c r="F137" s="60">
        <v>388</v>
      </c>
      <c r="G137" s="70">
        <f t="shared" si="19"/>
        <v>117.93313069908815</v>
      </c>
      <c r="H137" s="60">
        <v>260</v>
      </c>
      <c r="I137" s="70">
        <f t="shared" si="28"/>
        <v>126.82926829268293</v>
      </c>
      <c r="J137" s="60">
        <f t="shared" si="13"/>
        <v>33767</v>
      </c>
      <c r="K137" s="70">
        <f t="shared" si="20"/>
        <v>95.273968737655892</v>
      </c>
      <c r="L137" s="60">
        <v>6588</v>
      </c>
      <c r="M137" s="70">
        <f t="shared" si="21"/>
        <v>89.135434988499526</v>
      </c>
      <c r="N137" s="60">
        <v>12414</v>
      </c>
      <c r="O137" s="70">
        <f t="shared" si="22"/>
        <v>110.81949651847884</v>
      </c>
      <c r="P137" s="60">
        <f t="shared" si="14"/>
        <v>5826</v>
      </c>
      <c r="Q137" s="70">
        <f t="shared" si="23"/>
        <v>152.87326161112568</v>
      </c>
      <c r="R137" s="60">
        <f t="shared" si="15"/>
        <v>39593</v>
      </c>
      <c r="S137" s="70">
        <f t="shared" si="24"/>
        <v>100.86617583369424</v>
      </c>
      <c r="T137" s="60">
        <v>37966</v>
      </c>
      <c r="U137" s="70">
        <f t="shared" si="25"/>
        <v>102.1552535988161</v>
      </c>
      <c r="V137" s="60">
        <v>3052</v>
      </c>
      <c r="W137" s="70">
        <f t="shared" si="27"/>
        <v>104.66392318244171</v>
      </c>
      <c r="X137" s="60">
        <f t="shared" si="16"/>
        <v>1627</v>
      </c>
      <c r="Y137" s="70">
        <f t="shared" si="26"/>
        <v>77.921455938697321</v>
      </c>
      <c r="Z137" s="60">
        <v>24</v>
      </c>
      <c r="AA137" s="70">
        <f t="shared" si="29"/>
        <v>85.714285714285708</v>
      </c>
      <c r="AB137" s="60">
        <v>291</v>
      </c>
      <c r="AC137" s="80">
        <f t="shared" si="30"/>
        <v>120.74688796680498</v>
      </c>
      <c r="AD137" s="120"/>
      <c r="AE137" s="120"/>
      <c r="AF137" s="120"/>
      <c r="AG137" s="120"/>
      <c r="AH137" s="120"/>
      <c r="AI137" s="129"/>
      <c r="AJ137" s="15"/>
    </row>
    <row r="138" spans="1:66" s="13" customFormat="1" ht="12" hidden="1" customHeight="1">
      <c r="B138" s="33" t="s">
        <v>145</v>
      </c>
      <c r="C138" s="48" t="s">
        <v>15</v>
      </c>
      <c r="D138" s="63">
        <v>35703</v>
      </c>
      <c r="E138" s="70">
        <f t="shared" si="18"/>
        <v>95.733898214189949</v>
      </c>
      <c r="F138" s="60">
        <v>357</v>
      </c>
      <c r="G138" s="70">
        <f t="shared" si="19"/>
        <v>115.16129032258064</v>
      </c>
      <c r="H138" s="60">
        <v>227</v>
      </c>
      <c r="I138" s="70">
        <f t="shared" si="28"/>
        <v>122.70270270270269</v>
      </c>
      <c r="J138" s="60">
        <f t="shared" si="13"/>
        <v>35346</v>
      </c>
      <c r="K138" s="70">
        <f t="shared" si="20"/>
        <v>95.571057754704739</v>
      </c>
      <c r="L138" s="60">
        <v>8170</v>
      </c>
      <c r="M138" s="70">
        <f t="shared" si="21"/>
        <v>86.767204757858963</v>
      </c>
      <c r="N138" s="60">
        <v>11671</v>
      </c>
      <c r="O138" s="70">
        <f t="shared" si="22"/>
        <v>103.99180254833824</v>
      </c>
      <c r="P138" s="60">
        <f t="shared" si="14"/>
        <v>3501</v>
      </c>
      <c r="Q138" s="70">
        <f t="shared" si="23"/>
        <v>193.7465412285556</v>
      </c>
      <c r="R138" s="60">
        <f t="shared" si="15"/>
        <v>38847</v>
      </c>
      <c r="S138" s="70">
        <f t="shared" si="24"/>
        <v>100.14436338325901</v>
      </c>
      <c r="T138" s="60">
        <v>36321</v>
      </c>
      <c r="U138" s="70">
        <f t="shared" si="25"/>
        <v>100.68749480220664</v>
      </c>
      <c r="V138" s="60">
        <v>2776</v>
      </c>
      <c r="W138" s="70">
        <f t="shared" si="27"/>
        <v>87.70932069510269</v>
      </c>
      <c r="X138" s="60">
        <f t="shared" si="16"/>
        <v>2526</v>
      </c>
      <c r="Y138" s="70">
        <f t="shared" si="26"/>
        <v>92.935982339955842</v>
      </c>
      <c r="Z138" s="60">
        <v>29</v>
      </c>
      <c r="AA138" s="70">
        <f t="shared" si="29"/>
        <v>96.666666666666671</v>
      </c>
      <c r="AB138" s="60">
        <v>283</v>
      </c>
      <c r="AC138" s="80">
        <f t="shared" si="30"/>
        <v>98.606271777003485</v>
      </c>
      <c r="AD138" s="120"/>
      <c r="AE138" s="120"/>
      <c r="AF138" s="120"/>
      <c r="AG138" s="120"/>
      <c r="AH138" s="120"/>
      <c r="AI138" s="129"/>
      <c r="AJ138" s="15"/>
    </row>
    <row r="139" spans="1:66" s="13" customFormat="1" ht="12" hidden="1" customHeight="1">
      <c r="B139" s="33" t="s">
        <v>155</v>
      </c>
      <c r="C139" s="48" t="s">
        <v>156</v>
      </c>
      <c r="D139" s="63">
        <v>37033</v>
      </c>
      <c r="E139" s="70">
        <f t="shared" si="18"/>
        <v>97.836309838317661</v>
      </c>
      <c r="F139" s="60">
        <v>384</v>
      </c>
      <c r="G139" s="70">
        <f t="shared" si="19"/>
        <v>95.049504950495049</v>
      </c>
      <c r="H139" s="60">
        <v>276</v>
      </c>
      <c r="I139" s="70">
        <f t="shared" si="28"/>
        <v>114.0495867768595</v>
      </c>
      <c r="J139" s="60">
        <f t="shared" ref="J139:J202" si="31">D139-F139</f>
        <v>36649</v>
      </c>
      <c r="K139" s="70">
        <f t="shared" si="20"/>
        <v>97.86637470625935</v>
      </c>
      <c r="L139" s="60">
        <v>8519</v>
      </c>
      <c r="M139" s="70">
        <f t="shared" si="21"/>
        <v>88.170151107431167</v>
      </c>
      <c r="N139" s="60">
        <v>10735</v>
      </c>
      <c r="O139" s="70">
        <f t="shared" si="22"/>
        <v>107.65142398716405</v>
      </c>
      <c r="P139" s="60">
        <f t="shared" ref="P139:P202" si="32">N139-L139</f>
        <v>2216</v>
      </c>
      <c r="Q139" s="70">
        <f t="shared" si="23"/>
        <v>714.83870967741939</v>
      </c>
      <c r="R139" s="60">
        <f t="shared" ref="R139:R202" si="33">J139+P139</f>
        <v>38865</v>
      </c>
      <c r="S139" s="70">
        <f t="shared" si="24"/>
        <v>102.93182901636739</v>
      </c>
      <c r="T139" s="60">
        <v>36239</v>
      </c>
      <c r="U139" s="70">
        <f t="shared" si="25"/>
        <v>103.62289831865492</v>
      </c>
      <c r="V139" s="60">
        <v>2403</v>
      </c>
      <c r="W139" s="70">
        <f t="shared" si="27"/>
        <v>106.65778961384819</v>
      </c>
      <c r="X139" s="60">
        <f t="shared" ref="X139:X202" si="34">R139-T139</f>
        <v>2626</v>
      </c>
      <c r="Y139" s="70">
        <f t="shared" si="26"/>
        <v>94.256999282124909</v>
      </c>
      <c r="Z139" s="60">
        <v>25</v>
      </c>
      <c r="AA139" s="70">
        <f t="shared" si="29"/>
        <v>92.592592592592595</v>
      </c>
      <c r="AB139" s="60">
        <v>302</v>
      </c>
      <c r="AC139" s="80">
        <f t="shared" si="30"/>
        <v>129.61373390557941</v>
      </c>
      <c r="AD139" s="120"/>
      <c r="AE139" s="120"/>
      <c r="AF139" s="120"/>
      <c r="AG139" s="120"/>
      <c r="AH139" s="120"/>
      <c r="AI139" s="129"/>
      <c r="AJ139" s="15"/>
    </row>
    <row r="140" spans="1:66" ht="12" hidden="1" customHeight="1">
      <c r="A140" s="14"/>
      <c r="B140" s="33" t="s">
        <v>131</v>
      </c>
      <c r="C140" s="48" t="s">
        <v>132</v>
      </c>
      <c r="D140" s="63">
        <v>34243</v>
      </c>
      <c r="E140" s="70">
        <f t="shared" si="18"/>
        <v>95.456192679731274</v>
      </c>
      <c r="F140" s="60">
        <v>412</v>
      </c>
      <c r="G140" s="70">
        <f t="shared" si="19"/>
        <v>124.84848484848486</v>
      </c>
      <c r="H140" s="60">
        <v>277</v>
      </c>
      <c r="I140" s="70">
        <f t="shared" si="28"/>
        <v>137.12871287128715</v>
      </c>
      <c r="J140" s="60">
        <f t="shared" si="31"/>
        <v>33831</v>
      </c>
      <c r="K140" s="70">
        <f t="shared" si="20"/>
        <v>95.183299102495567</v>
      </c>
      <c r="L140" s="60">
        <v>7162</v>
      </c>
      <c r="M140" s="70">
        <f t="shared" si="21"/>
        <v>90.0993835702604</v>
      </c>
      <c r="N140" s="60">
        <v>11039</v>
      </c>
      <c r="O140" s="70">
        <f t="shared" si="22"/>
        <v>108.43811394891945</v>
      </c>
      <c r="P140" s="60">
        <f t="shared" si="32"/>
        <v>3877</v>
      </c>
      <c r="Q140" s="70">
        <f t="shared" si="23"/>
        <v>173.77857463021067</v>
      </c>
      <c r="R140" s="60">
        <f t="shared" si="33"/>
        <v>37708</v>
      </c>
      <c r="S140" s="70">
        <f t="shared" si="24"/>
        <v>99.82527664531159</v>
      </c>
      <c r="T140" s="60">
        <v>35430</v>
      </c>
      <c r="U140" s="70">
        <f t="shared" si="25"/>
        <v>100.65340909090909</v>
      </c>
      <c r="V140" s="60">
        <v>3073</v>
      </c>
      <c r="W140" s="70">
        <f t="shared" si="27"/>
        <v>112.9364204336641</v>
      </c>
      <c r="X140" s="60">
        <f t="shared" si="34"/>
        <v>2278</v>
      </c>
      <c r="Y140" s="70">
        <f t="shared" si="26"/>
        <v>88.50038850038851</v>
      </c>
      <c r="Z140" s="60">
        <v>24</v>
      </c>
      <c r="AA140" s="70">
        <f t="shared" si="29"/>
        <v>96</v>
      </c>
      <c r="AB140" s="60">
        <v>287</v>
      </c>
      <c r="AC140" s="80">
        <f t="shared" si="30"/>
        <v>124.24242424242425</v>
      </c>
      <c r="AD140" s="120"/>
      <c r="AE140" s="120"/>
      <c r="AF140" s="120"/>
      <c r="AG140" s="120"/>
      <c r="AH140" s="120"/>
      <c r="AI140" s="129"/>
    </row>
    <row r="141" spans="1:66" ht="12" hidden="1" customHeight="1">
      <c r="A141" s="14"/>
      <c r="B141" s="34" t="s">
        <v>133</v>
      </c>
      <c r="C141" s="48" t="s">
        <v>19</v>
      </c>
      <c r="D141" s="64">
        <v>38400</v>
      </c>
      <c r="E141" s="72">
        <f t="shared" si="18"/>
        <v>97.911726459114206</v>
      </c>
      <c r="F141" s="61">
        <v>496</v>
      </c>
      <c r="G141" s="72">
        <f t="shared" si="19"/>
        <v>142.12034383954156</v>
      </c>
      <c r="H141" s="61">
        <v>209</v>
      </c>
      <c r="I141" s="72">
        <f t="shared" si="28"/>
        <v>94.570135746606326</v>
      </c>
      <c r="J141" s="61">
        <f t="shared" si="31"/>
        <v>37904</v>
      </c>
      <c r="K141" s="72">
        <f t="shared" si="20"/>
        <v>97.514792899408292</v>
      </c>
      <c r="L141" s="61">
        <v>9359</v>
      </c>
      <c r="M141" s="72">
        <f t="shared" si="21"/>
        <v>94.240257778672841</v>
      </c>
      <c r="N141" s="61">
        <v>10771</v>
      </c>
      <c r="O141" s="72">
        <f t="shared" si="22"/>
        <v>110.41517170681703</v>
      </c>
      <c r="P141" s="61">
        <f t="shared" si="32"/>
        <v>1412</v>
      </c>
      <c r="Q141" s="72">
        <f t="shared" si="23"/>
        <v>-802.27272727272737</v>
      </c>
      <c r="R141" s="61">
        <f t="shared" si="33"/>
        <v>39316</v>
      </c>
      <c r="S141" s="72">
        <f t="shared" si="24"/>
        <v>101.60748436450095</v>
      </c>
      <c r="T141" s="61">
        <v>35552</v>
      </c>
      <c r="U141" s="72">
        <f t="shared" si="25"/>
        <v>99.828714233566402</v>
      </c>
      <c r="V141" s="61">
        <v>2017</v>
      </c>
      <c r="W141" s="72">
        <f t="shared" si="27"/>
        <v>85.105485232067508</v>
      </c>
      <c r="X141" s="61">
        <f t="shared" si="34"/>
        <v>3764</v>
      </c>
      <c r="Y141" s="72">
        <f t="shared" si="26"/>
        <v>122.16812723141837</v>
      </c>
      <c r="Z141" s="61">
        <v>28</v>
      </c>
      <c r="AA141" s="72">
        <f t="shared" si="29"/>
        <v>103.7037037037037</v>
      </c>
      <c r="AB141" s="61">
        <v>765</v>
      </c>
      <c r="AC141" s="83">
        <f t="shared" si="30"/>
        <v>297.66536964980548</v>
      </c>
      <c r="AD141" s="121"/>
      <c r="AE141" s="121"/>
      <c r="AF141" s="121"/>
      <c r="AG141" s="121"/>
      <c r="AH141" s="121"/>
      <c r="AI141" s="130"/>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row>
    <row r="142" spans="1:66" s="13" customFormat="1" ht="12" hidden="1" customHeight="1">
      <c r="B142" s="32" t="s">
        <v>157</v>
      </c>
      <c r="C142" s="49" t="s">
        <v>158</v>
      </c>
      <c r="D142" s="65">
        <v>38046</v>
      </c>
      <c r="E142" s="74">
        <f t="shared" si="18"/>
        <v>97.598891796213636</v>
      </c>
      <c r="F142" s="62">
        <v>341</v>
      </c>
      <c r="G142" s="74">
        <f t="shared" si="19"/>
        <v>96.600566572237952</v>
      </c>
      <c r="H142" s="62">
        <v>187</v>
      </c>
      <c r="I142" s="74">
        <f t="shared" si="28"/>
        <v>83.111111111111114</v>
      </c>
      <c r="J142" s="62">
        <f t="shared" si="31"/>
        <v>37705</v>
      </c>
      <c r="K142" s="74">
        <f t="shared" si="20"/>
        <v>97.608014703978867</v>
      </c>
      <c r="L142" s="62">
        <v>8676</v>
      </c>
      <c r="M142" s="74">
        <f t="shared" si="21"/>
        <v>96.700847079803836</v>
      </c>
      <c r="N142" s="62">
        <v>11615</v>
      </c>
      <c r="O142" s="74">
        <f t="shared" si="22"/>
        <v>117.169373549884</v>
      </c>
      <c r="P142" s="62">
        <f t="shared" si="32"/>
        <v>2939</v>
      </c>
      <c r="Q142" s="74">
        <f t="shared" si="23"/>
        <v>312.32731137088206</v>
      </c>
      <c r="R142" s="62">
        <f t="shared" si="33"/>
        <v>40644</v>
      </c>
      <c r="S142" s="74">
        <f t="shared" si="24"/>
        <v>102.71417740712661</v>
      </c>
      <c r="T142" s="62">
        <v>36862</v>
      </c>
      <c r="U142" s="74">
        <f t="shared" si="25"/>
        <v>100.63061341486718</v>
      </c>
      <c r="V142" s="62">
        <v>2034</v>
      </c>
      <c r="W142" s="74">
        <f t="shared" si="27"/>
        <v>84.57380457380458</v>
      </c>
      <c r="X142" s="62">
        <f t="shared" si="34"/>
        <v>3782</v>
      </c>
      <c r="Y142" s="74">
        <f t="shared" si="26"/>
        <v>128.68322558693433</v>
      </c>
      <c r="Z142" s="62">
        <v>27</v>
      </c>
      <c r="AA142" s="74">
        <f t="shared" si="29"/>
        <v>72.972972972972968</v>
      </c>
      <c r="AB142" s="62">
        <v>929</v>
      </c>
      <c r="AC142" s="84">
        <f t="shared" si="30"/>
        <v>365.74803149606299</v>
      </c>
      <c r="AD142" s="122"/>
      <c r="AE142" s="122"/>
      <c r="AF142" s="122"/>
      <c r="AG142" s="122"/>
      <c r="AH142" s="122"/>
      <c r="AI142" s="131"/>
      <c r="AJ142" s="15"/>
    </row>
    <row r="143" spans="1:66" s="13" customFormat="1" ht="12" hidden="1" customHeight="1">
      <c r="B143" s="33" t="s">
        <v>136</v>
      </c>
      <c r="C143" s="48" t="s">
        <v>17</v>
      </c>
      <c r="D143" s="63">
        <v>38625</v>
      </c>
      <c r="E143" s="70">
        <f t="shared" si="18"/>
        <v>96.523890443822467</v>
      </c>
      <c r="F143" s="60">
        <v>357</v>
      </c>
      <c r="G143" s="70">
        <f t="shared" si="19"/>
        <v>92.96875</v>
      </c>
      <c r="H143" s="60">
        <v>202</v>
      </c>
      <c r="I143" s="70">
        <f t="shared" si="28"/>
        <v>80.478087649402383</v>
      </c>
      <c r="J143" s="60">
        <f t="shared" si="31"/>
        <v>38268</v>
      </c>
      <c r="K143" s="70">
        <f t="shared" si="20"/>
        <v>96.558336697618088</v>
      </c>
      <c r="L143" s="60">
        <v>8283</v>
      </c>
      <c r="M143" s="70">
        <f t="shared" si="21"/>
        <v>103.56339084771193</v>
      </c>
      <c r="N143" s="60">
        <v>12405</v>
      </c>
      <c r="O143" s="70">
        <f t="shared" si="22"/>
        <v>119.4971582699162</v>
      </c>
      <c r="P143" s="60">
        <f t="shared" si="32"/>
        <v>4122</v>
      </c>
      <c r="Q143" s="70">
        <f t="shared" si="23"/>
        <v>172.97524129248848</v>
      </c>
      <c r="R143" s="60">
        <f t="shared" si="33"/>
        <v>42390</v>
      </c>
      <c r="S143" s="70">
        <f t="shared" si="24"/>
        <v>100.89253837915031</v>
      </c>
      <c r="T143" s="60">
        <v>39833</v>
      </c>
      <c r="U143" s="70">
        <f t="shared" si="25"/>
        <v>101.19915652549479</v>
      </c>
      <c r="V143" s="60">
        <v>2230</v>
      </c>
      <c r="W143" s="70">
        <f t="shared" si="27"/>
        <v>96.162138852953859</v>
      </c>
      <c r="X143" s="60">
        <f t="shared" si="34"/>
        <v>2557</v>
      </c>
      <c r="Y143" s="70">
        <f t="shared" si="26"/>
        <v>96.345139412207999</v>
      </c>
      <c r="Z143" s="60">
        <v>27</v>
      </c>
      <c r="AA143" s="70">
        <f t="shared" si="29"/>
        <v>81.818181818181827</v>
      </c>
      <c r="AB143" s="60">
        <v>311</v>
      </c>
      <c r="AC143" s="80">
        <f t="shared" si="30"/>
        <v>120.54263565891472</v>
      </c>
      <c r="AD143" s="120"/>
      <c r="AE143" s="120"/>
      <c r="AF143" s="120"/>
      <c r="AG143" s="120"/>
      <c r="AH143" s="120"/>
      <c r="AI143" s="129"/>
      <c r="AJ143" s="15"/>
    </row>
    <row r="144" spans="1:66" s="13" customFormat="1" ht="12" hidden="1" customHeight="1">
      <c r="B144" s="33" t="s">
        <v>137</v>
      </c>
      <c r="C144" s="48" t="s">
        <v>9</v>
      </c>
      <c r="D144" s="63">
        <v>35960</v>
      </c>
      <c r="E144" s="70">
        <f t="shared" si="18"/>
        <v>97.065889275784812</v>
      </c>
      <c r="F144" s="60">
        <v>352</v>
      </c>
      <c r="G144" s="70">
        <f t="shared" si="19"/>
        <v>90.256410256410263</v>
      </c>
      <c r="H144" s="60">
        <v>211</v>
      </c>
      <c r="I144" s="70">
        <f t="shared" si="28"/>
        <v>80.842911877394641</v>
      </c>
      <c r="J144" s="60">
        <f t="shared" si="31"/>
        <v>35608</v>
      </c>
      <c r="K144" s="70">
        <f t="shared" si="20"/>
        <v>97.138336470524038</v>
      </c>
      <c r="L144" s="60">
        <v>5801</v>
      </c>
      <c r="M144" s="70">
        <f t="shared" si="21"/>
        <v>82.553009819268524</v>
      </c>
      <c r="N144" s="60">
        <v>11043</v>
      </c>
      <c r="O144" s="70">
        <f t="shared" si="22"/>
        <v>95.009894175341998</v>
      </c>
      <c r="P144" s="60">
        <f t="shared" si="32"/>
        <v>5242</v>
      </c>
      <c r="Q144" s="70">
        <f t="shared" si="23"/>
        <v>114.05570060922541</v>
      </c>
      <c r="R144" s="60">
        <f t="shared" si="33"/>
        <v>40850</v>
      </c>
      <c r="S144" s="70">
        <f t="shared" si="24"/>
        <v>99.02310135020484</v>
      </c>
      <c r="T144" s="60">
        <v>39337</v>
      </c>
      <c r="U144" s="70">
        <f t="shared" si="25"/>
        <v>99.746431016558063</v>
      </c>
      <c r="V144" s="60">
        <v>1859</v>
      </c>
      <c r="W144" s="70">
        <f t="shared" si="27"/>
        <v>84.155726573110002</v>
      </c>
      <c r="X144" s="60">
        <f t="shared" si="34"/>
        <v>1513</v>
      </c>
      <c r="Y144" s="70">
        <f t="shared" si="26"/>
        <v>83.31497797356829</v>
      </c>
      <c r="Z144" s="60">
        <v>27</v>
      </c>
      <c r="AA144" s="70">
        <f t="shared" si="29"/>
        <v>87.096774193548384</v>
      </c>
      <c r="AB144" s="60">
        <v>261</v>
      </c>
      <c r="AC144" s="80">
        <f t="shared" si="30"/>
        <v>98.120300751879697</v>
      </c>
      <c r="AD144" s="120"/>
      <c r="AE144" s="120"/>
      <c r="AF144" s="120"/>
      <c r="AG144" s="120"/>
      <c r="AH144" s="120"/>
      <c r="AI144" s="129"/>
      <c r="AJ144" s="15"/>
    </row>
    <row r="145" spans="1:66" s="13" customFormat="1" ht="12" hidden="1" customHeight="1">
      <c r="B145" s="33" t="s">
        <v>138</v>
      </c>
      <c r="C145" s="48" t="s">
        <v>139</v>
      </c>
      <c r="D145" s="63">
        <v>34760</v>
      </c>
      <c r="E145" s="70">
        <f t="shared" si="18"/>
        <v>98.48978550987448</v>
      </c>
      <c r="F145" s="60">
        <v>349</v>
      </c>
      <c r="G145" s="70">
        <f t="shared" si="19"/>
        <v>94.324324324324323</v>
      </c>
      <c r="H145" s="60">
        <v>211</v>
      </c>
      <c r="I145" s="70">
        <f t="shared" si="28"/>
        <v>91.341991341991346</v>
      </c>
      <c r="J145" s="60">
        <f t="shared" si="31"/>
        <v>34411</v>
      </c>
      <c r="K145" s="70">
        <f t="shared" si="20"/>
        <v>98.533917475589149</v>
      </c>
      <c r="L145" s="60">
        <v>6137</v>
      </c>
      <c r="M145" s="70">
        <f t="shared" si="21"/>
        <v>92.8301315988504</v>
      </c>
      <c r="N145" s="60">
        <v>10807</v>
      </c>
      <c r="O145" s="70">
        <f t="shared" si="22"/>
        <v>81.488463278540195</v>
      </c>
      <c r="P145" s="60">
        <f t="shared" si="32"/>
        <v>4670</v>
      </c>
      <c r="Q145" s="70">
        <f t="shared" si="23"/>
        <v>70.21500526236656</v>
      </c>
      <c r="R145" s="60">
        <f t="shared" si="33"/>
        <v>39081</v>
      </c>
      <c r="S145" s="70">
        <f t="shared" si="24"/>
        <v>94.003463703276097</v>
      </c>
      <c r="T145" s="60">
        <v>37156</v>
      </c>
      <c r="U145" s="70">
        <f t="shared" si="25"/>
        <v>92.559101213162947</v>
      </c>
      <c r="V145" s="60">
        <v>1828</v>
      </c>
      <c r="W145" s="70">
        <f t="shared" si="27"/>
        <v>89.607843137254903</v>
      </c>
      <c r="X145" s="60">
        <f t="shared" si="34"/>
        <v>1925</v>
      </c>
      <c r="Y145" s="70">
        <f t="shared" si="26"/>
        <v>134.52131376659679</v>
      </c>
      <c r="Z145" s="60">
        <v>31</v>
      </c>
      <c r="AA145" s="70">
        <f t="shared" si="29"/>
        <v>114.81481481481481</v>
      </c>
      <c r="AB145" s="60">
        <v>341</v>
      </c>
      <c r="AC145" s="80">
        <f t="shared" si="30"/>
        <v>124.45255474452554</v>
      </c>
      <c r="AD145" s="120"/>
      <c r="AE145" s="120"/>
      <c r="AF145" s="120"/>
      <c r="AG145" s="120"/>
      <c r="AH145" s="120"/>
      <c r="AI145" s="129"/>
      <c r="AJ145" s="15"/>
    </row>
    <row r="146" spans="1:66" s="13" customFormat="1" ht="12" hidden="1" customHeight="1">
      <c r="B146" s="33" t="s">
        <v>140</v>
      </c>
      <c r="C146" s="48" t="s">
        <v>141</v>
      </c>
      <c r="D146" s="63">
        <v>33651</v>
      </c>
      <c r="E146" s="70">
        <f t="shared" si="18"/>
        <v>100.02377909223314</v>
      </c>
      <c r="F146" s="60">
        <v>328</v>
      </c>
      <c r="G146" s="70">
        <f t="shared" si="19"/>
        <v>98.795180722891558</v>
      </c>
      <c r="H146" s="60">
        <v>201</v>
      </c>
      <c r="I146" s="70">
        <f t="shared" si="28"/>
        <v>98.529411764705884</v>
      </c>
      <c r="J146" s="60">
        <f t="shared" si="31"/>
        <v>33323</v>
      </c>
      <c r="K146" s="70">
        <f t="shared" si="20"/>
        <v>100.03602413617124</v>
      </c>
      <c r="L146" s="60">
        <v>6764</v>
      </c>
      <c r="M146" s="70">
        <f t="shared" si="21"/>
        <v>103.1569315235626</v>
      </c>
      <c r="N146" s="60">
        <v>10286</v>
      </c>
      <c r="O146" s="70">
        <f t="shared" si="22"/>
        <v>76.629665499515752</v>
      </c>
      <c r="P146" s="60">
        <f t="shared" si="32"/>
        <v>3522</v>
      </c>
      <c r="Q146" s="70">
        <f t="shared" si="23"/>
        <v>51.296242353626567</v>
      </c>
      <c r="R146" s="60">
        <f t="shared" si="33"/>
        <v>36845</v>
      </c>
      <c r="S146" s="70">
        <f t="shared" si="24"/>
        <v>91.706697861960834</v>
      </c>
      <c r="T146" s="60">
        <v>34187</v>
      </c>
      <c r="U146" s="70">
        <f t="shared" si="25"/>
        <v>89.359088295258502</v>
      </c>
      <c r="V146" s="60">
        <v>2067</v>
      </c>
      <c r="W146" s="70">
        <f t="shared" si="27"/>
        <v>87.288851351351354</v>
      </c>
      <c r="X146" s="60">
        <f t="shared" si="34"/>
        <v>2658</v>
      </c>
      <c r="Y146" s="70">
        <f t="shared" si="26"/>
        <v>138.50964043772797</v>
      </c>
      <c r="Z146" s="60">
        <v>27</v>
      </c>
      <c r="AA146" s="70">
        <f t="shared" si="29"/>
        <v>75</v>
      </c>
      <c r="AB146" s="60">
        <v>392</v>
      </c>
      <c r="AC146" s="80">
        <f t="shared" si="30"/>
        <v>146.81647940074907</v>
      </c>
      <c r="AD146" s="120"/>
      <c r="AE146" s="120"/>
      <c r="AF146" s="120"/>
      <c r="AG146" s="120"/>
      <c r="AH146" s="120"/>
      <c r="AI146" s="129"/>
      <c r="AJ146" s="15"/>
    </row>
    <row r="147" spans="1:66" s="13" customFormat="1" ht="12" hidden="1" customHeight="1">
      <c r="B147" s="33" t="s">
        <v>142</v>
      </c>
      <c r="C147" s="48" t="s">
        <v>12</v>
      </c>
      <c r="D147" s="63">
        <v>33707</v>
      </c>
      <c r="E147" s="70">
        <f t="shared" si="18"/>
        <v>101.31349564171927</v>
      </c>
      <c r="F147" s="60">
        <v>339</v>
      </c>
      <c r="G147" s="70">
        <f t="shared" si="19"/>
        <v>94.428969359331475</v>
      </c>
      <c r="H147" s="60">
        <v>213</v>
      </c>
      <c r="I147" s="70">
        <f t="shared" si="28"/>
        <v>92.20779220779221</v>
      </c>
      <c r="J147" s="60">
        <f t="shared" si="31"/>
        <v>33368</v>
      </c>
      <c r="K147" s="70">
        <f t="shared" si="20"/>
        <v>101.38859347938379</v>
      </c>
      <c r="L147" s="60">
        <v>5822</v>
      </c>
      <c r="M147" s="70">
        <f t="shared" si="21"/>
        <v>102.95313881520778</v>
      </c>
      <c r="N147" s="60">
        <v>12869</v>
      </c>
      <c r="O147" s="70">
        <f t="shared" si="22"/>
        <v>85.616392788237633</v>
      </c>
      <c r="P147" s="60">
        <f t="shared" si="32"/>
        <v>7047</v>
      </c>
      <c r="Q147" s="70">
        <f t="shared" si="23"/>
        <v>75.159982935153579</v>
      </c>
      <c r="R147" s="60">
        <f t="shared" si="33"/>
        <v>40415</v>
      </c>
      <c r="S147" s="70">
        <f t="shared" si="24"/>
        <v>95.573107574431859</v>
      </c>
      <c r="T147" s="60">
        <v>38734</v>
      </c>
      <c r="U147" s="70">
        <f t="shared" si="25"/>
        <v>94.438620017066938</v>
      </c>
      <c r="V147" s="60">
        <v>2714</v>
      </c>
      <c r="W147" s="70">
        <f t="shared" si="27"/>
        <v>96.755793226381456</v>
      </c>
      <c r="X147" s="60">
        <f t="shared" si="34"/>
        <v>1681</v>
      </c>
      <c r="Y147" s="70">
        <f t="shared" si="26"/>
        <v>132.15408805031444</v>
      </c>
      <c r="Z147" s="60">
        <v>30</v>
      </c>
      <c r="AA147" s="70">
        <f t="shared" si="29"/>
        <v>96.774193548387103</v>
      </c>
      <c r="AB147" s="60">
        <v>342</v>
      </c>
      <c r="AC147" s="80">
        <f t="shared" si="30"/>
        <v>120</v>
      </c>
      <c r="AD147" s="120"/>
      <c r="AE147" s="120"/>
      <c r="AF147" s="120"/>
      <c r="AG147" s="120"/>
      <c r="AH147" s="120"/>
      <c r="AI147" s="129"/>
      <c r="AJ147" s="15"/>
    </row>
    <row r="148" spans="1:66" s="13" customFormat="1" ht="12" hidden="1" customHeight="1">
      <c r="B148" s="33" t="s">
        <v>143</v>
      </c>
      <c r="C148" s="48" t="s">
        <v>13</v>
      </c>
      <c r="D148" s="63">
        <v>34372</v>
      </c>
      <c r="E148" s="70">
        <f t="shared" si="18"/>
        <v>98.577492256510268</v>
      </c>
      <c r="F148" s="60">
        <v>313</v>
      </c>
      <c r="G148" s="70">
        <f t="shared" si="19"/>
        <v>88.16901408450704</v>
      </c>
      <c r="H148" s="60">
        <v>193</v>
      </c>
      <c r="I148" s="70">
        <f t="shared" si="28"/>
        <v>85.777777777777771</v>
      </c>
      <c r="J148" s="60">
        <f t="shared" si="31"/>
        <v>34059</v>
      </c>
      <c r="K148" s="70">
        <f t="shared" si="20"/>
        <v>98.684553646452073</v>
      </c>
      <c r="L148" s="60">
        <v>6160</v>
      </c>
      <c r="M148" s="70">
        <f t="shared" si="21"/>
        <v>92.229375655038183</v>
      </c>
      <c r="N148" s="60">
        <v>12031</v>
      </c>
      <c r="O148" s="70">
        <f t="shared" si="22"/>
        <v>88.809330479072855</v>
      </c>
      <c r="P148" s="60">
        <f t="shared" si="32"/>
        <v>5871</v>
      </c>
      <c r="Q148" s="70">
        <f t="shared" si="23"/>
        <v>85.483401281304609</v>
      </c>
      <c r="R148" s="60">
        <f t="shared" si="33"/>
        <v>39930</v>
      </c>
      <c r="S148" s="70">
        <f t="shared" si="24"/>
        <v>96.493559846306283</v>
      </c>
      <c r="T148" s="60">
        <v>38392</v>
      </c>
      <c r="U148" s="70">
        <f t="shared" si="25"/>
        <v>96.544787003973241</v>
      </c>
      <c r="V148" s="60">
        <v>2982</v>
      </c>
      <c r="W148" s="70">
        <f t="shared" si="27"/>
        <v>106.99677072120559</v>
      </c>
      <c r="X148" s="60">
        <f t="shared" si="34"/>
        <v>1538</v>
      </c>
      <c r="Y148" s="70">
        <f t="shared" si="26"/>
        <v>95.232198142414859</v>
      </c>
      <c r="Z148" s="60">
        <v>25</v>
      </c>
      <c r="AA148" s="70">
        <f t="shared" si="29"/>
        <v>108.69565217391303</v>
      </c>
      <c r="AB148" s="60">
        <v>253</v>
      </c>
      <c r="AC148" s="80">
        <f t="shared" si="30"/>
        <v>83.4983498349835</v>
      </c>
      <c r="AD148" s="120"/>
      <c r="AE148" s="120"/>
      <c r="AF148" s="120"/>
      <c r="AG148" s="120"/>
      <c r="AH148" s="120"/>
      <c r="AI148" s="129"/>
      <c r="AJ148" s="15"/>
    </row>
    <row r="149" spans="1:66" ht="12" hidden="1" customHeight="1">
      <c r="A149" s="14"/>
      <c r="B149" s="33" t="s">
        <v>144</v>
      </c>
      <c r="C149" s="48" t="s">
        <v>14</v>
      </c>
      <c r="D149" s="63">
        <v>34124</v>
      </c>
      <c r="E149" s="70">
        <f t="shared" si="18"/>
        <v>99.909237300541648</v>
      </c>
      <c r="F149" s="60">
        <v>309</v>
      </c>
      <c r="G149" s="70">
        <f t="shared" si="19"/>
        <v>79.639175257731949</v>
      </c>
      <c r="H149" s="60">
        <v>184</v>
      </c>
      <c r="I149" s="70">
        <f t="shared" si="28"/>
        <v>70.769230769230774</v>
      </c>
      <c r="J149" s="60">
        <f t="shared" si="31"/>
        <v>33815</v>
      </c>
      <c r="K149" s="70">
        <f t="shared" si="20"/>
        <v>100.14215062042824</v>
      </c>
      <c r="L149" s="60">
        <v>6742</v>
      </c>
      <c r="M149" s="70">
        <f t="shared" si="21"/>
        <v>102.33758348512447</v>
      </c>
      <c r="N149" s="60">
        <v>10179</v>
      </c>
      <c r="O149" s="70">
        <f t="shared" si="22"/>
        <v>81.996133397776703</v>
      </c>
      <c r="P149" s="60">
        <f t="shared" si="32"/>
        <v>3437</v>
      </c>
      <c r="Q149" s="70">
        <f t="shared" si="23"/>
        <v>58.994164092001377</v>
      </c>
      <c r="R149" s="60">
        <f t="shared" si="33"/>
        <v>37252</v>
      </c>
      <c r="S149" s="70">
        <f t="shared" si="24"/>
        <v>94.087338670977189</v>
      </c>
      <c r="T149" s="60">
        <v>35796</v>
      </c>
      <c r="U149" s="70">
        <f t="shared" si="25"/>
        <v>94.284359690249175</v>
      </c>
      <c r="V149" s="60">
        <v>3164</v>
      </c>
      <c r="W149" s="70">
        <f t="shared" si="27"/>
        <v>103.6697247706422</v>
      </c>
      <c r="X149" s="60">
        <f t="shared" si="34"/>
        <v>1456</v>
      </c>
      <c r="Y149" s="70">
        <f t="shared" si="26"/>
        <v>89.489858635525508</v>
      </c>
      <c r="Z149" s="60">
        <v>26</v>
      </c>
      <c r="AA149" s="70">
        <f t="shared" si="29"/>
        <v>108.33333333333333</v>
      </c>
      <c r="AB149" s="60">
        <v>177</v>
      </c>
      <c r="AC149" s="80">
        <f t="shared" si="30"/>
        <v>60.824742268041234</v>
      </c>
      <c r="AD149" s="120"/>
      <c r="AE149" s="120"/>
      <c r="AF149" s="120"/>
      <c r="AG149" s="120"/>
      <c r="AH149" s="120"/>
      <c r="AI149" s="129"/>
    </row>
    <row r="150" spans="1:66" ht="12" hidden="1" customHeight="1">
      <c r="A150" s="14"/>
      <c r="B150" s="33" t="s">
        <v>145</v>
      </c>
      <c r="C150" s="48" t="s">
        <v>15</v>
      </c>
      <c r="D150" s="63">
        <v>35159</v>
      </c>
      <c r="E150" s="70">
        <f t="shared" si="18"/>
        <v>98.476318516651261</v>
      </c>
      <c r="F150" s="60">
        <v>298</v>
      </c>
      <c r="G150" s="70">
        <f t="shared" si="19"/>
        <v>83.473389355742299</v>
      </c>
      <c r="H150" s="60">
        <v>172</v>
      </c>
      <c r="I150" s="70">
        <f t="shared" si="28"/>
        <v>75.770925110132154</v>
      </c>
      <c r="J150" s="60">
        <f t="shared" si="31"/>
        <v>34861</v>
      </c>
      <c r="K150" s="70">
        <f t="shared" si="20"/>
        <v>98.627850393255244</v>
      </c>
      <c r="L150" s="60">
        <v>8029</v>
      </c>
      <c r="M150" s="70">
        <f t="shared" si="21"/>
        <v>98.274173806609539</v>
      </c>
      <c r="N150" s="60">
        <v>10153</v>
      </c>
      <c r="O150" s="70">
        <f t="shared" si="22"/>
        <v>86.993402450518374</v>
      </c>
      <c r="P150" s="60">
        <f t="shared" si="32"/>
        <v>2124</v>
      </c>
      <c r="Q150" s="70">
        <f t="shared" si="23"/>
        <v>60.668380462724933</v>
      </c>
      <c r="R150" s="60">
        <f t="shared" si="33"/>
        <v>36985</v>
      </c>
      <c r="S150" s="70">
        <f t="shared" si="24"/>
        <v>95.206837078796298</v>
      </c>
      <c r="T150" s="60">
        <v>34001</v>
      </c>
      <c r="U150" s="70">
        <f t="shared" si="25"/>
        <v>93.612510668759114</v>
      </c>
      <c r="V150" s="60">
        <v>2574</v>
      </c>
      <c r="W150" s="70">
        <f t="shared" si="27"/>
        <v>92.72334293948127</v>
      </c>
      <c r="X150" s="60">
        <f t="shared" si="34"/>
        <v>2984</v>
      </c>
      <c r="Y150" s="70">
        <f t="shared" si="26"/>
        <v>118.13143309580366</v>
      </c>
      <c r="Z150" s="60">
        <v>31</v>
      </c>
      <c r="AA150" s="70">
        <f t="shared" si="29"/>
        <v>106.89655172413792</v>
      </c>
      <c r="AB150" s="60">
        <v>285</v>
      </c>
      <c r="AC150" s="80">
        <f t="shared" si="30"/>
        <v>100.70671378091873</v>
      </c>
      <c r="AD150" s="120"/>
      <c r="AE150" s="120"/>
      <c r="AF150" s="120"/>
      <c r="AG150" s="120"/>
      <c r="AH150" s="120"/>
      <c r="AI150" s="129"/>
    </row>
    <row r="151" spans="1:66" ht="12" hidden="1" customHeight="1">
      <c r="A151" s="14"/>
      <c r="B151" s="33" t="s">
        <v>159</v>
      </c>
      <c r="C151" s="48" t="s">
        <v>160</v>
      </c>
      <c r="D151" s="63">
        <v>35678</v>
      </c>
      <c r="E151" s="70">
        <f t="shared" ref="E151:E213" si="35">D151/D139*100</f>
        <v>96.341101180028616</v>
      </c>
      <c r="F151" s="69">
        <v>330</v>
      </c>
      <c r="G151" s="70">
        <f t="shared" ref="G151:G213" si="36">F151/F139*100</f>
        <v>85.9375</v>
      </c>
      <c r="H151" s="60">
        <v>202</v>
      </c>
      <c r="I151" s="70">
        <f t="shared" si="28"/>
        <v>73.188405797101453</v>
      </c>
      <c r="J151" s="60">
        <f t="shared" si="31"/>
        <v>35348</v>
      </c>
      <c r="K151" s="70">
        <f t="shared" ref="K151:K213" si="37">J151/J139*100</f>
        <v>96.45010777920271</v>
      </c>
      <c r="L151" s="60">
        <v>7841</v>
      </c>
      <c r="M151" s="70">
        <f t="shared" ref="M151:M213" si="38">L151/L139*100</f>
        <v>92.04131940368589</v>
      </c>
      <c r="N151" s="60">
        <v>9471</v>
      </c>
      <c r="O151" s="70">
        <f t="shared" ref="O151:O213" si="39">N151/N139*100</f>
        <v>88.225430833721475</v>
      </c>
      <c r="P151" s="60">
        <f t="shared" si="32"/>
        <v>1630</v>
      </c>
      <c r="Q151" s="70">
        <f t="shared" ref="Q151:Q213" si="40">P151/P139*100</f>
        <v>73.555956678700369</v>
      </c>
      <c r="R151" s="60">
        <f t="shared" si="33"/>
        <v>36978</v>
      </c>
      <c r="S151" s="70">
        <f t="shared" ref="S151:S213" si="41">R151/R139*100</f>
        <v>95.144731763797765</v>
      </c>
      <c r="T151" s="60">
        <v>34594</v>
      </c>
      <c r="U151" s="70">
        <f t="shared" ref="U151:U213" si="42">T151/T139*100</f>
        <v>95.460691520185435</v>
      </c>
      <c r="V151" s="60">
        <v>1900</v>
      </c>
      <c r="W151" s="70">
        <f t="shared" si="27"/>
        <v>79.067831876820634</v>
      </c>
      <c r="X151" s="60">
        <f t="shared" si="34"/>
        <v>2384</v>
      </c>
      <c r="Y151" s="70">
        <f t="shared" ref="Y151:Y213" si="43">X151/X139*100</f>
        <v>90.784463061690786</v>
      </c>
      <c r="Z151" s="60">
        <v>26</v>
      </c>
      <c r="AA151" s="70">
        <f t="shared" si="29"/>
        <v>104</v>
      </c>
      <c r="AB151" s="60">
        <v>214</v>
      </c>
      <c r="AC151" s="80">
        <f t="shared" si="30"/>
        <v>70.860927152317871</v>
      </c>
      <c r="AD151" s="120"/>
      <c r="AE151" s="120"/>
      <c r="AF151" s="120"/>
      <c r="AG151" s="120"/>
      <c r="AH151" s="120"/>
      <c r="AI151" s="129"/>
    </row>
    <row r="152" spans="1:66" ht="12" hidden="1" customHeight="1">
      <c r="A152" s="14"/>
      <c r="B152" s="33" t="s">
        <v>131</v>
      </c>
      <c r="C152" s="48" t="s">
        <v>132</v>
      </c>
      <c r="D152" s="63">
        <v>33330</v>
      </c>
      <c r="E152" s="70">
        <f t="shared" si="35"/>
        <v>97.333761644715707</v>
      </c>
      <c r="F152" s="69">
        <v>333</v>
      </c>
      <c r="G152" s="70">
        <f t="shared" si="36"/>
        <v>80.825242718446603</v>
      </c>
      <c r="H152" s="60">
        <v>207</v>
      </c>
      <c r="I152" s="70">
        <f t="shared" si="28"/>
        <v>74.729241877256314</v>
      </c>
      <c r="J152" s="60">
        <f t="shared" si="31"/>
        <v>32997</v>
      </c>
      <c r="K152" s="70">
        <f t="shared" si="37"/>
        <v>97.534805356034411</v>
      </c>
      <c r="L152" s="60">
        <v>6889</v>
      </c>
      <c r="M152" s="70">
        <f t="shared" si="38"/>
        <v>96.188215582239593</v>
      </c>
      <c r="N152" s="60">
        <v>9226</v>
      </c>
      <c r="O152" s="70">
        <f t="shared" si="39"/>
        <v>83.576410906785043</v>
      </c>
      <c r="P152" s="60">
        <f t="shared" si="32"/>
        <v>2337</v>
      </c>
      <c r="Q152" s="70">
        <f t="shared" si="40"/>
        <v>60.278565901470202</v>
      </c>
      <c r="R152" s="60">
        <f t="shared" si="33"/>
        <v>35334</v>
      </c>
      <c r="S152" s="70">
        <f t="shared" si="41"/>
        <v>93.70425373925957</v>
      </c>
      <c r="T152" s="60">
        <v>33820</v>
      </c>
      <c r="U152" s="70">
        <f t="shared" si="42"/>
        <v>95.455828394016379</v>
      </c>
      <c r="V152" s="60">
        <v>1782</v>
      </c>
      <c r="W152" s="70">
        <f t="shared" si="27"/>
        <v>57.988935893263914</v>
      </c>
      <c r="X152" s="60">
        <f t="shared" si="34"/>
        <v>1514</v>
      </c>
      <c r="Y152" s="70">
        <f t="shared" si="43"/>
        <v>66.461808604038623</v>
      </c>
      <c r="Z152" s="60">
        <v>26</v>
      </c>
      <c r="AA152" s="70">
        <f t="shared" si="29"/>
        <v>108.33333333333333</v>
      </c>
      <c r="AB152" s="60">
        <v>197</v>
      </c>
      <c r="AC152" s="80">
        <f t="shared" si="30"/>
        <v>68.641114982578401</v>
      </c>
      <c r="AD152" s="120"/>
      <c r="AE152" s="120"/>
      <c r="AF152" s="120"/>
      <c r="AG152" s="120"/>
      <c r="AH152" s="120"/>
      <c r="AI152" s="129"/>
    </row>
    <row r="153" spans="1:66" ht="12" hidden="1" customHeight="1">
      <c r="A153" s="14"/>
      <c r="B153" s="34" t="s">
        <v>133</v>
      </c>
      <c r="C153" s="50" t="s">
        <v>19</v>
      </c>
      <c r="D153" s="64">
        <v>37400</v>
      </c>
      <c r="E153" s="72">
        <f t="shared" si="35"/>
        <v>97.395833333333343</v>
      </c>
      <c r="F153" s="93">
        <v>289</v>
      </c>
      <c r="G153" s="72">
        <f t="shared" si="36"/>
        <v>58.266129032258064</v>
      </c>
      <c r="H153" s="61">
        <v>161</v>
      </c>
      <c r="I153" s="72">
        <f t="shared" si="28"/>
        <v>77.033492822966508</v>
      </c>
      <c r="J153" s="61">
        <f t="shared" si="31"/>
        <v>37111</v>
      </c>
      <c r="K153" s="72">
        <f t="shared" si="37"/>
        <v>97.90787252005066</v>
      </c>
      <c r="L153" s="61">
        <v>8822</v>
      </c>
      <c r="M153" s="72">
        <f t="shared" si="38"/>
        <v>94.262207500801367</v>
      </c>
      <c r="N153" s="61">
        <v>9114</v>
      </c>
      <c r="O153" s="72">
        <f t="shared" si="39"/>
        <v>84.61609878377125</v>
      </c>
      <c r="P153" s="61">
        <f t="shared" si="32"/>
        <v>292</v>
      </c>
      <c r="Q153" s="72">
        <f t="shared" si="40"/>
        <v>20.679886685552407</v>
      </c>
      <c r="R153" s="61">
        <f t="shared" si="33"/>
        <v>37403</v>
      </c>
      <c r="S153" s="72">
        <f t="shared" si="41"/>
        <v>95.134296469630684</v>
      </c>
      <c r="T153" s="61">
        <v>34447</v>
      </c>
      <c r="U153" s="72">
        <f t="shared" si="42"/>
        <v>96.89187668766877</v>
      </c>
      <c r="V153" s="61">
        <v>1899</v>
      </c>
      <c r="W153" s="72">
        <f t="shared" si="27"/>
        <v>94.149727317798721</v>
      </c>
      <c r="X153" s="61">
        <f t="shared" si="34"/>
        <v>2956</v>
      </c>
      <c r="Y153" s="72">
        <f t="shared" si="43"/>
        <v>78.533475026567473</v>
      </c>
      <c r="Z153" s="61">
        <v>33</v>
      </c>
      <c r="AA153" s="72">
        <f t="shared" si="29"/>
        <v>117.85714285714286</v>
      </c>
      <c r="AB153" s="61">
        <v>263</v>
      </c>
      <c r="AC153" s="83">
        <f t="shared" si="30"/>
        <v>34.37908496732026</v>
      </c>
      <c r="AD153" s="121"/>
      <c r="AE153" s="121"/>
      <c r="AF153" s="121"/>
      <c r="AG153" s="121"/>
      <c r="AH153" s="121"/>
      <c r="AI153" s="130"/>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c r="BF153" s="37"/>
      <c r="BG153" s="37"/>
      <c r="BH153" s="37"/>
      <c r="BI153" s="37"/>
      <c r="BJ153" s="37"/>
      <c r="BK153" s="37"/>
      <c r="BL153" s="37"/>
      <c r="BM153" s="37"/>
      <c r="BN153" s="37"/>
    </row>
    <row r="154" spans="1:66" ht="12" hidden="1" customHeight="1">
      <c r="A154" s="14"/>
      <c r="B154" s="32" t="s">
        <v>161</v>
      </c>
      <c r="C154" s="48" t="s">
        <v>162</v>
      </c>
      <c r="D154" s="65">
        <v>36701</v>
      </c>
      <c r="E154" s="74">
        <f t="shared" si="35"/>
        <v>96.464805761446669</v>
      </c>
      <c r="F154" s="69">
        <v>330</v>
      </c>
      <c r="G154" s="74">
        <f t="shared" si="36"/>
        <v>96.774193548387103</v>
      </c>
      <c r="H154" s="62">
        <v>202</v>
      </c>
      <c r="I154" s="74">
        <f t="shared" si="28"/>
        <v>108.02139037433156</v>
      </c>
      <c r="J154" s="62">
        <f t="shared" si="31"/>
        <v>36371</v>
      </c>
      <c r="K154" s="74">
        <f t="shared" si="37"/>
        <v>96.462007691287639</v>
      </c>
      <c r="L154" s="62">
        <v>7799</v>
      </c>
      <c r="M154" s="74">
        <f t="shared" si="38"/>
        <v>89.8916551406178</v>
      </c>
      <c r="N154" s="62">
        <v>9230</v>
      </c>
      <c r="O154" s="74">
        <f t="shared" si="39"/>
        <v>79.466207490314247</v>
      </c>
      <c r="P154" s="62">
        <f t="shared" si="32"/>
        <v>1431</v>
      </c>
      <c r="Q154" s="74">
        <f t="shared" si="40"/>
        <v>48.690030622660771</v>
      </c>
      <c r="R154" s="62">
        <f t="shared" si="33"/>
        <v>37802</v>
      </c>
      <c r="S154" s="74">
        <f t="shared" si="41"/>
        <v>93.007577994291907</v>
      </c>
      <c r="T154" s="60">
        <v>35081</v>
      </c>
      <c r="U154" s="74">
        <f t="shared" si="42"/>
        <v>95.168466171124734</v>
      </c>
      <c r="V154" s="62">
        <v>2172</v>
      </c>
      <c r="W154" s="74">
        <f t="shared" si="27"/>
        <v>106.78466076696165</v>
      </c>
      <c r="X154" s="62">
        <f t="shared" si="34"/>
        <v>2721</v>
      </c>
      <c r="Y154" s="74">
        <f t="shared" si="43"/>
        <v>71.946060285563192</v>
      </c>
      <c r="Z154" s="62">
        <v>35</v>
      </c>
      <c r="AA154" s="74">
        <f t="shared" si="29"/>
        <v>129.62962962962962</v>
      </c>
      <c r="AB154" s="62">
        <v>281</v>
      </c>
      <c r="AC154" s="84">
        <f t="shared" si="30"/>
        <v>30.247578040904198</v>
      </c>
      <c r="AD154" s="122"/>
      <c r="AE154" s="122"/>
      <c r="AF154" s="122"/>
      <c r="AG154" s="122"/>
      <c r="AH154" s="122"/>
      <c r="AI154" s="131"/>
    </row>
    <row r="155" spans="1:66" ht="12" hidden="1" customHeight="1">
      <c r="A155" s="14"/>
      <c r="B155" s="33" t="s">
        <v>136</v>
      </c>
      <c r="C155" s="48" t="s">
        <v>17</v>
      </c>
      <c r="D155" s="63">
        <v>37416</v>
      </c>
      <c r="E155" s="70">
        <f t="shared" si="35"/>
        <v>96.86990291262137</v>
      </c>
      <c r="F155" s="69">
        <v>359</v>
      </c>
      <c r="G155" s="70">
        <f t="shared" si="36"/>
        <v>100.56022408963585</v>
      </c>
      <c r="H155" s="60">
        <v>239</v>
      </c>
      <c r="I155" s="70">
        <f t="shared" si="28"/>
        <v>118.31683168316832</v>
      </c>
      <c r="J155" s="60">
        <f t="shared" si="31"/>
        <v>37057</v>
      </c>
      <c r="K155" s="70">
        <f t="shared" si="37"/>
        <v>96.835476115814771</v>
      </c>
      <c r="L155" s="60">
        <v>6907</v>
      </c>
      <c r="M155" s="70">
        <f t="shared" si="38"/>
        <v>83.387661475310878</v>
      </c>
      <c r="N155" s="60">
        <v>9730</v>
      </c>
      <c r="O155" s="70">
        <f t="shared" si="39"/>
        <v>78.436114469971784</v>
      </c>
      <c r="P155" s="60">
        <f t="shared" si="32"/>
        <v>2823</v>
      </c>
      <c r="Q155" s="70">
        <f t="shared" si="40"/>
        <v>68.486171761280929</v>
      </c>
      <c r="R155" s="60">
        <f t="shared" si="33"/>
        <v>39880</v>
      </c>
      <c r="S155" s="70">
        <f t="shared" si="41"/>
        <v>94.078792167964139</v>
      </c>
      <c r="T155" s="60">
        <v>37847</v>
      </c>
      <c r="U155" s="70">
        <f t="shared" si="42"/>
        <v>95.01418421911481</v>
      </c>
      <c r="V155" s="60">
        <v>2095</v>
      </c>
      <c r="W155" s="70">
        <f t="shared" si="27"/>
        <v>93.946188340807183</v>
      </c>
      <c r="X155" s="60">
        <f t="shared" si="34"/>
        <v>2033</v>
      </c>
      <c r="Y155" s="70">
        <f t="shared" si="43"/>
        <v>79.507235041063751</v>
      </c>
      <c r="Z155" s="60">
        <v>35</v>
      </c>
      <c r="AA155" s="70">
        <f t="shared" si="29"/>
        <v>129.62962962962962</v>
      </c>
      <c r="AB155" s="60">
        <v>313</v>
      </c>
      <c r="AC155" s="80">
        <f t="shared" si="30"/>
        <v>100.64308681672026</v>
      </c>
      <c r="AD155" s="120"/>
      <c r="AE155" s="120"/>
      <c r="AF155" s="120"/>
      <c r="AG155" s="120"/>
      <c r="AH155" s="120"/>
      <c r="AI155" s="129"/>
    </row>
    <row r="156" spans="1:66" ht="12" hidden="1" customHeight="1">
      <c r="A156" s="14"/>
      <c r="B156" s="33" t="s">
        <v>137</v>
      </c>
      <c r="C156" s="48" t="s">
        <v>9</v>
      </c>
      <c r="D156" s="63">
        <v>35064</v>
      </c>
      <c r="E156" s="70">
        <f t="shared" si="35"/>
        <v>97.5083426028921</v>
      </c>
      <c r="F156" s="69">
        <v>341</v>
      </c>
      <c r="G156" s="70">
        <f t="shared" si="36"/>
        <v>96.875</v>
      </c>
      <c r="H156" s="60">
        <v>221</v>
      </c>
      <c r="I156" s="70">
        <f t="shared" si="28"/>
        <v>104.739336492891</v>
      </c>
      <c r="J156" s="60">
        <f t="shared" si="31"/>
        <v>34723</v>
      </c>
      <c r="K156" s="70">
        <f t="shared" si="37"/>
        <v>97.514603459896648</v>
      </c>
      <c r="L156" s="60">
        <v>5957</v>
      </c>
      <c r="M156" s="70">
        <f t="shared" si="38"/>
        <v>102.68919151870368</v>
      </c>
      <c r="N156" s="60">
        <v>11295</v>
      </c>
      <c r="O156" s="70">
        <f t="shared" si="39"/>
        <v>102.28198859005705</v>
      </c>
      <c r="P156" s="60">
        <f t="shared" si="32"/>
        <v>5338</v>
      </c>
      <c r="Q156" s="70">
        <f t="shared" si="40"/>
        <v>101.83136207554368</v>
      </c>
      <c r="R156" s="60">
        <f t="shared" si="33"/>
        <v>40061</v>
      </c>
      <c r="S156" s="70">
        <f t="shared" si="41"/>
        <v>98.068543451652388</v>
      </c>
      <c r="T156" s="60">
        <v>38687</v>
      </c>
      <c r="U156" s="70">
        <f t="shared" si="42"/>
        <v>98.347611663319526</v>
      </c>
      <c r="V156" s="60">
        <v>1951</v>
      </c>
      <c r="W156" s="70">
        <f t="shared" si="27"/>
        <v>104.94889725658956</v>
      </c>
      <c r="X156" s="60">
        <f t="shared" si="34"/>
        <v>1374</v>
      </c>
      <c r="Y156" s="70">
        <f t="shared" si="43"/>
        <v>90.812954395241235</v>
      </c>
      <c r="Z156" s="60">
        <v>36</v>
      </c>
      <c r="AA156" s="70">
        <f t="shared" si="29"/>
        <v>133.33333333333331</v>
      </c>
      <c r="AB156" s="60">
        <v>255</v>
      </c>
      <c r="AC156" s="80">
        <f t="shared" si="30"/>
        <v>97.701149425287355</v>
      </c>
      <c r="AD156" s="120"/>
      <c r="AE156" s="120"/>
      <c r="AF156" s="120"/>
      <c r="AG156" s="120"/>
      <c r="AH156" s="120"/>
      <c r="AI156" s="129"/>
    </row>
    <row r="157" spans="1:66" ht="12" hidden="1" customHeight="1">
      <c r="A157" s="14"/>
      <c r="B157" s="33" t="s">
        <v>138</v>
      </c>
      <c r="C157" s="48" t="s">
        <v>139</v>
      </c>
      <c r="D157" s="63">
        <v>33775</v>
      </c>
      <c r="E157" s="70">
        <f t="shared" si="35"/>
        <v>97.166283084004604</v>
      </c>
      <c r="F157" s="69">
        <v>349</v>
      </c>
      <c r="G157" s="70">
        <f t="shared" si="36"/>
        <v>100</v>
      </c>
      <c r="H157" s="60">
        <v>229</v>
      </c>
      <c r="I157" s="70">
        <f t="shared" si="28"/>
        <v>108.5308056872038</v>
      </c>
      <c r="J157" s="60">
        <f t="shared" si="31"/>
        <v>33426</v>
      </c>
      <c r="K157" s="70">
        <f t="shared" si="37"/>
        <v>97.137543227456334</v>
      </c>
      <c r="L157" s="60">
        <v>6145</v>
      </c>
      <c r="M157" s="70">
        <f t="shared" si="38"/>
        <v>100.13035685188203</v>
      </c>
      <c r="N157" s="60">
        <v>11380</v>
      </c>
      <c r="O157" s="70">
        <f t="shared" si="39"/>
        <v>105.30211899694642</v>
      </c>
      <c r="P157" s="60">
        <f t="shared" si="32"/>
        <v>5235</v>
      </c>
      <c r="Q157" s="70">
        <f t="shared" si="40"/>
        <v>112.09850107066381</v>
      </c>
      <c r="R157" s="60">
        <f t="shared" si="33"/>
        <v>38661</v>
      </c>
      <c r="S157" s="70">
        <f t="shared" si="41"/>
        <v>98.92530897367007</v>
      </c>
      <c r="T157" s="60">
        <v>37336</v>
      </c>
      <c r="U157" s="70">
        <f t="shared" si="42"/>
        <v>100.48444396598126</v>
      </c>
      <c r="V157" s="60">
        <v>1793</v>
      </c>
      <c r="W157" s="70">
        <f t="shared" si="27"/>
        <v>98.085339168490151</v>
      </c>
      <c r="X157" s="60">
        <f t="shared" si="34"/>
        <v>1325</v>
      </c>
      <c r="Y157" s="70">
        <f t="shared" si="43"/>
        <v>68.831168831168839</v>
      </c>
      <c r="Z157" s="60">
        <v>39</v>
      </c>
      <c r="AA157" s="70">
        <f t="shared" si="29"/>
        <v>125.80645161290323</v>
      </c>
      <c r="AB157" s="60">
        <v>315</v>
      </c>
      <c r="AC157" s="80">
        <f t="shared" si="30"/>
        <v>92.375366568914956</v>
      </c>
      <c r="AD157" s="120"/>
      <c r="AE157" s="120"/>
      <c r="AF157" s="120"/>
      <c r="AG157" s="120"/>
      <c r="AH157" s="120"/>
      <c r="AI157" s="129"/>
    </row>
    <row r="158" spans="1:66" ht="12" hidden="1" customHeight="1">
      <c r="A158" s="14"/>
      <c r="B158" s="33" t="s">
        <v>140</v>
      </c>
      <c r="C158" s="48" t="s">
        <v>141</v>
      </c>
      <c r="D158" s="63">
        <v>32169</v>
      </c>
      <c r="E158" s="70">
        <f t="shared" si="35"/>
        <v>95.595970402068289</v>
      </c>
      <c r="F158" s="69">
        <v>323</v>
      </c>
      <c r="G158" s="70">
        <f t="shared" si="36"/>
        <v>98.475609756097555</v>
      </c>
      <c r="H158" s="60">
        <v>203</v>
      </c>
      <c r="I158" s="70">
        <f t="shared" si="28"/>
        <v>100.99502487562188</v>
      </c>
      <c r="J158" s="60">
        <f t="shared" si="31"/>
        <v>31846</v>
      </c>
      <c r="K158" s="70">
        <f t="shared" si="37"/>
        <v>95.567625964048858</v>
      </c>
      <c r="L158" s="60">
        <v>6142</v>
      </c>
      <c r="M158" s="70">
        <f t="shared" si="38"/>
        <v>90.804257835600239</v>
      </c>
      <c r="N158" s="60">
        <v>10651</v>
      </c>
      <c r="O158" s="70">
        <f t="shared" si="39"/>
        <v>103.54851254131829</v>
      </c>
      <c r="P158" s="60">
        <f t="shared" si="32"/>
        <v>4509</v>
      </c>
      <c r="Q158" s="70">
        <f t="shared" si="40"/>
        <v>128.02385008517888</v>
      </c>
      <c r="R158" s="60">
        <f t="shared" si="33"/>
        <v>36355</v>
      </c>
      <c r="S158" s="70">
        <f t="shared" si="41"/>
        <v>98.670104491789928</v>
      </c>
      <c r="T158" s="60">
        <v>34669</v>
      </c>
      <c r="U158" s="70">
        <f t="shared" si="42"/>
        <v>101.40989264925264</v>
      </c>
      <c r="V158" s="60">
        <v>2334</v>
      </c>
      <c r="W158" s="70">
        <f t="shared" ref="W158:W213" si="44">V158/V146*100</f>
        <v>112.91727140783745</v>
      </c>
      <c r="X158" s="60">
        <f t="shared" si="34"/>
        <v>1686</v>
      </c>
      <c r="Y158" s="70">
        <f t="shared" si="43"/>
        <v>63.431151241534991</v>
      </c>
      <c r="Z158" s="60">
        <v>39</v>
      </c>
      <c r="AA158" s="70">
        <f t="shared" si="29"/>
        <v>144.44444444444443</v>
      </c>
      <c r="AB158" s="60">
        <v>322</v>
      </c>
      <c r="AC158" s="80">
        <f t="shared" si="30"/>
        <v>82.142857142857139</v>
      </c>
      <c r="AD158" s="120"/>
      <c r="AE158" s="120"/>
      <c r="AF158" s="120"/>
      <c r="AG158" s="120"/>
      <c r="AH158" s="120"/>
      <c r="AI158" s="129"/>
    </row>
    <row r="159" spans="1:66" s="13" customFormat="1" ht="12" hidden="1" customHeight="1">
      <c r="B159" s="33" t="s">
        <v>142</v>
      </c>
      <c r="C159" s="48" t="s">
        <v>12</v>
      </c>
      <c r="D159" s="63">
        <v>30735</v>
      </c>
      <c r="E159" s="70">
        <f t="shared" si="35"/>
        <v>91.182840359569227</v>
      </c>
      <c r="F159" s="69">
        <v>368</v>
      </c>
      <c r="G159" s="70">
        <f t="shared" si="36"/>
        <v>108.55457227138643</v>
      </c>
      <c r="H159" s="60">
        <v>248</v>
      </c>
      <c r="I159" s="70">
        <f t="shared" si="28"/>
        <v>116.4319248826291</v>
      </c>
      <c r="J159" s="60">
        <f t="shared" si="31"/>
        <v>30367</v>
      </c>
      <c r="K159" s="70">
        <f t="shared" si="37"/>
        <v>91.006353392471823</v>
      </c>
      <c r="L159" s="60">
        <v>5426</v>
      </c>
      <c r="M159" s="70">
        <f t="shared" si="38"/>
        <v>93.198213672277561</v>
      </c>
      <c r="N159" s="60">
        <v>14411</v>
      </c>
      <c r="O159" s="70">
        <f t="shared" si="39"/>
        <v>111.98228300567254</v>
      </c>
      <c r="P159" s="60">
        <f t="shared" si="32"/>
        <v>8985</v>
      </c>
      <c r="Q159" s="70">
        <f t="shared" si="40"/>
        <v>127.50106428267347</v>
      </c>
      <c r="R159" s="60">
        <f t="shared" si="33"/>
        <v>39352</v>
      </c>
      <c r="S159" s="70">
        <f t="shared" si="41"/>
        <v>97.369788444884321</v>
      </c>
      <c r="T159" s="60">
        <v>38447</v>
      </c>
      <c r="U159" s="70">
        <f t="shared" si="42"/>
        <v>99.259048897609333</v>
      </c>
      <c r="V159" s="60">
        <v>2126</v>
      </c>
      <c r="W159" s="70">
        <f t="shared" si="44"/>
        <v>78.334561532792918</v>
      </c>
      <c r="X159" s="60">
        <f t="shared" si="34"/>
        <v>905</v>
      </c>
      <c r="Y159" s="70">
        <f t="shared" si="43"/>
        <v>53.837001784651996</v>
      </c>
      <c r="Z159" s="60">
        <v>35</v>
      </c>
      <c r="AA159" s="70">
        <f t="shared" si="29"/>
        <v>116.66666666666667</v>
      </c>
      <c r="AB159" s="60">
        <v>225</v>
      </c>
      <c r="AC159" s="80">
        <f t="shared" si="30"/>
        <v>65.789473684210535</v>
      </c>
      <c r="AD159" s="120"/>
      <c r="AE159" s="120"/>
      <c r="AF159" s="120"/>
      <c r="AG159" s="120"/>
      <c r="AH159" s="120"/>
      <c r="AI159" s="129"/>
      <c r="AJ159" s="15"/>
    </row>
    <row r="160" spans="1:66" s="13" customFormat="1" ht="12" hidden="1" customHeight="1">
      <c r="B160" s="33" t="s">
        <v>143</v>
      </c>
      <c r="C160" s="48" t="s">
        <v>13</v>
      </c>
      <c r="D160" s="63">
        <v>33146</v>
      </c>
      <c r="E160" s="70">
        <f t="shared" si="35"/>
        <v>96.43314325613872</v>
      </c>
      <c r="F160" s="69">
        <v>374</v>
      </c>
      <c r="G160" s="70">
        <f t="shared" si="36"/>
        <v>119.4888178913738</v>
      </c>
      <c r="H160" s="60">
        <v>254</v>
      </c>
      <c r="I160" s="70">
        <f t="shared" si="28"/>
        <v>131.60621761658032</v>
      </c>
      <c r="J160" s="60">
        <f t="shared" si="31"/>
        <v>32772</v>
      </c>
      <c r="K160" s="70">
        <f t="shared" si="37"/>
        <v>96.22126310226372</v>
      </c>
      <c r="L160" s="60">
        <v>6244</v>
      </c>
      <c r="M160" s="70">
        <f t="shared" si="38"/>
        <v>101.36363636363637</v>
      </c>
      <c r="N160" s="60">
        <v>12293</v>
      </c>
      <c r="O160" s="70">
        <f t="shared" si="39"/>
        <v>102.17770758872913</v>
      </c>
      <c r="P160" s="60">
        <f t="shared" si="32"/>
        <v>6049</v>
      </c>
      <c r="Q160" s="70">
        <f t="shared" si="40"/>
        <v>103.03185147334355</v>
      </c>
      <c r="R160" s="60">
        <f t="shared" si="33"/>
        <v>38821</v>
      </c>
      <c r="S160" s="70">
        <f t="shared" si="41"/>
        <v>97.222639619333833</v>
      </c>
      <c r="T160" s="60">
        <v>37763</v>
      </c>
      <c r="U160" s="70">
        <f t="shared" si="42"/>
        <v>98.361637841216918</v>
      </c>
      <c r="V160" s="60">
        <v>2844</v>
      </c>
      <c r="W160" s="70">
        <f t="shared" si="44"/>
        <v>95.372233400402422</v>
      </c>
      <c r="X160" s="60">
        <f t="shared" si="34"/>
        <v>1058</v>
      </c>
      <c r="Y160" s="70">
        <f t="shared" si="43"/>
        <v>68.790637191157344</v>
      </c>
      <c r="Z160" s="60">
        <v>26</v>
      </c>
      <c r="AA160" s="70">
        <f t="shared" si="29"/>
        <v>104</v>
      </c>
      <c r="AB160" s="60">
        <v>242</v>
      </c>
      <c r="AC160" s="80">
        <f t="shared" si="30"/>
        <v>95.652173913043484</v>
      </c>
      <c r="AD160" s="120"/>
      <c r="AE160" s="120"/>
      <c r="AF160" s="120"/>
      <c r="AG160" s="120"/>
      <c r="AH160" s="120"/>
      <c r="AI160" s="129"/>
      <c r="AJ160" s="15"/>
    </row>
    <row r="161" spans="1:66" s="13" customFormat="1" ht="12" hidden="1" customHeight="1">
      <c r="B161" s="33" t="s">
        <v>144</v>
      </c>
      <c r="C161" s="48" t="s">
        <v>14</v>
      </c>
      <c r="D161" s="63">
        <v>32350</v>
      </c>
      <c r="E161" s="70">
        <f t="shared" si="35"/>
        <v>94.801312858984872</v>
      </c>
      <c r="F161" s="69">
        <v>339</v>
      </c>
      <c r="G161" s="70">
        <f t="shared" si="36"/>
        <v>109.70873786407766</v>
      </c>
      <c r="H161" s="60">
        <v>219</v>
      </c>
      <c r="I161" s="70">
        <f t="shared" si="28"/>
        <v>119.0217391304348</v>
      </c>
      <c r="J161" s="60">
        <f t="shared" si="31"/>
        <v>32011</v>
      </c>
      <c r="K161" s="70">
        <f t="shared" si="37"/>
        <v>94.665089457341409</v>
      </c>
      <c r="L161" s="60">
        <v>5909</v>
      </c>
      <c r="M161" s="70">
        <f t="shared" si="38"/>
        <v>87.64461584099675</v>
      </c>
      <c r="N161" s="60">
        <v>10880</v>
      </c>
      <c r="O161" s="70">
        <f t="shared" si="39"/>
        <v>106.88672757638275</v>
      </c>
      <c r="P161" s="60">
        <f t="shared" si="32"/>
        <v>4971</v>
      </c>
      <c r="Q161" s="70">
        <f t="shared" si="40"/>
        <v>144.63194646494034</v>
      </c>
      <c r="R161" s="60">
        <f t="shared" si="33"/>
        <v>36982</v>
      </c>
      <c r="S161" s="70">
        <f t="shared" si="41"/>
        <v>99.275206700311386</v>
      </c>
      <c r="T161" s="60">
        <v>35916</v>
      </c>
      <c r="U161" s="70">
        <f t="shared" si="42"/>
        <v>100.3352329869259</v>
      </c>
      <c r="V161" s="60">
        <v>3031</v>
      </c>
      <c r="W161" s="70">
        <f t="shared" si="44"/>
        <v>95.796460176991147</v>
      </c>
      <c r="X161" s="60">
        <f t="shared" si="34"/>
        <v>1066</v>
      </c>
      <c r="Y161" s="70">
        <f t="shared" si="43"/>
        <v>73.214285714285708</v>
      </c>
      <c r="Z161" s="60">
        <v>25</v>
      </c>
      <c r="AA161" s="70">
        <f t="shared" si="29"/>
        <v>96.15384615384616</v>
      </c>
      <c r="AB161" s="60">
        <v>186</v>
      </c>
      <c r="AC161" s="80">
        <f t="shared" si="30"/>
        <v>105.08474576271188</v>
      </c>
      <c r="AD161" s="120"/>
      <c r="AE161" s="120"/>
      <c r="AF161" s="120"/>
      <c r="AG161" s="120"/>
      <c r="AH161" s="120"/>
      <c r="AI161" s="129"/>
      <c r="AJ161" s="15"/>
    </row>
    <row r="162" spans="1:66" ht="12" hidden="1" customHeight="1">
      <c r="A162" s="14"/>
      <c r="B162" s="33" t="s">
        <v>145</v>
      </c>
      <c r="C162" s="48" t="s">
        <v>15</v>
      </c>
      <c r="D162" s="63">
        <v>33742</v>
      </c>
      <c r="E162" s="70">
        <f t="shared" si="35"/>
        <v>95.969737478312808</v>
      </c>
      <c r="F162" s="69">
        <v>327</v>
      </c>
      <c r="G162" s="70">
        <f t="shared" si="36"/>
        <v>109.73154362416106</v>
      </c>
      <c r="H162" s="60">
        <v>207</v>
      </c>
      <c r="I162" s="70">
        <f t="shared" si="28"/>
        <v>120.34883720930232</v>
      </c>
      <c r="J162" s="60">
        <f t="shared" si="31"/>
        <v>33415</v>
      </c>
      <c r="K162" s="70">
        <f t="shared" si="37"/>
        <v>95.852098333381136</v>
      </c>
      <c r="L162" s="60">
        <v>7525</v>
      </c>
      <c r="M162" s="70">
        <f t="shared" si="38"/>
        <v>93.722755013077602</v>
      </c>
      <c r="N162" s="60">
        <v>9479</v>
      </c>
      <c r="O162" s="70">
        <f t="shared" si="39"/>
        <v>93.361568009455326</v>
      </c>
      <c r="P162" s="60">
        <f t="shared" si="32"/>
        <v>1954</v>
      </c>
      <c r="Q162" s="70">
        <f t="shared" si="40"/>
        <v>91.99623352165726</v>
      </c>
      <c r="R162" s="60">
        <f t="shared" si="33"/>
        <v>35369</v>
      </c>
      <c r="S162" s="70">
        <f t="shared" si="41"/>
        <v>95.630661078815734</v>
      </c>
      <c r="T162" s="60">
        <v>33458</v>
      </c>
      <c r="U162" s="70">
        <f t="shared" si="42"/>
        <v>98.402988147407427</v>
      </c>
      <c r="V162" s="60">
        <v>2358</v>
      </c>
      <c r="W162" s="70">
        <f t="shared" si="44"/>
        <v>91.608391608391599</v>
      </c>
      <c r="X162" s="60">
        <f t="shared" si="34"/>
        <v>1911</v>
      </c>
      <c r="Y162" s="70">
        <f t="shared" si="43"/>
        <v>64.041554959785515</v>
      </c>
      <c r="Z162" s="60">
        <v>29</v>
      </c>
      <c r="AA162" s="70">
        <f t="shared" si="29"/>
        <v>93.548387096774192</v>
      </c>
      <c r="AB162" s="60">
        <v>218</v>
      </c>
      <c r="AC162" s="80">
        <f t="shared" si="30"/>
        <v>76.491228070175438</v>
      </c>
      <c r="AD162" s="120"/>
      <c r="AE162" s="120"/>
      <c r="AF162" s="120"/>
      <c r="AG162" s="120"/>
      <c r="AH162" s="120"/>
      <c r="AI162" s="129"/>
    </row>
    <row r="163" spans="1:66" ht="12" hidden="1" customHeight="1">
      <c r="A163" s="14"/>
      <c r="B163" s="33" t="s">
        <v>163</v>
      </c>
      <c r="C163" s="48" t="s">
        <v>164</v>
      </c>
      <c r="D163" s="63">
        <v>34456</v>
      </c>
      <c r="E163" s="70">
        <f t="shared" si="35"/>
        <v>96.574920118840751</v>
      </c>
      <c r="F163" s="60">
        <v>242</v>
      </c>
      <c r="G163" s="70">
        <f t="shared" si="36"/>
        <v>73.333333333333329</v>
      </c>
      <c r="H163" s="60">
        <v>146</v>
      </c>
      <c r="I163" s="70">
        <f t="shared" si="28"/>
        <v>72.277227722772281</v>
      </c>
      <c r="J163" s="60">
        <f t="shared" si="31"/>
        <v>34214</v>
      </c>
      <c r="K163" s="70">
        <f t="shared" si="37"/>
        <v>96.79189770284033</v>
      </c>
      <c r="L163" s="60">
        <v>7790</v>
      </c>
      <c r="M163" s="70">
        <f t="shared" si="38"/>
        <v>99.349572758576713</v>
      </c>
      <c r="N163" s="60">
        <v>8581</v>
      </c>
      <c r="O163" s="70">
        <f t="shared" si="39"/>
        <v>90.602893041917426</v>
      </c>
      <c r="P163" s="60">
        <f t="shared" si="32"/>
        <v>791</v>
      </c>
      <c r="Q163" s="70">
        <f t="shared" si="40"/>
        <v>48.527607361963184</v>
      </c>
      <c r="R163" s="60">
        <f t="shared" si="33"/>
        <v>35005</v>
      </c>
      <c r="S163" s="70">
        <f t="shared" si="41"/>
        <v>94.664395045702861</v>
      </c>
      <c r="T163" s="60">
        <v>32740</v>
      </c>
      <c r="U163" s="70">
        <f t="shared" si="42"/>
        <v>94.640689136844543</v>
      </c>
      <c r="V163" s="60">
        <v>1874</v>
      </c>
      <c r="W163" s="70">
        <f t="shared" si="44"/>
        <v>98.631578947368425</v>
      </c>
      <c r="X163" s="60">
        <f t="shared" si="34"/>
        <v>2265</v>
      </c>
      <c r="Y163" s="70">
        <f t="shared" si="43"/>
        <v>95.008389261744966</v>
      </c>
      <c r="Z163" s="60">
        <v>20</v>
      </c>
      <c r="AA163" s="70">
        <f t="shared" si="29"/>
        <v>76.923076923076934</v>
      </c>
      <c r="AB163" s="60">
        <v>235</v>
      </c>
      <c r="AC163" s="80">
        <f t="shared" si="30"/>
        <v>109.81308411214954</v>
      </c>
      <c r="AD163" s="120"/>
      <c r="AE163" s="120"/>
      <c r="AF163" s="120"/>
      <c r="AG163" s="120"/>
      <c r="AH163" s="120"/>
      <c r="AI163" s="129"/>
    </row>
    <row r="164" spans="1:66" s="13" customFormat="1" ht="12" hidden="1" customHeight="1">
      <c r="B164" s="33" t="s">
        <v>131</v>
      </c>
      <c r="C164" s="48" t="s">
        <v>132</v>
      </c>
      <c r="D164" s="63">
        <v>31735</v>
      </c>
      <c r="E164" s="70">
        <f t="shared" si="35"/>
        <v>95.21452145214522</v>
      </c>
      <c r="F164" s="60">
        <v>230</v>
      </c>
      <c r="G164" s="70">
        <f t="shared" si="36"/>
        <v>69.069069069069073</v>
      </c>
      <c r="H164" s="60">
        <v>134</v>
      </c>
      <c r="I164" s="70">
        <f t="shared" si="28"/>
        <v>64.734299516908209</v>
      </c>
      <c r="J164" s="60">
        <f t="shared" si="31"/>
        <v>31505</v>
      </c>
      <c r="K164" s="70">
        <f t="shared" si="37"/>
        <v>95.478376822135345</v>
      </c>
      <c r="L164" s="60">
        <v>6668</v>
      </c>
      <c r="M164" s="70">
        <f t="shared" si="38"/>
        <v>96.791987226012495</v>
      </c>
      <c r="N164" s="60">
        <v>8452</v>
      </c>
      <c r="O164" s="70">
        <f t="shared" si="39"/>
        <v>91.610665510513769</v>
      </c>
      <c r="P164" s="60">
        <f t="shared" si="32"/>
        <v>1784</v>
      </c>
      <c r="Q164" s="70">
        <f t="shared" si="40"/>
        <v>76.337184424475822</v>
      </c>
      <c r="R164" s="60">
        <f t="shared" si="33"/>
        <v>33289</v>
      </c>
      <c r="S164" s="70">
        <f t="shared" si="41"/>
        <v>94.212373351446203</v>
      </c>
      <c r="T164" s="60">
        <v>31561</v>
      </c>
      <c r="U164" s="70">
        <f t="shared" si="42"/>
        <v>93.320520402128921</v>
      </c>
      <c r="V164" s="60">
        <v>1446</v>
      </c>
      <c r="W164" s="70">
        <f t="shared" si="44"/>
        <v>81.144781144781149</v>
      </c>
      <c r="X164" s="60">
        <f t="shared" si="34"/>
        <v>1728</v>
      </c>
      <c r="Y164" s="70">
        <f t="shared" si="43"/>
        <v>114.13474240422721</v>
      </c>
      <c r="Z164" s="60">
        <v>18</v>
      </c>
      <c r="AA164" s="70">
        <f t="shared" si="29"/>
        <v>69.230769230769226</v>
      </c>
      <c r="AB164" s="60">
        <v>200</v>
      </c>
      <c r="AC164" s="80">
        <f t="shared" si="30"/>
        <v>101.5228426395939</v>
      </c>
      <c r="AD164" s="120"/>
      <c r="AE164" s="120"/>
      <c r="AF164" s="120"/>
      <c r="AG164" s="120"/>
      <c r="AH164" s="120"/>
      <c r="AI164" s="129"/>
      <c r="AJ164" s="15"/>
    </row>
    <row r="165" spans="1:66" s="13" customFormat="1" ht="12" hidden="1" customHeight="1">
      <c r="B165" s="34" t="s">
        <v>133</v>
      </c>
      <c r="C165" s="48" t="s">
        <v>19</v>
      </c>
      <c r="D165" s="64">
        <v>35958</v>
      </c>
      <c r="E165" s="72">
        <f t="shared" si="35"/>
        <v>96.144385026737964</v>
      </c>
      <c r="F165" s="61">
        <v>271</v>
      </c>
      <c r="G165" s="72">
        <f t="shared" si="36"/>
        <v>93.771626297577853</v>
      </c>
      <c r="H165" s="61">
        <v>175</v>
      </c>
      <c r="I165" s="72">
        <f t="shared" si="28"/>
        <v>108.69565217391303</v>
      </c>
      <c r="J165" s="61">
        <f t="shared" si="31"/>
        <v>35687</v>
      </c>
      <c r="K165" s="72">
        <f t="shared" si="37"/>
        <v>96.162862763062165</v>
      </c>
      <c r="L165" s="61">
        <v>8612</v>
      </c>
      <c r="M165" s="72">
        <f t="shared" si="38"/>
        <v>97.619587395148486</v>
      </c>
      <c r="N165" s="61">
        <v>10697</v>
      </c>
      <c r="O165" s="72">
        <f t="shared" si="39"/>
        <v>117.36888303708579</v>
      </c>
      <c r="P165" s="61">
        <f t="shared" si="32"/>
        <v>2085</v>
      </c>
      <c r="Q165" s="72">
        <f t="shared" si="40"/>
        <v>714.04109589041093</v>
      </c>
      <c r="R165" s="61">
        <f t="shared" si="33"/>
        <v>37772</v>
      </c>
      <c r="S165" s="72">
        <f t="shared" si="41"/>
        <v>100.98655188086516</v>
      </c>
      <c r="T165" s="61">
        <v>35716</v>
      </c>
      <c r="U165" s="72">
        <f t="shared" si="42"/>
        <v>103.68392022527362</v>
      </c>
      <c r="V165" s="61">
        <v>2116</v>
      </c>
      <c r="W165" s="72">
        <f t="shared" si="44"/>
        <v>111.42706687730384</v>
      </c>
      <c r="X165" s="61">
        <f t="shared" si="34"/>
        <v>2056</v>
      </c>
      <c r="Y165" s="72">
        <f t="shared" si="43"/>
        <v>69.553450608930987</v>
      </c>
      <c r="Z165" s="61">
        <v>23</v>
      </c>
      <c r="AA165" s="72">
        <f t="shared" si="29"/>
        <v>69.696969696969703</v>
      </c>
      <c r="AB165" s="61">
        <v>268</v>
      </c>
      <c r="AC165" s="83">
        <f t="shared" si="30"/>
        <v>101.90114068441065</v>
      </c>
      <c r="AD165" s="121"/>
      <c r="AE165" s="121"/>
      <c r="AF165" s="121"/>
      <c r="AG165" s="121"/>
      <c r="AH165" s="121"/>
      <c r="AI165" s="130"/>
      <c r="AJ165" s="37"/>
      <c r="AK165" s="37"/>
      <c r="AL165" s="37"/>
      <c r="AM165" s="37"/>
      <c r="AN165" s="37"/>
      <c r="AO165" s="37"/>
      <c r="AP165" s="37"/>
      <c r="AQ165" s="37"/>
      <c r="AR165" s="37"/>
      <c r="AS165" s="37"/>
      <c r="AT165" s="37"/>
      <c r="AU165" s="37"/>
      <c r="AV165" s="37"/>
      <c r="AW165" s="37"/>
      <c r="AX165" s="37"/>
      <c r="AY165" s="37"/>
      <c r="AZ165" s="37"/>
      <c r="BA165" s="37"/>
      <c r="BB165" s="37"/>
      <c r="BC165" s="37"/>
      <c r="BD165" s="37"/>
      <c r="BE165" s="37"/>
      <c r="BF165" s="37"/>
      <c r="BG165" s="37"/>
      <c r="BH165" s="37"/>
      <c r="BI165" s="37"/>
      <c r="BJ165" s="37"/>
      <c r="BK165" s="37"/>
      <c r="BL165" s="37"/>
      <c r="BM165" s="37"/>
      <c r="BN165" s="37"/>
    </row>
    <row r="166" spans="1:66" s="13" customFormat="1" ht="12" hidden="1" customHeight="1">
      <c r="B166" s="32" t="s">
        <v>165</v>
      </c>
      <c r="C166" s="49" t="s">
        <v>166</v>
      </c>
      <c r="D166" s="65">
        <v>35427</v>
      </c>
      <c r="E166" s="74">
        <f t="shared" si="35"/>
        <v>96.528704939919891</v>
      </c>
      <c r="F166" s="62">
        <v>253</v>
      </c>
      <c r="G166" s="74">
        <f t="shared" si="36"/>
        <v>76.666666666666671</v>
      </c>
      <c r="H166" s="62">
        <v>157</v>
      </c>
      <c r="I166" s="74">
        <f t="shared" si="28"/>
        <v>77.722772277227719</v>
      </c>
      <c r="J166" s="62">
        <f t="shared" si="31"/>
        <v>35174</v>
      </c>
      <c r="K166" s="74">
        <f t="shared" si="37"/>
        <v>96.708916444419998</v>
      </c>
      <c r="L166" s="62">
        <v>6774</v>
      </c>
      <c r="M166" s="74">
        <f t="shared" si="38"/>
        <v>86.857289396076425</v>
      </c>
      <c r="N166" s="62">
        <v>11430</v>
      </c>
      <c r="O166" s="74">
        <f t="shared" si="39"/>
        <v>123.8353196099675</v>
      </c>
      <c r="P166" s="62">
        <f t="shared" si="32"/>
        <v>4656</v>
      </c>
      <c r="Q166" s="74">
        <f t="shared" si="40"/>
        <v>325.36687631027252</v>
      </c>
      <c r="R166" s="62">
        <f t="shared" si="33"/>
        <v>39830</v>
      </c>
      <c r="S166" s="74">
        <f t="shared" si="41"/>
        <v>105.3647955134649</v>
      </c>
      <c r="T166" s="62">
        <v>37737</v>
      </c>
      <c r="U166" s="74">
        <f t="shared" si="42"/>
        <v>107.57104985604744</v>
      </c>
      <c r="V166" s="62">
        <v>2732</v>
      </c>
      <c r="W166" s="74">
        <f t="shared" si="44"/>
        <v>125.78268876611418</v>
      </c>
      <c r="X166" s="62">
        <f t="shared" si="34"/>
        <v>2093</v>
      </c>
      <c r="Y166" s="74">
        <f t="shared" si="43"/>
        <v>76.920249908122017</v>
      </c>
      <c r="Z166" s="62">
        <v>23</v>
      </c>
      <c r="AA166" s="74">
        <f t="shared" si="29"/>
        <v>65.714285714285708</v>
      </c>
      <c r="AB166" s="62">
        <v>323</v>
      </c>
      <c r="AC166" s="84">
        <f t="shared" si="30"/>
        <v>114.94661921708185</v>
      </c>
      <c r="AD166" s="122"/>
      <c r="AE166" s="122"/>
      <c r="AF166" s="122"/>
      <c r="AG166" s="122"/>
      <c r="AH166" s="122"/>
      <c r="AI166" s="131"/>
      <c r="AJ166" s="15"/>
    </row>
    <row r="167" spans="1:66" s="13" customFormat="1" ht="12" hidden="1" customHeight="1">
      <c r="B167" s="33" t="s">
        <v>136</v>
      </c>
      <c r="C167" s="48" t="s">
        <v>17</v>
      </c>
      <c r="D167" s="63">
        <v>36169</v>
      </c>
      <c r="E167" s="70">
        <f t="shared" si="35"/>
        <v>96.667201197348732</v>
      </c>
      <c r="F167" s="60">
        <v>247</v>
      </c>
      <c r="G167" s="70">
        <f t="shared" si="36"/>
        <v>68.80222841225627</v>
      </c>
      <c r="H167" s="60">
        <v>151</v>
      </c>
      <c r="I167" s="70">
        <f t="shared" si="28"/>
        <v>63.179916317991633</v>
      </c>
      <c r="J167" s="60">
        <f t="shared" si="31"/>
        <v>35922</v>
      </c>
      <c r="K167" s="70">
        <f t="shared" si="37"/>
        <v>96.937150875678014</v>
      </c>
      <c r="L167" s="60">
        <v>6543</v>
      </c>
      <c r="M167" s="70">
        <f t="shared" si="38"/>
        <v>94.7299840741277</v>
      </c>
      <c r="N167" s="60">
        <v>11535</v>
      </c>
      <c r="O167" s="70">
        <f t="shared" si="39"/>
        <v>118.55087358684482</v>
      </c>
      <c r="P167" s="60">
        <f t="shared" si="32"/>
        <v>4992</v>
      </c>
      <c r="Q167" s="70">
        <f t="shared" si="40"/>
        <v>176.83315621679066</v>
      </c>
      <c r="R167" s="60">
        <f t="shared" si="33"/>
        <v>40914</v>
      </c>
      <c r="S167" s="70">
        <f t="shared" si="41"/>
        <v>102.59277833500502</v>
      </c>
      <c r="T167" s="60">
        <v>38283</v>
      </c>
      <c r="U167" s="70">
        <f t="shared" si="42"/>
        <v>101.1520067640764</v>
      </c>
      <c r="V167" s="60">
        <v>3165</v>
      </c>
      <c r="W167" s="70">
        <f t="shared" si="44"/>
        <v>151.07398568019093</v>
      </c>
      <c r="X167" s="60">
        <f t="shared" si="34"/>
        <v>2631</v>
      </c>
      <c r="Y167" s="70">
        <f t="shared" si="43"/>
        <v>129.4146581406788</v>
      </c>
      <c r="Z167" s="60">
        <v>26</v>
      </c>
      <c r="AA167" s="70">
        <f t="shared" si="29"/>
        <v>74.285714285714292</v>
      </c>
      <c r="AB167" s="60">
        <v>222</v>
      </c>
      <c r="AC167" s="80">
        <f t="shared" si="30"/>
        <v>70.926517571884986</v>
      </c>
      <c r="AD167" s="120"/>
      <c r="AE167" s="120"/>
      <c r="AF167" s="120"/>
      <c r="AG167" s="120"/>
      <c r="AH167" s="120"/>
      <c r="AI167" s="129"/>
      <c r="AJ167" s="15"/>
    </row>
    <row r="168" spans="1:66" s="13" customFormat="1" ht="12" hidden="1" customHeight="1">
      <c r="B168" s="33" t="s">
        <v>137</v>
      </c>
      <c r="C168" s="48" t="s">
        <v>9</v>
      </c>
      <c r="D168" s="63">
        <v>33209</v>
      </c>
      <c r="E168" s="70">
        <f t="shared" si="35"/>
        <v>94.709673739447865</v>
      </c>
      <c r="F168" s="60">
        <v>250</v>
      </c>
      <c r="G168" s="70">
        <f t="shared" si="36"/>
        <v>73.313782991202345</v>
      </c>
      <c r="H168" s="60">
        <v>154</v>
      </c>
      <c r="I168" s="70">
        <f t="shared" si="28"/>
        <v>69.68325791855203</v>
      </c>
      <c r="J168" s="60">
        <f t="shared" si="31"/>
        <v>32959</v>
      </c>
      <c r="K168" s="70">
        <f t="shared" si="37"/>
        <v>94.919793796618961</v>
      </c>
      <c r="L168" s="60">
        <v>6032</v>
      </c>
      <c r="M168" s="70">
        <f t="shared" si="38"/>
        <v>101.25902299815344</v>
      </c>
      <c r="N168" s="60">
        <v>11323</v>
      </c>
      <c r="O168" s="70">
        <f t="shared" si="39"/>
        <v>100.24789729969012</v>
      </c>
      <c r="P168" s="60">
        <f t="shared" si="32"/>
        <v>5291</v>
      </c>
      <c r="Q168" s="70">
        <f t="shared" si="40"/>
        <v>99.119520419632821</v>
      </c>
      <c r="R168" s="60">
        <f t="shared" si="33"/>
        <v>38250</v>
      </c>
      <c r="S168" s="70">
        <f t="shared" si="41"/>
        <v>95.479393924265494</v>
      </c>
      <c r="T168" s="60">
        <v>36906</v>
      </c>
      <c r="U168" s="70">
        <f t="shared" si="42"/>
        <v>95.39638638302273</v>
      </c>
      <c r="V168" s="60">
        <v>2803</v>
      </c>
      <c r="W168" s="70">
        <f t="shared" si="44"/>
        <v>143.66991286519732</v>
      </c>
      <c r="X168" s="60">
        <f t="shared" si="34"/>
        <v>1344</v>
      </c>
      <c r="Y168" s="70">
        <f t="shared" si="43"/>
        <v>97.816593886462883</v>
      </c>
      <c r="Z168" s="60">
        <v>24</v>
      </c>
      <c r="AA168" s="70">
        <f t="shared" si="29"/>
        <v>66.666666666666657</v>
      </c>
      <c r="AB168" s="60">
        <v>217</v>
      </c>
      <c r="AC168" s="80">
        <f t="shared" si="30"/>
        <v>85.098039215686271</v>
      </c>
      <c r="AD168" s="120"/>
      <c r="AE168" s="120"/>
      <c r="AF168" s="120"/>
      <c r="AG168" s="120"/>
      <c r="AH168" s="120"/>
      <c r="AI168" s="129"/>
      <c r="AJ168" s="15"/>
    </row>
    <row r="169" spans="1:66" s="13" customFormat="1" ht="12" hidden="1" customHeight="1">
      <c r="B169" s="33" t="s">
        <v>138</v>
      </c>
      <c r="C169" s="48" t="s">
        <v>139</v>
      </c>
      <c r="D169" s="63">
        <v>32171</v>
      </c>
      <c r="E169" s="70">
        <f t="shared" si="35"/>
        <v>95.250925240562552</v>
      </c>
      <c r="F169" s="60">
        <v>268</v>
      </c>
      <c r="G169" s="70">
        <f t="shared" si="36"/>
        <v>76.790830945558739</v>
      </c>
      <c r="H169" s="60">
        <v>172</v>
      </c>
      <c r="I169" s="70">
        <f t="shared" si="28"/>
        <v>75.109170305676855</v>
      </c>
      <c r="J169" s="60">
        <f t="shared" si="31"/>
        <v>31903</v>
      </c>
      <c r="K169" s="70">
        <f t="shared" si="37"/>
        <v>95.443666606833006</v>
      </c>
      <c r="L169" s="60">
        <v>5780</v>
      </c>
      <c r="M169" s="70">
        <f t="shared" si="38"/>
        <v>94.060211554109031</v>
      </c>
      <c r="N169" s="60">
        <v>11730</v>
      </c>
      <c r="O169" s="70">
        <f t="shared" si="39"/>
        <v>103.07557117750439</v>
      </c>
      <c r="P169" s="60">
        <f t="shared" si="32"/>
        <v>5950</v>
      </c>
      <c r="Q169" s="70">
        <f t="shared" si="40"/>
        <v>113.65807067812798</v>
      </c>
      <c r="R169" s="60">
        <f t="shared" si="33"/>
        <v>37853</v>
      </c>
      <c r="S169" s="70">
        <f t="shared" si="41"/>
        <v>97.910038540130884</v>
      </c>
      <c r="T169" s="60">
        <v>36700</v>
      </c>
      <c r="U169" s="70">
        <f t="shared" si="42"/>
        <v>98.296550246410973</v>
      </c>
      <c r="V169" s="60">
        <v>2040</v>
      </c>
      <c r="W169" s="70">
        <f t="shared" si="44"/>
        <v>113.77579475738986</v>
      </c>
      <c r="X169" s="60">
        <f t="shared" si="34"/>
        <v>1153</v>
      </c>
      <c r="Y169" s="70">
        <f t="shared" si="43"/>
        <v>87.018867924528294</v>
      </c>
      <c r="Z169" s="60">
        <v>27</v>
      </c>
      <c r="AA169" s="70">
        <f t="shared" si="29"/>
        <v>69.230769230769226</v>
      </c>
      <c r="AB169" s="60">
        <v>204</v>
      </c>
      <c r="AC169" s="80">
        <f t="shared" si="30"/>
        <v>64.761904761904759</v>
      </c>
      <c r="AD169" s="120"/>
      <c r="AE169" s="120"/>
      <c r="AF169" s="120"/>
      <c r="AG169" s="120"/>
      <c r="AH169" s="120"/>
      <c r="AI169" s="129"/>
      <c r="AJ169" s="15"/>
    </row>
    <row r="170" spans="1:66" s="13" customFormat="1" ht="12" hidden="1" customHeight="1">
      <c r="B170" s="33" t="s">
        <v>140</v>
      </c>
      <c r="C170" s="48" t="s">
        <v>141</v>
      </c>
      <c r="D170" s="63">
        <v>31040</v>
      </c>
      <c r="E170" s="70">
        <f t="shared" si="35"/>
        <v>96.490410022070932</v>
      </c>
      <c r="F170" s="60">
        <v>261</v>
      </c>
      <c r="G170" s="70">
        <f t="shared" si="36"/>
        <v>80.804953560371516</v>
      </c>
      <c r="H170" s="60">
        <v>165</v>
      </c>
      <c r="I170" s="70">
        <f t="shared" si="28"/>
        <v>81.2807881773399</v>
      </c>
      <c r="J170" s="60">
        <f t="shared" si="31"/>
        <v>30779</v>
      </c>
      <c r="K170" s="70">
        <f t="shared" si="37"/>
        <v>96.64950072222571</v>
      </c>
      <c r="L170" s="60">
        <v>5739</v>
      </c>
      <c r="M170" s="70">
        <f t="shared" si="38"/>
        <v>93.438619342233793</v>
      </c>
      <c r="N170" s="60">
        <v>10502</v>
      </c>
      <c r="O170" s="70">
        <f t="shared" si="39"/>
        <v>98.601070322035483</v>
      </c>
      <c r="P170" s="60">
        <f t="shared" si="32"/>
        <v>4763</v>
      </c>
      <c r="Q170" s="70">
        <f t="shared" si="40"/>
        <v>105.63317808826791</v>
      </c>
      <c r="R170" s="60">
        <f t="shared" si="33"/>
        <v>35542</v>
      </c>
      <c r="S170" s="70">
        <f t="shared" si="41"/>
        <v>97.763718883234773</v>
      </c>
      <c r="T170" s="60">
        <v>33568</v>
      </c>
      <c r="U170" s="70">
        <f t="shared" si="42"/>
        <v>96.824252213793301</v>
      </c>
      <c r="V170" s="60">
        <v>2776</v>
      </c>
      <c r="W170" s="70">
        <f t="shared" si="44"/>
        <v>118.93744644387318</v>
      </c>
      <c r="X170" s="60">
        <f t="shared" si="34"/>
        <v>1974</v>
      </c>
      <c r="Y170" s="70">
        <f t="shared" si="43"/>
        <v>117.08185053380782</v>
      </c>
      <c r="Z170" s="60">
        <v>30</v>
      </c>
      <c r="AA170" s="70">
        <f t="shared" si="29"/>
        <v>76.923076923076934</v>
      </c>
      <c r="AB170" s="60">
        <v>240</v>
      </c>
      <c r="AC170" s="80">
        <f t="shared" si="30"/>
        <v>74.534161490683232</v>
      </c>
      <c r="AD170" s="120"/>
      <c r="AE170" s="120"/>
      <c r="AF170" s="120"/>
      <c r="AG170" s="120"/>
      <c r="AH170" s="120"/>
      <c r="AI170" s="129"/>
      <c r="AJ170" s="15"/>
    </row>
    <row r="171" spans="1:66" ht="12" hidden="1" customHeight="1">
      <c r="A171" s="14"/>
      <c r="B171" s="33" t="s">
        <v>142</v>
      </c>
      <c r="C171" s="48" t="s">
        <v>12</v>
      </c>
      <c r="D171" s="63">
        <v>30317</v>
      </c>
      <c r="E171" s="70">
        <f t="shared" si="35"/>
        <v>98.639986985521389</v>
      </c>
      <c r="F171" s="60">
        <v>299</v>
      </c>
      <c r="G171" s="70">
        <f t="shared" si="36"/>
        <v>81.25</v>
      </c>
      <c r="H171" s="60">
        <v>203</v>
      </c>
      <c r="I171" s="70">
        <f t="shared" si="28"/>
        <v>81.854838709677423</v>
      </c>
      <c r="J171" s="60">
        <f t="shared" si="31"/>
        <v>30018</v>
      </c>
      <c r="K171" s="70">
        <f t="shared" si="37"/>
        <v>98.850726117166658</v>
      </c>
      <c r="L171" s="60">
        <v>5046</v>
      </c>
      <c r="M171" s="70">
        <f t="shared" si="38"/>
        <v>92.996682639144851</v>
      </c>
      <c r="N171" s="60">
        <v>13549</v>
      </c>
      <c r="O171" s="70">
        <f t="shared" si="39"/>
        <v>94.018458122267717</v>
      </c>
      <c r="P171" s="60">
        <f t="shared" si="32"/>
        <v>8503</v>
      </c>
      <c r="Q171" s="70">
        <f t="shared" si="40"/>
        <v>94.635503617139676</v>
      </c>
      <c r="R171" s="60">
        <f t="shared" si="33"/>
        <v>38521</v>
      </c>
      <c r="S171" s="70">
        <f t="shared" si="41"/>
        <v>97.888290302907095</v>
      </c>
      <c r="T171" s="60">
        <v>37650</v>
      </c>
      <c r="U171" s="70">
        <f t="shared" si="42"/>
        <v>97.927016412203812</v>
      </c>
      <c r="V171" s="60">
        <v>3359</v>
      </c>
      <c r="W171" s="70">
        <f t="shared" si="44"/>
        <v>157.99623706491064</v>
      </c>
      <c r="X171" s="60">
        <f t="shared" si="34"/>
        <v>871</v>
      </c>
      <c r="Y171" s="70">
        <f t="shared" si="43"/>
        <v>96.243093922651937</v>
      </c>
      <c r="Z171" s="60">
        <v>25</v>
      </c>
      <c r="AA171" s="70">
        <f t="shared" si="29"/>
        <v>71.428571428571431</v>
      </c>
      <c r="AB171" s="60">
        <v>217</v>
      </c>
      <c r="AC171" s="80">
        <f t="shared" si="30"/>
        <v>96.444444444444443</v>
      </c>
      <c r="AD171" s="120"/>
      <c r="AE171" s="120"/>
      <c r="AF171" s="120"/>
      <c r="AG171" s="120"/>
      <c r="AH171" s="120"/>
      <c r="AI171" s="129"/>
    </row>
    <row r="172" spans="1:66" ht="12" hidden="1" customHeight="1">
      <c r="A172" s="14"/>
      <c r="B172" s="33" t="s">
        <v>143</v>
      </c>
      <c r="C172" s="48" t="s">
        <v>13</v>
      </c>
      <c r="D172" s="63">
        <v>32618</v>
      </c>
      <c r="E172" s="70">
        <f t="shared" si="35"/>
        <v>98.40704760755446</v>
      </c>
      <c r="F172" s="60">
        <v>255</v>
      </c>
      <c r="G172" s="70">
        <f t="shared" si="36"/>
        <v>68.181818181818173</v>
      </c>
      <c r="H172" s="60">
        <v>159</v>
      </c>
      <c r="I172" s="70">
        <f t="shared" si="28"/>
        <v>62.598425196850393</v>
      </c>
      <c r="J172" s="60">
        <f t="shared" si="31"/>
        <v>32363</v>
      </c>
      <c r="K172" s="70">
        <f t="shared" si="37"/>
        <v>98.7519834004638</v>
      </c>
      <c r="L172" s="60">
        <v>5352</v>
      </c>
      <c r="M172" s="70">
        <f t="shared" si="38"/>
        <v>85.714285714285708</v>
      </c>
      <c r="N172" s="60">
        <v>12221</v>
      </c>
      <c r="O172" s="70">
        <f t="shared" si="39"/>
        <v>99.414300821605792</v>
      </c>
      <c r="P172" s="60">
        <f t="shared" si="32"/>
        <v>6869</v>
      </c>
      <c r="Q172" s="70">
        <f t="shared" si="40"/>
        <v>113.55595966275418</v>
      </c>
      <c r="R172" s="60">
        <f t="shared" si="33"/>
        <v>39232</v>
      </c>
      <c r="S172" s="70">
        <f t="shared" si="41"/>
        <v>101.05870533989336</v>
      </c>
      <c r="T172" s="60">
        <v>37808</v>
      </c>
      <c r="U172" s="70">
        <f t="shared" si="42"/>
        <v>100.11916426131397</v>
      </c>
      <c r="V172" s="60">
        <v>3563</v>
      </c>
      <c r="W172" s="70">
        <f t="shared" si="44"/>
        <v>125.28129395218002</v>
      </c>
      <c r="X172" s="60">
        <f t="shared" si="34"/>
        <v>1424</v>
      </c>
      <c r="Y172" s="70">
        <f t="shared" si="43"/>
        <v>134.59357277882796</v>
      </c>
      <c r="Z172" s="60">
        <v>23</v>
      </c>
      <c r="AA172" s="70">
        <f t="shared" si="29"/>
        <v>88.461538461538453</v>
      </c>
      <c r="AB172" s="60">
        <v>200</v>
      </c>
      <c r="AC172" s="80">
        <f t="shared" si="30"/>
        <v>82.644628099173559</v>
      </c>
      <c r="AD172" s="120"/>
      <c r="AE172" s="120"/>
      <c r="AF172" s="120"/>
      <c r="AG172" s="120"/>
      <c r="AH172" s="120"/>
      <c r="AI172" s="129"/>
    </row>
    <row r="173" spans="1:66" ht="12" hidden="1" customHeight="1">
      <c r="A173" s="14"/>
      <c r="B173" s="33" t="s">
        <v>144</v>
      </c>
      <c r="C173" s="48" t="s">
        <v>14</v>
      </c>
      <c r="D173" s="63">
        <v>32225</v>
      </c>
      <c r="E173" s="70">
        <f t="shared" si="35"/>
        <v>99.613601236476043</v>
      </c>
      <c r="F173" s="60">
        <v>238</v>
      </c>
      <c r="G173" s="70">
        <f t="shared" si="36"/>
        <v>70.206489675516224</v>
      </c>
      <c r="H173" s="60">
        <v>142</v>
      </c>
      <c r="I173" s="70">
        <f t="shared" si="28"/>
        <v>64.840182648401822</v>
      </c>
      <c r="J173" s="60">
        <f t="shared" si="31"/>
        <v>31987</v>
      </c>
      <c r="K173" s="70">
        <f t="shared" si="37"/>
        <v>99.92502577239074</v>
      </c>
      <c r="L173" s="60">
        <v>5335</v>
      </c>
      <c r="M173" s="70">
        <f t="shared" si="38"/>
        <v>90.286004400067696</v>
      </c>
      <c r="N173" s="60">
        <v>11276</v>
      </c>
      <c r="O173" s="70">
        <f t="shared" si="39"/>
        <v>103.63970588235294</v>
      </c>
      <c r="P173" s="60">
        <f t="shared" si="32"/>
        <v>5941</v>
      </c>
      <c r="Q173" s="70">
        <f t="shared" si="40"/>
        <v>119.51317642325488</v>
      </c>
      <c r="R173" s="60">
        <f t="shared" si="33"/>
        <v>37928</v>
      </c>
      <c r="S173" s="70">
        <f t="shared" si="41"/>
        <v>102.55800118976799</v>
      </c>
      <c r="T173" s="60">
        <v>36422</v>
      </c>
      <c r="U173" s="70">
        <f t="shared" si="42"/>
        <v>101.40884285555185</v>
      </c>
      <c r="V173" s="60">
        <v>3451</v>
      </c>
      <c r="W173" s="70">
        <f t="shared" si="44"/>
        <v>113.85681293302541</v>
      </c>
      <c r="X173" s="60">
        <f t="shared" si="34"/>
        <v>1506</v>
      </c>
      <c r="Y173" s="70">
        <f t="shared" si="43"/>
        <v>141.27579737335836</v>
      </c>
      <c r="Z173" s="60">
        <v>25</v>
      </c>
      <c r="AA173" s="70">
        <f t="shared" si="29"/>
        <v>100</v>
      </c>
      <c r="AB173" s="60">
        <v>177</v>
      </c>
      <c r="AC173" s="80">
        <f t="shared" si="30"/>
        <v>95.161290322580655</v>
      </c>
      <c r="AD173" s="120"/>
      <c r="AE173" s="120"/>
      <c r="AF173" s="120"/>
      <c r="AG173" s="120"/>
      <c r="AH173" s="120"/>
      <c r="AI173" s="129"/>
    </row>
    <row r="174" spans="1:66" ht="12" hidden="1" customHeight="1">
      <c r="A174" s="14"/>
      <c r="B174" s="33" t="s">
        <v>145</v>
      </c>
      <c r="C174" s="48" t="s">
        <v>15</v>
      </c>
      <c r="D174" s="63">
        <v>33692</v>
      </c>
      <c r="E174" s="70">
        <f t="shared" si="35"/>
        <v>99.851816726927865</v>
      </c>
      <c r="F174" s="60">
        <v>248</v>
      </c>
      <c r="G174" s="70">
        <f t="shared" si="36"/>
        <v>75.840978593272169</v>
      </c>
      <c r="H174" s="60">
        <v>152</v>
      </c>
      <c r="I174" s="70">
        <f t="shared" si="28"/>
        <v>73.429951690821255</v>
      </c>
      <c r="J174" s="60">
        <f t="shared" si="31"/>
        <v>33444</v>
      </c>
      <c r="K174" s="70">
        <f t="shared" si="37"/>
        <v>100.08678737094118</v>
      </c>
      <c r="L174" s="60">
        <v>7092</v>
      </c>
      <c r="M174" s="70">
        <f t="shared" si="38"/>
        <v>94.245847176079735</v>
      </c>
      <c r="N174" s="60">
        <v>9890</v>
      </c>
      <c r="O174" s="70">
        <f t="shared" si="39"/>
        <v>104.33590041143582</v>
      </c>
      <c r="P174" s="60">
        <f t="shared" si="32"/>
        <v>2798</v>
      </c>
      <c r="Q174" s="70">
        <f t="shared" si="40"/>
        <v>143.19344933469807</v>
      </c>
      <c r="R174" s="60">
        <f t="shared" si="33"/>
        <v>36242</v>
      </c>
      <c r="S174" s="70">
        <f t="shared" si="41"/>
        <v>102.46826316831124</v>
      </c>
      <c r="T174" s="60">
        <v>33553</v>
      </c>
      <c r="U174" s="70">
        <f t="shared" si="42"/>
        <v>100.28393807161218</v>
      </c>
      <c r="V174" s="60">
        <v>3210</v>
      </c>
      <c r="W174" s="70">
        <f t="shared" si="44"/>
        <v>136.1323155216285</v>
      </c>
      <c r="X174" s="60">
        <f t="shared" si="34"/>
        <v>2689</v>
      </c>
      <c r="Y174" s="70">
        <f t="shared" si="43"/>
        <v>140.71166928309788</v>
      </c>
      <c r="Z174" s="60">
        <v>24</v>
      </c>
      <c r="AA174" s="70">
        <f t="shared" si="29"/>
        <v>82.758620689655174</v>
      </c>
      <c r="AB174" s="60">
        <v>175</v>
      </c>
      <c r="AC174" s="80">
        <f t="shared" si="30"/>
        <v>80.275229357798167</v>
      </c>
      <c r="AD174" s="120"/>
      <c r="AE174" s="120"/>
      <c r="AF174" s="120"/>
      <c r="AG174" s="120"/>
      <c r="AH174" s="120"/>
      <c r="AI174" s="129"/>
    </row>
    <row r="175" spans="1:66" ht="12" hidden="1" customHeight="1">
      <c r="A175" s="14"/>
      <c r="B175" s="33" t="s">
        <v>167</v>
      </c>
      <c r="C175" s="48" t="s">
        <v>168</v>
      </c>
      <c r="D175" s="63">
        <v>34749</v>
      </c>
      <c r="E175" s="70">
        <f t="shared" si="35"/>
        <v>100.85035987926632</v>
      </c>
      <c r="F175" s="60">
        <v>242</v>
      </c>
      <c r="G175" s="70">
        <f t="shared" si="36"/>
        <v>100</v>
      </c>
      <c r="H175" s="60">
        <v>161</v>
      </c>
      <c r="I175" s="70">
        <f t="shared" si="28"/>
        <v>110.27397260273972</v>
      </c>
      <c r="J175" s="60">
        <f t="shared" si="31"/>
        <v>34507</v>
      </c>
      <c r="K175" s="70">
        <f t="shared" si="37"/>
        <v>100.85637458350382</v>
      </c>
      <c r="L175" s="60">
        <v>7388</v>
      </c>
      <c r="M175" s="70">
        <f t="shared" si="38"/>
        <v>94.839537869062909</v>
      </c>
      <c r="N175" s="60">
        <v>9309</v>
      </c>
      <c r="O175" s="70">
        <f t="shared" si="39"/>
        <v>108.48385969001282</v>
      </c>
      <c r="P175" s="60">
        <f t="shared" si="32"/>
        <v>1921</v>
      </c>
      <c r="Q175" s="70">
        <f t="shared" si="40"/>
        <v>242.85714285714283</v>
      </c>
      <c r="R175" s="60">
        <f t="shared" si="33"/>
        <v>36428</v>
      </c>
      <c r="S175" s="70">
        <f t="shared" si="41"/>
        <v>104.06513355234965</v>
      </c>
      <c r="T175" s="60">
        <v>34119</v>
      </c>
      <c r="U175" s="70">
        <f t="shared" si="42"/>
        <v>104.21197312156383</v>
      </c>
      <c r="V175" s="60">
        <v>2854</v>
      </c>
      <c r="W175" s="70">
        <f t="shared" si="44"/>
        <v>152.29455709711846</v>
      </c>
      <c r="X175" s="60">
        <f t="shared" si="34"/>
        <v>2309</v>
      </c>
      <c r="Y175" s="70">
        <f t="shared" si="43"/>
        <v>101.94260485651215</v>
      </c>
      <c r="Z175" s="60">
        <v>20</v>
      </c>
      <c r="AA175" s="70">
        <f t="shared" si="29"/>
        <v>100</v>
      </c>
      <c r="AB175" s="60">
        <v>155</v>
      </c>
      <c r="AC175" s="80">
        <f t="shared" si="30"/>
        <v>65.957446808510639</v>
      </c>
      <c r="AD175" s="120"/>
      <c r="AE175" s="120"/>
      <c r="AF175" s="120"/>
      <c r="AG175" s="120"/>
      <c r="AH175" s="120"/>
      <c r="AI175" s="129"/>
    </row>
    <row r="176" spans="1:66" ht="12" hidden="1" customHeight="1">
      <c r="A176" s="14"/>
      <c r="B176" s="33" t="s">
        <v>131</v>
      </c>
      <c r="C176" s="48" t="s">
        <v>132</v>
      </c>
      <c r="D176" s="63">
        <v>33129</v>
      </c>
      <c r="E176" s="70">
        <f t="shared" si="35"/>
        <v>104.3926264376871</v>
      </c>
      <c r="F176" s="60">
        <v>229</v>
      </c>
      <c r="G176" s="70">
        <f t="shared" si="36"/>
        <v>99.565217391304344</v>
      </c>
      <c r="H176" s="60">
        <v>148</v>
      </c>
      <c r="I176" s="70">
        <f t="shared" si="28"/>
        <v>110.44776119402985</v>
      </c>
      <c r="J176" s="60">
        <f t="shared" si="31"/>
        <v>32900</v>
      </c>
      <c r="K176" s="70">
        <f t="shared" si="37"/>
        <v>104.42786859228694</v>
      </c>
      <c r="L176" s="60">
        <v>5892</v>
      </c>
      <c r="M176" s="70">
        <f t="shared" si="38"/>
        <v>88.362327534493105</v>
      </c>
      <c r="N176" s="60">
        <v>8767</v>
      </c>
      <c r="O176" s="70">
        <f t="shared" si="39"/>
        <v>103.72692853762425</v>
      </c>
      <c r="P176" s="60">
        <f t="shared" si="32"/>
        <v>2875</v>
      </c>
      <c r="Q176" s="70">
        <f t="shared" si="40"/>
        <v>161.15470852017935</v>
      </c>
      <c r="R176" s="60">
        <f t="shared" si="33"/>
        <v>35775</v>
      </c>
      <c r="S176" s="70">
        <f t="shared" si="41"/>
        <v>107.46793235002554</v>
      </c>
      <c r="T176" s="60">
        <v>34101</v>
      </c>
      <c r="U176" s="70">
        <f t="shared" si="42"/>
        <v>108.04790722727418</v>
      </c>
      <c r="V176" s="60">
        <v>2673</v>
      </c>
      <c r="W176" s="70">
        <f t="shared" si="44"/>
        <v>184.85477178423238</v>
      </c>
      <c r="X176" s="60">
        <f t="shared" si="34"/>
        <v>1674</v>
      </c>
      <c r="Y176" s="70">
        <f t="shared" si="43"/>
        <v>96.875</v>
      </c>
      <c r="Z176" s="60">
        <v>15</v>
      </c>
      <c r="AA176" s="70">
        <f t="shared" si="29"/>
        <v>83.333333333333343</v>
      </c>
      <c r="AB176" s="60">
        <v>152</v>
      </c>
      <c r="AC176" s="80">
        <f t="shared" si="30"/>
        <v>76</v>
      </c>
      <c r="AD176" s="120"/>
      <c r="AE176" s="120"/>
      <c r="AF176" s="120"/>
      <c r="AG176" s="120"/>
      <c r="AH176" s="120"/>
      <c r="AI176" s="129"/>
    </row>
    <row r="177" spans="1:66" ht="12" hidden="1" customHeight="1">
      <c r="A177" s="14"/>
      <c r="B177" s="34" t="s">
        <v>133</v>
      </c>
      <c r="C177" s="50" t="s">
        <v>19</v>
      </c>
      <c r="D177" s="64">
        <v>36017</v>
      </c>
      <c r="E177" s="72">
        <f t="shared" si="35"/>
        <v>100.16408031592414</v>
      </c>
      <c r="F177" s="61">
        <v>251</v>
      </c>
      <c r="G177" s="72">
        <f t="shared" si="36"/>
        <v>92.619926199261997</v>
      </c>
      <c r="H177" s="61">
        <v>170</v>
      </c>
      <c r="I177" s="72">
        <f t="shared" si="28"/>
        <v>97.142857142857139</v>
      </c>
      <c r="J177" s="61">
        <f t="shared" si="31"/>
        <v>35766</v>
      </c>
      <c r="K177" s="72">
        <f t="shared" si="37"/>
        <v>100.22136912601228</v>
      </c>
      <c r="L177" s="61">
        <v>7928</v>
      </c>
      <c r="M177" s="72">
        <f t="shared" si="38"/>
        <v>92.05759405480724</v>
      </c>
      <c r="N177" s="61">
        <v>9208</v>
      </c>
      <c r="O177" s="72">
        <f t="shared" si="39"/>
        <v>86.080209404505936</v>
      </c>
      <c r="P177" s="61">
        <f t="shared" si="32"/>
        <v>1280</v>
      </c>
      <c r="Q177" s="72">
        <f t="shared" si="40"/>
        <v>61.390887290167861</v>
      </c>
      <c r="R177" s="61">
        <f t="shared" si="33"/>
        <v>37046</v>
      </c>
      <c r="S177" s="72">
        <f t="shared" si="41"/>
        <v>98.07794133220375</v>
      </c>
      <c r="T177" s="61">
        <v>33814</v>
      </c>
      <c r="U177" s="72">
        <f t="shared" si="42"/>
        <v>94.674655616530416</v>
      </c>
      <c r="V177" s="61">
        <v>2627</v>
      </c>
      <c r="W177" s="72">
        <f t="shared" si="44"/>
        <v>124.14933837429112</v>
      </c>
      <c r="X177" s="61">
        <f t="shared" si="34"/>
        <v>3232</v>
      </c>
      <c r="Y177" s="72">
        <f t="shared" si="43"/>
        <v>157.19844357976655</v>
      </c>
      <c r="Z177" s="61">
        <v>19</v>
      </c>
      <c r="AA177" s="72">
        <f t="shared" si="29"/>
        <v>82.608695652173907</v>
      </c>
      <c r="AB177" s="61">
        <v>194</v>
      </c>
      <c r="AC177" s="83">
        <f t="shared" si="30"/>
        <v>72.388059701492537</v>
      </c>
      <c r="AD177" s="121"/>
      <c r="AE177" s="121"/>
      <c r="AF177" s="121"/>
      <c r="AG177" s="121"/>
      <c r="AH177" s="121"/>
      <c r="AI177" s="130"/>
      <c r="AJ177" s="37"/>
      <c r="AK177" s="37"/>
      <c r="AL177" s="37"/>
      <c r="AM177" s="37"/>
      <c r="AN177" s="37"/>
      <c r="AO177" s="37"/>
      <c r="AP177" s="37"/>
      <c r="AQ177" s="37"/>
      <c r="AR177" s="37"/>
      <c r="AS177" s="37"/>
      <c r="AT177" s="37"/>
      <c r="AU177" s="37"/>
      <c r="AV177" s="37"/>
      <c r="AW177" s="37"/>
      <c r="AX177" s="37"/>
      <c r="AY177" s="37"/>
      <c r="AZ177" s="37"/>
      <c r="BA177" s="37"/>
      <c r="BB177" s="37"/>
      <c r="BC177" s="37"/>
      <c r="BD177" s="37"/>
      <c r="BE177" s="37"/>
      <c r="BF177" s="37"/>
      <c r="BG177" s="37"/>
      <c r="BH177" s="37"/>
      <c r="BI177" s="37"/>
      <c r="BJ177" s="37"/>
      <c r="BK177" s="37"/>
      <c r="BL177" s="37"/>
      <c r="BM177" s="37"/>
      <c r="BN177" s="37"/>
    </row>
    <row r="178" spans="1:66" ht="12" hidden="1" customHeight="1">
      <c r="B178" s="32" t="s">
        <v>169</v>
      </c>
      <c r="C178" s="48" t="s">
        <v>170</v>
      </c>
      <c r="D178" s="65">
        <v>35816</v>
      </c>
      <c r="E178" s="74">
        <f t="shared" si="35"/>
        <v>101.09803257402545</v>
      </c>
      <c r="F178" s="62">
        <v>243</v>
      </c>
      <c r="G178" s="74">
        <f t="shared" si="36"/>
        <v>96.047430830039531</v>
      </c>
      <c r="H178" s="62">
        <v>162</v>
      </c>
      <c r="I178" s="74">
        <f t="shared" si="28"/>
        <v>103.18471337579618</v>
      </c>
      <c r="J178" s="62">
        <f t="shared" si="31"/>
        <v>35573</v>
      </c>
      <c r="K178" s="74">
        <f t="shared" si="37"/>
        <v>101.13436060726673</v>
      </c>
      <c r="L178" s="62">
        <v>7501</v>
      </c>
      <c r="M178" s="74">
        <f t="shared" si="38"/>
        <v>110.73221139651611</v>
      </c>
      <c r="N178" s="62">
        <v>9204</v>
      </c>
      <c r="O178" s="74">
        <f t="shared" si="39"/>
        <v>80.524934383202094</v>
      </c>
      <c r="P178" s="62">
        <f t="shared" si="32"/>
        <v>1703</v>
      </c>
      <c r="Q178" s="74">
        <f t="shared" si="40"/>
        <v>36.576460481099652</v>
      </c>
      <c r="R178" s="62">
        <f t="shared" si="33"/>
        <v>37276</v>
      </c>
      <c r="S178" s="74">
        <f t="shared" si="41"/>
        <v>93.587747928696956</v>
      </c>
      <c r="T178" s="62">
        <v>34847</v>
      </c>
      <c r="U178" s="74">
        <f t="shared" si="42"/>
        <v>92.341733577125893</v>
      </c>
      <c r="V178" s="62">
        <v>2785</v>
      </c>
      <c r="W178" s="74">
        <f t="shared" si="44"/>
        <v>101.93997071742314</v>
      </c>
      <c r="X178" s="62">
        <f t="shared" si="34"/>
        <v>2429</v>
      </c>
      <c r="Y178" s="74">
        <f t="shared" si="43"/>
        <v>116.05351170568561</v>
      </c>
      <c r="Z178" s="62">
        <v>18</v>
      </c>
      <c r="AA178" s="74">
        <f t="shared" si="29"/>
        <v>78.260869565217391</v>
      </c>
      <c r="AB178" s="62">
        <v>198</v>
      </c>
      <c r="AC178" s="84">
        <f t="shared" si="30"/>
        <v>61.300309597523217</v>
      </c>
      <c r="AD178" s="122"/>
      <c r="AE178" s="122"/>
      <c r="AF178" s="122"/>
      <c r="AG178" s="122"/>
      <c r="AH178" s="122"/>
      <c r="AI178" s="131"/>
    </row>
    <row r="179" spans="1:66" ht="12" hidden="1" customHeight="1">
      <c r="B179" s="33" t="s">
        <v>136</v>
      </c>
      <c r="C179" s="48" t="s">
        <v>17</v>
      </c>
      <c r="D179" s="63">
        <v>36780</v>
      </c>
      <c r="E179" s="70">
        <f t="shared" si="35"/>
        <v>101.68929193508254</v>
      </c>
      <c r="F179" s="60">
        <v>258</v>
      </c>
      <c r="G179" s="70">
        <f t="shared" si="36"/>
        <v>104.45344129554657</v>
      </c>
      <c r="H179" s="60">
        <v>177</v>
      </c>
      <c r="I179" s="70">
        <f t="shared" si="28"/>
        <v>117.21854304635761</v>
      </c>
      <c r="J179" s="60">
        <f t="shared" si="31"/>
        <v>36522</v>
      </c>
      <c r="K179" s="70">
        <f t="shared" si="37"/>
        <v>101.67028561884082</v>
      </c>
      <c r="L179" s="60">
        <v>6695</v>
      </c>
      <c r="M179" s="70">
        <f t="shared" si="38"/>
        <v>102.32309338224057</v>
      </c>
      <c r="N179" s="60">
        <v>9091</v>
      </c>
      <c r="O179" s="70">
        <f t="shared" si="39"/>
        <v>78.8123103597746</v>
      </c>
      <c r="P179" s="60">
        <f t="shared" si="32"/>
        <v>2396</v>
      </c>
      <c r="Q179" s="70">
        <f t="shared" si="40"/>
        <v>47.996794871794876</v>
      </c>
      <c r="R179" s="60">
        <f t="shared" si="33"/>
        <v>38918</v>
      </c>
      <c r="S179" s="70">
        <f t="shared" si="41"/>
        <v>95.121474311971454</v>
      </c>
      <c r="T179" s="60">
        <v>36485</v>
      </c>
      <c r="U179" s="70">
        <f t="shared" si="42"/>
        <v>95.303398375257956</v>
      </c>
      <c r="V179" s="60">
        <v>2149</v>
      </c>
      <c r="W179" s="70">
        <f t="shared" si="44"/>
        <v>67.898894154818322</v>
      </c>
      <c r="X179" s="60">
        <f t="shared" si="34"/>
        <v>2433</v>
      </c>
      <c r="Y179" s="70">
        <f t="shared" si="43"/>
        <v>92.474344355758262</v>
      </c>
      <c r="Z179" s="60">
        <v>19</v>
      </c>
      <c r="AA179" s="70">
        <f t="shared" si="29"/>
        <v>73.076923076923066</v>
      </c>
      <c r="AB179" s="60">
        <v>198</v>
      </c>
      <c r="AC179" s="80">
        <f t="shared" si="30"/>
        <v>89.189189189189193</v>
      </c>
      <c r="AD179" s="120"/>
      <c r="AE179" s="120"/>
      <c r="AF179" s="120"/>
      <c r="AG179" s="120"/>
      <c r="AH179" s="120"/>
      <c r="AI179" s="129"/>
    </row>
    <row r="180" spans="1:66" ht="12" hidden="1" customHeight="1">
      <c r="B180" s="33" t="s">
        <v>137</v>
      </c>
      <c r="C180" s="48" t="s">
        <v>9</v>
      </c>
      <c r="D180" s="63">
        <v>34328</v>
      </c>
      <c r="E180" s="70">
        <f t="shared" si="35"/>
        <v>103.36956849046945</v>
      </c>
      <c r="F180" s="60">
        <v>263</v>
      </c>
      <c r="G180" s="70">
        <f t="shared" si="36"/>
        <v>105.2</v>
      </c>
      <c r="H180" s="60">
        <v>182</v>
      </c>
      <c r="I180" s="70">
        <f t="shared" si="28"/>
        <v>118.18181818181819</v>
      </c>
      <c r="J180" s="60">
        <f t="shared" si="31"/>
        <v>34065</v>
      </c>
      <c r="K180" s="70">
        <f t="shared" si="37"/>
        <v>103.35568433508297</v>
      </c>
      <c r="L180" s="60">
        <v>6164</v>
      </c>
      <c r="M180" s="70">
        <f t="shared" si="38"/>
        <v>102.18832891246686</v>
      </c>
      <c r="N180" s="60">
        <v>9742</v>
      </c>
      <c r="O180" s="70">
        <f t="shared" si="39"/>
        <v>86.037269274927141</v>
      </c>
      <c r="P180" s="60">
        <f t="shared" si="32"/>
        <v>3578</v>
      </c>
      <c r="Q180" s="70">
        <f t="shared" si="40"/>
        <v>67.624267624267617</v>
      </c>
      <c r="R180" s="60">
        <f t="shared" si="33"/>
        <v>37643</v>
      </c>
      <c r="S180" s="70">
        <f t="shared" si="41"/>
        <v>98.413071895424835</v>
      </c>
      <c r="T180" s="60">
        <v>36235</v>
      </c>
      <c r="U180" s="70">
        <f t="shared" si="42"/>
        <v>98.181867447027585</v>
      </c>
      <c r="V180" s="60">
        <v>2166</v>
      </c>
      <c r="W180" s="70">
        <f t="shared" si="44"/>
        <v>77.274348911880125</v>
      </c>
      <c r="X180" s="60">
        <f t="shared" si="34"/>
        <v>1408</v>
      </c>
      <c r="Y180" s="70">
        <f t="shared" si="43"/>
        <v>104.76190476190477</v>
      </c>
      <c r="Z180" s="60">
        <v>20</v>
      </c>
      <c r="AA180" s="70">
        <f t="shared" si="29"/>
        <v>83.333333333333343</v>
      </c>
      <c r="AB180" s="60">
        <v>177</v>
      </c>
      <c r="AC180" s="80">
        <f t="shared" si="30"/>
        <v>81.566820276497694</v>
      </c>
      <c r="AD180" s="120"/>
      <c r="AE180" s="120"/>
      <c r="AF180" s="120"/>
      <c r="AG180" s="120"/>
      <c r="AH180" s="120"/>
      <c r="AI180" s="129"/>
    </row>
    <row r="181" spans="1:66" ht="12" hidden="1" customHeight="1">
      <c r="B181" s="33" t="s">
        <v>138</v>
      </c>
      <c r="C181" s="48" t="s">
        <v>139</v>
      </c>
      <c r="D181" s="63">
        <v>33415</v>
      </c>
      <c r="E181" s="70">
        <f t="shared" si="35"/>
        <v>103.8668365919617</v>
      </c>
      <c r="F181" s="60">
        <v>248</v>
      </c>
      <c r="G181" s="70">
        <f t="shared" si="36"/>
        <v>92.537313432835816</v>
      </c>
      <c r="H181" s="60">
        <v>167</v>
      </c>
      <c r="I181" s="70">
        <f t="shared" si="28"/>
        <v>97.093023255813947</v>
      </c>
      <c r="J181" s="60">
        <f t="shared" si="31"/>
        <v>33167</v>
      </c>
      <c r="K181" s="70">
        <f t="shared" si="37"/>
        <v>103.96200984233457</v>
      </c>
      <c r="L181" s="60">
        <v>6024</v>
      </c>
      <c r="M181" s="70">
        <f t="shared" si="38"/>
        <v>104.22145328719724</v>
      </c>
      <c r="N181" s="60">
        <v>9792</v>
      </c>
      <c r="O181" s="70">
        <f t="shared" si="39"/>
        <v>83.478260869565219</v>
      </c>
      <c r="P181" s="60">
        <f t="shared" si="32"/>
        <v>3768</v>
      </c>
      <c r="Q181" s="70">
        <f t="shared" si="40"/>
        <v>63.327731092436977</v>
      </c>
      <c r="R181" s="60">
        <f t="shared" si="33"/>
        <v>36935</v>
      </c>
      <c r="S181" s="70">
        <f t="shared" si="41"/>
        <v>97.574828943544773</v>
      </c>
      <c r="T181" s="60">
        <v>35489</v>
      </c>
      <c r="U181" s="70">
        <f t="shared" si="42"/>
        <v>96.700272479564035</v>
      </c>
      <c r="V181" s="60">
        <v>2530</v>
      </c>
      <c r="W181" s="70">
        <f t="shared" si="44"/>
        <v>124.01960784313727</v>
      </c>
      <c r="X181" s="60">
        <f t="shared" si="34"/>
        <v>1446</v>
      </c>
      <c r="Y181" s="70">
        <f t="shared" si="43"/>
        <v>125.41196877710321</v>
      </c>
      <c r="Z181" s="60">
        <v>24</v>
      </c>
      <c r="AA181" s="70">
        <f t="shared" si="29"/>
        <v>88.888888888888886</v>
      </c>
      <c r="AB181" s="60">
        <v>203</v>
      </c>
      <c r="AC181" s="80">
        <f t="shared" si="30"/>
        <v>99.509803921568633</v>
      </c>
      <c r="AD181" s="120"/>
      <c r="AE181" s="120"/>
      <c r="AF181" s="120"/>
      <c r="AG181" s="120"/>
      <c r="AH181" s="120"/>
      <c r="AI181" s="129"/>
    </row>
    <row r="182" spans="1:66" ht="12" hidden="1" customHeight="1">
      <c r="B182" s="33" t="s">
        <v>140</v>
      </c>
      <c r="C182" s="48" t="s">
        <v>141</v>
      </c>
      <c r="D182" s="63">
        <v>31827</v>
      </c>
      <c r="E182" s="70">
        <f t="shared" si="35"/>
        <v>102.5354381443299</v>
      </c>
      <c r="F182" s="60">
        <v>256</v>
      </c>
      <c r="G182" s="70">
        <f t="shared" si="36"/>
        <v>98.084291187739453</v>
      </c>
      <c r="H182" s="60">
        <v>175</v>
      </c>
      <c r="I182" s="70">
        <f t="shared" si="28"/>
        <v>106.06060606060606</v>
      </c>
      <c r="J182" s="60">
        <f t="shared" si="31"/>
        <v>31571</v>
      </c>
      <c r="K182" s="70">
        <f t="shared" si="37"/>
        <v>102.57318301439294</v>
      </c>
      <c r="L182" s="60">
        <v>5861</v>
      </c>
      <c r="M182" s="70">
        <f t="shared" si="38"/>
        <v>102.1258058895278</v>
      </c>
      <c r="N182" s="60">
        <v>9365</v>
      </c>
      <c r="O182" s="70">
        <f t="shared" si="39"/>
        <v>89.173490763664063</v>
      </c>
      <c r="P182" s="60">
        <f t="shared" si="32"/>
        <v>3504</v>
      </c>
      <c r="Q182" s="70">
        <f t="shared" si="40"/>
        <v>73.567079571698514</v>
      </c>
      <c r="R182" s="60">
        <f t="shared" si="33"/>
        <v>35075</v>
      </c>
      <c r="S182" s="70">
        <f t="shared" si="41"/>
        <v>98.686061560970117</v>
      </c>
      <c r="T182" s="60">
        <v>32788</v>
      </c>
      <c r="U182" s="70">
        <f t="shared" si="42"/>
        <v>97.676358436606293</v>
      </c>
      <c r="V182" s="60">
        <v>2487</v>
      </c>
      <c r="W182" s="70">
        <f t="shared" si="44"/>
        <v>89.589337175792508</v>
      </c>
      <c r="X182" s="60">
        <f t="shared" si="34"/>
        <v>2287</v>
      </c>
      <c r="Y182" s="70">
        <f t="shared" si="43"/>
        <v>115.85612968591693</v>
      </c>
      <c r="Z182" s="60">
        <v>24</v>
      </c>
      <c r="AA182" s="70">
        <f t="shared" si="29"/>
        <v>80</v>
      </c>
      <c r="AB182" s="60">
        <v>179</v>
      </c>
      <c r="AC182" s="80">
        <f t="shared" si="30"/>
        <v>74.583333333333329</v>
      </c>
      <c r="AD182" s="120"/>
      <c r="AE182" s="120"/>
      <c r="AF182" s="120"/>
      <c r="AG182" s="120"/>
      <c r="AH182" s="120"/>
      <c r="AI182" s="129"/>
    </row>
    <row r="183" spans="1:66" ht="12" hidden="1" customHeight="1">
      <c r="B183" s="33" t="s">
        <v>142</v>
      </c>
      <c r="C183" s="48" t="s">
        <v>12</v>
      </c>
      <c r="D183" s="63">
        <v>30866</v>
      </c>
      <c r="E183" s="70">
        <f t="shared" si="35"/>
        <v>101.81086519114689</v>
      </c>
      <c r="F183" s="60">
        <v>251</v>
      </c>
      <c r="G183" s="70">
        <f t="shared" si="36"/>
        <v>83.946488294314378</v>
      </c>
      <c r="H183" s="60">
        <v>170</v>
      </c>
      <c r="I183" s="70">
        <f t="shared" si="28"/>
        <v>83.743842364532014</v>
      </c>
      <c r="J183" s="60">
        <f t="shared" si="31"/>
        <v>30615</v>
      </c>
      <c r="K183" s="70">
        <f t="shared" si="37"/>
        <v>101.98880671597041</v>
      </c>
      <c r="L183" s="60">
        <v>4941</v>
      </c>
      <c r="M183" s="70">
        <f t="shared" si="38"/>
        <v>97.919143876337685</v>
      </c>
      <c r="N183" s="60">
        <v>12372</v>
      </c>
      <c r="O183" s="70">
        <f t="shared" si="39"/>
        <v>91.313012030408146</v>
      </c>
      <c r="P183" s="60">
        <f t="shared" si="32"/>
        <v>7431</v>
      </c>
      <c r="Q183" s="70">
        <f t="shared" si="40"/>
        <v>87.392684934728919</v>
      </c>
      <c r="R183" s="60">
        <f t="shared" si="33"/>
        <v>38046</v>
      </c>
      <c r="S183" s="70">
        <f t="shared" si="41"/>
        <v>98.766906362763166</v>
      </c>
      <c r="T183" s="60">
        <v>37062</v>
      </c>
      <c r="U183" s="70">
        <f t="shared" si="42"/>
        <v>98.4382470119522</v>
      </c>
      <c r="V183" s="60">
        <v>2511</v>
      </c>
      <c r="W183" s="70">
        <f t="shared" si="44"/>
        <v>74.754391187853528</v>
      </c>
      <c r="X183" s="60">
        <f t="shared" si="34"/>
        <v>984</v>
      </c>
      <c r="Y183" s="70">
        <f t="shared" si="43"/>
        <v>112.9735935706085</v>
      </c>
      <c r="Z183" s="60">
        <v>19</v>
      </c>
      <c r="AA183" s="70">
        <f t="shared" si="29"/>
        <v>76</v>
      </c>
      <c r="AB183" s="60">
        <v>183</v>
      </c>
      <c r="AC183" s="80">
        <f t="shared" si="30"/>
        <v>84.331797235023046</v>
      </c>
      <c r="AD183" s="120"/>
      <c r="AE183" s="120"/>
      <c r="AF183" s="120"/>
      <c r="AG183" s="120"/>
      <c r="AH183" s="120"/>
      <c r="AI183" s="129"/>
    </row>
    <row r="184" spans="1:66" ht="12" hidden="1" customHeight="1">
      <c r="B184" s="33" t="s">
        <v>143</v>
      </c>
      <c r="C184" s="48" t="s">
        <v>13</v>
      </c>
      <c r="D184" s="63">
        <v>32598</v>
      </c>
      <c r="E184" s="70">
        <f t="shared" si="35"/>
        <v>99.938684162119074</v>
      </c>
      <c r="F184" s="60">
        <v>245</v>
      </c>
      <c r="G184" s="70">
        <f t="shared" si="36"/>
        <v>96.078431372549019</v>
      </c>
      <c r="H184" s="60">
        <v>164</v>
      </c>
      <c r="I184" s="70">
        <f t="shared" si="28"/>
        <v>103.14465408805032</v>
      </c>
      <c r="J184" s="60">
        <f t="shared" si="31"/>
        <v>32353</v>
      </c>
      <c r="K184" s="70">
        <f t="shared" si="37"/>
        <v>99.969100516021385</v>
      </c>
      <c r="L184" s="60">
        <v>5085</v>
      </c>
      <c r="M184" s="70">
        <f t="shared" si="38"/>
        <v>95.011210762331842</v>
      </c>
      <c r="N184" s="60">
        <v>11851</v>
      </c>
      <c r="O184" s="70">
        <f t="shared" si="39"/>
        <v>96.972424515178787</v>
      </c>
      <c r="P184" s="60">
        <f t="shared" si="32"/>
        <v>6766</v>
      </c>
      <c r="Q184" s="70">
        <f t="shared" si="40"/>
        <v>98.500509535594702</v>
      </c>
      <c r="R184" s="60">
        <f t="shared" si="33"/>
        <v>39119</v>
      </c>
      <c r="S184" s="70">
        <f t="shared" si="41"/>
        <v>99.711969820554643</v>
      </c>
      <c r="T184" s="60">
        <v>37678</v>
      </c>
      <c r="U184" s="70">
        <f t="shared" si="42"/>
        <v>99.656157426999584</v>
      </c>
      <c r="V184" s="60">
        <v>2925</v>
      </c>
      <c r="W184" s="70">
        <f t="shared" si="44"/>
        <v>82.093741229301159</v>
      </c>
      <c r="X184" s="60">
        <f t="shared" si="34"/>
        <v>1441</v>
      </c>
      <c r="Y184" s="70">
        <f t="shared" si="43"/>
        <v>101.1938202247191</v>
      </c>
      <c r="Z184" s="60">
        <v>20</v>
      </c>
      <c r="AA184" s="70">
        <f t="shared" si="29"/>
        <v>86.956521739130437</v>
      </c>
      <c r="AB184" s="60">
        <v>165</v>
      </c>
      <c r="AC184" s="80">
        <f t="shared" si="30"/>
        <v>82.5</v>
      </c>
      <c r="AD184" s="120"/>
      <c r="AE184" s="120"/>
      <c r="AF184" s="120"/>
      <c r="AG184" s="120"/>
      <c r="AH184" s="120"/>
      <c r="AI184" s="129"/>
    </row>
    <row r="185" spans="1:66" ht="12" hidden="1" customHeight="1">
      <c r="A185" s="31"/>
      <c r="B185" s="33" t="s">
        <v>144</v>
      </c>
      <c r="C185" s="48" t="s">
        <v>14</v>
      </c>
      <c r="D185" s="63">
        <v>32053</v>
      </c>
      <c r="E185" s="70">
        <f t="shared" si="35"/>
        <v>99.466252909231969</v>
      </c>
      <c r="F185" s="60">
        <v>232</v>
      </c>
      <c r="G185" s="70">
        <f t="shared" si="36"/>
        <v>97.47899159663865</v>
      </c>
      <c r="H185" s="60">
        <v>151</v>
      </c>
      <c r="I185" s="70">
        <f t="shared" si="28"/>
        <v>106.33802816901408</v>
      </c>
      <c r="J185" s="60">
        <f t="shared" si="31"/>
        <v>31821</v>
      </c>
      <c r="K185" s="70">
        <f t="shared" si="37"/>
        <v>99.48103917216369</v>
      </c>
      <c r="L185" s="60">
        <v>5296</v>
      </c>
      <c r="M185" s="70">
        <f t="shared" si="38"/>
        <v>99.268978444236183</v>
      </c>
      <c r="N185" s="60">
        <v>9599</v>
      </c>
      <c r="O185" s="70">
        <f t="shared" si="39"/>
        <v>85.127704859879401</v>
      </c>
      <c r="P185" s="60">
        <f t="shared" si="32"/>
        <v>4303</v>
      </c>
      <c r="Q185" s="70">
        <f t="shared" si="40"/>
        <v>72.428884026258217</v>
      </c>
      <c r="R185" s="60">
        <f t="shared" si="33"/>
        <v>36124</v>
      </c>
      <c r="S185" s="70">
        <f t="shared" si="41"/>
        <v>95.243619489559165</v>
      </c>
      <c r="T185" s="60">
        <v>34208</v>
      </c>
      <c r="U185" s="70">
        <f t="shared" si="42"/>
        <v>93.92125638350447</v>
      </c>
      <c r="V185" s="60">
        <v>2855</v>
      </c>
      <c r="W185" s="70">
        <f t="shared" si="44"/>
        <v>82.729643581570556</v>
      </c>
      <c r="X185" s="60">
        <f t="shared" si="34"/>
        <v>1916</v>
      </c>
      <c r="Y185" s="70">
        <f t="shared" si="43"/>
        <v>127.22443559096945</v>
      </c>
      <c r="Z185" s="60">
        <v>18</v>
      </c>
      <c r="AA185" s="70">
        <f t="shared" si="29"/>
        <v>72</v>
      </c>
      <c r="AB185" s="60">
        <v>153</v>
      </c>
      <c r="AC185" s="80">
        <f t="shared" si="30"/>
        <v>86.440677966101703</v>
      </c>
      <c r="AD185" s="120"/>
      <c r="AE185" s="120"/>
      <c r="AF185" s="120"/>
      <c r="AG185" s="120"/>
      <c r="AH185" s="120"/>
      <c r="AI185" s="129"/>
    </row>
    <row r="186" spans="1:66" ht="12" hidden="1" customHeight="1">
      <c r="A186" s="31"/>
      <c r="B186" s="33" t="s">
        <v>145</v>
      </c>
      <c r="C186" s="48" t="s">
        <v>15</v>
      </c>
      <c r="D186" s="63">
        <v>33263</v>
      </c>
      <c r="E186" s="70">
        <f t="shared" si="35"/>
        <v>98.726700700463027</v>
      </c>
      <c r="F186" s="60">
        <v>267</v>
      </c>
      <c r="G186" s="70">
        <f t="shared" si="36"/>
        <v>107.66129032258065</v>
      </c>
      <c r="H186" s="60">
        <v>186</v>
      </c>
      <c r="I186" s="70">
        <f t="shared" si="28"/>
        <v>122.36842105263158</v>
      </c>
      <c r="J186" s="60">
        <f t="shared" si="31"/>
        <v>32996</v>
      </c>
      <c r="K186" s="70">
        <f t="shared" si="37"/>
        <v>98.660447314914478</v>
      </c>
      <c r="L186" s="60">
        <v>6836</v>
      </c>
      <c r="M186" s="70">
        <f t="shared" si="38"/>
        <v>96.390298928370001</v>
      </c>
      <c r="N186" s="60">
        <v>9012</v>
      </c>
      <c r="O186" s="70">
        <f t="shared" si="39"/>
        <v>91.122345803842265</v>
      </c>
      <c r="P186" s="60">
        <f t="shared" si="32"/>
        <v>2176</v>
      </c>
      <c r="Q186" s="70">
        <f t="shared" si="40"/>
        <v>77.769835596854904</v>
      </c>
      <c r="R186" s="60">
        <f t="shared" si="33"/>
        <v>35172</v>
      </c>
      <c r="S186" s="70">
        <f t="shared" si="41"/>
        <v>97.047624303294526</v>
      </c>
      <c r="T186" s="60">
        <v>32795</v>
      </c>
      <c r="U186" s="70">
        <f t="shared" si="42"/>
        <v>97.740887551038654</v>
      </c>
      <c r="V186" s="60">
        <v>2849</v>
      </c>
      <c r="W186" s="70">
        <f t="shared" si="44"/>
        <v>88.753894080996886</v>
      </c>
      <c r="X186" s="60">
        <f t="shared" si="34"/>
        <v>2377</v>
      </c>
      <c r="Y186" s="70">
        <f t="shared" si="43"/>
        <v>88.397173670509488</v>
      </c>
      <c r="Z186" s="60">
        <v>20</v>
      </c>
      <c r="AA186" s="70">
        <f t="shared" si="29"/>
        <v>83.333333333333343</v>
      </c>
      <c r="AB186" s="60">
        <v>162</v>
      </c>
      <c r="AC186" s="80">
        <f t="shared" si="30"/>
        <v>92.571428571428569</v>
      </c>
      <c r="AD186" s="120"/>
      <c r="AE186" s="120"/>
      <c r="AF186" s="120"/>
      <c r="AG186" s="120"/>
      <c r="AH186" s="120"/>
      <c r="AI186" s="129"/>
    </row>
    <row r="187" spans="1:66" ht="12" hidden="1" customHeight="1">
      <c r="A187" s="31"/>
      <c r="B187" s="33" t="s">
        <v>171</v>
      </c>
      <c r="C187" s="48" t="s">
        <v>172</v>
      </c>
      <c r="D187" s="63">
        <v>34476</v>
      </c>
      <c r="E187" s="70">
        <f t="shared" si="35"/>
        <v>99.214365881032549</v>
      </c>
      <c r="F187" s="60">
        <v>236</v>
      </c>
      <c r="G187" s="70">
        <f t="shared" si="36"/>
        <v>97.52066115702479</v>
      </c>
      <c r="H187" s="60">
        <v>155</v>
      </c>
      <c r="I187" s="70">
        <f t="shared" si="28"/>
        <v>96.273291925465841</v>
      </c>
      <c r="J187" s="60">
        <f t="shared" si="31"/>
        <v>34240</v>
      </c>
      <c r="K187" s="70">
        <f t="shared" si="37"/>
        <v>99.226243950502806</v>
      </c>
      <c r="L187" s="60">
        <v>6889</v>
      </c>
      <c r="M187" s="70">
        <f t="shared" si="38"/>
        <v>93.245804006497025</v>
      </c>
      <c r="N187" s="60">
        <v>8835</v>
      </c>
      <c r="O187" s="70">
        <f t="shared" si="39"/>
        <v>94.908153399935543</v>
      </c>
      <c r="P187" s="60">
        <f t="shared" si="32"/>
        <v>1946</v>
      </c>
      <c r="Q187" s="70">
        <f t="shared" si="40"/>
        <v>101.30140551795938</v>
      </c>
      <c r="R187" s="60">
        <f t="shared" si="33"/>
        <v>36186</v>
      </c>
      <c r="S187" s="70">
        <f t="shared" si="41"/>
        <v>99.335675853738877</v>
      </c>
      <c r="T187" s="60">
        <v>33598</v>
      </c>
      <c r="U187" s="70">
        <f t="shared" si="42"/>
        <v>98.472991588264605</v>
      </c>
      <c r="V187" s="60">
        <v>2514</v>
      </c>
      <c r="W187" s="70">
        <f t="shared" si="44"/>
        <v>88.086895585143651</v>
      </c>
      <c r="X187" s="60">
        <f t="shared" si="34"/>
        <v>2588</v>
      </c>
      <c r="Y187" s="70">
        <f t="shared" si="43"/>
        <v>112.08315288003465</v>
      </c>
      <c r="Z187" s="60">
        <v>16</v>
      </c>
      <c r="AA187" s="70">
        <f t="shared" si="29"/>
        <v>80</v>
      </c>
      <c r="AB187" s="60">
        <v>159</v>
      </c>
      <c r="AC187" s="80">
        <f t="shared" si="30"/>
        <v>102.58064516129033</v>
      </c>
      <c r="AD187" s="120"/>
      <c r="AE187" s="120"/>
      <c r="AF187" s="120"/>
      <c r="AG187" s="120"/>
      <c r="AH187" s="120"/>
      <c r="AI187" s="129"/>
    </row>
    <row r="188" spans="1:66" ht="12" hidden="1" customHeight="1">
      <c r="B188" s="33" t="s">
        <v>131</v>
      </c>
      <c r="C188" s="48" t="s">
        <v>132</v>
      </c>
      <c r="D188" s="63">
        <v>31592</v>
      </c>
      <c r="E188" s="70">
        <f t="shared" si="35"/>
        <v>95.360560234235862</v>
      </c>
      <c r="F188" s="60">
        <v>216</v>
      </c>
      <c r="G188" s="70">
        <f t="shared" si="36"/>
        <v>94.32314410480349</v>
      </c>
      <c r="H188" s="60">
        <v>135</v>
      </c>
      <c r="I188" s="70">
        <f t="shared" si="28"/>
        <v>91.21621621621621</v>
      </c>
      <c r="J188" s="60">
        <f t="shared" si="31"/>
        <v>31376</v>
      </c>
      <c r="K188" s="70">
        <f t="shared" si="37"/>
        <v>95.367781155015194</v>
      </c>
      <c r="L188" s="60">
        <v>5747</v>
      </c>
      <c r="M188" s="70">
        <f t="shared" si="38"/>
        <v>97.539035980991173</v>
      </c>
      <c r="N188" s="60">
        <v>7385</v>
      </c>
      <c r="O188" s="70">
        <f t="shared" si="39"/>
        <v>84.236340823542832</v>
      </c>
      <c r="P188" s="60">
        <f t="shared" si="32"/>
        <v>1638</v>
      </c>
      <c r="Q188" s="70">
        <f t="shared" si="40"/>
        <v>56.973913043478262</v>
      </c>
      <c r="R188" s="60">
        <f t="shared" si="33"/>
        <v>33014</v>
      </c>
      <c r="S188" s="70">
        <f t="shared" si="41"/>
        <v>92.282320055904961</v>
      </c>
      <c r="T188" s="60">
        <v>30909</v>
      </c>
      <c r="U188" s="70">
        <f t="shared" si="42"/>
        <v>90.639570687076628</v>
      </c>
      <c r="V188" s="60">
        <v>1939</v>
      </c>
      <c r="W188" s="70">
        <f t="shared" si="44"/>
        <v>72.540216984661427</v>
      </c>
      <c r="X188" s="60">
        <f t="shared" si="34"/>
        <v>2105</v>
      </c>
      <c r="Y188" s="70">
        <f t="shared" si="43"/>
        <v>125.74671445639187</v>
      </c>
      <c r="Z188" s="60">
        <v>15</v>
      </c>
      <c r="AA188" s="70">
        <f t="shared" si="29"/>
        <v>100</v>
      </c>
      <c r="AB188" s="60">
        <v>135</v>
      </c>
      <c r="AC188" s="80">
        <f t="shared" si="30"/>
        <v>88.81578947368422</v>
      </c>
      <c r="AD188" s="120"/>
      <c r="AE188" s="120"/>
      <c r="AF188" s="120"/>
      <c r="AG188" s="120"/>
      <c r="AH188" s="120"/>
      <c r="AI188" s="129"/>
    </row>
    <row r="189" spans="1:66" ht="12" hidden="1" customHeight="1">
      <c r="B189" s="34" t="s">
        <v>133</v>
      </c>
      <c r="C189" s="48" t="s">
        <v>19</v>
      </c>
      <c r="D189" s="64">
        <v>35393</v>
      </c>
      <c r="E189" s="72">
        <f t="shared" si="35"/>
        <v>98.26748479884499</v>
      </c>
      <c r="F189" s="61">
        <v>265</v>
      </c>
      <c r="G189" s="72">
        <f t="shared" si="36"/>
        <v>105.57768924302789</v>
      </c>
      <c r="H189" s="61">
        <v>184</v>
      </c>
      <c r="I189" s="72">
        <f t="shared" si="28"/>
        <v>108.23529411764706</v>
      </c>
      <c r="J189" s="61">
        <f t="shared" si="31"/>
        <v>35128</v>
      </c>
      <c r="K189" s="72">
        <f t="shared" si="37"/>
        <v>98.216182967063688</v>
      </c>
      <c r="L189" s="61">
        <v>7731</v>
      </c>
      <c r="M189" s="72">
        <f t="shared" si="38"/>
        <v>97.515136226034301</v>
      </c>
      <c r="N189" s="61">
        <v>8107</v>
      </c>
      <c r="O189" s="72">
        <f t="shared" si="39"/>
        <v>88.043006081668125</v>
      </c>
      <c r="P189" s="61">
        <f t="shared" si="32"/>
        <v>376</v>
      </c>
      <c r="Q189" s="72">
        <f t="shared" si="40"/>
        <v>29.375</v>
      </c>
      <c r="R189" s="61">
        <f t="shared" si="33"/>
        <v>35504</v>
      </c>
      <c r="S189" s="72">
        <f t="shared" si="41"/>
        <v>95.837607299033635</v>
      </c>
      <c r="T189" s="61">
        <v>32747</v>
      </c>
      <c r="U189" s="72">
        <f t="shared" si="42"/>
        <v>96.844502277163301</v>
      </c>
      <c r="V189" s="61">
        <v>2199</v>
      </c>
      <c r="W189" s="72">
        <f t="shared" si="44"/>
        <v>83.707651313285112</v>
      </c>
      <c r="X189" s="61">
        <f t="shared" si="34"/>
        <v>2757</v>
      </c>
      <c r="Y189" s="72">
        <f t="shared" si="43"/>
        <v>85.303217821782169</v>
      </c>
      <c r="Z189" s="61">
        <v>19</v>
      </c>
      <c r="AA189" s="72">
        <f t="shared" si="29"/>
        <v>100</v>
      </c>
      <c r="AB189" s="61">
        <v>147</v>
      </c>
      <c r="AC189" s="83">
        <f t="shared" si="30"/>
        <v>75.773195876288653</v>
      </c>
      <c r="AD189" s="121"/>
      <c r="AE189" s="121"/>
      <c r="AF189" s="121"/>
      <c r="AG189" s="121"/>
      <c r="AH189" s="121"/>
      <c r="AI189" s="130"/>
      <c r="AJ189" s="37"/>
      <c r="AK189" s="37"/>
      <c r="AL189" s="37"/>
      <c r="AM189" s="37"/>
      <c r="AN189" s="37"/>
      <c r="AO189" s="37"/>
      <c r="AP189" s="37"/>
      <c r="AQ189" s="37"/>
      <c r="AR189" s="37"/>
      <c r="AS189" s="37"/>
      <c r="AT189" s="37"/>
      <c r="AU189" s="37"/>
      <c r="AV189" s="37"/>
      <c r="AW189" s="37"/>
      <c r="AX189" s="37"/>
      <c r="AY189" s="37"/>
      <c r="AZ189" s="37"/>
      <c r="BA189" s="37"/>
      <c r="BB189" s="37"/>
      <c r="BC189" s="37"/>
      <c r="BD189" s="37"/>
      <c r="BE189" s="37"/>
      <c r="BF189" s="37"/>
      <c r="BG189" s="37"/>
      <c r="BH189" s="37"/>
      <c r="BI189" s="37"/>
      <c r="BJ189" s="37"/>
      <c r="BK189" s="37"/>
      <c r="BL189" s="37"/>
      <c r="BM189" s="37"/>
      <c r="BN189" s="37"/>
    </row>
    <row r="190" spans="1:66" ht="12" hidden="1" customHeight="1">
      <c r="A190" s="31"/>
      <c r="B190" s="32" t="s">
        <v>173</v>
      </c>
      <c r="C190" s="49" t="s">
        <v>174</v>
      </c>
      <c r="D190" s="65">
        <v>35412</v>
      </c>
      <c r="E190" s="74">
        <f t="shared" si="35"/>
        <v>98.872012508376145</v>
      </c>
      <c r="F190" s="62">
        <v>282</v>
      </c>
      <c r="G190" s="74">
        <f t="shared" si="36"/>
        <v>116.04938271604939</v>
      </c>
      <c r="H190" s="62">
        <v>201</v>
      </c>
      <c r="I190" s="74">
        <f t="shared" si="28"/>
        <v>124.07407407407408</v>
      </c>
      <c r="J190" s="62">
        <f t="shared" si="31"/>
        <v>35130</v>
      </c>
      <c r="K190" s="74">
        <f t="shared" si="37"/>
        <v>98.754673488319781</v>
      </c>
      <c r="L190" s="62">
        <v>7988</v>
      </c>
      <c r="M190" s="74">
        <f t="shared" si="38"/>
        <v>106.49246767097719</v>
      </c>
      <c r="N190" s="62">
        <v>8837</v>
      </c>
      <c r="O190" s="74">
        <f t="shared" si="39"/>
        <v>96.012603215993039</v>
      </c>
      <c r="P190" s="62">
        <f t="shared" si="32"/>
        <v>849</v>
      </c>
      <c r="Q190" s="74">
        <f t="shared" si="40"/>
        <v>49.853200234879623</v>
      </c>
      <c r="R190" s="62">
        <f t="shared" si="33"/>
        <v>35979</v>
      </c>
      <c r="S190" s="74">
        <f t="shared" si="41"/>
        <v>96.520549415173306</v>
      </c>
      <c r="T190" s="60">
        <v>33271</v>
      </c>
      <c r="U190" s="74">
        <f t="shared" si="42"/>
        <v>95.477372514133208</v>
      </c>
      <c r="V190" s="62">
        <v>2820</v>
      </c>
      <c r="W190" s="74">
        <f t="shared" si="44"/>
        <v>101.25673249551166</v>
      </c>
      <c r="X190" s="62">
        <f t="shared" si="34"/>
        <v>2708</v>
      </c>
      <c r="Y190" s="74">
        <f t="shared" si="43"/>
        <v>111.4862083161795</v>
      </c>
      <c r="Z190" s="62">
        <v>19</v>
      </c>
      <c r="AA190" s="74">
        <f t="shared" si="29"/>
        <v>105.55555555555556</v>
      </c>
      <c r="AB190" s="62">
        <v>154</v>
      </c>
      <c r="AC190" s="84">
        <f t="shared" si="30"/>
        <v>77.777777777777786</v>
      </c>
      <c r="AD190" s="122"/>
      <c r="AE190" s="122"/>
      <c r="AF190" s="122"/>
      <c r="AG190" s="122"/>
      <c r="AH190" s="122"/>
      <c r="AI190" s="131"/>
    </row>
    <row r="191" spans="1:66" ht="12" hidden="1" customHeight="1">
      <c r="A191" s="31"/>
      <c r="B191" s="33" t="s">
        <v>136</v>
      </c>
      <c r="C191" s="48" t="s">
        <v>17</v>
      </c>
      <c r="D191" s="63">
        <v>35870</v>
      </c>
      <c r="E191" s="70">
        <f t="shared" si="35"/>
        <v>97.525829255029905</v>
      </c>
      <c r="F191" s="60">
        <v>269</v>
      </c>
      <c r="G191" s="70">
        <f t="shared" si="36"/>
        <v>104.26356589147288</v>
      </c>
      <c r="H191" s="60">
        <v>188</v>
      </c>
      <c r="I191" s="70">
        <f t="shared" ref="I191:I213" si="45">H191/H179*100</f>
        <v>106.21468926553672</v>
      </c>
      <c r="J191" s="60">
        <f t="shared" si="31"/>
        <v>35601</v>
      </c>
      <c r="K191" s="70">
        <f t="shared" si="37"/>
        <v>97.478232298340728</v>
      </c>
      <c r="L191" s="60">
        <v>6807</v>
      </c>
      <c r="M191" s="70">
        <f t="shared" si="38"/>
        <v>101.67289021657955</v>
      </c>
      <c r="N191" s="60">
        <v>8981</v>
      </c>
      <c r="O191" s="70">
        <f t="shared" si="39"/>
        <v>98.790012099878993</v>
      </c>
      <c r="P191" s="60">
        <f t="shared" si="32"/>
        <v>2174</v>
      </c>
      <c r="Q191" s="70">
        <f t="shared" si="40"/>
        <v>90.734557595993323</v>
      </c>
      <c r="R191" s="60">
        <f t="shared" si="33"/>
        <v>37775</v>
      </c>
      <c r="S191" s="70">
        <f t="shared" si="41"/>
        <v>97.063055655480753</v>
      </c>
      <c r="T191" s="60">
        <v>35666</v>
      </c>
      <c r="U191" s="70">
        <f t="shared" si="42"/>
        <v>97.755241880224759</v>
      </c>
      <c r="V191" s="60">
        <v>2554</v>
      </c>
      <c r="W191" s="70">
        <f t="shared" si="44"/>
        <v>118.84597487203349</v>
      </c>
      <c r="X191" s="60">
        <f t="shared" si="34"/>
        <v>2109</v>
      </c>
      <c r="Y191" s="70">
        <f t="shared" si="43"/>
        <v>86.683107274969174</v>
      </c>
      <c r="Z191" s="60">
        <v>17</v>
      </c>
      <c r="AA191" s="70">
        <f t="shared" ref="AA191:AA213" si="46">Z191/Z179*100</f>
        <v>89.473684210526315</v>
      </c>
      <c r="AB191" s="60">
        <v>153</v>
      </c>
      <c r="AC191" s="80">
        <f t="shared" ref="AC191:AC213" si="47">AB191/AB179*100</f>
        <v>77.272727272727266</v>
      </c>
      <c r="AD191" s="120"/>
      <c r="AE191" s="120"/>
      <c r="AF191" s="120"/>
      <c r="AG191" s="120"/>
      <c r="AH191" s="120"/>
      <c r="AI191" s="129"/>
    </row>
    <row r="192" spans="1:66" ht="12" hidden="1" customHeight="1">
      <c r="A192" s="31"/>
      <c r="B192" s="33" t="s">
        <v>137</v>
      </c>
      <c r="C192" s="48" t="s">
        <v>9</v>
      </c>
      <c r="D192" s="63">
        <v>33346</v>
      </c>
      <c r="E192" s="70">
        <f t="shared" si="35"/>
        <v>97.13936145420648</v>
      </c>
      <c r="F192" s="60">
        <v>252</v>
      </c>
      <c r="G192" s="70">
        <f t="shared" si="36"/>
        <v>95.817490494296578</v>
      </c>
      <c r="H192" s="60">
        <v>171</v>
      </c>
      <c r="I192" s="70">
        <f t="shared" si="45"/>
        <v>93.956043956043956</v>
      </c>
      <c r="J192" s="60">
        <f t="shared" si="31"/>
        <v>33094</v>
      </c>
      <c r="K192" s="70">
        <f t="shared" si="37"/>
        <v>97.149567004256568</v>
      </c>
      <c r="L192" s="60">
        <v>5512</v>
      </c>
      <c r="M192" s="70">
        <f t="shared" si="38"/>
        <v>89.422452952628163</v>
      </c>
      <c r="N192" s="60">
        <v>9085</v>
      </c>
      <c r="O192" s="70">
        <f t="shared" si="39"/>
        <v>93.25600492711969</v>
      </c>
      <c r="P192" s="60">
        <f t="shared" si="32"/>
        <v>3573</v>
      </c>
      <c r="Q192" s="70">
        <f t="shared" si="40"/>
        <v>99.860257126886538</v>
      </c>
      <c r="R192" s="60">
        <f t="shared" si="33"/>
        <v>36667</v>
      </c>
      <c r="S192" s="70">
        <f t="shared" si="41"/>
        <v>97.407220465956485</v>
      </c>
      <c r="T192" s="60">
        <v>35497</v>
      </c>
      <c r="U192" s="70">
        <f t="shared" si="42"/>
        <v>97.963295156616525</v>
      </c>
      <c r="V192" s="60">
        <v>1927</v>
      </c>
      <c r="W192" s="70">
        <f t="shared" si="44"/>
        <v>88.965835641735922</v>
      </c>
      <c r="X192" s="60">
        <f t="shared" si="34"/>
        <v>1170</v>
      </c>
      <c r="Y192" s="70">
        <f t="shared" si="43"/>
        <v>83.096590909090907</v>
      </c>
      <c r="Z192" s="60">
        <v>17</v>
      </c>
      <c r="AA192" s="70">
        <f t="shared" si="46"/>
        <v>85</v>
      </c>
      <c r="AB192" s="60">
        <v>148</v>
      </c>
      <c r="AC192" s="80">
        <f t="shared" si="47"/>
        <v>83.615819209039543</v>
      </c>
      <c r="AD192" s="120"/>
      <c r="AE192" s="120"/>
      <c r="AF192" s="120"/>
      <c r="AG192" s="120"/>
      <c r="AH192" s="120"/>
      <c r="AI192" s="129"/>
    </row>
    <row r="193" spans="1:36" ht="12" hidden="1" customHeight="1">
      <c r="A193" s="31"/>
      <c r="B193" s="33" t="s">
        <v>138</v>
      </c>
      <c r="C193" s="48" t="s">
        <v>139</v>
      </c>
      <c r="D193" s="63">
        <v>32466</v>
      </c>
      <c r="E193" s="70">
        <f t="shared" si="35"/>
        <v>97.159958102648517</v>
      </c>
      <c r="F193" s="60">
        <v>245</v>
      </c>
      <c r="G193" s="70">
        <f t="shared" si="36"/>
        <v>98.790322580645167</v>
      </c>
      <c r="H193" s="60">
        <v>164</v>
      </c>
      <c r="I193" s="70">
        <f t="shared" si="45"/>
        <v>98.203592814371248</v>
      </c>
      <c r="J193" s="60">
        <f t="shared" si="31"/>
        <v>32221</v>
      </c>
      <c r="K193" s="70">
        <f t="shared" si="37"/>
        <v>97.147767359122014</v>
      </c>
      <c r="L193" s="60">
        <v>6050</v>
      </c>
      <c r="M193" s="70">
        <f t="shared" si="38"/>
        <v>100.4316069057105</v>
      </c>
      <c r="N193" s="60">
        <v>10890</v>
      </c>
      <c r="O193" s="70">
        <f t="shared" si="39"/>
        <v>111.21323529411764</v>
      </c>
      <c r="P193" s="60">
        <f t="shared" si="32"/>
        <v>4840</v>
      </c>
      <c r="Q193" s="70">
        <f t="shared" si="40"/>
        <v>128.45010615711251</v>
      </c>
      <c r="R193" s="60">
        <f t="shared" si="33"/>
        <v>37061</v>
      </c>
      <c r="S193" s="70">
        <f t="shared" si="41"/>
        <v>100.34113984025991</v>
      </c>
      <c r="T193" s="60">
        <v>35928</v>
      </c>
      <c r="U193" s="70">
        <f t="shared" si="42"/>
        <v>101.23700301501874</v>
      </c>
      <c r="V193" s="60">
        <v>2237</v>
      </c>
      <c r="W193" s="70">
        <f t="shared" si="44"/>
        <v>88.418972332015812</v>
      </c>
      <c r="X193" s="60">
        <f t="shared" si="34"/>
        <v>1133</v>
      </c>
      <c r="Y193" s="70">
        <f t="shared" si="43"/>
        <v>78.354080221300137</v>
      </c>
      <c r="Z193" s="60">
        <v>23</v>
      </c>
      <c r="AA193" s="70">
        <f t="shared" si="46"/>
        <v>95.833333333333343</v>
      </c>
      <c r="AB193" s="60">
        <v>111</v>
      </c>
      <c r="AC193" s="80">
        <f t="shared" si="47"/>
        <v>54.679802955665025</v>
      </c>
      <c r="AD193" s="120"/>
      <c r="AE193" s="120"/>
      <c r="AF193" s="120"/>
      <c r="AG193" s="120"/>
      <c r="AH193" s="120"/>
      <c r="AI193" s="129"/>
    </row>
    <row r="194" spans="1:36" ht="12" hidden="1" customHeight="1">
      <c r="A194" s="31"/>
      <c r="B194" s="33" t="s">
        <v>140</v>
      </c>
      <c r="C194" s="48" t="s">
        <v>141</v>
      </c>
      <c r="D194" s="63">
        <v>30673</v>
      </c>
      <c r="E194" s="70">
        <f t="shared" si="35"/>
        <v>96.374147736198822</v>
      </c>
      <c r="F194" s="60">
        <v>255</v>
      </c>
      <c r="G194" s="70">
        <f t="shared" si="36"/>
        <v>99.609375</v>
      </c>
      <c r="H194" s="60">
        <v>174</v>
      </c>
      <c r="I194" s="70">
        <f t="shared" si="45"/>
        <v>99.428571428571431</v>
      </c>
      <c r="J194" s="60">
        <f t="shared" si="31"/>
        <v>30418</v>
      </c>
      <c r="K194" s="70">
        <f t="shared" si="37"/>
        <v>96.347914225079975</v>
      </c>
      <c r="L194" s="60">
        <v>6947</v>
      </c>
      <c r="M194" s="70">
        <f t="shared" si="38"/>
        <v>118.52926121822213</v>
      </c>
      <c r="N194" s="60">
        <v>10844</v>
      </c>
      <c r="O194" s="70">
        <f t="shared" si="39"/>
        <v>115.79284570208222</v>
      </c>
      <c r="P194" s="60">
        <f t="shared" si="32"/>
        <v>3897</v>
      </c>
      <c r="Q194" s="70">
        <f t="shared" si="40"/>
        <v>111.21575342465752</v>
      </c>
      <c r="R194" s="60">
        <f t="shared" si="33"/>
        <v>34315</v>
      </c>
      <c r="S194" s="70">
        <f t="shared" si="41"/>
        <v>97.833214540270859</v>
      </c>
      <c r="T194" s="60">
        <v>32400</v>
      </c>
      <c r="U194" s="70">
        <f t="shared" si="42"/>
        <v>98.81664023423204</v>
      </c>
      <c r="V194" s="60">
        <v>2208</v>
      </c>
      <c r="W194" s="70">
        <f t="shared" si="44"/>
        <v>88.7816646562123</v>
      </c>
      <c r="X194" s="60">
        <f t="shared" si="34"/>
        <v>1915</v>
      </c>
      <c r="Y194" s="70">
        <f t="shared" si="43"/>
        <v>83.734149540883251</v>
      </c>
      <c r="Z194" s="60">
        <v>21</v>
      </c>
      <c r="AA194" s="70">
        <f t="shared" si="46"/>
        <v>87.5</v>
      </c>
      <c r="AB194" s="60">
        <v>147</v>
      </c>
      <c r="AC194" s="80">
        <f t="shared" si="47"/>
        <v>82.122905027932958</v>
      </c>
      <c r="AD194" s="120"/>
      <c r="AE194" s="120"/>
      <c r="AF194" s="120"/>
      <c r="AG194" s="120"/>
      <c r="AH194" s="120"/>
      <c r="AI194" s="129"/>
    </row>
    <row r="195" spans="1:36" ht="12" hidden="1" customHeight="1">
      <c r="A195" s="31"/>
      <c r="B195" s="33" t="s">
        <v>142</v>
      </c>
      <c r="C195" s="48" t="s">
        <v>12</v>
      </c>
      <c r="D195" s="63">
        <v>30197</v>
      </c>
      <c r="E195" s="70">
        <f t="shared" si="35"/>
        <v>97.832566578111837</v>
      </c>
      <c r="F195" s="60">
        <v>250</v>
      </c>
      <c r="G195" s="70">
        <f t="shared" si="36"/>
        <v>99.601593625498012</v>
      </c>
      <c r="H195" s="60">
        <v>169</v>
      </c>
      <c r="I195" s="70">
        <f t="shared" si="45"/>
        <v>99.411764705882348</v>
      </c>
      <c r="J195" s="60">
        <f t="shared" si="31"/>
        <v>29947</v>
      </c>
      <c r="K195" s="70">
        <f t="shared" si="37"/>
        <v>97.818063040992982</v>
      </c>
      <c r="L195" s="60">
        <v>5769</v>
      </c>
      <c r="M195" s="70">
        <f t="shared" si="38"/>
        <v>116.75774134790528</v>
      </c>
      <c r="N195" s="60">
        <v>13731</v>
      </c>
      <c r="O195" s="70">
        <f t="shared" si="39"/>
        <v>110.98448108632395</v>
      </c>
      <c r="P195" s="60">
        <f t="shared" si="32"/>
        <v>7962</v>
      </c>
      <c r="Q195" s="70">
        <f t="shared" si="40"/>
        <v>107.14574081550263</v>
      </c>
      <c r="R195" s="60">
        <f t="shared" si="33"/>
        <v>37909</v>
      </c>
      <c r="S195" s="70">
        <f t="shared" si="41"/>
        <v>99.639909583136202</v>
      </c>
      <c r="T195" s="60">
        <v>37004</v>
      </c>
      <c r="U195" s="70">
        <f t="shared" si="42"/>
        <v>99.843505477308298</v>
      </c>
      <c r="V195" s="60">
        <v>3041</v>
      </c>
      <c r="W195" s="70">
        <f t="shared" si="44"/>
        <v>121.10712863401037</v>
      </c>
      <c r="X195" s="60">
        <f t="shared" si="34"/>
        <v>905</v>
      </c>
      <c r="Y195" s="70">
        <f t="shared" si="43"/>
        <v>91.971544715447152</v>
      </c>
      <c r="Z195" s="60">
        <v>19</v>
      </c>
      <c r="AA195" s="70">
        <f t="shared" si="46"/>
        <v>100</v>
      </c>
      <c r="AB195" s="60">
        <v>158</v>
      </c>
      <c r="AC195" s="80">
        <f t="shared" si="47"/>
        <v>86.338797814207652</v>
      </c>
      <c r="AD195" s="120"/>
      <c r="AE195" s="120"/>
      <c r="AF195" s="120"/>
      <c r="AG195" s="120"/>
      <c r="AH195" s="120"/>
      <c r="AI195" s="129"/>
    </row>
    <row r="196" spans="1:36" ht="12" hidden="1" customHeight="1">
      <c r="A196" s="31"/>
      <c r="B196" s="33" t="s">
        <v>143</v>
      </c>
      <c r="C196" s="48" t="s">
        <v>13</v>
      </c>
      <c r="D196" s="63">
        <v>32090</v>
      </c>
      <c r="E196" s="70">
        <f t="shared" si="35"/>
        <v>98.441622185410154</v>
      </c>
      <c r="F196" s="60">
        <v>235</v>
      </c>
      <c r="G196" s="70">
        <f t="shared" si="36"/>
        <v>95.918367346938766</v>
      </c>
      <c r="H196" s="60">
        <v>154</v>
      </c>
      <c r="I196" s="70">
        <f t="shared" si="45"/>
        <v>93.902439024390233</v>
      </c>
      <c r="J196" s="60">
        <f t="shared" si="31"/>
        <v>31855</v>
      </c>
      <c r="K196" s="70">
        <f t="shared" si="37"/>
        <v>98.460730071399865</v>
      </c>
      <c r="L196" s="60">
        <v>6236</v>
      </c>
      <c r="M196" s="70">
        <f t="shared" si="38"/>
        <v>122.63520157325468</v>
      </c>
      <c r="N196" s="60">
        <v>14225</v>
      </c>
      <c r="O196" s="70">
        <f t="shared" si="39"/>
        <v>120.03206480465785</v>
      </c>
      <c r="P196" s="60">
        <f t="shared" si="32"/>
        <v>7989</v>
      </c>
      <c r="Q196" s="70">
        <f t="shared" si="40"/>
        <v>118.07567248004729</v>
      </c>
      <c r="R196" s="60">
        <f t="shared" si="33"/>
        <v>39844</v>
      </c>
      <c r="S196" s="70">
        <f t="shared" si="41"/>
        <v>101.85331935887932</v>
      </c>
      <c r="T196" s="60">
        <v>38212</v>
      </c>
      <c r="U196" s="70">
        <f t="shared" si="42"/>
        <v>101.41727267901692</v>
      </c>
      <c r="V196" s="60">
        <v>3564</v>
      </c>
      <c r="W196" s="70">
        <f t="shared" si="44"/>
        <v>121.84615384615385</v>
      </c>
      <c r="X196" s="60">
        <f t="shared" si="34"/>
        <v>1632</v>
      </c>
      <c r="Y196" s="70">
        <f t="shared" si="43"/>
        <v>113.25468424705065</v>
      </c>
      <c r="Z196" s="60">
        <v>18</v>
      </c>
      <c r="AA196" s="70">
        <f t="shared" si="46"/>
        <v>90</v>
      </c>
      <c r="AB196" s="60">
        <v>167</v>
      </c>
      <c r="AC196" s="80">
        <f t="shared" si="47"/>
        <v>101.21212121212122</v>
      </c>
      <c r="AD196" s="120"/>
      <c r="AE196" s="120"/>
      <c r="AF196" s="120"/>
      <c r="AG196" s="120"/>
      <c r="AH196" s="120"/>
      <c r="AI196" s="129"/>
    </row>
    <row r="197" spans="1:36" ht="12" hidden="1" customHeight="1">
      <c r="B197" s="33" t="s">
        <v>144</v>
      </c>
      <c r="C197" s="48" t="s">
        <v>14</v>
      </c>
      <c r="D197" s="63">
        <v>31414</v>
      </c>
      <c r="E197" s="70">
        <f t="shared" si="35"/>
        <v>98.006426855520544</v>
      </c>
      <c r="F197" s="60">
        <v>249</v>
      </c>
      <c r="G197" s="70">
        <f t="shared" si="36"/>
        <v>107.32758620689656</v>
      </c>
      <c r="H197" s="60">
        <v>168</v>
      </c>
      <c r="I197" s="70">
        <f t="shared" si="45"/>
        <v>111.25827814569536</v>
      </c>
      <c r="J197" s="60">
        <f t="shared" si="31"/>
        <v>31165</v>
      </c>
      <c r="K197" s="70">
        <f t="shared" si="37"/>
        <v>97.938468307092791</v>
      </c>
      <c r="L197" s="60">
        <v>6361</v>
      </c>
      <c r="M197" s="70">
        <f t="shared" si="38"/>
        <v>120.1095166163142</v>
      </c>
      <c r="N197" s="60">
        <v>11603</v>
      </c>
      <c r="O197" s="70">
        <f t="shared" si="39"/>
        <v>120.87717470569852</v>
      </c>
      <c r="P197" s="60">
        <f t="shared" si="32"/>
        <v>5242</v>
      </c>
      <c r="Q197" s="70">
        <f t="shared" si="40"/>
        <v>121.82198466186382</v>
      </c>
      <c r="R197" s="60">
        <f t="shared" si="33"/>
        <v>36407</v>
      </c>
      <c r="S197" s="70">
        <f t="shared" si="41"/>
        <v>100.78341268962463</v>
      </c>
      <c r="T197" s="60">
        <v>34870</v>
      </c>
      <c r="U197" s="70">
        <f t="shared" si="42"/>
        <v>101.93521983161833</v>
      </c>
      <c r="V197" s="60">
        <v>3011</v>
      </c>
      <c r="W197" s="70">
        <f t="shared" si="44"/>
        <v>105.46409807355516</v>
      </c>
      <c r="X197" s="60">
        <f t="shared" si="34"/>
        <v>1537</v>
      </c>
      <c r="Y197" s="70">
        <f t="shared" si="43"/>
        <v>80.219206680584549</v>
      </c>
      <c r="Z197" s="60">
        <v>16</v>
      </c>
      <c r="AA197" s="70">
        <f t="shared" si="46"/>
        <v>88.888888888888886</v>
      </c>
      <c r="AB197" s="60">
        <v>144</v>
      </c>
      <c r="AC197" s="80">
        <f t="shared" si="47"/>
        <v>94.117647058823522</v>
      </c>
      <c r="AD197" s="120"/>
      <c r="AE197" s="120"/>
      <c r="AF197" s="120"/>
      <c r="AG197" s="120"/>
      <c r="AH197" s="120"/>
      <c r="AI197" s="129"/>
    </row>
    <row r="198" spans="1:36" ht="12" hidden="1" customHeight="1">
      <c r="B198" s="33" t="s">
        <v>145</v>
      </c>
      <c r="C198" s="48" t="s">
        <v>15</v>
      </c>
      <c r="D198" s="63">
        <v>32550</v>
      </c>
      <c r="E198" s="70">
        <f t="shared" si="35"/>
        <v>97.856477166822003</v>
      </c>
      <c r="F198" s="60">
        <v>257</v>
      </c>
      <c r="G198" s="70">
        <f t="shared" si="36"/>
        <v>96.254681647940075</v>
      </c>
      <c r="H198" s="60">
        <v>176</v>
      </c>
      <c r="I198" s="70">
        <f t="shared" si="45"/>
        <v>94.623655913978496</v>
      </c>
      <c r="J198" s="60">
        <f t="shared" si="31"/>
        <v>32293</v>
      </c>
      <c r="K198" s="70">
        <f t="shared" si="37"/>
        <v>97.869438719844823</v>
      </c>
      <c r="L198" s="60">
        <v>7942</v>
      </c>
      <c r="M198" s="70">
        <f t="shared" si="38"/>
        <v>116.17905207723815</v>
      </c>
      <c r="N198" s="60">
        <v>10865</v>
      </c>
      <c r="O198" s="70">
        <f t="shared" si="39"/>
        <v>120.56147359076787</v>
      </c>
      <c r="P198" s="60">
        <f t="shared" si="32"/>
        <v>2923</v>
      </c>
      <c r="Q198" s="70">
        <f t="shared" si="40"/>
        <v>134.32904411764704</v>
      </c>
      <c r="R198" s="60">
        <f t="shared" si="33"/>
        <v>35216</v>
      </c>
      <c r="S198" s="70">
        <f t="shared" si="41"/>
        <v>100.12509951097464</v>
      </c>
      <c r="T198" s="60">
        <v>32507</v>
      </c>
      <c r="U198" s="70">
        <f t="shared" si="42"/>
        <v>99.121817350205816</v>
      </c>
      <c r="V198" s="60">
        <v>2682</v>
      </c>
      <c r="W198" s="70">
        <f t="shared" si="44"/>
        <v>94.138294138294142</v>
      </c>
      <c r="X198" s="60">
        <f t="shared" si="34"/>
        <v>2709</v>
      </c>
      <c r="Y198" s="70">
        <f t="shared" si="43"/>
        <v>113.96718552797644</v>
      </c>
      <c r="Z198" s="60">
        <v>22</v>
      </c>
      <c r="AA198" s="70">
        <f t="shared" si="46"/>
        <v>110.00000000000001</v>
      </c>
      <c r="AB198" s="60">
        <v>160</v>
      </c>
      <c r="AC198" s="80">
        <f t="shared" si="47"/>
        <v>98.76543209876543</v>
      </c>
      <c r="AD198" s="120"/>
      <c r="AE198" s="120"/>
      <c r="AF198" s="120"/>
      <c r="AG198" s="120"/>
      <c r="AH198" s="120"/>
      <c r="AI198" s="129"/>
    </row>
    <row r="199" spans="1:36" ht="12" hidden="1" customHeight="1">
      <c r="B199" s="33" t="s">
        <v>175</v>
      </c>
      <c r="C199" s="48" t="s">
        <v>176</v>
      </c>
      <c r="D199" s="63">
        <v>33508</v>
      </c>
      <c r="E199" s="70">
        <f t="shared" si="35"/>
        <v>97.192249680937465</v>
      </c>
      <c r="F199" s="60">
        <v>219</v>
      </c>
      <c r="G199" s="70">
        <f t="shared" si="36"/>
        <v>92.796610169491515</v>
      </c>
      <c r="H199" s="60">
        <v>138</v>
      </c>
      <c r="I199" s="70">
        <f t="shared" si="45"/>
        <v>89.032258064516128</v>
      </c>
      <c r="J199" s="60">
        <f t="shared" si="31"/>
        <v>33289</v>
      </c>
      <c r="K199" s="70">
        <f t="shared" si="37"/>
        <v>97.222546728971963</v>
      </c>
      <c r="L199" s="60">
        <v>8249</v>
      </c>
      <c r="M199" s="70">
        <f t="shared" si="38"/>
        <v>119.74161707069241</v>
      </c>
      <c r="N199" s="60">
        <v>10709</v>
      </c>
      <c r="O199" s="70">
        <f t="shared" si="39"/>
        <v>121.21109224674589</v>
      </c>
      <c r="P199" s="60">
        <f t="shared" si="32"/>
        <v>2460</v>
      </c>
      <c r="Q199" s="70">
        <f t="shared" si="40"/>
        <v>126.41315519013361</v>
      </c>
      <c r="R199" s="60">
        <f t="shared" si="33"/>
        <v>35749</v>
      </c>
      <c r="S199" s="70">
        <f t="shared" si="41"/>
        <v>98.792350632841433</v>
      </c>
      <c r="T199" s="60">
        <v>33216</v>
      </c>
      <c r="U199" s="70">
        <f t="shared" si="42"/>
        <v>98.863027561164358</v>
      </c>
      <c r="V199" s="60">
        <v>2406</v>
      </c>
      <c r="W199" s="70">
        <f t="shared" si="44"/>
        <v>95.704057279236281</v>
      </c>
      <c r="X199" s="60">
        <f t="shared" si="34"/>
        <v>2533</v>
      </c>
      <c r="Y199" s="70">
        <f t="shared" si="43"/>
        <v>97.874806800618245</v>
      </c>
      <c r="Z199" s="60">
        <v>17</v>
      </c>
      <c r="AA199" s="70">
        <f t="shared" si="46"/>
        <v>106.25</v>
      </c>
      <c r="AB199" s="60">
        <v>139</v>
      </c>
      <c r="AC199" s="80">
        <f t="shared" si="47"/>
        <v>87.421383647798748</v>
      </c>
      <c r="AD199" s="120"/>
      <c r="AE199" s="120"/>
      <c r="AF199" s="120"/>
      <c r="AG199" s="120"/>
      <c r="AH199" s="120"/>
      <c r="AI199" s="129"/>
    </row>
    <row r="200" spans="1:36" ht="12" hidden="1" customHeight="1">
      <c r="B200" s="33" t="s">
        <v>131</v>
      </c>
      <c r="C200" s="48" t="s">
        <v>132</v>
      </c>
      <c r="D200" s="63">
        <v>30734</v>
      </c>
      <c r="E200" s="70">
        <f t="shared" si="35"/>
        <v>97.284122562674085</v>
      </c>
      <c r="F200" s="60">
        <v>228</v>
      </c>
      <c r="G200" s="70">
        <f t="shared" si="36"/>
        <v>105.55555555555556</v>
      </c>
      <c r="H200" s="60">
        <v>147</v>
      </c>
      <c r="I200" s="70">
        <f t="shared" si="45"/>
        <v>108.88888888888889</v>
      </c>
      <c r="J200" s="60">
        <f t="shared" si="31"/>
        <v>30506</v>
      </c>
      <c r="K200" s="70">
        <f t="shared" si="37"/>
        <v>97.227180010198879</v>
      </c>
      <c r="L200" s="60">
        <v>6542</v>
      </c>
      <c r="M200" s="70">
        <f t="shared" si="38"/>
        <v>113.83330433269532</v>
      </c>
      <c r="N200" s="60">
        <v>9586</v>
      </c>
      <c r="O200" s="70">
        <f t="shared" si="39"/>
        <v>129.80365605958022</v>
      </c>
      <c r="P200" s="60">
        <f t="shared" si="32"/>
        <v>3044</v>
      </c>
      <c r="Q200" s="70">
        <f t="shared" si="40"/>
        <v>185.83638583638583</v>
      </c>
      <c r="R200" s="60">
        <f t="shared" si="33"/>
        <v>33550</v>
      </c>
      <c r="S200" s="70">
        <f t="shared" si="41"/>
        <v>101.62355364390865</v>
      </c>
      <c r="T200" s="60">
        <v>31749</v>
      </c>
      <c r="U200" s="70">
        <f t="shared" si="42"/>
        <v>102.71765505192663</v>
      </c>
      <c r="V200" s="60">
        <v>2136</v>
      </c>
      <c r="W200" s="70">
        <f t="shared" si="44"/>
        <v>110.15987622485817</v>
      </c>
      <c r="X200" s="60">
        <f t="shared" si="34"/>
        <v>1801</v>
      </c>
      <c r="Y200" s="70">
        <f t="shared" si="43"/>
        <v>85.558194774346802</v>
      </c>
      <c r="Z200" s="60">
        <v>17</v>
      </c>
      <c r="AA200" s="70">
        <f t="shared" si="46"/>
        <v>113.33333333333333</v>
      </c>
      <c r="AB200" s="60">
        <v>127</v>
      </c>
      <c r="AC200" s="80">
        <f t="shared" si="47"/>
        <v>94.074074074074076</v>
      </c>
      <c r="AD200" s="120"/>
      <c r="AE200" s="120"/>
      <c r="AF200" s="120"/>
      <c r="AG200" s="120"/>
      <c r="AH200" s="120"/>
      <c r="AI200" s="129"/>
    </row>
    <row r="201" spans="1:36" s="45" customFormat="1" ht="12" hidden="1" customHeight="1">
      <c r="A201" s="11"/>
      <c r="B201" s="34" t="s">
        <v>133</v>
      </c>
      <c r="C201" s="50" t="s">
        <v>177</v>
      </c>
      <c r="D201" s="64">
        <v>34223</v>
      </c>
      <c r="E201" s="72">
        <f t="shared" si="35"/>
        <v>96.694261577148026</v>
      </c>
      <c r="F201" s="61">
        <v>272</v>
      </c>
      <c r="G201" s="72">
        <f t="shared" si="36"/>
        <v>102.64150943396227</v>
      </c>
      <c r="H201" s="61">
        <v>191</v>
      </c>
      <c r="I201" s="72">
        <f t="shared" si="45"/>
        <v>103.80434782608697</v>
      </c>
      <c r="J201" s="61">
        <f t="shared" si="31"/>
        <v>33951</v>
      </c>
      <c r="K201" s="72">
        <f t="shared" si="37"/>
        <v>96.649396492826227</v>
      </c>
      <c r="L201" s="61">
        <v>8757</v>
      </c>
      <c r="M201" s="72">
        <f t="shared" si="38"/>
        <v>113.27124563445867</v>
      </c>
      <c r="N201" s="61">
        <v>9485</v>
      </c>
      <c r="O201" s="72">
        <f t="shared" si="39"/>
        <v>116.99765634636734</v>
      </c>
      <c r="P201" s="61">
        <f t="shared" si="32"/>
        <v>728</v>
      </c>
      <c r="Q201" s="72">
        <f t="shared" si="40"/>
        <v>193.61702127659575</v>
      </c>
      <c r="R201" s="61">
        <f t="shared" si="33"/>
        <v>34679</v>
      </c>
      <c r="S201" s="72">
        <f t="shared" si="41"/>
        <v>97.676318161333924</v>
      </c>
      <c r="T201" s="61">
        <v>31872</v>
      </c>
      <c r="U201" s="72">
        <f t="shared" si="42"/>
        <v>97.327999511405622</v>
      </c>
      <c r="V201" s="61">
        <v>2364</v>
      </c>
      <c r="W201" s="72">
        <f t="shared" si="44"/>
        <v>107.50341064120055</v>
      </c>
      <c r="X201" s="61">
        <f t="shared" si="34"/>
        <v>2807</v>
      </c>
      <c r="Y201" s="72">
        <f t="shared" si="43"/>
        <v>101.81356546971345</v>
      </c>
      <c r="Z201" s="61">
        <v>17</v>
      </c>
      <c r="AA201" s="72">
        <f t="shared" si="46"/>
        <v>89.473684210526315</v>
      </c>
      <c r="AB201" s="61">
        <v>113</v>
      </c>
      <c r="AC201" s="83">
        <f t="shared" si="47"/>
        <v>76.870748299319729</v>
      </c>
      <c r="AD201" s="123"/>
      <c r="AE201" s="123"/>
      <c r="AF201" s="123"/>
      <c r="AG201" s="123"/>
      <c r="AH201" s="123"/>
      <c r="AI201" s="132"/>
      <c r="AJ201" s="44"/>
    </row>
    <row r="202" spans="1:36" ht="12" hidden="1" customHeight="1">
      <c r="A202" s="31"/>
      <c r="B202" s="33" t="s">
        <v>178</v>
      </c>
      <c r="C202" s="48" t="s">
        <v>179</v>
      </c>
      <c r="D202" s="63">
        <v>34020</v>
      </c>
      <c r="E202" s="70">
        <f t="shared" si="35"/>
        <v>96.069129108776679</v>
      </c>
      <c r="F202" s="60">
        <v>239</v>
      </c>
      <c r="G202" s="70">
        <f t="shared" si="36"/>
        <v>84.751773049645379</v>
      </c>
      <c r="H202" s="60">
        <v>134</v>
      </c>
      <c r="I202" s="70">
        <f t="shared" si="45"/>
        <v>66.666666666666657</v>
      </c>
      <c r="J202" s="60">
        <f t="shared" si="31"/>
        <v>33781</v>
      </c>
      <c r="K202" s="70">
        <f t="shared" si="37"/>
        <v>96.159977227440933</v>
      </c>
      <c r="L202" s="60">
        <v>8916</v>
      </c>
      <c r="M202" s="70">
        <f t="shared" si="38"/>
        <v>111.61742613920882</v>
      </c>
      <c r="N202" s="60">
        <v>9481</v>
      </c>
      <c r="O202" s="70">
        <f t="shared" si="39"/>
        <v>107.28754102070839</v>
      </c>
      <c r="P202" s="60">
        <f t="shared" si="32"/>
        <v>565</v>
      </c>
      <c r="Q202" s="70">
        <f t="shared" si="40"/>
        <v>66.548881036513535</v>
      </c>
      <c r="R202" s="60">
        <f t="shared" si="33"/>
        <v>34346</v>
      </c>
      <c r="S202" s="70">
        <f t="shared" si="41"/>
        <v>95.461241279635345</v>
      </c>
      <c r="T202" s="60">
        <v>31896</v>
      </c>
      <c r="U202" s="70">
        <f t="shared" si="42"/>
        <v>95.867271798262749</v>
      </c>
      <c r="V202" s="60">
        <v>2590</v>
      </c>
      <c r="W202" s="70">
        <f t="shared" si="44"/>
        <v>91.843971631205676</v>
      </c>
      <c r="X202" s="60">
        <f t="shared" si="34"/>
        <v>2450</v>
      </c>
      <c r="Y202" s="70">
        <f t="shared" si="43"/>
        <v>90.472673559822752</v>
      </c>
      <c r="Z202" s="60">
        <v>21</v>
      </c>
      <c r="AA202" s="70">
        <f t="shared" si="46"/>
        <v>110.5263157894737</v>
      </c>
      <c r="AB202" s="60">
        <v>94</v>
      </c>
      <c r="AC202" s="80">
        <f t="shared" si="47"/>
        <v>61.038961038961034</v>
      </c>
      <c r="AD202" s="120"/>
      <c r="AE202" s="120"/>
      <c r="AF202" s="120"/>
      <c r="AG202" s="120"/>
      <c r="AH202" s="120"/>
      <c r="AI202" s="129"/>
    </row>
    <row r="203" spans="1:36" ht="12" hidden="1" customHeight="1">
      <c r="A203" s="31"/>
      <c r="B203" s="33" t="s">
        <v>136</v>
      </c>
      <c r="C203" s="48" t="s">
        <v>17</v>
      </c>
      <c r="D203" s="63">
        <v>34330</v>
      </c>
      <c r="E203" s="70">
        <f t="shared" si="35"/>
        <v>95.706718706439915</v>
      </c>
      <c r="F203" s="60">
        <v>262</v>
      </c>
      <c r="G203" s="70">
        <f t="shared" si="36"/>
        <v>97.39776951672863</v>
      </c>
      <c r="H203" s="60">
        <v>157</v>
      </c>
      <c r="I203" s="70">
        <f t="shared" si="45"/>
        <v>83.510638297872347</v>
      </c>
      <c r="J203" s="60">
        <f t="shared" ref="J203:J214" si="48">D203-F203</f>
        <v>34068</v>
      </c>
      <c r="K203" s="70">
        <f t="shared" si="37"/>
        <v>95.693941181427491</v>
      </c>
      <c r="L203" s="60">
        <v>7973</v>
      </c>
      <c r="M203" s="70">
        <f t="shared" si="38"/>
        <v>117.12942559130306</v>
      </c>
      <c r="N203" s="60">
        <v>10023</v>
      </c>
      <c r="O203" s="70">
        <f t="shared" si="39"/>
        <v>111.60227146197528</v>
      </c>
      <c r="P203" s="60">
        <f t="shared" ref="P203:P214" si="49">N203-L203</f>
        <v>2050</v>
      </c>
      <c r="Q203" s="70">
        <f t="shared" si="40"/>
        <v>94.296228150873958</v>
      </c>
      <c r="R203" s="60">
        <f t="shared" ref="R203:R214" si="50">J203+P203</f>
        <v>36118</v>
      </c>
      <c r="S203" s="70">
        <f t="shared" si="41"/>
        <v>95.613500992720063</v>
      </c>
      <c r="T203" s="60">
        <v>34065</v>
      </c>
      <c r="U203" s="70">
        <f t="shared" si="42"/>
        <v>95.511131049178488</v>
      </c>
      <c r="V203" s="60">
        <v>2362</v>
      </c>
      <c r="W203" s="70">
        <f t="shared" si="44"/>
        <v>92.482380579483163</v>
      </c>
      <c r="X203" s="60">
        <f t="shared" ref="X203:X214" si="51">R203-T203</f>
        <v>2053</v>
      </c>
      <c r="Y203" s="70">
        <f t="shared" si="43"/>
        <v>97.344713134186819</v>
      </c>
      <c r="Z203" s="60">
        <v>15</v>
      </c>
      <c r="AA203" s="70">
        <f t="shared" si="46"/>
        <v>88.235294117647058</v>
      </c>
      <c r="AB203" s="60">
        <v>117</v>
      </c>
      <c r="AC203" s="80">
        <f t="shared" si="47"/>
        <v>76.470588235294116</v>
      </c>
      <c r="AD203" s="120"/>
      <c r="AE203" s="120"/>
      <c r="AF203" s="120"/>
      <c r="AG203" s="120"/>
      <c r="AH203" s="120"/>
      <c r="AI203" s="129"/>
    </row>
    <row r="204" spans="1:36" ht="12" hidden="1" customHeight="1">
      <c r="A204" s="31"/>
      <c r="B204" s="33" t="s">
        <v>137</v>
      </c>
      <c r="C204" s="48" t="s">
        <v>9</v>
      </c>
      <c r="D204" s="63">
        <v>31662</v>
      </c>
      <c r="E204" s="70">
        <f t="shared" si="35"/>
        <v>94.949919030768299</v>
      </c>
      <c r="F204" s="60">
        <v>248</v>
      </c>
      <c r="G204" s="70">
        <f t="shared" si="36"/>
        <v>98.412698412698404</v>
      </c>
      <c r="H204" s="60">
        <v>143</v>
      </c>
      <c r="I204" s="70">
        <f t="shared" si="45"/>
        <v>83.62573099415205</v>
      </c>
      <c r="J204" s="60">
        <f t="shared" si="48"/>
        <v>31414</v>
      </c>
      <c r="K204" s="70">
        <f t="shared" si="37"/>
        <v>94.92355109687557</v>
      </c>
      <c r="L204" s="60">
        <v>7045</v>
      </c>
      <c r="M204" s="70">
        <f t="shared" si="38"/>
        <v>127.81204644412192</v>
      </c>
      <c r="N204" s="60">
        <v>10803</v>
      </c>
      <c r="O204" s="70">
        <f t="shared" si="39"/>
        <v>118.91029168959824</v>
      </c>
      <c r="P204" s="60">
        <f t="shared" si="49"/>
        <v>3758</v>
      </c>
      <c r="Q204" s="70">
        <f t="shared" si="40"/>
        <v>105.17772180240695</v>
      </c>
      <c r="R204" s="60">
        <f t="shared" si="50"/>
        <v>35172</v>
      </c>
      <c r="S204" s="70">
        <f t="shared" si="41"/>
        <v>95.922764338506013</v>
      </c>
      <c r="T204" s="60">
        <v>34009</v>
      </c>
      <c r="U204" s="70">
        <f t="shared" si="42"/>
        <v>95.808096458855672</v>
      </c>
      <c r="V204" s="60">
        <v>1989</v>
      </c>
      <c r="W204" s="70">
        <f t="shared" si="44"/>
        <v>103.21743642968345</v>
      </c>
      <c r="X204" s="60">
        <f t="shared" si="51"/>
        <v>1163</v>
      </c>
      <c r="Y204" s="70">
        <f t="shared" si="43"/>
        <v>99.401709401709411</v>
      </c>
      <c r="Z204" s="60">
        <v>19</v>
      </c>
      <c r="AA204" s="70">
        <f t="shared" si="46"/>
        <v>111.76470588235294</v>
      </c>
      <c r="AB204" s="60">
        <v>116</v>
      </c>
      <c r="AC204" s="80">
        <f t="shared" si="47"/>
        <v>78.378378378378372</v>
      </c>
      <c r="AD204" s="120"/>
      <c r="AE204" s="120"/>
      <c r="AF204" s="120"/>
      <c r="AG204" s="120"/>
      <c r="AH204" s="120"/>
      <c r="AI204" s="129"/>
    </row>
    <row r="205" spans="1:36" ht="12" hidden="1" customHeight="1">
      <c r="A205" s="31"/>
      <c r="B205" s="33" t="s">
        <v>138</v>
      </c>
      <c r="C205" s="48" t="s">
        <v>139</v>
      </c>
      <c r="D205" s="63">
        <v>30727</v>
      </c>
      <c r="E205" s="70">
        <f t="shared" si="35"/>
        <v>94.643627179202866</v>
      </c>
      <c r="F205" s="60">
        <v>232</v>
      </c>
      <c r="G205" s="70">
        <f t="shared" si="36"/>
        <v>94.693877551020407</v>
      </c>
      <c r="H205" s="60">
        <v>127</v>
      </c>
      <c r="I205" s="70">
        <f t="shared" si="45"/>
        <v>77.439024390243901</v>
      </c>
      <c r="J205" s="60">
        <f t="shared" si="48"/>
        <v>30495</v>
      </c>
      <c r="K205" s="70">
        <f t="shared" si="37"/>
        <v>94.643245088606804</v>
      </c>
      <c r="L205" s="60">
        <v>6973</v>
      </c>
      <c r="M205" s="70">
        <f t="shared" si="38"/>
        <v>115.25619834710743</v>
      </c>
      <c r="N205" s="60">
        <v>10785</v>
      </c>
      <c r="O205" s="70">
        <f t="shared" si="39"/>
        <v>99.035812672176306</v>
      </c>
      <c r="P205" s="60">
        <f t="shared" si="49"/>
        <v>3812</v>
      </c>
      <c r="Q205" s="70">
        <f t="shared" si="40"/>
        <v>78.760330578512395</v>
      </c>
      <c r="R205" s="60">
        <f t="shared" si="50"/>
        <v>34307</v>
      </c>
      <c r="S205" s="70">
        <f t="shared" si="41"/>
        <v>92.569007851919807</v>
      </c>
      <c r="T205" s="60">
        <v>32843</v>
      </c>
      <c r="U205" s="70">
        <f t="shared" si="42"/>
        <v>91.41338232019595</v>
      </c>
      <c r="V205" s="60">
        <v>1934</v>
      </c>
      <c r="W205" s="70">
        <f t="shared" si="44"/>
        <v>86.455073759499328</v>
      </c>
      <c r="X205" s="60">
        <f t="shared" si="51"/>
        <v>1464</v>
      </c>
      <c r="Y205" s="70">
        <f t="shared" si="43"/>
        <v>129.21447484554281</v>
      </c>
      <c r="Z205" s="60">
        <v>19</v>
      </c>
      <c r="AA205" s="70">
        <f t="shared" si="46"/>
        <v>82.608695652173907</v>
      </c>
      <c r="AB205" s="60">
        <v>155</v>
      </c>
      <c r="AC205" s="80">
        <f t="shared" si="47"/>
        <v>139.63963963963963</v>
      </c>
      <c r="AD205" s="120"/>
      <c r="AE205" s="120"/>
      <c r="AF205" s="120"/>
      <c r="AG205" s="120"/>
      <c r="AH205" s="120"/>
      <c r="AI205" s="129"/>
    </row>
    <row r="206" spans="1:36" ht="12" hidden="1" customHeight="1">
      <c r="A206" s="31"/>
      <c r="B206" s="33" t="s">
        <v>140</v>
      </c>
      <c r="C206" s="48" t="s">
        <v>141</v>
      </c>
      <c r="D206" s="63">
        <v>29585</v>
      </c>
      <c r="E206" s="70">
        <f t="shared" si="35"/>
        <v>96.452906464969189</v>
      </c>
      <c r="F206" s="60">
        <v>239</v>
      </c>
      <c r="G206" s="70">
        <f t="shared" si="36"/>
        <v>93.725490196078425</v>
      </c>
      <c r="H206" s="60">
        <v>134</v>
      </c>
      <c r="I206" s="70">
        <f t="shared" si="45"/>
        <v>77.011494252873561</v>
      </c>
      <c r="J206" s="60">
        <f t="shared" si="48"/>
        <v>29346</v>
      </c>
      <c r="K206" s="70">
        <f t="shared" si="37"/>
        <v>96.475770925110126</v>
      </c>
      <c r="L206" s="60">
        <v>7354</v>
      </c>
      <c r="M206" s="70">
        <f t="shared" si="38"/>
        <v>105.85864401900101</v>
      </c>
      <c r="N206" s="60">
        <v>10419</v>
      </c>
      <c r="O206" s="70">
        <f t="shared" si="39"/>
        <v>96.080781999262271</v>
      </c>
      <c r="P206" s="60">
        <f t="shared" si="49"/>
        <v>3065</v>
      </c>
      <c r="Q206" s="70">
        <f t="shared" si="40"/>
        <v>78.650243777264564</v>
      </c>
      <c r="R206" s="60">
        <f t="shared" si="50"/>
        <v>32411</v>
      </c>
      <c r="S206" s="70">
        <f t="shared" si="41"/>
        <v>94.451406090630911</v>
      </c>
      <c r="T206" s="60">
        <v>29793</v>
      </c>
      <c r="U206" s="70">
        <f t="shared" si="42"/>
        <v>91.953703703703709</v>
      </c>
      <c r="V206" s="60">
        <v>2366</v>
      </c>
      <c r="W206" s="70">
        <f t="shared" si="44"/>
        <v>107.15579710144927</v>
      </c>
      <c r="X206" s="60">
        <f t="shared" si="51"/>
        <v>2618</v>
      </c>
      <c r="Y206" s="70">
        <f t="shared" si="43"/>
        <v>136.71018276762402</v>
      </c>
      <c r="Z206" s="60">
        <v>20</v>
      </c>
      <c r="AA206" s="70">
        <f t="shared" si="46"/>
        <v>95.238095238095227</v>
      </c>
      <c r="AB206" s="60">
        <v>123</v>
      </c>
      <c r="AC206" s="80">
        <f t="shared" si="47"/>
        <v>83.673469387755105</v>
      </c>
      <c r="AD206" s="120"/>
      <c r="AE206" s="120"/>
      <c r="AF206" s="120"/>
      <c r="AG206" s="120"/>
      <c r="AH206" s="120"/>
      <c r="AI206" s="129"/>
    </row>
    <row r="207" spans="1:36" ht="12" hidden="1" customHeight="1">
      <c r="A207" s="31"/>
      <c r="B207" s="33" t="s">
        <v>142</v>
      </c>
      <c r="C207" s="48" t="s">
        <v>12</v>
      </c>
      <c r="D207" s="63">
        <v>29084</v>
      </c>
      <c r="E207" s="70">
        <f t="shared" si="35"/>
        <v>96.314203397688516</v>
      </c>
      <c r="F207" s="60">
        <v>226</v>
      </c>
      <c r="G207" s="70">
        <f t="shared" si="36"/>
        <v>90.4</v>
      </c>
      <c r="H207" s="60">
        <v>121</v>
      </c>
      <c r="I207" s="70">
        <f t="shared" si="45"/>
        <v>71.597633136094672</v>
      </c>
      <c r="J207" s="60">
        <f t="shared" si="48"/>
        <v>28858</v>
      </c>
      <c r="K207" s="70">
        <f t="shared" si="37"/>
        <v>96.363575650315553</v>
      </c>
      <c r="L207" s="60">
        <v>5991</v>
      </c>
      <c r="M207" s="70">
        <f t="shared" si="38"/>
        <v>103.84815392615705</v>
      </c>
      <c r="N207" s="60">
        <v>11934</v>
      </c>
      <c r="O207" s="70">
        <f t="shared" si="39"/>
        <v>86.912824994537914</v>
      </c>
      <c r="P207" s="60">
        <f t="shared" si="49"/>
        <v>5943</v>
      </c>
      <c r="Q207" s="70">
        <f t="shared" si="40"/>
        <v>74.642049736247174</v>
      </c>
      <c r="R207" s="60">
        <f t="shared" si="50"/>
        <v>34801</v>
      </c>
      <c r="S207" s="70">
        <f t="shared" si="41"/>
        <v>91.801419188055604</v>
      </c>
      <c r="T207" s="60">
        <v>33705</v>
      </c>
      <c r="U207" s="70">
        <f t="shared" si="42"/>
        <v>91.084747594854605</v>
      </c>
      <c r="V207" s="60">
        <v>2581</v>
      </c>
      <c r="W207" s="70">
        <f t="shared" si="44"/>
        <v>84.873396908911545</v>
      </c>
      <c r="X207" s="60">
        <f t="shared" si="51"/>
        <v>1096</v>
      </c>
      <c r="Y207" s="70">
        <f t="shared" si="43"/>
        <v>121.10497237569061</v>
      </c>
      <c r="Z207" s="60">
        <v>18</v>
      </c>
      <c r="AA207" s="70">
        <f t="shared" si="46"/>
        <v>94.73684210526315</v>
      </c>
      <c r="AB207" s="60">
        <v>125</v>
      </c>
      <c r="AC207" s="80">
        <f t="shared" si="47"/>
        <v>79.113924050632917</v>
      </c>
      <c r="AD207" s="120"/>
      <c r="AE207" s="120"/>
      <c r="AF207" s="120"/>
      <c r="AG207" s="120"/>
      <c r="AH207" s="120"/>
      <c r="AI207" s="129"/>
    </row>
    <row r="208" spans="1:36" ht="12" hidden="1" customHeight="1">
      <c r="A208" s="31"/>
      <c r="B208" s="33" t="s">
        <v>143</v>
      </c>
      <c r="C208" s="48" t="s">
        <v>13</v>
      </c>
      <c r="D208" s="63">
        <v>30284</v>
      </c>
      <c r="E208" s="70">
        <f t="shared" si="35"/>
        <v>94.3720785291368</v>
      </c>
      <c r="F208" s="60">
        <v>227</v>
      </c>
      <c r="G208" s="70">
        <f t="shared" si="36"/>
        <v>96.595744680851055</v>
      </c>
      <c r="H208" s="60">
        <v>122</v>
      </c>
      <c r="I208" s="70">
        <f t="shared" si="45"/>
        <v>79.220779220779221</v>
      </c>
      <c r="J208" s="60">
        <f t="shared" si="48"/>
        <v>30057</v>
      </c>
      <c r="K208" s="70">
        <f t="shared" si="37"/>
        <v>94.355674148485321</v>
      </c>
      <c r="L208" s="60">
        <v>7247</v>
      </c>
      <c r="M208" s="70">
        <f t="shared" si="38"/>
        <v>116.2123155869147</v>
      </c>
      <c r="N208" s="60">
        <v>11540</v>
      </c>
      <c r="O208" s="70">
        <f t="shared" si="39"/>
        <v>81.12478031634447</v>
      </c>
      <c r="P208" s="60">
        <f t="shared" si="49"/>
        <v>4293</v>
      </c>
      <c r="Q208" s="70">
        <f t="shared" si="40"/>
        <v>53.736387532857677</v>
      </c>
      <c r="R208" s="60">
        <f t="shared" si="50"/>
        <v>34350</v>
      </c>
      <c r="S208" s="70">
        <f t="shared" si="41"/>
        <v>86.211223772713581</v>
      </c>
      <c r="T208" s="60">
        <v>32995</v>
      </c>
      <c r="U208" s="70">
        <f t="shared" si="42"/>
        <v>86.347220768345025</v>
      </c>
      <c r="V208" s="60">
        <v>2894</v>
      </c>
      <c r="W208" s="70">
        <f t="shared" si="44"/>
        <v>81.200897867564535</v>
      </c>
      <c r="X208" s="60">
        <f t="shared" si="51"/>
        <v>1355</v>
      </c>
      <c r="Y208" s="70">
        <f t="shared" si="43"/>
        <v>83.026960784313729</v>
      </c>
      <c r="Z208" s="60">
        <v>18</v>
      </c>
      <c r="AA208" s="70">
        <f t="shared" si="46"/>
        <v>100</v>
      </c>
      <c r="AB208" s="60">
        <v>119</v>
      </c>
      <c r="AC208" s="80">
        <f t="shared" si="47"/>
        <v>71.257485029940113</v>
      </c>
      <c r="AD208" s="120"/>
      <c r="AE208" s="120"/>
      <c r="AF208" s="120"/>
      <c r="AG208" s="120"/>
      <c r="AH208" s="120"/>
      <c r="AI208" s="129"/>
    </row>
    <row r="209" spans="1:36" ht="12" hidden="1" customHeight="1">
      <c r="B209" s="33" t="s">
        <v>144</v>
      </c>
      <c r="C209" s="48" t="s">
        <v>14</v>
      </c>
      <c r="D209" s="63">
        <v>29921</v>
      </c>
      <c r="E209" s="70">
        <f t="shared" si="35"/>
        <v>95.247341949449293</v>
      </c>
      <c r="F209" s="60">
        <v>238</v>
      </c>
      <c r="G209" s="70">
        <f t="shared" si="36"/>
        <v>95.582329317269071</v>
      </c>
      <c r="H209" s="60">
        <v>133</v>
      </c>
      <c r="I209" s="70">
        <f t="shared" si="45"/>
        <v>79.166666666666657</v>
      </c>
      <c r="J209" s="60">
        <f t="shared" si="48"/>
        <v>29683</v>
      </c>
      <c r="K209" s="70">
        <f t="shared" si="37"/>
        <v>95.244665490133158</v>
      </c>
      <c r="L209" s="60">
        <v>7590</v>
      </c>
      <c r="M209" s="70">
        <f t="shared" si="38"/>
        <v>119.32086149976419</v>
      </c>
      <c r="N209" s="60">
        <v>11092</v>
      </c>
      <c r="O209" s="70">
        <f t="shared" si="39"/>
        <v>95.595966560372318</v>
      </c>
      <c r="P209" s="60">
        <f t="shared" si="49"/>
        <v>3502</v>
      </c>
      <c r="Q209" s="70">
        <f t="shared" si="40"/>
        <v>66.8065623807707</v>
      </c>
      <c r="R209" s="60">
        <f t="shared" si="50"/>
        <v>33185</v>
      </c>
      <c r="S209" s="70">
        <f t="shared" si="41"/>
        <v>91.150053561128345</v>
      </c>
      <c r="T209" s="60">
        <v>31959</v>
      </c>
      <c r="U209" s="70">
        <f t="shared" si="42"/>
        <v>91.651849727559508</v>
      </c>
      <c r="V209" s="60">
        <v>3096</v>
      </c>
      <c r="W209" s="70">
        <f t="shared" si="44"/>
        <v>102.82298239787447</v>
      </c>
      <c r="X209" s="60">
        <f t="shared" si="51"/>
        <v>1226</v>
      </c>
      <c r="Y209" s="70">
        <f t="shared" si="43"/>
        <v>79.765777488614191</v>
      </c>
      <c r="Z209" s="60">
        <v>17</v>
      </c>
      <c r="AA209" s="70">
        <f t="shared" si="46"/>
        <v>106.25</v>
      </c>
      <c r="AB209" s="60">
        <v>84</v>
      </c>
      <c r="AC209" s="80">
        <f t="shared" si="47"/>
        <v>58.333333333333336</v>
      </c>
      <c r="AD209" s="120"/>
      <c r="AE209" s="120"/>
      <c r="AF209" s="120"/>
      <c r="AG209" s="120"/>
      <c r="AH209" s="120"/>
      <c r="AI209" s="129"/>
    </row>
    <row r="210" spans="1:36" ht="12" hidden="1" customHeight="1">
      <c r="B210" s="33" t="s">
        <v>145</v>
      </c>
      <c r="C210" s="48" t="s">
        <v>15</v>
      </c>
      <c r="D210" s="63">
        <v>31347</v>
      </c>
      <c r="E210" s="70">
        <f t="shared" si="35"/>
        <v>96.304147465437779</v>
      </c>
      <c r="F210" s="60">
        <v>255</v>
      </c>
      <c r="G210" s="70">
        <f t="shared" si="36"/>
        <v>99.221789883268485</v>
      </c>
      <c r="H210" s="60">
        <v>150</v>
      </c>
      <c r="I210" s="70">
        <f t="shared" si="45"/>
        <v>85.227272727272734</v>
      </c>
      <c r="J210" s="60">
        <f t="shared" si="48"/>
        <v>31092</v>
      </c>
      <c r="K210" s="70">
        <f t="shared" si="37"/>
        <v>96.28092775524108</v>
      </c>
      <c r="L210" s="60">
        <v>9889</v>
      </c>
      <c r="M210" s="70">
        <f t="shared" si="38"/>
        <v>124.51523545706371</v>
      </c>
      <c r="N210" s="60">
        <v>10270</v>
      </c>
      <c r="O210" s="70">
        <f t="shared" si="39"/>
        <v>94.523699953980667</v>
      </c>
      <c r="P210" s="60">
        <f t="shared" si="49"/>
        <v>381</v>
      </c>
      <c r="Q210" s="70">
        <f t="shared" si="40"/>
        <v>13.034553540882655</v>
      </c>
      <c r="R210" s="60">
        <f t="shared" si="50"/>
        <v>31473</v>
      </c>
      <c r="S210" s="70">
        <f t="shared" si="41"/>
        <v>89.371308496138127</v>
      </c>
      <c r="T210" s="60">
        <v>28696</v>
      </c>
      <c r="U210" s="70">
        <f t="shared" si="42"/>
        <v>88.27637124311687</v>
      </c>
      <c r="V210" s="60">
        <v>2658</v>
      </c>
      <c r="W210" s="70">
        <f t="shared" si="44"/>
        <v>99.105145413870247</v>
      </c>
      <c r="X210" s="60">
        <f t="shared" si="51"/>
        <v>2777</v>
      </c>
      <c r="Y210" s="70">
        <f t="shared" si="43"/>
        <v>102.51015134736066</v>
      </c>
      <c r="Z210" s="60">
        <v>23</v>
      </c>
      <c r="AA210" s="70">
        <f t="shared" si="46"/>
        <v>104.54545454545455</v>
      </c>
      <c r="AB210" s="60">
        <v>148</v>
      </c>
      <c r="AC210" s="80">
        <f t="shared" si="47"/>
        <v>92.5</v>
      </c>
      <c r="AD210" s="120"/>
      <c r="AE210" s="120"/>
      <c r="AF210" s="120"/>
      <c r="AG210" s="120"/>
      <c r="AH210" s="120"/>
      <c r="AI210" s="129"/>
    </row>
    <row r="211" spans="1:36" ht="12" hidden="1" customHeight="1">
      <c r="B211" s="33" t="s">
        <v>180</v>
      </c>
      <c r="C211" s="48" t="s">
        <v>181</v>
      </c>
      <c r="D211" s="63">
        <v>32100</v>
      </c>
      <c r="E211" s="70">
        <f t="shared" si="35"/>
        <v>95.798018383669572</v>
      </c>
      <c r="F211" s="60">
        <v>213</v>
      </c>
      <c r="G211" s="70">
        <f t="shared" si="36"/>
        <v>97.260273972602747</v>
      </c>
      <c r="H211" s="60">
        <v>108</v>
      </c>
      <c r="I211" s="70">
        <f t="shared" si="45"/>
        <v>78.260869565217391</v>
      </c>
      <c r="J211" s="60">
        <f t="shared" si="48"/>
        <v>31887</v>
      </c>
      <c r="K211" s="70">
        <f t="shared" si="37"/>
        <v>95.788398570098238</v>
      </c>
      <c r="L211" s="60">
        <v>10169</v>
      </c>
      <c r="M211" s="70">
        <f t="shared" si="38"/>
        <v>123.27554855133955</v>
      </c>
      <c r="N211" s="60">
        <v>10781</v>
      </c>
      <c r="O211" s="70">
        <f t="shared" si="39"/>
        <v>100.67233168363059</v>
      </c>
      <c r="P211" s="60">
        <f t="shared" si="49"/>
        <v>612</v>
      </c>
      <c r="Q211" s="70">
        <f t="shared" si="40"/>
        <v>24.878048780487806</v>
      </c>
      <c r="R211" s="60">
        <f t="shared" si="50"/>
        <v>32499</v>
      </c>
      <c r="S211" s="70">
        <f t="shared" si="41"/>
        <v>90.908836610814291</v>
      </c>
      <c r="T211" s="60">
        <v>29942</v>
      </c>
      <c r="U211" s="70">
        <f t="shared" si="42"/>
        <v>90.143304431599219</v>
      </c>
      <c r="V211" s="60">
        <v>2502</v>
      </c>
      <c r="W211" s="70">
        <f t="shared" si="44"/>
        <v>103.99002493765586</v>
      </c>
      <c r="X211" s="60">
        <f t="shared" si="51"/>
        <v>2557</v>
      </c>
      <c r="Y211" s="70">
        <f t="shared" si="43"/>
        <v>100.94749309119622</v>
      </c>
      <c r="Z211" s="60">
        <v>16</v>
      </c>
      <c r="AA211" s="70">
        <f t="shared" si="46"/>
        <v>94.117647058823522</v>
      </c>
      <c r="AB211" s="60">
        <v>123</v>
      </c>
      <c r="AC211" s="80">
        <f t="shared" si="47"/>
        <v>88.489208633093526</v>
      </c>
      <c r="AD211" s="70"/>
      <c r="AE211" s="70"/>
      <c r="AF211" s="70"/>
      <c r="AG211" s="70"/>
      <c r="AH211" s="70"/>
      <c r="AI211" s="71"/>
    </row>
    <row r="212" spans="1:36" ht="12" hidden="1" customHeight="1">
      <c r="B212" s="33" t="s">
        <v>131</v>
      </c>
      <c r="C212" s="48" t="s">
        <v>132</v>
      </c>
      <c r="D212" s="63">
        <v>29588</v>
      </c>
      <c r="E212" s="70">
        <f t="shared" si="35"/>
        <v>96.271230558990041</v>
      </c>
      <c r="F212" s="60">
        <v>228</v>
      </c>
      <c r="G212" s="70">
        <f t="shared" si="36"/>
        <v>100</v>
      </c>
      <c r="H212" s="60">
        <v>123</v>
      </c>
      <c r="I212" s="70">
        <f t="shared" si="45"/>
        <v>83.673469387755105</v>
      </c>
      <c r="J212" s="60">
        <f t="shared" si="48"/>
        <v>29360</v>
      </c>
      <c r="K212" s="70">
        <f t="shared" si="37"/>
        <v>96.243361961581329</v>
      </c>
      <c r="L212" s="60">
        <v>8294</v>
      </c>
      <c r="M212" s="70">
        <f t="shared" si="38"/>
        <v>126.7808009782941</v>
      </c>
      <c r="N212" s="60">
        <v>10361</v>
      </c>
      <c r="O212" s="70">
        <f t="shared" si="39"/>
        <v>108.08470686417692</v>
      </c>
      <c r="P212" s="60">
        <f t="shared" si="49"/>
        <v>2067</v>
      </c>
      <c r="Q212" s="70">
        <f t="shared" si="40"/>
        <v>67.904073587385014</v>
      </c>
      <c r="R212" s="60">
        <f t="shared" si="50"/>
        <v>31427</v>
      </c>
      <c r="S212" s="70">
        <f t="shared" si="41"/>
        <v>93.672131147540981</v>
      </c>
      <c r="T212" s="60">
        <v>29467</v>
      </c>
      <c r="U212" s="70">
        <f t="shared" si="42"/>
        <v>92.812372043213969</v>
      </c>
      <c r="V212" s="60">
        <v>2534</v>
      </c>
      <c r="W212" s="70">
        <f t="shared" si="44"/>
        <v>118.63295880149813</v>
      </c>
      <c r="X212" s="60">
        <f t="shared" si="51"/>
        <v>1960</v>
      </c>
      <c r="Y212" s="70">
        <f t="shared" si="43"/>
        <v>108.82842865074957</v>
      </c>
      <c r="Z212" s="60">
        <v>16</v>
      </c>
      <c r="AA212" s="70">
        <f t="shared" si="46"/>
        <v>94.117647058823522</v>
      </c>
      <c r="AB212" s="60">
        <v>83</v>
      </c>
      <c r="AC212" s="80">
        <f t="shared" si="47"/>
        <v>65.354330708661408</v>
      </c>
      <c r="AD212" s="70"/>
      <c r="AE212" s="70"/>
      <c r="AF212" s="70"/>
      <c r="AG212" s="70"/>
      <c r="AH212" s="70"/>
      <c r="AI212" s="71"/>
    </row>
    <row r="213" spans="1:36" s="45" customFormat="1" ht="12" hidden="1" customHeight="1">
      <c r="A213" s="11"/>
      <c r="B213" s="55" t="s">
        <v>133</v>
      </c>
      <c r="C213" s="56" t="s">
        <v>177</v>
      </c>
      <c r="D213" s="101">
        <v>33339</v>
      </c>
      <c r="E213" s="103">
        <f t="shared" si="35"/>
        <v>97.416941822750786</v>
      </c>
      <c r="F213" s="102">
        <v>242</v>
      </c>
      <c r="G213" s="103">
        <f t="shared" si="36"/>
        <v>88.970588235294116</v>
      </c>
      <c r="H213" s="102">
        <v>137</v>
      </c>
      <c r="I213" s="103">
        <f t="shared" si="45"/>
        <v>71.727748691099478</v>
      </c>
      <c r="J213" s="102">
        <f t="shared" si="48"/>
        <v>33097</v>
      </c>
      <c r="K213" s="103">
        <f t="shared" si="37"/>
        <v>97.484610173485322</v>
      </c>
      <c r="L213" s="102">
        <v>10352</v>
      </c>
      <c r="M213" s="103">
        <f t="shared" si="38"/>
        <v>118.21400022838873</v>
      </c>
      <c r="N213" s="102">
        <v>10703</v>
      </c>
      <c r="O213" s="103">
        <f t="shared" si="39"/>
        <v>112.84132841328413</v>
      </c>
      <c r="P213" s="102">
        <f t="shared" si="49"/>
        <v>351</v>
      </c>
      <c r="Q213" s="103">
        <f t="shared" si="40"/>
        <v>48.214285714285715</v>
      </c>
      <c r="R213" s="102">
        <f t="shared" si="50"/>
        <v>33448</v>
      </c>
      <c r="S213" s="103">
        <f t="shared" si="41"/>
        <v>96.45030133510194</v>
      </c>
      <c r="T213" s="102">
        <v>30285</v>
      </c>
      <c r="U213" s="103">
        <f t="shared" si="42"/>
        <v>95.020707831325296</v>
      </c>
      <c r="V213" s="102">
        <v>2312</v>
      </c>
      <c r="W213" s="103">
        <f t="shared" si="44"/>
        <v>97.800338409475458</v>
      </c>
      <c r="X213" s="102">
        <f t="shared" si="51"/>
        <v>3163</v>
      </c>
      <c r="Y213" s="103">
        <f t="shared" si="43"/>
        <v>112.68257926612041</v>
      </c>
      <c r="Z213" s="102">
        <v>19</v>
      </c>
      <c r="AA213" s="103">
        <f t="shared" si="46"/>
        <v>111.76470588235294</v>
      </c>
      <c r="AB213" s="102">
        <v>111</v>
      </c>
      <c r="AC213" s="135">
        <f t="shared" si="47"/>
        <v>98.230088495575217</v>
      </c>
      <c r="AD213" s="72"/>
      <c r="AE213" s="72"/>
      <c r="AF213" s="72"/>
      <c r="AG213" s="72"/>
      <c r="AH213" s="72"/>
      <c r="AI213" s="73"/>
      <c r="AJ213" s="44"/>
    </row>
    <row r="214" spans="1:36" ht="12" hidden="1" customHeight="1">
      <c r="A214" s="31"/>
      <c r="B214" s="33" t="s">
        <v>210</v>
      </c>
      <c r="C214" s="48" t="s">
        <v>211</v>
      </c>
      <c r="D214" s="63">
        <v>32636</v>
      </c>
      <c r="E214" s="70">
        <f t="shared" ref="E214:E225" si="52">D214/D202*100</f>
        <v>95.931804820693714</v>
      </c>
      <c r="F214" s="60">
        <v>273</v>
      </c>
      <c r="G214" s="70">
        <f t="shared" ref="G214:G225" si="53">F214/F202*100</f>
        <v>114.22594142259415</v>
      </c>
      <c r="H214" s="60">
        <v>164</v>
      </c>
      <c r="I214" s="70">
        <f t="shared" ref="I214:I225" si="54">H214/H202*100</f>
        <v>122.38805970149254</v>
      </c>
      <c r="J214" s="60">
        <f t="shared" si="48"/>
        <v>32363</v>
      </c>
      <c r="K214" s="70">
        <f t="shared" ref="K214:K225" si="55">J214/J202*100</f>
        <v>95.802374115627131</v>
      </c>
      <c r="L214" s="60">
        <v>9438</v>
      </c>
      <c r="M214" s="70">
        <f t="shared" ref="M214:M225" si="56">L214/L202*100</f>
        <v>105.85464333781964</v>
      </c>
      <c r="N214" s="60">
        <v>11394</v>
      </c>
      <c r="O214" s="70">
        <f t="shared" ref="O214:O225" si="57">N214/N202*100</f>
        <v>120.17719649825969</v>
      </c>
      <c r="P214" s="60">
        <f t="shared" si="49"/>
        <v>1956</v>
      </c>
      <c r="Q214" s="70">
        <f t="shared" ref="Q214:Q225" si="58">P214/P202*100</f>
        <v>346.19469026548671</v>
      </c>
      <c r="R214" s="60">
        <f t="shared" si="50"/>
        <v>34319</v>
      </c>
      <c r="S214" s="70">
        <f t="shared" ref="S214:S225" si="59">R214/R202*100</f>
        <v>99.92138822570314</v>
      </c>
      <c r="T214" s="60">
        <v>31617</v>
      </c>
      <c r="U214" s="70">
        <f t="shared" ref="U214:U225" si="60">T214/T202*100</f>
        <v>99.125282167042897</v>
      </c>
      <c r="V214" s="60">
        <v>2615</v>
      </c>
      <c r="W214" s="70">
        <f t="shared" ref="W214:W225" si="61">V214/V202*100</f>
        <v>100.96525096525097</v>
      </c>
      <c r="X214" s="60">
        <f t="shared" si="51"/>
        <v>2702</v>
      </c>
      <c r="Y214" s="70">
        <f t="shared" ref="Y214:Y225" si="62">X214/X202*100</f>
        <v>110.28571428571428</v>
      </c>
      <c r="Z214" s="60">
        <v>21</v>
      </c>
      <c r="AA214" s="70">
        <f t="shared" ref="AA214:AA225" si="63">Z214/Z202*100</f>
        <v>100</v>
      </c>
      <c r="AB214" s="60">
        <v>124</v>
      </c>
      <c r="AC214" s="80">
        <f t="shared" ref="AC214:AC225" si="64">AB214/AB202*100</f>
        <v>131.91489361702128</v>
      </c>
      <c r="AD214" s="70"/>
      <c r="AE214" s="70"/>
      <c r="AF214" s="70"/>
      <c r="AG214" s="70"/>
      <c r="AH214" s="70"/>
      <c r="AI214" s="71"/>
    </row>
    <row r="215" spans="1:36" ht="12" hidden="1" customHeight="1">
      <c r="A215" s="31"/>
      <c r="B215" s="33" t="s">
        <v>17</v>
      </c>
      <c r="C215" s="48" t="s">
        <v>17</v>
      </c>
      <c r="D215" s="63">
        <v>33320</v>
      </c>
      <c r="E215" s="70">
        <f t="shared" si="52"/>
        <v>97.057966792892515</v>
      </c>
      <c r="F215" s="60">
        <v>264</v>
      </c>
      <c r="G215" s="70">
        <f t="shared" si="53"/>
        <v>100.76335877862594</v>
      </c>
      <c r="H215" s="60">
        <v>155</v>
      </c>
      <c r="I215" s="70">
        <f t="shared" si="54"/>
        <v>98.726114649681534</v>
      </c>
      <c r="J215" s="60">
        <f t="shared" ref="J215:J222" si="65">D215-F215</f>
        <v>33056</v>
      </c>
      <c r="K215" s="70">
        <f t="shared" si="55"/>
        <v>97.029470470823071</v>
      </c>
      <c r="L215" s="60">
        <v>8867</v>
      </c>
      <c r="M215" s="70">
        <f t="shared" si="56"/>
        <v>111.21284334629374</v>
      </c>
      <c r="N215" s="60">
        <v>11739</v>
      </c>
      <c r="O215" s="70">
        <f t="shared" si="57"/>
        <v>117.1206225680934</v>
      </c>
      <c r="P215" s="60">
        <f t="shared" ref="P215:P226" si="66">N215-L215</f>
        <v>2872</v>
      </c>
      <c r="Q215" s="70">
        <f t="shared" si="58"/>
        <v>140.09756097560975</v>
      </c>
      <c r="R215" s="60">
        <f t="shared" ref="R215:R226" si="67">J215+P215</f>
        <v>35928</v>
      </c>
      <c r="S215" s="70">
        <f t="shared" si="59"/>
        <v>99.473946508666046</v>
      </c>
      <c r="T215" s="60">
        <v>33928</v>
      </c>
      <c r="U215" s="70">
        <f t="shared" si="60"/>
        <v>99.597827682371928</v>
      </c>
      <c r="V215" s="60">
        <v>2457</v>
      </c>
      <c r="W215" s="70">
        <f t="shared" si="61"/>
        <v>104.02201524132091</v>
      </c>
      <c r="X215" s="60">
        <f t="shared" ref="X215:X226" si="68">R215-T215</f>
        <v>2000</v>
      </c>
      <c r="Y215" s="70">
        <f t="shared" si="62"/>
        <v>97.418412079883097</v>
      </c>
      <c r="Z215" s="60">
        <v>16</v>
      </c>
      <c r="AA215" s="70">
        <f t="shared" si="63"/>
        <v>106.66666666666667</v>
      </c>
      <c r="AB215" s="60">
        <v>115</v>
      </c>
      <c r="AC215" s="80">
        <f t="shared" si="64"/>
        <v>98.290598290598282</v>
      </c>
      <c r="AD215" s="70"/>
      <c r="AE215" s="70"/>
      <c r="AF215" s="70"/>
      <c r="AG215" s="70"/>
      <c r="AH215" s="70"/>
      <c r="AI215" s="71"/>
    </row>
    <row r="216" spans="1:36" ht="12" hidden="1" customHeight="1">
      <c r="A216" s="31"/>
      <c r="B216" s="33" t="s">
        <v>9</v>
      </c>
      <c r="C216" s="48" t="s">
        <v>9</v>
      </c>
      <c r="D216" s="63">
        <v>31126</v>
      </c>
      <c r="E216" s="70">
        <f t="shared" si="52"/>
        <v>98.307118943844358</v>
      </c>
      <c r="F216" s="60">
        <v>276</v>
      </c>
      <c r="G216" s="70">
        <f t="shared" si="53"/>
        <v>111.29032258064515</v>
      </c>
      <c r="H216" s="60">
        <v>167</v>
      </c>
      <c r="I216" s="70">
        <f t="shared" si="54"/>
        <v>116.78321678321679</v>
      </c>
      <c r="J216" s="60">
        <f t="shared" si="65"/>
        <v>30850</v>
      </c>
      <c r="K216" s="70">
        <f t="shared" si="55"/>
        <v>98.204622142993571</v>
      </c>
      <c r="L216" s="60">
        <v>7531</v>
      </c>
      <c r="M216" s="70">
        <f t="shared" si="56"/>
        <v>106.8985095812633</v>
      </c>
      <c r="N216" s="60">
        <v>12987</v>
      </c>
      <c r="O216" s="70">
        <f t="shared" si="57"/>
        <v>120.21660649819495</v>
      </c>
      <c r="P216" s="60">
        <f t="shared" si="66"/>
        <v>5456</v>
      </c>
      <c r="Q216" s="70">
        <f t="shared" si="58"/>
        <v>145.18360830228843</v>
      </c>
      <c r="R216" s="60">
        <f t="shared" si="67"/>
        <v>36306</v>
      </c>
      <c r="S216" s="70">
        <f t="shared" si="59"/>
        <v>103.22415557830091</v>
      </c>
      <c r="T216" s="60">
        <v>34735</v>
      </c>
      <c r="U216" s="70">
        <f t="shared" si="60"/>
        <v>102.13472904231233</v>
      </c>
      <c r="V216" s="60">
        <v>2810</v>
      </c>
      <c r="W216" s="70">
        <f t="shared" si="61"/>
        <v>141.27702362996482</v>
      </c>
      <c r="X216" s="60">
        <f t="shared" si="68"/>
        <v>1571</v>
      </c>
      <c r="Y216" s="70">
        <f t="shared" si="62"/>
        <v>135.08168529664661</v>
      </c>
      <c r="Z216" s="60">
        <v>18</v>
      </c>
      <c r="AA216" s="70">
        <f t="shared" si="63"/>
        <v>94.73684210526315</v>
      </c>
      <c r="AB216" s="60">
        <v>131</v>
      </c>
      <c r="AC216" s="80">
        <f t="shared" si="64"/>
        <v>112.93103448275863</v>
      </c>
      <c r="AD216" s="78"/>
      <c r="AE216" s="78"/>
      <c r="AF216" s="78"/>
      <c r="AG216" s="78"/>
      <c r="AH216" s="78"/>
      <c r="AI216" s="97"/>
    </row>
    <row r="217" spans="1:36" ht="12" hidden="1" customHeight="1">
      <c r="A217" s="31"/>
      <c r="B217" s="33" t="s">
        <v>10</v>
      </c>
      <c r="C217" s="48" t="s">
        <v>10</v>
      </c>
      <c r="D217" s="63">
        <v>30453</v>
      </c>
      <c r="E217" s="70">
        <f t="shared" si="52"/>
        <v>99.108276108959544</v>
      </c>
      <c r="F217" s="60">
        <v>290</v>
      </c>
      <c r="G217" s="70">
        <f t="shared" si="53"/>
        <v>125</v>
      </c>
      <c r="H217" s="60">
        <v>181</v>
      </c>
      <c r="I217" s="70">
        <f t="shared" si="54"/>
        <v>142.51968503937007</v>
      </c>
      <c r="J217" s="60">
        <f t="shared" si="65"/>
        <v>30163</v>
      </c>
      <c r="K217" s="70">
        <f t="shared" si="55"/>
        <v>98.911296933923595</v>
      </c>
      <c r="L217" s="60">
        <v>8002</v>
      </c>
      <c r="M217" s="70">
        <f t="shared" si="56"/>
        <v>114.75691954682345</v>
      </c>
      <c r="N217" s="60">
        <v>11995</v>
      </c>
      <c r="O217" s="70">
        <f t="shared" si="57"/>
        <v>111.21928604543348</v>
      </c>
      <c r="P217" s="60">
        <f t="shared" si="66"/>
        <v>3993</v>
      </c>
      <c r="Q217" s="70">
        <f t="shared" si="58"/>
        <v>104.74816369359917</v>
      </c>
      <c r="R217" s="60">
        <f t="shared" si="67"/>
        <v>34156</v>
      </c>
      <c r="S217" s="70">
        <f t="shared" si="59"/>
        <v>99.559856589034311</v>
      </c>
      <c r="T217" s="60">
        <v>32402</v>
      </c>
      <c r="U217" s="70">
        <f t="shared" si="60"/>
        <v>98.65724811984289</v>
      </c>
      <c r="V217" s="60">
        <v>2175</v>
      </c>
      <c r="W217" s="70">
        <f t="shared" si="61"/>
        <v>112.46122026887279</v>
      </c>
      <c r="X217" s="60">
        <f t="shared" si="68"/>
        <v>1754</v>
      </c>
      <c r="Y217" s="70">
        <f t="shared" si="62"/>
        <v>119.80874316939891</v>
      </c>
      <c r="Z217" s="60">
        <v>21</v>
      </c>
      <c r="AA217" s="70">
        <f t="shared" si="63"/>
        <v>110.5263157894737</v>
      </c>
      <c r="AB217" s="60">
        <v>114</v>
      </c>
      <c r="AC217" s="80">
        <f t="shared" si="64"/>
        <v>73.548387096774192</v>
      </c>
      <c r="AD217" s="70"/>
      <c r="AE217" s="70"/>
      <c r="AF217" s="70"/>
      <c r="AG217" s="70"/>
      <c r="AH217" s="70"/>
      <c r="AI217" s="71"/>
    </row>
    <row r="218" spans="1:36" ht="12" hidden="1" customHeight="1">
      <c r="A218" s="31"/>
      <c r="B218" s="33" t="s">
        <v>11</v>
      </c>
      <c r="C218" s="48" t="s">
        <v>11</v>
      </c>
      <c r="D218" s="63">
        <v>28432</v>
      </c>
      <c r="E218" s="70">
        <f t="shared" si="52"/>
        <v>96.102754774378909</v>
      </c>
      <c r="F218" s="60">
        <v>201</v>
      </c>
      <c r="G218" s="70">
        <f t="shared" si="53"/>
        <v>84.10041841004184</v>
      </c>
      <c r="H218" s="60">
        <v>92</v>
      </c>
      <c r="I218" s="70">
        <f t="shared" si="54"/>
        <v>68.656716417910445</v>
      </c>
      <c r="J218" s="60">
        <f t="shared" si="65"/>
        <v>28231</v>
      </c>
      <c r="K218" s="70">
        <f t="shared" si="55"/>
        <v>96.200504327676683</v>
      </c>
      <c r="L218" s="60">
        <v>7938</v>
      </c>
      <c r="M218" s="70">
        <f t="shared" si="56"/>
        <v>107.94125645906989</v>
      </c>
      <c r="N218" s="60">
        <v>12309</v>
      </c>
      <c r="O218" s="70">
        <f t="shared" si="57"/>
        <v>118.13993665418947</v>
      </c>
      <c r="P218" s="60">
        <f t="shared" si="66"/>
        <v>4371</v>
      </c>
      <c r="Q218" s="70">
        <f t="shared" si="58"/>
        <v>142.61011419249593</v>
      </c>
      <c r="R218" s="60">
        <f t="shared" si="67"/>
        <v>32602</v>
      </c>
      <c r="S218" s="70">
        <f t="shared" si="59"/>
        <v>100.58930609978094</v>
      </c>
      <c r="T218" s="60">
        <v>30408</v>
      </c>
      <c r="U218" s="70">
        <f t="shared" si="60"/>
        <v>102.06424327862248</v>
      </c>
      <c r="V218" s="60">
        <v>2467</v>
      </c>
      <c r="W218" s="70">
        <f t="shared" si="61"/>
        <v>104.26880811496196</v>
      </c>
      <c r="X218" s="60">
        <f t="shared" si="68"/>
        <v>2194</v>
      </c>
      <c r="Y218" s="70">
        <f t="shared" si="62"/>
        <v>83.804430863254396</v>
      </c>
      <c r="Z218" s="60">
        <v>20</v>
      </c>
      <c r="AA218" s="70">
        <f t="shared" si="63"/>
        <v>100</v>
      </c>
      <c r="AB218" s="60">
        <v>142</v>
      </c>
      <c r="AC218" s="80">
        <f t="shared" si="64"/>
        <v>115.44715447154472</v>
      </c>
      <c r="AD218" s="78"/>
      <c r="AE218" s="78"/>
      <c r="AF218" s="78"/>
      <c r="AG218" s="78"/>
      <c r="AH218" s="78"/>
      <c r="AI218" s="97"/>
    </row>
    <row r="219" spans="1:36" ht="12" hidden="1" customHeight="1">
      <c r="A219" s="31"/>
      <c r="B219" s="33" t="s">
        <v>12</v>
      </c>
      <c r="C219" s="48" t="s">
        <v>12</v>
      </c>
      <c r="D219" s="63">
        <v>28630</v>
      </c>
      <c r="E219" s="70">
        <f t="shared" si="52"/>
        <v>98.439004263512587</v>
      </c>
      <c r="F219" s="60">
        <v>253</v>
      </c>
      <c r="G219" s="70">
        <f t="shared" si="53"/>
        <v>111.94690265486726</v>
      </c>
      <c r="H219" s="60">
        <v>144</v>
      </c>
      <c r="I219" s="70">
        <f t="shared" si="54"/>
        <v>119.00826446280992</v>
      </c>
      <c r="J219" s="60">
        <f t="shared" si="65"/>
        <v>28377</v>
      </c>
      <c r="K219" s="70">
        <f t="shared" si="55"/>
        <v>98.333217825213111</v>
      </c>
      <c r="L219" s="60">
        <v>6695</v>
      </c>
      <c r="M219" s="70">
        <f t="shared" si="56"/>
        <v>111.75095977299283</v>
      </c>
      <c r="N219" s="60">
        <v>12905</v>
      </c>
      <c r="O219" s="70">
        <f t="shared" si="57"/>
        <v>108.13641695994637</v>
      </c>
      <c r="P219" s="60">
        <f t="shared" si="66"/>
        <v>6210</v>
      </c>
      <c r="Q219" s="70">
        <f t="shared" si="58"/>
        <v>104.49268046441192</v>
      </c>
      <c r="R219" s="60">
        <f t="shared" si="67"/>
        <v>34587</v>
      </c>
      <c r="S219" s="70">
        <f t="shared" si="59"/>
        <v>99.385075141518925</v>
      </c>
      <c r="T219" s="60">
        <v>33448</v>
      </c>
      <c r="U219" s="70">
        <f t="shared" si="60"/>
        <v>99.237501854324279</v>
      </c>
      <c r="V219" s="60">
        <v>2749</v>
      </c>
      <c r="W219" s="70">
        <f t="shared" si="61"/>
        <v>106.50910499806277</v>
      </c>
      <c r="X219" s="60">
        <f t="shared" si="68"/>
        <v>1139</v>
      </c>
      <c r="Y219" s="70">
        <f t="shared" si="62"/>
        <v>103.92335766423358</v>
      </c>
      <c r="Z219" s="60">
        <v>16</v>
      </c>
      <c r="AA219" s="70">
        <f t="shared" si="63"/>
        <v>88.888888888888886</v>
      </c>
      <c r="AB219" s="60">
        <v>119</v>
      </c>
      <c r="AC219" s="80">
        <f t="shared" si="64"/>
        <v>95.199999999999989</v>
      </c>
      <c r="AD219" s="78"/>
      <c r="AE219" s="78"/>
      <c r="AF219" s="78"/>
      <c r="AG219" s="78"/>
      <c r="AH219" s="78"/>
      <c r="AI219" s="97"/>
    </row>
    <row r="220" spans="1:36" ht="12" hidden="1" customHeight="1">
      <c r="A220" s="31"/>
      <c r="B220" s="33" t="s">
        <v>13</v>
      </c>
      <c r="C220" s="48" t="s">
        <v>13</v>
      </c>
      <c r="D220" s="63">
        <v>29529</v>
      </c>
      <c r="E220" s="70">
        <f t="shared" si="52"/>
        <v>97.506934354774799</v>
      </c>
      <c r="F220" s="60">
        <v>230</v>
      </c>
      <c r="G220" s="70">
        <f t="shared" si="53"/>
        <v>101.32158590308372</v>
      </c>
      <c r="H220" s="60">
        <v>121</v>
      </c>
      <c r="I220" s="70">
        <f t="shared" si="54"/>
        <v>99.180327868852459</v>
      </c>
      <c r="J220" s="60">
        <f t="shared" si="65"/>
        <v>29299</v>
      </c>
      <c r="K220" s="70">
        <f t="shared" si="55"/>
        <v>97.478124896030877</v>
      </c>
      <c r="L220" s="60">
        <v>7167</v>
      </c>
      <c r="M220" s="70">
        <f t="shared" si="56"/>
        <v>98.896094935835521</v>
      </c>
      <c r="N220" s="60">
        <v>13357</v>
      </c>
      <c r="O220" s="70">
        <f t="shared" si="57"/>
        <v>115.74523396880416</v>
      </c>
      <c r="P220" s="60">
        <f t="shared" si="66"/>
        <v>6190</v>
      </c>
      <c r="Q220" s="70">
        <f t="shared" si="58"/>
        <v>144.18821337060331</v>
      </c>
      <c r="R220" s="60">
        <f t="shared" si="67"/>
        <v>35489</v>
      </c>
      <c r="S220" s="70">
        <f t="shared" si="59"/>
        <v>103.31586608442504</v>
      </c>
      <c r="T220" s="60">
        <v>34164</v>
      </c>
      <c r="U220" s="70">
        <f t="shared" si="60"/>
        <v>103.54296105470526</v>
      </c>
      <c r="V220" s="60">
        <v>2797</v>
      </c>
      <c r="W220" s="70">
        <f t="shared" si="61"/>
        <v>96.648237733241189</v>
      </c>
      <c r="X220" s="60">
        <f t="shared" si="68"/>
        <v>1325</v>
      </c>
      <c r="Y220" s="70">
        <f t="shared" si="62"/>
        <v>97.785977859778598</v>
      </c>
      <c r="Z220" s="60">
        <v>16</v>
      </c>
      <c r="AA220" s="70">
        <f t="shared" si="63"/>
        <v>88.888888888888886</v>
      </c>
      <c r="AB220" s="60">
        <v>123</v>
      </c>
      <c r="AC220" s="80">
        <f t="shared" si="64"/>
        <v>103.36134453781514</v>
      </c>
      <c r="AD220" s="70"/>
      <c r="AE220" s="70"/>
      <c r="AF220" s="70"/>
      <c r="AG220" s="70"/>
      <c r="AH220" s="70"/>
      <c r="AI220" s="71"/>
    </row>
    <row r="221" spans="1:36" ht="12" hidden="1" customHeight="1">
      <c r="B221" s="33" t="s">
        <v>14</v>
      </c>
      <c r="C221" s="48" t="s">
        <v>14</v>
      </c>
      <c r="D221" s="63">
        <v>28957</v>
      </c>
      <c r="E221" s="70">
        <f t="shared" si="52"/>
        <v>96.778182547374755</v>
      </c>
      <c r="F221" s="60">
        <v>237</v>
      </c>
      <c r="G221" s="70">
        <f t="shared" si="53"/>
        <v>99.579831932773118</v>
      </c>
      <c r="H221" s="60">
        <v>128</v>
      </c>
      <c r="I221" s="70">
        <f t="shared" si="54"/>
        <v>96.240601503759393</v>
      </c>
      <c r="J221" s="60">
        <f t="shared" si="65"/>
        <v>28720</v>
      </c>
      <c r="K221" s="70">
        <f t="shared" si="55"/>
        <v>96.755718761580695</v>
      </c>
      <c r="L221" s="60">
        <v>7001</v>
      </c>
      <c r="M221" s="70">
        <f t="shared" si="56"/>
        <v>92.239789196310937</v>
      </c>
      <c r="N221" s="60">
        <v>12678</v>
      </c>
      <c r="O221" s="70">
        <f t="shared" si="57"/>
        <v>114.29859358095923</v>
      </c>
      <c r="P221" s="60">
        <f t="shared" si="66"/>
        <v>5677</v>
      </c>
      <c r="Q221" s="70">
        <f t="shared" si="58"/>
        <v>162.10736721873215</v>
      </c>
      <c r="R221" s="60">
        <f t="shared" si="67"/>
        <v>34397</v>
      </c>
      <c r="S221" s="70">
        <f t="shared" si="59"/>
        <v>103.65225252373061</v>
      </c>
      <c r="T221" s="60">
        <v>32812</v>
      </c>
      <c r="U221" s="70">
        <f t="shared" si="60"/>
        <v>102.66904471353922</v>
      </c>
      <c r="V221" s="60">
        <v>3058</v>
      </c>
      <c r="W221" s="70">
        <f t="shared" si="61"/>
        <v>98.772609819121442</v>
      </c>
      <c r="X221" s="60">
        <f t="shared" si="68"/>
        <v>1585</v>
      </c>
      <c r="Y221" s="70">
        <f t="shared" si="62"/>
        <v>129.2822185970636</v>
      </c>
      <c r="Z221" s="60">
        <v>16</v>
      </c>
      <c r="AA221" s="70">
        <f t="shared" si="63"/>
        <v>94.117647058823522</v>
      </c>
      <c r="AB221" s="60">
        <v>108</v>
      </c>
      <c r="AC221" s="80">
        <f t="shared" si="64"/>
        <v>128.57142857142858</v>
      </c>
      <c r="AD221" s="70"/>
      <c r="AE221" s="70"/>
      <c r="AF221" s="70"/>
      <c r="AG221" s="70"/>
      <c r="AH221" s="70"/>
      <c r="AI221" s="71"/>
    </row>
    <row r="222" spans="1:36" ht="12" hidden="1" customHeight="1">
      <c r="B222" s="33" t="s">
        <v>15</v>
      </c>
      <c r="C222" s="48" t="s">
        <v>15</v>
      </c>
      <c r="D222" s="63">
        <v>30469</v>
      </c>
      <c r="E222" s="70">
        <f t="shared" si="52"/>
        <v>97.199094012186166</v>
      </c>
      <c r="F222" s="60">
        <v>231</v>
      </c>
      <c r="G222" s="70">
        <f t="shared" si="53"/>
        <v>90.588235294117652</v>
      </c>
      <c r="H222" s="60">
        <v>122</v>
      </c>
      <c r="I222" s="70">
        <f t="shared" si="54"/>
        <v>81.333333333333329</v>
      </c>
      <c r="J222" s="60">
        <f t="shared" si="65"/>
        <v>30238</v>
      </c>
      <c r="K222" s="70">
        <f t="shared" si="55"/>
        <v>97.25331274926026</v>
      </c>
      <c r="L222" s="60">
        <v>8757</v>
      </c>
      <c r="M222" s="70">
        <f t="shared" si="56"/>
        <v>88.552937607442615</v>
      </c>
      <c r="N222" s="60">
        <v>11547</v>
      </c>
      <c r="O222" s="70">
        <f t="shared" si="57"/>
        <v>112.43427458617332</v>
      </c>
      <c r="P222" s="60">
        <f t="shared" si="66"/>
        <v>2790</v>
      </c>
      <c r="Q222" s="70">
        <f t="shared" si="58"/>
        <v>732.28346456692918</v>
      </c>
      <c r="R222" s="60">
        <f t="shared" si="67"/>
        <v>33028</v>
      </c>
      <c r="S222" s="70">
        <f t="shared" si="59"/>
        <v>104.94074285895847</v>
      </c>
      <c r="T222" s="60">
        <v>30198</v>
      </c>
      <c r="U222" s="70">
        <f t="shared" si="60"/>
        <v>105.23417897964873</v>
      </c>
      <c r="V222" s="60">
        <v>2781</v>
      </c>
      <c r="W222" s="70">
        <f t="shared" si="61"/>
        <v>104.62753950338602</v>
      </c>
      <c r="X222" s="60">
        <f t="shared" si="68"/>
        <v>2830</v>
      </c>
      <c r="Y222" s="70">
        <f t="shared" si="62"/>
        <v>101.9085343896291</v>
      </c>
      <c r="Z222" s="60">
        <v>20</v>
      </c>
      <c r="AA222" s="70">
        <f t="shared" si="63"/>
        <v>86.956521739130437</v>
      </c>
      <c r="AB222" s="60">
        <v>116</v>
      </c>
      <c r="AC222" s="80">
        <f t="shared" si="64"/>
        <v>78.378378378378372</v>
      </c>
      <c r="AD222" s="70"/>
      <c r="AE222" s="70"/>
      <c r="AF222" s="70"/>
      <c r="AG222" s="70"/>
      <c r="AH222" s="70"/>
      <c r="AI222" s="71"/>
    </row>
    <row r="223" spans="1:36" ht="12" hidden="1" customHeight="1">
      <c r="B223" s="33" t="s">
        <v>212</v>
      </c>
      <c r="C223" s="48" t="s">
        <v>213</v>
      </c>
      <c r="D223" s="63">
        <v>31410</v>
      </c>
      <c r="E223" s="70">
        <f>D223/D211*100</f>
        <v>97.850467289719617</v>
      </c>
      <c r="F223" s="60">
        <v>241</v>
      </c>
      <c r="G223" s="70">
        <f>F223/F211*100</f>
        <v>113.14553990610328</v>
      </c>
      <c r="H223" s="60">
        <v>132</v>
      </c>
      <c r="I223" s="70">
        <f t="shared" si="54"/>
        <v>122.22222222222223</v>
      </c>
      <c r="J223" s="60">
        <f t="shared" ref="J223:J228" si="69">D223-F223</f>
        <v>31169</v>
      </c>
      <c r="K223" s="70">
        <f>J223/J211*100</f>
        <v>97.748298679712732</v>
      </c>
      <c r="L223" s="60">
        <v>9191</v>
      </c>
      <c r="M223" s="70">
        <f t="shared" si="56"/>
        <v>90.382535155865867</v>
      </c>
      <c r="N223" s="60">
        <v>11006</v>
      </c>
      <c r="O223" s="70">
        <f>N223/N211*100</f>
        <v>102.08700491605602</v>
      </c>
      <c r="P223" s="60">
        <f t="shared" si="66"/>
        <v>1815</v>
      </c>
      <c r="Q223" s="70">
        <f t="shared" si="58"/>
        <v>296.56862745098039</v>
      </c>
      <c r="R223" s="60">
        <f t="shared" si="67"/>
        <v>32984</v>
      </c>
      <c r="S223" s="70">
        <f t="shared" si="59"/>
        <v>101.49235361088034</v>
      </c>
      <c r="T223" s="60">
        <v>30396</v>
      </c>
      <c r="U223" s="70">
        <f t="shared" si="60"/>
        <v>101.51626477857189</v>
      </c>
      <c r="V223" s="60">
        <v>2109</v>
      </c>
      <c r="W223" s="70">
        <f t="shared" si="61"/>
        <v>84.29256594724221</v>
      </c>
      <c r="X223" s="60">
        <f>R223-T223</f>
        <v>2588</v>
      </c>
      <c r="Y223" s="70">
        <f t="shared" si="62"/>
        <v>101.21235823230347</v>
      </c>
      <c r="Z223" s="60">
        <v>16</v>
      </c>
      <c r="AA223" s="70">
        <f>Z223/Z211*100</f>
        <v>100</v>
      </c>
      <c r="AB223" s="60">
        <v>115</v>
      </c>
      <c r="AC223" s="80">
        <f>AB223/AB211*100</f>
        <v>93.495934959349597</v>
      </c>
      <c r="AD223" s="70"/>
      <c r="AE223" s="70"/>
      <c r="AF223" s="70"/>
      <c r="AG223" s="70"/>
      <c r="AH223" s="70"/>
      <c r="AI223" s="71"/>
    </row>
    <row r="224" spans="1:36" ht="12" hidden="1" customHeight="1">
      <c r="B224" s="33" t="s">
        <v>18</v>
      </c>
      <c r="C224" s="48" t="s">
        <v>18</v>
      </c>
      <c r="D224" s="63">
        <v>29859</v>
      </c>
      <c r="E224" s="70">
        <f t="shared" si="52"/>
        <v>100.91591185615789</v>
      </c>
      <c r="F224" s="60">
        <v>229</v>
      </c>
      <c r="G224" s="70">
        <f t="shared" si="53"/>
        <v>100.43859649122805</v>
      </c>
      <c r="H224" s="60">
        <v>120</v>
      </c>
      <c r="I224" s="70">
        <f t="shared" si="54"/>
        <v>97.560975609756099</v>
      </c>
      <c r="J224" s="60">
        <f t="shared" si="69"/>
        <v>29630</v>
      </c>
      <c r="K224" s="70">
        <f t="shared" si="55"/>
        <v>100.91961852861036</v>
      </c>
      <c r="L224" s="60">
        <v>7946</v>
      </c>
      <c r="M224" s="70">
        <f t="shared" si="56"/>
        <v>95.8041958041958</v>
      </c>
      <c r="N224" s="60">
        <v>11296</v>
      </c>
      <c r="O224" s="70">
        <f t="shared" si="57"/>
        <v>109.02422546086285</v>
      </c>
      <c r="P224" s="60">
        <f t="shared" si="66"/>
        <v>3350</v>
      </c>
      <c r="Q224" s="70">
        <f t="shared" si="58"/>
        <v>162.07063376874697</v>
      </c>
      <c r="R224" s="60">
        <f t="shared" si="67"/>
        <v>32980</v>
      </c>
      <c r="S224" s="70">
        <f t="shared" si="59"/>
        <v>104.94161071689949</v>
      </c>
      <c r="T224" s="60">
        <v>31022</v>
      </c>
      <c r="U224" s="70">
        <f t="shared" si="60"/>
        <v>105.27708962568296</v>
      </c>
      <c r="V224" s="60">
        <v>2479</v>
      </c>
      <c r="W224" s="70">
        <f t="shared" si="61"/>
        <v>97.829518547750595</v>
      </c>
      <c r="X224" s="60">
        <f t="shared" si="68"/>
        <v>1958</v>
      </c>
      <c r="Y224" s="70">
        <f t="shared" si="62"/>
        <v>99.897959183673464</v>
      </c>
      <c r="Z224" s="60">
        <v>13</v>
      </c>
      <c r="AA224" s="70">
        <f t="shared" si="63"/>
        <v>81.25</v>
      </c>
      <c r="AB224" s="60">
        <v>82</v>
      </c>
      <c r="AC224" s="80">
        <f t="shared" si="64"/>
        <v>98.795180722891558</v>
      </c>
      <c r="AD224" s="70"/>
      <c r="AE224" s="70"/>
      <c r="AF224" s="70"/>
      <c r="AG224" s="70"/>
      <c r="AH224" s="70"/>
      <c r="AI224" s="71"/>
    </row>
    <row r="225" spans="1:36" s="45" customFormat="1" ht="12" hidden="1" customHeight="1">
      <c r="A225" s="11"/>
      <c r="B225" s="34" t="s">
        <v>19</v>
      </c>
      <c r="C225" s="50" t="s">
        <v>19</v>
      </c>
      <c r="D225" s="64">
        <v>32440</v>
      </c>
      <c r="E225" s="72">
        <f t="shared" si="52"/>
        <v>97.303458412069944</v>
      </c>
      <c r="F225" s="61">
        <v>201</v>
      </c>
      <c r="G225" s="72">
        <f t="shared" si="53"/>
        <v>83.057851239669418</v>
      </c>
      <c r="H225" s="61">
        <v>92</v>
      </c>
      <c r="I225" s="72">
        <f t="shared" si="54"/>
        <v>67.153284671532845</v>
      </c>
      <c r="J225" s="61">
        <f t="shared" si="69"/>
        <v>32239</v>
      </c>
      <c r="K225" s="72">
        <f t="shared" si="55"/>
        <v>97.40762002598423</v>
      </c>
      <c r="L225" s="61">
        <v>9592</v>
      </c>
      <c r="M225" s="72">
        <f t="shared" si="56"/>
        <v>92.658423493044822</v>
      </c>
      <c r="N225" s="61">
        <v>11053</v>
      </c>
      <c r="O225" s="72">
        <f t="shared" si="57"/>
        <v>103.27011118378024</v>
      </c>
      <c r="P225" s="61">
        <f t="shared" si="66"/>
        <v>1461</v>
      </c>
      <c r="Q225" s="72">
        <f t="shared" si="58"/>
        <v>416.23931623931628</v>
      </c>
      <c r="R225" s="61">
        <f t="shared" si="67"/>
        <v>33700</v>
      </c>
      <c r="S225" s="72">
        <f t="shared" si="59"/>
        <v>100.75340827553217</v>
      </c>
      <c r="T225" s="61">
        <v>30372</v>
      </c>
      <c r="U225" s="72">
        <f t="shared" si="60"/>
        <v>100.28727092620109</v>
      </c>
      <c r="V225" s="61">
        <v>2273</v>
      </c>
      <c r="W225" s="72">
        <f t="shared" si="61"/>
        <v>98.313148788927336</v>
      </c>
      <c r="X225" s="61">
        <f t="shared" si="68"/>
        <v>3328</v>
      </c>
      <c r="Y225" s="72">
        <f t="shared" si="62"/>
        <v>105.21656655074297</v>
      </c>
      <c r="Z225" s="61">
        <v>19</v>
      </c>
      <c r="AA225" s="72">
        <f t="shared" si="63"/>
        <v>100</v>
      </c>
      <c r="AB225" s="61">
        <v>105</v>
      </c>
      <c r="AC225" s="83">
        <f t="shared" si="64"/>
        <v>94.594594594594597</v>
      </c>
      <c r="AD225" s="72"/>
      <c r="AE225" s="72"/>
      <c r="AF225" s="72"/>
      <c r="AG225" s="72"/>
      <c r="AH225" s="72"/>
      <c r="AI225" s="73"/>
      <c r="AJ225" s="44"/>
    </row>
    <row r="226" spans="1:36" ht="12" hidden="1" customHeight="1">
      <c r="A226" s="31"/>
      <c r="B226" s="33" t="s">
        <v>219</v>
      </c>
      <c r="C226" s="48" t="s">
        <v>220</v>
      </c>
      <c r="D226" s="63">
        <v>32304</v>
      </c>
      <c r="E226" s="70">
        <f t="shared" ref="E226:E237" si="70">D226/D214*100</f>
        <v>98.982718470400783</v>
      </c>
      <c r="F226" s="60">
        <v>202</v>
      </c>
      <c r="G226" s="70">
        <f t="shared" ref="G226:G237" si="71">F226/F214*100</f>
        <v>73.992673992674</v>
      </c>
      <c r="H226" s="60">
        <v>95</v>
      </c>
      <c r="I226" s="70">
        <f t="shared" ref="I226:I237" si="72">H226/H214*100</f>
        <v>57.926829268292678</v>
      </c>
      <c r="J226" s="60">
        <f t="shared" si="69"/>
        <v>32102</v>
      </c>
      <c r="K226" s="70">
        <f t="shared" ref="K226:K237" si="73">J226/J214*100</f>
        <v>99.193523468158091</v>
      </c>
      <c r="L226" s="60">
        <v>9308</v>
      </c>
      <c r="M226" s="70">
        <f t="shared" ref="M226:M237" si="74">L226/L214*100</f>
        <v>98.622589531680433</v>
      </c>
      <c r="N226" s="60">
        <v>10999</v>
      </c>
      <c r="O226" s="70">
        <f t="shared" ref="O226:O237" si="75">N226/N214*100</f>
        <v>96.533263120940845</v>
      </c>
      <c r="P226" s="60">
        <f t="shared" si="66"/>
        <v>1691</v>
      </c>
      <c r="Q226" s="70">
        <f t="shared" ref="Q226:Q237" si="76">P226/P214*100</f>
        <v>86.451942740286299</v>
      </c>
      <c r="R226" s="60">
        <f t="shared" si="67"/>
        <v>33793</v>
      </c>
      <c r="S226" s="70">
        <f t="shared" ref="S226:S237" si="77">R226/R214*100</f>
        <v>98.467321308895947</v>
      </c>
      <c r="T226" s="60">
        <v>31236</v>
      </c>
      <c r="U226" s="70">
        <f t="shared" ref="U226:U237" si="78">T226/T214*100</f>
        <v>98.794952082740295</v>
      </c>
      <c r="V226" s="60">
        <v>2210</v>
      </c>
      <c r="W226" s="70">
        <f t="shared" ref="W226:W237" si="79">V226/V214*100</f>
        <v>84.512428298279161</v>
      </c>
      <c r="X226" s="60">
        <f t="shared" si="68"/>
        <v>2557</v>
      </c>
      <c r="Y226" s="70">
        <f t="shared" ref="Y226:Y237" si="80">X226/X214*100</f>
        <v>94.633604737231678</v>
      </c>
      <c r="Z226" s="60">
        <v>19</v>
      </c>
      <c r="AA226" s="70">
        <f t="shared" ref="AA226:AA234" si="81">Z226/Z214*100</f>
        <v>90.476190476190482</v>
      </c>
      <c r="AB226" s="60">
        <v>117</v>
      </c>
      <c r="AC226" s="80">
        <f t="shared" ref="AC226:AC234" si="82">AB226/AB214*100</f>
        <v>94.354838709677423</v>
      </c>
      <c r="AD226" s="70"/>
      <c r="AE226" s="70"/>
      <c r="AF226" s="70"/>
      <c r="AG226" s="70"/>
      <c r="AH226" s="70"/>
      <c r="AI226" s="71"/>
    </row>
    <row r="227" spans="1:36" ht="12" hidden="1" customHeight="1">
      <c r="A227" s="31"/>
      <c r="B227" s="33" t="s">
        <v>17</v>
      </c>
      <c r="C227" s="48" t="s">
        <v>17</v>
      </c>
      <c r="D227" s="63">
        <v>32996</v>
      </c>
      <c r="E227" s="70">
        <f t="shared" si="70"/>
        <v>99.027611044417768</v>
      </c>
      <c r="F227" s="60">
        <v>210</v>
      </c>
      <c r="G227" s="70">
        <f t="shared" si="71"/>
        <v>79.545454545454547</v>
      </c>
      <c r="H227" s="60">
        <v>103</v>
      </c>
      <c r="I227" s="70">
        <f t="shared" si="72"/>
        <v>66.451612903225808</v>
      </c>
      <c r="J227" s="60">
        <f t="shared" si="69"/>
        <v>32786</v>
      </c>
      <c r="K227" s="70">
        <f t="shared" si="73"/>
        <v>99.183204259438526</v>
      </c>
      <c r="L227" s="60">
        <v>8441</v>
      </c>
      <c r="M227" s="70">
        <f t="shared" si="74"/>
        <v>95.195669335739254</v>
      </c>
      <c r="N227" s="60">
        <v>11942</v>
      </c>
      <c r="O227" s="70">
        <f t="shared" si="75"/>
        <v>101.72927847346452</v>
      </c>
      <c r="P227" s="60">
        <f t="shared" ref="P227:P238" si="83">N227-L227</f>
        <v>3501</v>
      </c>
      <c r="Q227" s="70">
        <f t="shared" si="76"/>
        <v>121.90111420612813</v>
      </c>
      <c r="R227" s="60">
        <f t="shared" ref="R227:R238" si="84">J227+P227</f>
        <v>36287</v>
      </c>
      <c r="S227" s="70">
        <f t="shared" si="77"/>
        <v>100.99922066354932</v>
      </c>
      <c r="T227" s="60">
        <v>34130</v>
      </c>
      <c r="U227" s="70">
        <f t="shared" si="78"/>
        <v>100.59537844847912</v>
      </c>
      <c r="V227" s="60">
        <v>2726</v>
      </c>
      <c r="W227" s="70">
        <f t="shared" si="79"/>
        <v>110.94831094831095</v>
      </c>
      <c r="X227" s="60">
        <f t="shared" ref="X227:X238" si="85">R227-T227</f>
        <v>2157</v>
      </c>
      <c r="Y227" s="70">
        <f t="shared" si="80"/>
        <v>107.85</v>
      </c>
      <c r="Z227" s="60">
        <v>18</v>
      </c>
      <c r="AA227" s="70">
        <f t="shared" si="81"/>
        <v>112.5</v>
      </c>
      <c r="AB227" s="60">
        <v>125</v>
      </c>
      <c r="AC227" s="80">
        <f t="shared" si="82"/>
        <v>108.69565217391303</v>
      </c>
      <c r="AD227" s="70"/>
      <c r="AE227" s="70"/>
      <c r="AF227" s="70"/>
      <c r="AG227" s="70"/>
      <c r="AH227" s="70"/>
      <c r="AI227" s="71"/>
    </row>
    <row r="228" spans="1:36" ht="12" hidden="1" customHeight="1">
      <c r="A228" s="31"/>
      <c r="B228" s="33" t="s">
        <v>9</v>
      </c>
      <c r="C228" s="48" t="s">
        <v>9</v>
      </c>
      <c r="D228" s="63">
        <v>30588</v>
      </c>
      <c r="E228" s="70">
        <f t="shared" si="70"/>
        <v>98.27154147657906</v>
      </c>
      <c r="F228" s="60">
        <v>224</v>
      </c>
      <c r="G228" s="70">
        <f t="shared" si="71"/>
        <v>81.159420289855078</v>
      </c>
      <c r="H228" s="60">
        <v>117</v>
      </c>
      <c r="I228" s="70">
        <f t="shared" si="72"/>
        <v>70.05988023952095</v>
      </c>
      <c r="J228" s="60">
        <f t="shared" si="69"/>
        <v>30364</v>
      </c>
      <c r="K228" s="70">
        <f t="shared" si="73"/>
        <v>98.424635332252848</v>
      </c>
      <c r="L228" s="60">
        <v>7290</v>
      </c>
      <c r="M228" s="70">
        <f t="shared" si="74"/>
        <v>96.799893772407387</v>
      </c>
      <c r="N228" s="60">
        <v>12237</v>
      </c>
      <c r="O228" s="70">
        <f t="shared" si="75"/>
        <v>94.224994224994234</v>
      </c>
      <c r="P228" s="60">
        <f t="shared" si="83"/>
        <v>4947</v>
      </c>
      <c r="Q228" s="70">
        <f t="shared" si="76"/>
        <v>90.670821114369502</v>
      </c>
      <c r="R228" s="60">
        <f t="shared" si="84"/>
        <v>35311</v>
      </c>
      <c r="S228" s="70">
        <f t="shared" si="77"/>
        <v>97.259406158761635</v>
      </c>
      <c r="T228" s="60">
        <v>33859</v>
      </c>
      <c r="U228" s="70">
        <f t="shared" si="78"/>
        <v>97.478048078307182</v>
      </c>
      <c r="V228" s="60">
        <v>2237</v>
      </c>
      <c r="W228" s="70">
        <f t="shared" si="79"/>
        <v>79.608540925266908</v>
      </c>
      <c r="X228" s="60">
        <f t="shared" si="85"/>
        <v>1452</v>
      </c>
      <c r="Y228" s="70">
        <f t="shared" si="80"/>
        <v>92.425206874602168</v>
      </c>
      <c r="Z228" s="60">
        <v>15</v>
      </c>
      <c r="AA228" s="70">
        <f t="shared" si="81"/>
        <v>83.333333333333343</v>
      </c>
      <c r="AB228" s="60">
        <v>113</v>
      </c>
      <c r="AC228" s="80">
        <f t="shared" si="82"/>
        <v>86.25954198473282</v>
      </c>
      <c r="AD228" s="70"/>
      <c r="AE228" s="70"/>
      <c r="AF228" s="70"/>
      <c r="AG228" s="70"/>
      <c r="AH228" s="70"/>
      <c r="AI228" s="71"/>
    </row>
    <row r="229" spans="1:36" ht="12" hidden="1" customHeight="1">
      <c r="A229" s="31"/>
      <c r="B229" s="33" t="s">
        <v>10</v>
      </c>
      <c r="C229" s="48" t="s">
        <v>10</v>
      </c>
      <c r="D229" s="63">
        <v>29975</v>
      </c>
      <c r="E229" s="70">
        <f t="shared" si="70"/>
        <v>98.430368108232358</v>
      </c>
      <c r="F229" s="60">
        <v>202</v>
      </c>
      <c r="G229" s="70">
        <f t="shared" si="71"/>
        <v>69.655172413793096</v>
      </c>
      <c r="H229" s="60">
        <v>95</v>
      </c>
      <c r="I229" s="70">
        <f t="shared" si="72"/>
        <v>52.486187845303867</v>
      </c>
      <c r="J229" s="60">
        <f t="shared" ref="J229:J238" si="86">D229-F229</f>
        <v>29773</v>
      </c>
      <c r="K229" s="70">
        <f t="shared" si="73"/>
        <v>98.707025163279511</v>
      </c>
      <c r="L229" s="60">
        <v>7468</v>
      </c>
      <c r="M229" s="70">
        <f t="shared" si="74"/>
        <v>93.326668332916768</v>
      </c>
      <c r="N229" s="60">
        <v>13040</v>
      </c>
      <c r="O229" s="70">
        <f t="shared" si="75"/>
        <v>108.71196331804917</v>
      </c>
      <c r="P229" s="60">
        <f t="shared" si="83"/>
        <v>5572</v>
      </c>
      <c r="Q229" s="70">
        <f t="shared" si="76"/>
        <v>139.5442023541197</v>
      </c>
      <c r="R229" s="60">
        <f t="shared" si="84"/>
        <v>35345</v>
      </c>
      <c r="S229" s="70">
        <f t="shared" si="77"/>
        <v>103.48108677831127</v>
      </c>
      <c r="T229" s="60">
        <v>33389</v>
      </c>
      <c r="U229" s="70">
        <f t="shared" si="78"/>
        <v>103.04610826492191</v>
      </c>
      <c r="V229" s="60">
        <v>2421</v>
      </c>
      <c r="W229" s="70">
        <f t="shared" si="79"/>
        <v>111.31034482758622</v>
      </c>
      <c r="X229" s="60">
        <f>R229-T229</f>
        <v>1956</v>
      </c>
      <c r="Y229" s="70">
        <f t="shared" si="80"/>
        <v>111.51653363740022</v>
      </c>
      <c r="Z229" s="60">
        <v>17</v>
      </c>
      <c r="AA229" s="70">
        <f t="shared" si="81"/>
        <v>80.952380952380949</v>
      </c>
      <c r="AB229" s="60">
        <v>148</v>
      </c>
      <c r="AC229" s="80">
        <f t="shared" si="82"/>
        <v>129.82456140350877</v>
      </c>
      <c r="AD229" s="70"/>
      <c r="AE229" s="70"/>
      <c r="AF229" s="70"/>
      <c r="AG229" s="70"/>
      <c r="AH229" s="70"/>
      <c r="AI229" s="71"/>
    </row>
    <row r="230" spans="1:36" ht="12" hidden="1" customHeight="1">
      <c r="A230" s="31"/>
      <c r="B230" s="33" t="s">
        <v>11</v>
      </c>
      <c r="C230" s="48" t="s">
        <v>11</v>
      </c>
      <c r="D230" s="63">
        <v>28826</v>
      </c>
      <c r="E230" s="70">
        <f t="shared" si="70"/>
        <v>101.38576252110299</v>
      </c>
      <c r="F230" s="60">
        <v>204</v>
      </c>
      <c r="G230" s="70">
        <f t="shared" si="71"/>
        <v>101.49253731343283</v>
      </c>
      <c r="H230" s="60">
        <v>97</v>
      </c>
      <c r="I230" s="70">
        <f t="shared" si="72"/>
        <v>105.43478260869566</v>
      </c>
      <c r="J230" s="60">
        <f t="shared" si="86"/>
        <v>28622</v>
      </c>
      <c r="K230" s="70">
        <f t="shared" si="73"/>
        <v>101.38500230243351</v>
      </c>
      <c r="L230" s="60">
        <v>7669</v>
      </c>
      <c r="M230" s="70">
        <f t="shared" si="74"/>
        <v>96.611237087427554</v>
      </c>
      <c r="N230" s="60">
        <v>12096</v>
      </c>
      <c r="O230" s="70">
        <f t="shared" si="75"/>
        <v>98.269558859371188</v>
      </c>
      <c r="P230" s="60">
        <f t="shared" si="83"/>
        <v>4427</v>
      </c>
      <c r="Q230" s="70">
        <f t="shared" si="76"/>
        <v>101.28117135666896</v>
      </c>
      <c r="R230" s="60">
        <f t="shared" si="84"/>
        <v>33049</v>
      </c>
      <c r="S230" s="70">
        <f t="shared" si="77"/>
        <v>101.37108152874058</v>
      </c>
      <c r="T230" s="60">
        <v>30394</v>
      </c>
      <c r="U230" s="70">
        <f t="shared" si="78"/>
        <v>99.953959484346228</v>
      </c>
      <c r="V230" s="60">
        <v>2526</v>
      </c>
      <c r="W230" s="70">
        <f t="shared" si="79"/>
        <v>102.39156870693149</v>
      </c>
      <c r="X230" s="60">
        <f t="shared" si="85"/>
        <v>2655</v>
      </c>
      <c r="Y230" s="70">
        <f t="shared" si="80"/>
        <v>121.01185050136736</v>
      </c>
      <c r="Z230" s="60">
        <v>22</v>
      </c>
      <c r="AA230" s="70">
        <f t="shared" si="81"/>
        <v>110.00000000000001</v>
      </c>
      <c r="AB230" s="60">
        <v>169</v>
      </c>
      <c r="AC230" s="80">
        <f t="shared" si="82"/>
        <v>119.01408450704226</v>
      </c>
      <c r="AD230" s="70"/>
      <c r="AE230" s="70"/>
      <c r="AF230" s="70"/>
      <c r="AG230" s="70"/>
      <c r="AH230" s="70"/>
      <c r="AI230" s="71"/>
    </row>
    <row r="231" spans="1:36" ht="12" hidden="1" customHeight="1">
      <c r="A231" s="31"/>
      <c r="B231" s="33" t="s">
        <v>12</v>
      </c>
      <c r="C231" s="48" t="s">
        <v>12</v>
      </c>
      <c r="D231" s="63">
        <v>28167</v>
      </c>
      <c r="E231" s="70">
        <f t="shared" si="70"/>
        <v>98.382815228780998</v>
      </c>
      <c r="F231" s="60">
        <v>213</v>
      </c>
      <c r="G231" s="70">
        <f t="shared" si="71"/>
        <v>84.189723320158109</v>
      </c>
      <c r="H231" s="60">
        <v>106</v>
      </c>
      <c r="I231" s="70">
        <f t="shared" si="72"/>
        <v>73.611111111111114</v>
      </c>
      <c r="J231" s="60">
        <f t="shared" si="86"/>
        <v>27954</v>
      </c>
      <c r="K231" s="70">
        <f t="shared" si="73"/>
        <v>98.509356168728189</v>
      </c>
      <c r="L231" s="60">
        <v>6877</v>
      </c>
      <c r="M231" s="70">
        <f t="shared" si="74"/>
        <v>102.71844660194174</v>
      </c>
      <c r="N231" s="60">
        <v>14066</v>
      </c>
      <c r="O231" s="70">
        <f t="shared" si="75"/>
        <v>108.99651297946534</v>
      </c>
      <c r="P231" s="60">
        <f t="shared" si="83"/>
        <v>7189</v>
      </c>
      <c r="Q231" s="70">
        <f t="shared" si="76"/>
        <v>115.76489533011272</v>
      </c>
      <c r="R231" s="60">
        <f t="shared" si="84"/>
        <v>35143</v>
      </c>
      <c r="S231" s="70">
        <f t="shared" si="77"/>
        <v>101.60754040535463</v>
      </c>
      <c r="T231" s="60">
        <v>34053</v>
      </c>
      <c r="U231" s="70">
        <f t="shared" si="78"/>
        <v>101.80877780435303</v>
      </c>
      <c r="V231" s="60">
        <v>2762</v>
      </c>
      <c r="W231" s="70">
        <f t="shared" si="79"/>
        <v>100.47289923608585</v>
      </c>
      <c r="X231" s="60">
        <f t="shared" si="85"/>
        <v>1090</v>
      </c>
      <c r="Y231" s="70">
        <f t="shared" si="80"/>
        <v>95.697980684811228</v>
      </c>
      <c r="Z231" s="60">
        <v>17</v>
      </c>
      <c r="AA231" s="70">
        <f t="shared" si="81"/>
        <v>106.25</v>
      </c>
      <c r="AB231" s="60">
        <v>130</v>
      </c>
      <c r="AC231" s="80">
        <f t="shared" si="82"/>
        <v>109.24369747899159</v>
      </c>
      <c r="AD231" s="70"/>
      <c r="AE231" s="70"/>
      <c r="AF231" s="70"/>
      <c r="AG231" s="70"/>
      <c r="AH231" s="70"/>
      <c r="AI231" s="71"/>
    </row>
    <row r="232" spans="1:36" ht="12" hidden="1" customHeight="1">
      <c r="A232" s="31"/>
      <c r="B232" s="33" t="s">
        <v>13</v>
      </c>
      <c r="C232" s="48" t="s">
        <v>13</v>
      </c>
      <c r="D232" s="63">
        <v>29444</v>
      </c>
      <c r="E232" s="70">
        <f t="shared" si="70"/>
        <v>99.712147380541154</v>
      </c>
      <c r="F232" s="60">
        <v>215</v>
      </c>
      <c r="G232" s="70">
        <f t="shared" si="71"/>
        <v>93.478260869565219</v>
      </c>
      <c r="H232" s="60">
        <v>108</v>
      </c>
      <c r="I232" s="70">
        <f t="shared" si="72"/>
        <v>89.256198347107443</v>
      </c>
      <c r="J232" s="60">
        <f t="shared" si="86"/>
        <v>29229</v>
      </c>
      <c r="K232" s="70">
        <f t="shared" si="73"/>
        <v>99.761083996040824</v>
      </c>
      <c r="L232" s="60">
        <v>7344</v>
      </c>
      <c r="M232" s="70">
        <f t="shared" si="74"/>
        <v>102.46965257429888</v>
      </c>
      <c r="N232" s="60">
        <v>13938</v>
      </c>
      <c r="O232" s="70">
        <f t="shared" si="75"/>
        <v>104.3497791420229</v>
      </c>
      <c r="P232" s="60">
        <f t="shared" si="83"/>
        <v>6594</v>
      </c>
      <c r="Q232" s="70">
        <f t="shared" si="76"/>
        <v>106.52665589660744</v>
      </c>
      <c r="R232" s="60">
        <f t="shared" si="84"/>
        <v>35823</v>
      </c>
      <c r="S232" s="70">
        <f t="shared" si="77"/>
        <v>100.94113669024205</v>
      </c>
      <c r="T232" s="60">
        <v>34525</v>
      </c>
      <c r="U232" s="70">
        <f t="shared" si="78"/>
        <v>101.05666783748974</v>
      </c>
      <c r="V232" s="60">
        <v>2599</v>
      </c>
      <c r="W232" s="70">
        <f t="shared" si="79"/>
        <v>92.920986771540939</v>
      </c>
      <c r="X232" s="60">
        <f t="shared" si="85"/>
        <v>1298</v>
      </c>
      <c r="Y232" s="70">
        <f t="shared" si="80"/>
        <v>97.962264150943398</v>
      </c>
      <c r="Z232" s="60">
        <v>15</v>
      </c>
      <c r="AA232" s="70">
        <f t="shared" si="81"/>
        <v>93.75</v>
      </c>
      <c r="AB232" s="60">
        <v>132</v>
      </c>
      <c r="AC232" s="80">
        <f t="shared" si="82"/>
        <v>107.31707317073172</v>
      </c>
      <c r="AD232" s="70"/>
      <c r="AE232" s="70"/>
      <c r="AF232" s="70"/>
      <c r="AG232" s="70"/>
      <c r="AH232" s="70"/>
      <c r="AI232" s="71"/>
    </row>
    <row r="233" spans="1:36" ht="12" hidden="1" customHeight="1">
      <c r="B233" s="33" t="s">
        <v>14</v>
      </c>
      <c r="C233" s="48" t="s">
        <v>14</v>
      </c>
      <c r="D233" s="63">
        <v>28858</v>
      </c>
      <c r="E233" s="70">
        <f t="shared" si="70"/>
        <v>99.658113754877917</v>
      </c>
      <c r="F233" s="60">
        <v>218</v>
      </c>
      <c r="G233" s="70">
        <f t="shared" si="71"/>
        <v>91.983122362869196</v>
      </c>
      <c r="H233" s="60">
        <v>111</v>
      </c>
      <c r="I233" s="70">
        <f>H233/H221*100</f>
        <v>86.71875</v>
      </c>
      <c r="J233" s="60">
        <f t="shared" si="86"/>
        <v>28640</v>
      </c>
      <c r="K233" s="70">
        <f t="shared" si="73"/>
        <v>99.721448467966582</v>
      </c>
      <c r="L233" s="60">
        <v>7415</v>
      </c>
      <c r="M233" s="70">
        <f t="shared" si="74"/>
        <v>105.913440937009</v>
      </c>
      <c r="N233" s="60">
        <v>12948</v>
      </c>
      <c r="O233" s="70">
        <f t="shared" si="75"/>
        <v>102.12967345007098</v>
      </c>
      <c r="P233" s="60">
        <f t="shared" si="83"/>
        <v>5533</v>
      </c>
      <c r="Q233" s="70">
        <f t="shared" si="76"/>
        <v>97.463449004756029</v>
      </c>
      <c r="R233" s="60">
        <f t="shared" si="84"/>
        <v>34173</v>
      </c>
      <c r="S233" s="70">
        <f t="shared" si="77"/>
        <v>99.348780416896815</v>
      </c>
      <c r="T233" s="60">
        <v>32694</v>
      </c>
      <c r="U233" s="70">
        <f t="shared" si="78"/>
        <v>99.640375472388158</v>
      </c>
      <c r="V233" s="60">
        <v>2780</v>
      </c>
      <c r="W233" s="70">
        <f t="shared" si="79"/>
        <v>90.909090909090907</v>
      </c>
      <c r="X233" s="60">
        <f t="shared" si="85"/>
        <v>1479</v>
      </c>
      <c r="Y233" s="70">
        <f t="shared" si="80"/>
        <v>93.312302839116725</v>
      </c>
      <c r="Z233" s="60">
        <v>13</v>
      </c>
      <c r="AA233" s="70">
        <f t="shared" si="81"/>
        <v>81.25</v>
      </c>
      <c r="AB233" s="60">
        <v>123</v>
      </c>
      <c r="AC233" s="80">
        <f t="shared" si="82"/>
        <v>113.88888888888889</v>
      </c>
      <c r="AD233" s="70"/>
      <c r="AE233" s="70"/>
      <c r="AF233" s="70"/>
      <c r="AG233" s="70"/>
      <c r="AH233" s="70"/>
      <c r="AI233" s="71"/>
    </row>
    <row r="234" spans="1:36" ht="12" hidden="1" customHeight="1">
      <c r="B234" s="33" t="s">
        <v>15</v>
      </c>
      <c r="C234" s="48" t="s">
        <v>15</v>
      </c>
      <c r="D234" s="63">
        <v>30423</v>
      </c>
      <c r="E234" s="70">
        <f t="shared" si="70"/>
        <v>99.849026879779444</v>
      </c>
      <c r="F234" s="60">
        <v>230</v>
      </c>
      <c r="G234" s="70">
        <f t="shared" si="71"/>
        <v>99.567099567099575</v>
      </c>
      <c r="H234" s="60">
        <v>123</v>
      </c>
      <c r="I234" s="70">
        <f t="shared" si="72"/>
        <v>100.81967213114753</v>
      </c>
      <c r="J234" s="60">
        <f t="shared" si="86"/>
        <v>30193</v>
      </c>
      <c r="K234" s="70">
        <f>J234/J222*100</f>
        <v>99.851180633639785</v>
      </c>
      <c r="L234" s="60">
        <v>8699</v>
      </c>
      <c r="M234" s="70">
        <f t="shared" si="74"/>
        <v>99.337672718967681</v>
      </c>
      <c r="N234" s="60">
        <v>12379</v>
      </c>
      <c r="O234" s="70">
        <f t="shared" si="75"/>
        <v>107.20533471897463</v>
      </c>
      <c r="P234" s="60">
        <f>N234-L234</f>
        <v>3680</v>
      </c>
      <c r="Q234" s="70">
        <f t="shared" si="76"/>
        <v>131.89964157706095</v>
      </c>
      <c r="R234" s="60">
        <f t="shared" si="84"/>
        <v>33873</v>
      </c>
      <c r="S234" s="70">
        <f>R234/R222*100</f>
        <v>102.55843526704614</v>
      </c>
      <c r="T234" s="60">
        <v>31348</v>
      </c>
      <c r="U234" s="70">
        <f>T234/T222*100</f>
        <v>103.8081992184913</v>
      </c>
      <c r="V234" s="60">
        <v>2437</v>
      </c>
      <c r="W234" s="70">
        <f>V234/V222*100</f>
        <v>87.630348795397339</v>
      </c>
      <c r="X234" s="60">
        <f t="shared" si="85"/>
        <v>2525</v>
      </c>
      <c r="Y234" s="70">
        <f t="shared" si="80"/>
        <v>89.222614840989394</v>
      </c>
      <c r="Z234" s="60">
        <v>18</v>
      </c>
      <c r="AA234" s="70">
        <f t="shared" si="81"/>
        <v>90</v>
      </c>
      <c r="AB234" s="60">
        <v>127</v>
      </c>
      <c r="AC234" s="80">
        <f t="shared" si="82"/>
        <v>109.48275862068965</v>
      </c>
      <c r="AD234" s="70"/>
      <c r="AE234" s="70"/>
      <c r="AF234" s="70"/>
      <c r="AG234" s="70"/>
      <c r="AH234" s="70"/>
      <c r="AI234" s="71"/>
    </row>
    <row r="235" spans="1:36" ht="12" hidden="1" customHeight="1">
      <c r="B235" s="33" t="s">
        <v>221</v>
      </c>
      <c r="C235" s="48" t="s">
        <v>222</v>
      </c>
      <c r="D235" s="63">
        <v>31276</v>
      </c>
      <c r="E235" s="70">
        <f t="shared" si="70"/>
        <v>99.573384272524677</v>
      </c>
      <c r="F235" s="60">
        <v>198</v>
      </c>
      <c r="G235" s="70">
        <f t="shared" si="71"/>
        <v>82.15767634854771</v>
      </c>
      <c r="H235" s="60">
        <v>91</v>
      </c>
      <c r="I235" s="70">
        <f t="shared" si="72"/>
        <v>68.939393939393938</v>
      </c>
      <c r="J235" s="60">
        <f t="shared" si="86"/>
        <v>31078</v>
      </c>
      <c r="K235" s="70">
        <f t="shared" si="73"/>
        <v>99.708043248099074</v>
      </c>
      <c r="L235" s="60">
        <v>8857</v>
      </c>
      <c r="M235" s="70">
        <f t="shared" si="74"/>
        <v>96.366010227396373</v>
      </c>
      <c r="N235" s="60">
        <v>11355</v>
      </c>
      <c r="O235" s="70">
        <f t="shared" si="75"/>
        <v>103.17099763765218</v>
      </c>
      <c r="P235" s="60">
        <f t="shared" si="83"/>
        <v>2498</v>
      </c>
      <c r="Q235" s="70">
        <f t="shared" si="76"/>
        <v>137.63085399449037</v>
      </c>
      <c r="R235" s="60">
        <f t="shared" si="84"/>
        <v>33576</v>
      </c>
      <c r="S235" s="70">
        <f t="shared" si="77"/>
        <v>101.79480960465681</v>
      </c>
      <c r="T235" s="60">
        <v>30977</v>
      </c>
      <c r="U235" s="70">
        <f t="shared" si="78"/>
        <v>101.91143571522569</v>
      </c>
      <c r="V235" s="60">
        <v>2132</v>
      </c>
      <c r="W235" s="70">
        <f t="shared" si="79"/>
        <v>101.09056424845899</v>
      </c>
      <c r="X235" s="60">
        <f t="shared" si="85"/>
        <v>2599</v>
      </c>
      <c r="Y235" s="70">
        <f t="shared" si="80"/>
        <v>100.42503863987635</v>
      </c>
      <c r="Z235" s="60">
        <v>12</v>
      </c>
      <c r="AA235" s="70" t="s">
        <v>226</v>
      </c>
      <c r="AB235" s="60" t="s">
        <v>226</v>
      </c>
      <c r="AC235" s="80" t="s">
        <v>226</v>
      </c>
      <c r="AD235" s="155">
        <v>96</v>
      </c>
      <c r="AE235" s="155" t="s">
        <v>226</v>
      </c>
      <c r="AF235" s="155">
        <v>1</v>
      </c>
      <c r="AG235" s="155" t="s">
        <v>226</v>
      </c>
      <c r="AH235" s="155">
        <v>30</v>
      </c>
      <c r="AI235" s="156" t="s">
        <v>226</v>
      </c>
    </row>
    <row r="236" spans="1:36" ht="12" hidden="1" customHeight="1">
      <c r="B236" s="33" t="s">
        <v>18</v>
      </c>
      <c r="C236" s="48" t="s">
        <v>18</v>
      </c>
      <c r="D236" s="63">
        <v>28483</v>
      </c>
      <c r="E236" s="70">
        <f t="shared" si="70"/>
        <v>95.391674202083124</v>
      </c>
      <c r="F236" s="60">
        <v>212</v>
      </c>
      <c r="G236" s="70">
        <f t="shared" si="71"/>
        <v>92.576419213973807</v>
      </c>
      <c r="H236" s="60">
        <v>105</v>
      </c>
      <c r="I236" s="70">
        <f t="shared" si="72"/>
        <v>87.5</v>
      </c>
      <c r="J236" s="60">
        <f t="shared" si="86"/>
        <v>28271</v>
      </c>
      <c r="K236" s="70">
        <f t="shared" si="73"/>
        <v>95.413432332095852</v>
      </c>
      <c r="L236" s="60">
        <v>7064</v>
      </c>
      <c r="M236" s="70">
        <f t="shared" si="74"/>
        <v>88.90007550969041</v>
      </c>
      <c r="N236" s="60">
        <v>11000</v>
      </c>
      <c r="O236" s="70">
        <f t="shared" si="75"/>
        <v>97.379603399433421</v>
      </c>
      <c r="P236" s="60">
        <f t="shared" si="83"/>
        <v>3936</v>
      </c>
      <c r="Q236" s="70">
        <f t="shared" si="76"/>
        <v>117.49253731343283</v>
      </c>
      <c r="R236" s="60">
        <f t="shared" si="84"/>
        <v>32207</v>
      </c>
      <c r="S236" s="70">
        <f t="shared" si="77"/>
        <v>97.656155245603387</v>
      </c>
      <c r="T236" s="60">
        <v>30590</v>
      </c>
      <c r="U236" s="70">
        <f t="shared" si="78"/>
        <v>98.607439881374503</v>
      </c>
      <c r="V236" s="60">
        <v>2265</v>
      </c>
      <c r="W236" s="70">
        <f t="shared" si="79"/>
        <v>91.367486889874954</v>
      </c>
      <c r="X236" s="60">
        <f t="shared" si="85"/>
        <v>1617</v>
      </c>
      <c r="Y236" s="70">
        <f t="shared" si="80"/>
        <v>82.584269662921344</v>
      </c>
      <c r="Z236" s="60">
        <v>10</v>
      </c>
      <c r="AA236" s="70" t="s">
        <v>226</v>
      </c>
      <c r="AB236" s="60" t="s">
        <v>226</v>
      </c>
      <c r="AC236" s="80" t="s">
        <v>226</v>
      </c>
      <c r="AD236" s="155">
        <v>110</v>
      </c>
      <c r="AE236" s="155" t="s">
        <v>226</v>
      </c>
      <c r="AF236" s="155" t="s">
        <v>226</v>
      </c>
      <c r="AG236" s="155" t="s">
        <v>226</v>
      </c>
      <c r="AH236" s="155">
        <v>30</v>
      </c>
      <c r="AI236" s="156" t="s">
        <v>226</v>
      </c>
    </row>
    <row r="237" spans="1:36" s="45" customFormat="1" ht="12" hidden="1" customHeight="1">
      <c r="A237" s="11"/>
      <c r="B237" s="33" t="s">
        <v>19</v>
      </c>
      <c r="C237" s="48" t="s">
        <v>19</v>
      </c>
      <c r="D237" s="63">
        <v>32085</v>
      </c>
      <c r="E237" s="70">
        <f t="shared" si="70"/>
        <v>98.905672009864361</v>
      </c>
      <c r="F237" s="60">
        <v>171</v>
      </c>
      <c r="G237" s="70">
        <f t="shared" si="71"/>
        <v>85.074626865671647</v>
      </c>
      <c r="H237" s="60">
        <v>87</v>
      </c>
      <c r="I237" s="70">
        <f t="shared" si="72"/>
        <v>94.565217391304344</v>
      </c>
      <c r="J237" s="60">
        <f t="shared" si="86"/>
        <v>31914</v>
      </c>
      <c r="K237" s="70">
        <f t="shared" si="73"/>
        <v>98.991904215391287</v>
      </c>
      <c r="L237" s="60">
        <v>8349</v>
      </c>
      <c r="M237" s="70">
        <f t="shared" si="74"/>
        <v>87.041284403669721</v>
      </c>
      <c r="N237" s="60">
        <v>11548</v>
      </c>
      <c r="O237" s="70">
        <f t="shared" si="75"/>
        <v>104.47842214783316</v>
      </c>
      <c r="P237" s="60">
        <f t="shared" si="83"/>
        <v>3199</v>
      </c>
      <c r="Q237" s="70">
        <f t="shared" si="76"/>
        <v>218.95961670088982</v>
      </c>
      <c r="R237" s="60">
        <f t="shared" si="84"/>
        <v>35113</v>
      </c>
      <c r="S237" s="70">
        <f t="shared" si="77"/>
        <v>104.19287833827893</v>
      </c>
      <c r="T237" s="60">
        <v>31745</v>
      </c>
      <c r="U237" s="70">
        <f t="shared" si="78"/>
        <v>104.52061108916106</v>
      </c>
      <c r="V237" s="60">
        <v>2733</v>
      </c>
      <c r="W237" s="70">
        <f t="shared" si="79"/>
        <v>120.23757149142102</v>
      </c>
      <c r="X237" s="60">
        <f t="shared" si="85"/>
        <v>3368</v>
      </c>
      <c r="Y237" s="70">
        <f t="shared" si="80"/>
        <v>101.20192307692308</v>
      </c>
      <c r="Z237" s="60">
        <v>24</v>
      </c>
      <c r="AA237" s="70" t="s">
        <v>226</v>
      </c>
      <c r="AB237" s="60" t="s">
        <v>226</v>
      </c>
      <c r="AC237" s="80" t="s">
        <v>226</v>
      </c>
      <c r="AD237" s="155">
        <v>127</v>
      </c>
      <c r="AE237" s="155" t="s">
        <v>226</v>
      </c>
      <c r="AF237" s="155" t="s">
        <v>226</v>
      </c>
      <c r="AG237" s="155" t="s">
        <v>226</v>
      </c>
      <c r="AH237" s="155">
        <v>30</v>
      </c>
      <c r="AI237" s="156" t="s">
        <v>226</v>
      </c>
      <c r="AJ237" s="44"/>
    </row>
    <row r="238" spans="1:36" ht="12" hidden="1" customHeight="1">
      <c r="A238" s="31"/>
      <c r="B238" s="32" t="s">
        <v>234</v>
      </c>
      <c r="C238" s="49" t="s">
        <v>235</v>
      </c>
      <c r="D238" s="65">
        <v>31432</v>
      </c>
      <c r="E238" s="74">
        <f t="shared" ref="E238:E249" si="87">D238/D226*100</f>
        <v>97.300643883110453</v>
      </c>
      <c r="F238" s="62">
        <v>214</v>
      </c>
      <c r="G238" s="74">
        <f t="shared" ref="G238:G249" si="88">F238/F226*100</f>
        <v>105.94059405940595</v>
      </c>
      <c r="H238" s="62">
        <v>107</v>
      </c>
      <c r="I238" s="74">
        <f t="shared" ref="I238:I249" si="89">H238/H226*100</f>
        <v>112.63157894736841</v>
      </c>
      <c r="J238" s="62">
        <f t="shared" si="86"/>
        <v>31218</v>
      </c>
      <c r="K238" s="74">
        <f t="shared" ref="K238:K249" si="90">J238/J226*100</f>
        <v>97.24627749049904</v>
      </c>
      <c r="L238" s="62">
        <v>7366</v>
      </c>
      <c r="M238" s="74">
        <f t="shared" ref="M238:M249" si="91">L238/L226*100</f>
        <v>79.136226901590035</v>
      </c>
      <c r="N238" s="62">
        <v>11064</v>
      </c>
      <c r="O238" s="74">
        <f t="shared" ref="O238:O249" si="92">N238/N226*100</f>
        <v>100.59096281480136</v>
      </c>
      <c r="P238" s="62">
        <f t="shared" si="83"/>
        <v>3698</v>
      </c>
      <c r="Q238" s="74">
        <f t="shared" ref="Q238:Q249" si="93">P238/P226*100</f>
        <v>218.68716735659373</v>
      </c>
      <c r="R238" s="62">
        <f t="shared" si="84"/>
        <v>34916</v>
      </c>
      <c r="S238" s="74">
        <f t="shared" ref="S238:S249" si="94">R238/R226*100</f>
        <v>103.32317343828603</v>
      </c>
      <c r="T238" s="62">
        <v>32239</v>
      </c>
      <c r="U238" s="74">
        <f t="shared" ref="U238:U249" si="95">T238/T226*100</f>
        <v>103.21103854526828</v>
      </c>
      <c r="V238" s="62">
        <v>2525</v>
      </c>
      <c r="W238" s="74">
        <f t="shared" ref="W238:W249" si="96">V238/V226*100</f>
        <v>114.25339366515837</v>
      </c>
      <c r="X238" s="62">
        <f t="shared" si="85"/>
        <v>2677</v>
      </c>
      <c r="Y238" s="74">
        <f t="shared" ref="Y238:Y249" si="97">X238/X226*100</f>
        <v>104.69299960891669</v>
      </c>
      <c r="Z238" s="62">
        <v>23</v>
      </c>
      <c r="AA238" s="74" t="s">
        <v>248</v>
      </c>
      <c r="AB238" s="62" t="s">
        <v>248</v>
      </c>
      <c r="AC238" s="84" t="s">
        <v>249</v>
      </c>
      <c r="AD238" s="157">
        <v>127</v>
      </c>
      <c r="AE238" s="74" t="s">
        <v>250</v>
      </c>
      <c r="AF238" s="74" t="s">
        <v>250</v>
      </c>
      <c r="AG238" s="74" t="s">
        <v>251</v>
      </c>
      <c r="AH238" s="157">
        <v>30</v>
      </c>
      <c r="AI238" s="75" t="s">
        <v>248</v>
      </c>
    </row>
    <row r="239" spans="1:36" ht="12" hidden="1" customHeight="1">
      <c r="A239" s="31"/>
      <c r="B239" s="33" t="s">
        <v>236</v>
      </c>
      <c r="C239" s="48" t="s">
        <v>17</v>
      </c>
      <c r="D239" s="63">
        <v>32376</v>
      </c>
      <c r="E239" s="70">
        <f t="shared" si="87"/>
        <v>98.12098436174081</v>
      </c>
      <c r="F239" s="60">
        <v>212</v>
      </c>
      <c r="G239" s="70">
        <f t="shared" si="88"/>
        <v>100.95238095238095</v>
      </c>
      <c r="H239" s="60">
        <v>105</v>
      </c>
      <c r="I239" s="70">
        <f t="shared" si="89"/>
        <v>101.94174757281553</v>
      </c>
      <c r="J239" s="60">
        <f t="shared" ref="J239:J250" si="98">D239-F239</f>
        <v>32164</v>
      </c>
      <c r="K239" s="70">
        <f t="shared" si="90"/>
        <v>98.102848776916971</v>
      </c>
      <c r="L239" s="60">
        <v>7238</v>
      </c>
      <c r="M239" s="70">
        <f t="shared" si="91"/>
        <v>85.748134107333257</v>
      </c>
      <c r="N239" s="60">
        <v>11895</v>
      </c>
      <c r="O239" s="70">
        <f t="shared" si="92"/>
        <v>99.606431083570584</v>
      </c>
      <c r="P239" s="60">
        <f t="shared" ref="P239:P250" si="99">N239-L239</f>
        <v>4657</v>
      </c>
      <c r="Q239" s="70">
        <f t="shared" si="93"/>
        <v>133.01913738931734</v>
      </c>
      <c r="R239" s="60">
        <f t="shared" ref="R239:R250" si="100">J239+P239</f>
        <v>36821</v>
      </c>
      <c r="S239" s="70">
        <f t="shared" si="94"/>
        <v>101.4716013999504</v>
      </c>
      <c r="T239" s="60">
        <v>34483</v>
      </c>
      <c r="U239" s="70">
        <f t="shared" si="95"/>
        <v>101.03428069147378</v>
      </c>
      <c r="V239" s="60">
        <v>2685</v>
      </c>
      <c r="W239" s="70">
        <f t="shared" si="96"/>
        <v>98.495964783565654</v>
      </c>
      <c r="X239" s="60">
        <f t="shared" ref="X239:X240" si="101">R239-T239</f>
        <v>2338</v>
      </c>
      <c r="Y239" s="70">
        <f t="shared" si="97"/>
        <v>108.39128419100604</v>
      </c>
      <c r="Z239" s="60">
        <v>13</v>
      </c>
      <c r="AA239" s="70" t="s">
        <v>252</v>
      </c>
      <c r="AB239" s="60" t="s">
        <v>252</v>
      </c>
      <c r="AC239" s="80" t="s">
        <v>252</v>
      </c>
      <c r="AD239" s="60">
        <v>122</v>
      </c>
      <c r="AE239" s="70" t="s">
        <v>253</v>
      </c>
      <c r="AF239" s="70" t="s">
        <v>253</v>
      </c>
      <c r="AG239" s="70" t="s">
        <v>253</v>
      </c>
      <c r="AH239" s="60">
        <v>31</v>
      </c>
      <c r="AI239" s="71" t="s">
        <v>254</v>
      </c>
    </row>
    <row r="240" spans="1:36" ht="12" hidden="1" customHeight="1">
      <c r="A240" s="31"/>
      <c r="B240" s="33" t="s">
        <v>237</v>
      </c>
      <c r="C240" s="48" t="s">
        <v>9</v>
      </c>
      <c r="D240" s="63">
        <v>30308</v>
      </c>
      <c r="E240" s="70">
        <f t="shared" si="87"/>
        <v>99.084608343141099</v>
      </c>
      <c r="F240" s="60">
        <v>203</v>
      </c>
      <c r="G240" s="70">
        <f t="shared" si="88"/>
        <v>90.625</v>
      </c>
      <c r="H240" s="60">
        <v>104</v>
      </c>
      <c r="I240" s="70">
        <f t="shared" si="89"/>
        <v>88.888888888888886</v>
      </c>
      <c r="J240" s="60">
        <f t="shared" si="98"/>
        <v>30105</v>
      </c>
      <c r="K240" s="70">
        <f t="shared" si="90"/>
        <v>99.147016203398763</v>
      </c>
      <c r="L240" s="60">
        <v>6447</v>
      </c>
      <c r="M240" s="70">
        <f t="shared" si="91"/>
        <v>88.436213991769549</v>
      </c>
      <c r="N240" s="60">
        <v>12481</v>
      </c>
      <c r="O240" s="70">
        <f t="shared" si="92"/>
        <v>101.99395276620086</v>
      </c>
      <c r="P240" s="60">
        <f t="shared" si="99"/>
        <v>6034</v>
      </c>
      <c r="Q240" s="70">
        <f t="shared" si="93"/>
        <v>121.97291287649081</v>
      </c>
      <c r="R240" s="60">
        <f t="shared" si="100"/>
        <v>36139</v>
      </c>
      <c r="S240" s="70">
        <f t="shared" si="94"/>
        <v>102.34487836651469</v>
      </c>
      <c r="T240" s="60">
        <v>34636</v>
      </c>
      <c r="U240" s="70">
        <f t="shared" si="95"/>
        <v>102.29481083316105</v>
      </c>
      <c r="V240" s="60">
        <v>2597</v>
      </c>
      <c r="W240" s="70">
        <f t="shared" si="96"/>
        <v>116.09298167188197</v>
      </c>
      <c r="X240" s="60">
        <f t="shared" si="101"/>
        <v>1503</v>
      </c>
      <c r="Y240" s="70">
        <f t="shared" si="97"/>
        <v>103.51239669421489</v>
      </c>
      <c r="Z240" s="60">
        <v>18</v>
      </c>
      <c r="AA240" s="70" t="s">
        <v>36</v>
      </c>
      <c r="AB240" s="60" t="s">
        <v>36</v>
      </c>
      <c r="AC240" s="80" t="s">
        <v>36</v>
      </c>
      <c r="AD240" s="60">
        <v>100</v>
      </c>
      <c r="AE240" s="70" t="s">
        <v>253</v>
      </c>
      <c r="AF240" s="70" t="s">
        <v>253</v>
      </c>
      <c r="AG240" s="70" t="s">
        <v>253</v>
      </c>
      <c r="AH240" s="60">
        <v>31</v>
      </c>
      <c r="AI240" s="71" t="s">
        <v>254</v>
      </c>
    </row>
    <row r="241" spans="1:36" ht="12" hidden="1" customHeight="1">
      <c r="A241" s="31"/>
      <c r="B241" s="33" t="s">
        <v>238</v>
      </c>
      <c r="C241" s="48" t="s">
        <v>239</v>
      </c>
      <c r="D241" s="63">
        <v>29342</v>
      </c>
      <c r="E241" s="70">
        <f t="shared" si="87"/>
        <v>97.888240200166805</v>
      </c>
      <c r="F241" s="60">
        <v>201</v>
      </c>
      <c r="G241" s="70">
        <f t="shared" si="88"/>
        <v>99.504950495049499</v>
      </c>
      <c r="H241" s="60">
        <v>94</v>
      </c>
      <c r="I241" s="70">
        <f t="shared" si="89"/>
        <v>98.94736842105263</v>
      </c>
      <c r="J241" s="60">
        <f t="shared" si="98"/>
        <v>29141</v>
      </c>
      <c r="K241" s="70">
        <f t="shared" si="90"/>
        <v>97.877271353239507</v>
      </c>
      <c r="L241" s="60">
        <v>6783</v>
      </c>
      <c r="M241" s="70">
        <f t="shared" si="91"/>
        <v>90.827530798071777</v>
      </c>
      <c r="N241" s="60">
        <v>12854</v>
      </c>
      <c r="O241" s="70">
        <f t="shared" si="92"/>
        <v>98.573619631901849</v>
      </c>
      <c r="P241" s="60">
        <f t="shared" si="99"/>
        <v>6071</v>
      </c>
      <c r="Q241" s="70">
        <f t="shared" si="93"/>
        <v>108.95549174443646</v>
      </c>
      <c r="R241" s="60">
        <f t="shared" si="100"/>
        <v>35212</v>
      </c>
      <c r="S241" s="70">
        <f t="shared" si="94"/>
        <v>99.623709152638284</v>
      </c>
      <c r="T241" s="60">
        <v>33419</v>
      </c>
      <c r="U241" s="70">
        <f t="shared" si="95"/>
        <v>100.08984995058252</v>
      </c>
      <c r="V241" s="60">
        <v>2755</v>
      </c>
      <c r="W241" s="70">
        <f t="shared" si="96"/>
        <v>113.79595208591491</v>
      </c>
      <c r="X241" s="60">
        <f>R241-T241</f>
        <v>1793</v>
      </c>
      <c r="Y241" s="70">
        <f t="shared" si="97"/>
        <v>91.666666666666657</v>
      </c>
      <c r="Z241" s="60">
        <v>21</v>
      </c>
      <c r="AA241" s="70" t="s">
        <v>36</v>
      </c>
      <c r="AB241" s="60" t="s">
        <v>36</v>
      </c>
      <c r="AC241" s="80" t="s">
        <v>36</v>
      </c>
      <c r="AD241" s="60">
        <v>117</v>
      </c>
      <c r="AE241" s="70" t="s">
        <v>253</v>
      </c>
      <c r="AF241" s="70" t="s">
        <v>253</v>
      </c>
      <c r="AG241" s="70" t="s">
        <v>253</v>
      </c>
      <c r="AH241" s="60">
        <v>32</v>
      </c>
      <c r="AI241" s="71" t="s">
        <v>254</v>
      </c>
    </row>
    <row r="242" spans="1:36" ht="12" hidden="1" customHeight="1">
      <c r="A242" s="31"/>
      <c r="B242" s="33" t="s">
        <v>240</v>
      </c>
      <c r="C242" s="48" t="s">
        <v>241</v>
      </c>
      <c r="D242" s="63">
        <v>27963</v>
      </c>
      <c r="E242" s="70">
        <f t="shared" si="87"/>
        <v>97.006174980920008</v>
      </c>
      <c r="F242" s="60">
        <v>200</v>
      </c>
      <c r="G242" s="70">
        <f t="shared" si="88"/>
        <v>98.039215686274503</v>
      </c>
      <c r="H242" s="60">
        <v>93</v>
      </c>
      <c r="I242" s="70">
        <f t="shared" si="89"/>
        <v>95.876288659793815</v>
      </c>
      <c r="J242" s="60">
        <f t="shared" si="98"/>
        <v>27763</v>
      </c>
      <c r="K242" s="70">
        <f t="shared" si="90"/>
        <v>96.998812102578441</v>
      </c>
      <c r="L242" s="60">
        <v>6356</v>
      </c>
      <c r="M242" s="70">
        <f t="shared" si="91"/>
        <v>82.879123744947194</v>
      </c>
      <c r="N242" s="60">
        <v>12403</v>
      </c>
      <c r="O242" s="70">
        <f t="shared" si="92"/>
        <v>102.53802910052909</v>
      </c>
      <c r="P242" s="60">
        <f t="shared" si="99"/>
        <v>6047</v>
      </c>
      <c r="Q242" s="70">
        <f t="shared" si="93"/>
        <v>136.59362999774115</v>
      </c>
      <c r="R242" s="60">
        <f t="shared" si="100"/>
        <v>33810</v>
      </c>
      <c r="S242" s="70">
        <f t="shared" si="94"/>
        <v>102.30264153227027</v>
      </c>
      <c r="T242" s="60">
        <v>31140</v>
      </c>
      <c r="U242" s="70">
        <f t="shared" si="95"/>
        <v>102.45443179574916</v>
      </c>
      <c r="V242" s="60">
        <v>2462</v>
      </c>
      <c r="W242" s="70">
        <f t="shared" si="96"/>
        <v>97.466349960411719</v>
      </c>
      <c r="X242" s="60">
        <f t="shared" ref="X242:X252" si="102">R242-T242</f>
        <v>2670</v>
      </c>
      <c r="Y242" s="70">
        <f t="shared" si="97"/>
        <v>100.56497175141243</v>
      </c>
      <c r="Z242" s="60">
        <v>22</v>
      </c>
      <c r="AA242" s="70" t="s">
        <v>36</v>
      </c>
      <c r="AB242" s="60" t="s">
        <v>36</v>
      </c>
      <c r="AC242" s="80" t="s">
        <v>36</v>
      </c>
      <c r="AD242" s="60">
        <v>134</v>
      </c>
      <c r="AE242" s="70" t="s">
        <v>36</v>
      </c>
      <c r="AF242" s="70" t="s">
        <v>36</v>
      </c>
      <c r="AG242" s="70" t="s">
        <v>36</v>
      </c>
      <c r="AH242" s="60">
        <v>31</v>
      </c>
      <c r="AI242" s="71" t="s">
        <v>36</v>
      </c>
    </row>
    <row r="243" spans="1:36" ht="12" hidden="1" customHeight="1">
      <c r="A243" s="31"/>
      <c r="B243" s="33" t="s">
        <v>242</v>
      </c>
      <c r="C243" s="48" t="s">
        <v>12</v>
      </c>
      <c r="D243" s="63">
        <v>27778</v>
      </c>
      <c r="E243" s="70">
        <f t="shared" si="87"/>
        <v>98.618951255014736</v>
      </c>
      <c r="F243" s="60">
        <v>214</v>
      </c>
      <c r="G243" s="70">
        <f t="shared" si="88"/>
        <v>100.46948356807512</v>
      </c>
      <c r="H243" s="60">
        <v>107</v>
      </c>
      <c r="I243" s="70">
        <f t="shared" si="89"/>
        <v>100.9433962264151</v>
      </c>
      <c r="J243" s="60">
        <f t="shared" si="98"/>
        <v>27564</v>
      </c>
      <c r="K243" s="70">
        <f t="shared" si="90"/>
        <v>98.604850826357591</v>
      </c>
      <c r="L243" s="60">
        <v>5979</v>
      </c>
      <c r="M243" s="70">
        <f t="shared" si="91"/>
        <v>86.941980514759337</v>
      </c>
      <c r="N243" s="60">
        <v>13366</v>
      </c>
      <c r="O243" s="70">
        <f t="shared" si="92"/>
        <v>95.023460827527373</v>
      </c>
      <c r="P243" s="60">
        <f t="shared" si="99"/>
        <v>7387</v>
      </c>
      <c r="Q243" s="70">
        <f t="shared" si="93"/>
        <v>102.75420781749895</v>
      </c>
      <c r="R243" s="60">
        <f t="shared" si="100"/>
        <v>34951</v>
      </c>
      <c r="S243" s="70">
        <f t="shared" si="94"/>
        <v>99.453660757476598</v>
      </c>
      <c r="T243" s="60">
        <v>33815</v>
      </c>
      <c r="U243" s="70">
        <f t="shared" si="95"/>
        <v>99.301089478166375</v>
      </c>
      <c r="V243" s="60">
        <v>2780</v>
      </c>
      <c r="W243" s="70">
        <f t="shared" si="96"/>
        <v>100.6517016654598</v>
      </c>
      <c r="X243" s="60">
        <f t="shared" si="102"/>
        <v>1136</v>
      </c>
      <c r="Y243" s="70">
        <f t="shared" si="97"/>
        <v>104.22018348623854</v>
      </c>
      <c r="Z243" s="60">
        <v>15</v>
      </c>
      <c r="AA243" s="70" t="s">
        <v>36</v>
      </c>
      <c r="AB243" s="60" t="s">
        <v>36</v>
      </c>
      <c r="AC243" s="80" t="s">
        <v>36</v>
      </c>
      <c r="AD243" s="60">
        <v>94</v>
      </c>
      <c r="AE243" s="70" t="s">
        <v>36</v>
      </c>
      <c r="AF243" s="70" t="s">
        <v>36</v>
      </c>
      <c r="AG243" s="70" t="s">
        <v>36</v>
      </c>
      <c r="AH243" s="60">
        <v>30</v>
      </c>
      <c r="AI243" s="71" t="s">
        <v>36</v>
      </c>
    </row>
    <row r="244" spans="1:36" ht="12" hidden="1" customHeight="1">
      <c r="A244" s="31"/>
      <c r="B244" s="33" t="s">
        <v>243</v>
      </c>
      <c r="C244" s="48" t="s">
        <v>13</v>
      </c>
      <c r="D244" s="63">
        <v>29187</v>
      </c>
      <c r="E244" s="70">
        <f t="shared" si="87"/>
        <v>99.127156636326589</v>
      </c>
      <c r="F244" s="60">
        <v>226</v>
      </c>
      <c r="G244" s="70">
        <f t="shared" si="88"/>
        <v>105.11627906976744</v>
      </c>
      <c r="H244" s="60">
        <v>119</v>
      </c>
      <c r="I244" s="70">
        <f t="shared" si="89"/>
        <v>110.18518518518519</v>
      </c>
      <c r="J244" s="60">
        <f t="shared" si="98"/>
        <v>28961</v>
      </c>
      <c r="K244" s="70">
        <f t="shared" si="90"/>
        <v>99.083102398303055</v>
      </c>
      <c r="L244" s="60">
        <v>6162</v>
      </c>
      <c r="M244" s="70">
        <f t="shared" si="91"/>
        <v>83.90522875816994</v>
      </c>
      <c r="N244" s="60">
        <v>12725</v>
      </c>
      <c r="O244" s="70">
        <f t="shared" si="92"/>
        <v>91.297173195580427</v>
      </c>
      <c r="P244" s="60">
        <f t="shared" si="99"/>
        <v>6563</v>
      </c>
      <c r="Q244" s="70">
        <f t="shared" si="93"/>
        <v>99.529875644525319</v>
      </c>
      <c r="R244" s="60">
        <f t="shared" si="100"/>
        <v>35524</v>
      </c>
      <c r="S244" s="70">
        <f t="shared" si="94"/>
        <v>99.16534070290038</v>
      </c>
      <c r="T244" s="60">
        <v>34154</v>
      </c>
      <c r="U244" s="70">
        <f t="shared" si="95"/>
        <v>98.925416364952937</v>
      </c>
      <c r="V244" s="60">
        <v>2900</v>
      </c>
      <c r="W244" s="70">
        <f t="shared" si="96"/>
        <v>111.58137745286649</v>
      </c>
      <c r="X244" s="60">
        <f t="shared" si="102"/>
        <v>1370</v>
      </c>
      <c r="Y244" s="70">
        <f t="shared" si="97"/>
        <v>105.54699537750385</v>
      </c>
      <c r="Z244" s="60">
        <v>15</v>
      </c>
      <c r="AA244" s="70" t="s">
        <v>36</v>
      </c>
      <c r="AB244" s="60" t="s">
        <v>36</v>
      </c>
      <c r="AC244" s="80" t="s">
        <v>36</v>
      </c>
      <c r="AD244" s="60">
        <v>101</v>
      </c>
      <c r="AE244" s="70" t="s">
        <v>36</v>
      </c>
      <c r="AF244" s="70" t="s">
        <v>36</v>
      </c>
      <c r="AG244" s="70" t="s">
        <v>36</v>
      </c>
      <c r="AH244" s="60">
        <v>31</v>
      </c>
      <c r="AI244" s="71" t="s">
        <v>36</v>
      </c>
    </row>
    <row r="245" spans="1:36" ht="12" hidden="1" customHeight="1">
      <c r="B245" s="33" t="s">
        <v>244</v>
      </c>
      <c r="C245" s="48" t="s">
        <v>14</v>
      </c>
      <c r="D245" s="63">
        <v>28279</v>
      </c>
      <c r="E245" s="70">
        <f t="shared" si="87"/>
        <v>97.993623951763809</v>
      </c>
      <c r="F245" s="60">
        <v>217</v>
      </c>
      <c r="G245" s="70">
        <f t="shared" si="88"/>
        <v>99.541284403669721</v>
      </c>
      <c r="H245" s="60">
        <v>110</v>
      </c>
      <c r="I245" s="70">
        <f t="shared" si="89"/>
        <v>99.099099099099092</v>
      </c>
      <c r="J245" s="60">
        <f t="shared" si="98"/>
        <v>28062</v>
      </c>
      <c r="K245" s="70">
        <f t="shared" si="90"/>
        <v>97.981843575418992</v>
      </c>
      <c r="L245" s="60">
        <v>6211</v>
      </c>
      <c r="M245" s="70">
        <f t="shared" si="91"/>
        <v>83.762643290627096</v>
      </c>
      <c r="N245" s="60">
        <v>13089</v>
      </c>
      <c r="O245" s="70">
        <f t="shared" si="92"/>
        <v>101.08897126969416</v>
      </c>
      <c r="P245" s="60">
        <f t="shared" si="99"/>
        <v>6878</v>
      </c>
      <c r="Q245" s="70">
        <f t="shared" si="93"/>
        <v>124.30869329477679</v>
      </c>
      <c r="R245" s="60">
        <f t="shared" si="100"/>
        <v>34940</v>
      </c>
      <c r="S245" s="70">
        <f t="shared" si="94"/>
        <v>102.24446200216546</v>
      </c>
      <c r="T245" s="60">
        <v>33159</v>
      </c>
      <c r="U245" s="70">
        <f t="shared" si="95"/>
        <v>101.42227931730592</v>
      </c>
      <c r="V245" s="60">
        <v>3121</v>
      </c>
      <c r="W245" s="70">
        <f t="shared" si="96"/>
        <v>112.26618705035972</v>
      </c>
      <c r="X245" s="60">
        <f t="shared" si="102"/>
        <v>1781</v>
      </c>
      <c r="Y245" s="70">
        <f t="shared" si="97"/>
        <v>120.41920216362408</v>
      </c>
      <c r="Z245" s="60">
        <v>15</v>
      </c>
      <c r="AA245" s="70" t="s">
        <v>36</v>
      </c>
      <c r="AB245" s="60" t="s">
        <v>36</v>
      </c>
      <c r="AC245" s="80" t="s">
        <v>36</v>
      </c>
      <c r="AD245" s="60">
        <v>97</v>
      </c>
      <c r="AE245" s="70" t="s">
        <v>36</v>
      </c>
      <c r="AF245" s="70" t="s">
        <v>36</v>
      </c>
      <c r="AG245" s="70" t="s">
        <v>36</v>
      </c>
      <c r="AH245" s="60">
        <v>30</v>
      </c>
      <c r="AI245" s="71" t="s">
        <v>36</v>
      </c>
    </row>
    <row r="246" spans="1:36" ht="12" hidden="1" customHeight="1">
      <c r="B246" s="33" t="s">
        <v>245</v>
      </c>
      <c r="C246" s="48" t="s">
        <v>15</v>
      </c>
      <c r="D246" s="63">
        <v>29758</v>
      </c>
      <c r="E246" s="70">
        <f t="shared" si="87"/>
        <v>97.814153765243404</v>
      </c>
      <c r="F246" s="60">
        <v>231</v>
      </c>
      <c r="G246" s="70">
        <f t="shared" si="88"/>
        <v>100.43478260869566</v>
      </c>
      <c r="H246" s="60">
        <v>124</v>
      </c>
      <c r="I246" s="70">
        <f t="shared" si="89"/>
        <v>100.8130081300813</v>
      </c>
      <c r="J246" s="60">
        <f t="shared" si="98"/>
        <v>29527</v>
      </c>
      <c r="K246" s="70">
        <f t="shared" si="90"/>
        <v>97.79419070645514</v>
      </c>
      <c r="L246" s="60">
        <v>7485</v>
      </c>
      <c r="M246" s="70">
        <f t="shared" si="91"/>
        <v>86.044372916427179</v>
      </c>
      <c r="N246" s="60">
        <v>12301</v>
      </c>
      <c r="O246" s="70">
        <f t="shared" si="92"/>
        <v>99.369900638177555</v>
      </c>
      <c r="P246" s="60">
        <f t="shared" si="99"/>
        <v>4816</v>
      </c>
      <c r="Q246" s="70">
        <f t="shared" si="93"/>
        <v>130.86956521739131</v>
      </c>
      <c r="R246" s="60">
        <f t="shared" si="100"/>
        <v>34343</v>
      </c>
      <c r="S246" s="70">
        <f t="shared" si="94"/>
        <v>101.38753579547132</v>
      </c>
      <c r="T246" s="60">
        <v>31692</v>
      </c>
      <c r="U246" s="70">
        <f t="shared" si="95"/>
        <v>101.09735868316957</v>
      </c>
      <c r="V246" s="60">
        <v>2649</v>
      </c>
      <c r="W246" s="70">
        <f t="shared" si="96"/>
        <v>108.69922035289289</v>
      </c>
      <c r="X246" s="60">
        <f t="shared" si="102"/>
        <v>2651</v>
      </c>
      <c r="Y246" s="70">
        <f t="shared" si="97"/>
        <v>104.990099009901</v>
      </c>
      <c r="Z246" s="60">
        <v>20</v>
      </c>
      <c r="AA246" s="70" t="s">
        <v>36</v>
      </c>
      <c r="AB246" s="60" t="s">
        <v>36</v>
      </c>
      <c r="AC246" s="80" t="s">
        <v>36</v>
      </c>
      <c r="AD246" s="60">
        <v>131</v>
      </c>
      <c r="AE246" s="70" t="s">
        <v>36</v>
      </c>
      <c r="AF246" s="70" t="s">
        <v>36</v>
      </c>
      <c r="AG246" s="70" t="s">
        <v>36</v>
      </c>
      <c r="AH246" s="60">
        <v>31</v>
      </c>
      <c r="AI246" s="71" t="s">
        <v>36</v>
      </c>
    </row>
    <row r="247" spans="1:36" ht="12" hidden="1" customHeight="1">
      <c r="B247" s="33" t="s">
        <v>246</v>
      </c>
      <c r="C247" s="48" t="s">
        <v>247</v>
      </c>
      <c r="D247" s="63">
        <v>30458</v>
      </c>
      <c r="E247" s="70">
        <f t="shared" si="87"/>
        <v>97.384576032740753</v>
      </c>
      <c r="F247" s="60">
        <v>211</v>
      </c>
      <c r="G247" s="70">
        <f>F247/F235*100</f>
        <v>106.56565656565658</v>
      </c>
      <c r="H247" s="60">
        <v>104</v>
      </c>
      <c r="I247" s="70">
        <f>H247/H235*100</f>
        <v>114.28571428571428</v>
      </c>
      <c r="J247" s="60">
        <f t="shared" si="98"/>
        <v>30247</v>
      </c>
      <c r="K247" s="70">
        <f t="shared" si="90"/>
        <v>97.326082759508338</v>
      </c>
      <c r="L247" s="60">
        <v>7487</v>
      </c>
      <c r="M247" s="70">
        <f t="shared" si="91"/>
        <v>84.532008580783554</v>
      </c>
      <c r="N247" s="60">
        <v>11523</v>
      </c>
      <c r="O247" s="70">
        <f t="shared" si="92"/>
        <v>101.47952443857331</v>
      </c>
      <c r="P247" s="60">
        <f t="shared" si="99"/>
        <v>4036</v>
      </c>
      <c r="Q247" s="70">
        <f t="shared" si="93"/>
        <v>161.56925540432346</v>
      </c>
      <c r="R247" s="60">
        <f t="shared" si="100"/>
        <v>34283</v>
      </c>
      <c r="S247" s="70">
        <f t="shared" si="94"/>
        <v>102.10567071717892</v>
      </c>
      <c r="T247" s="60">
        <v>31810</v>
      </c>
      <c r="U247" s="70">
        <f t="shared" si="95"/>
        <v>102.68909190689868</v>
      </c>
      <c r="V247" s="60">
        <v>2780</v>
      </c>
      <c r="W247" s="70">
        <f>V247/V235*100</f>
        <v>130.39399624765477</v>
      </c>
      <c r="X247" s="60">
        <f t="shared" si="102"/>
        <v>2473</v>
      </c>
      <c r="Y247" s="70">
        <f t="shared" si="97"/>
        <v>95.151981531358203</v>
      </c>
      <c r="Z247" s="60">
        <v>15</v>
      </c>
      <c r="AA247" s="70">
        <f>Z247/Z235*100</f>
        <v>125</v>
      </c>
      <c r="AB247" s="60" t="s">
        <v>226</v>
      </c>
      <c r="AC247" s="80" t="s">
        <v>226</v>
      </c>
      <c r="AD247" s="60">
        <v>127</v>
      </c>
      <c r="AE247" s="70">
        <f>AD247/AD235*100</f>
        <v>132.29166666666669</v>
      </c>
      <c r="AF247" s="70" t="s">
        <v>36</v>
      </c>
      <c r="AG247" s="70" t="s">
        <v>36</v>
      </c>
      <c r="AH247" s="60">
        <v>30</v>
      </c>
      <c r="AI247" s="171">
        <f>AH247/AH235*100</f>
        <v>100</v>
      </c>
    </row>
    <row r="248" spans="1:36" ht="12" hidden="1" customHeight="1">
      <c r="B248" s="33" t="s">
        <v>18</v>
      </c>
      <c r="C248" s="48" t="s">
        <v>18</v>
      </c>
      <c r="D248" s="63">
        <v>27970</v>
      </c>
      <c r="E248" s="70">
        <f t="shared" si="87"/>
        <v>98.198925674964016</v>
      </c>
      <c r="F248" s="60">
        <v>217</v>
      </c>
      <c r="G248" s="70">
        <f t="shared" si="88"/>
        <v>102.35849056603774</v>
      </c>
      <c r="H248" s="60">
        <v>110</v>
      </c>
      <c r="I248" s="70">
        <f t="shared" si="89"/>
        <v>104.76190476190477</v>
      </c>
      <c r="J248" s="60">
        <f t="shared" si="98"/>
        <v>27753</v>
      </c>
      <c r="K248" s="70">
        <f t="shared" si="90"/>
        <v>98.167733720066494</v>
      </c>
      <c r="L248" s="60">
        <v>6268</v>
      </c>
      <c r="M248" s="70">
        <f t="shared" si="91"/>
        <v>88.731596828992082</v>
      </c>
      <c r="N248" s="60">
        <v>10976</v>
      </c>
      <c r="O248" s="70">
        <f t="shared" si="92"/>
        <v>99.781818181818181</v>
      </c>
      <c r="P248" s="60">
        <f t="shared" si="99"/>
        <v>4708</v>
      </c>
      <c r="Q248" s="70">
        <f t="shared" si="93"/>
        <v>119.61382113821138</v>
      </c>
      <c r="R248" s="60">
        <f t="shared" si="100"/>
        <v>32461</v>
      </c>
      <c r="S248" s="70">
        <f t="shared" si="94"/>
        <v>100.78864843046543</v>
      </c>
      <c r="T248" s="60">
        <v>30565</v>
      </c>
      <c r="U248" s="70">
        <f t="shared" si="95"/>
        <v>99.918273945733901</v>
      </c>
      <c r="V248" s="60">
        <v>2999</v>
      </c>
      <c r="W248" s="70">
        <f t="shared" si="96"/>
        <v>132.40618101545255</v>
      </c>
      <c r="X248" s="60">
        <f t="shared" si="102"/>
        <v>1896</v>
      </c>
      <c r="Y248" s="70">
        <f t="shared" si="97"/>
        <v>117.25417439703153</v>
      </c>
      <c r="Z248" s="60">
        <v>11</v>
      </c>
      <c r="AA248" s="70">
        <f>Z248/Z236*100</f>
        <v>110.00000000000001</v>
      </c>
      <c r="AB248" s="60" t="s">
        <v>226</v>
      </c>
      <c r="AC248" s="80" t="s">
        <v>226</v>
      </c>
      <c r="AD248" s="60">
        <v>117</v>
      </c>
      <c r="AE248" s="172">
        <f>AD248/AD236*100</f>
        <v>106.36363636363637</v>
      </c>
      <c r="AF248" s="70" t="s">
        <v>36</v>
      </c>
      <c r="AG248" s="70" t="s">
        <v>36</v>
      </c>
      <c r="AH248" s="60">
        <v>31</v>
      </c>
      <c r="AI248" s="171">
        <f>AH248/AH236*100</f>
        <v>103.33333333333334</v>
      </c>
    </row>
    <row r="249" spans="1:36" s="45" customFormat="1" ht="12" hidden="1" customHeight="1">
      <c r="A249" s="11"/>
      <c r="B249" s="34" t="s">
        <v>19</v>
      </c>
      <c r="C249" s="50" t="s">
        <v>19</v>
      </c>
      <c r="D249" s="64">
        <v>31824</v>
      </c>
      <c r="E249" s="72">
        <f t="shared" si="87"/>
        <v>99.186535764375876</v>
      </c>
      <c r="F249" s="61">
        <v>208</v>
      </c>
      <c r="G249" s="72">
        <f t="shared" si="88"/>
        <v>121.63742690058479</v>
      </c>
      <c r="H249" s="61">
        <v>101</v>
      </c>
      <c r="I249" s="72">
        <f t="shared" si="89"/>
        <v>116.0919540229885</v>
      </c>
      <c r="J249" s="61">
        <f t="shared" si="98"/>
        <v>31616</v>
      </c>
      <c r="K249" s="72">
        <f t="shared" si="90"/>
        <v>99.066240521401255</v>
      </c>
      <c r="L249" s="61">
        <v>7570</v>
      </c>
      <c r="M249" s="72">
        <f t="shared" si="91"/>
        <v>90.669541262426634</v>
      </c>
      <c r="N249" s="61">
        <v>11189</v>
      </c>
      <c r="O249" s="72">
        <f t="shared" si="92"/>
        <v>96.891236577762385</v>
      </c>
      <c r="P249" s="61">
        <f t="shared" si="99"/>
        <v>3619</v>
      </c>
      <c r="Q249" s="72">
        <f t="shared" si="93"/>
        <v>113.12910284463895</v>
      </c>
      <c r="R249" s="61">
        <f t="shared" si="100"/>
        <v>35235</v>
      </c>
      <c r="S249" s="72">
        <f t="shared" si="94"/>
        <v>100.34744966251816</v>
      </c>
      <c r="T249" s="61">
        <v>31783</v>
      </c>
      <c r="U249" s="72">
        <f t="shared" si="95"/>
        <v>100.11970389037643</v>
      </c>
      <c r="V249" s="61">
        <v>3018</v>
      </c>
      <c r="W249" s="72">
        <f t="shared" si="96"/>
        <v>110.42810098792535</v>
      </c>
      <c r="X249" s="61">
        <f t="shared" si="102"/>
        <v>3452</v>
      </c>
      <c r="Y249" s="72">
        <f t="shared" si="97"/>
        <v>102.49406175771971</v>
      </c>
      <c r="Z249" s="61">
        <v>15</v>
      </c>
      <c r="AA249" s="72">
        <f>Z249/Z237*100</f>
        <v>62.5</v>
      </c>
      <c r="AB249" s="61" t="s">
        <v>226</v>
      </c>
      <c r="AC249" s="83" t="s">
        <v>226</v>
      </c>
      <c r="AD249" s="61">
        <v>133</v>
      </c>
      <c r="AE249" s="173">
        <f>AD249/AD237*100</f>
        <v>104.72440944881889</v>
      </c>
      <c r="AF249" s="174" t="s">
        <v>226</v>
      </c>
      <c r="AG249" s="174" t="s">
        <v>226</v>
      </c>
      <c r="AH249" s="61">
        <v>31</v>
      </c>
      <c r="AI249" s="175">
        <f>AH249/AH237*100</f>
        <v>103.33333333333334</v>
      </c>
      <c r="AJ249" s="44"/>
    </row>
    <row r="250" spans="1:36" ht="12" customHeight="1">
      <c r="A250" s="31"/>
      <c r="B250" s="32" t="s">
        <v>260</v>
      </c>
      <c r="C250" s="49" t="s">
        <v>261</v>
      </c>
      <c r="D250" s="65">
        <v>31143</v>
      </c>
      <c r="E250" s="74">
        <f t="shared" ref="E250:E261" si="103">D250/D238*100</f>
        <v>99.080554848561974</v>
      </c>
      <c r="F250" s="62">
        <v>193</v>
      </c>
      <c r="G250" s="74">
        <f t="shared" ref="G250:G258" si="104">F250/F238*100</f>
        <v>90.186915887850475</v>
      </c>
      <c r="H250" s="62">
        <v>104</v>
      </c>
      <c r="I250" s="74">
        <f t="shared" ref="I250:I258" si="105">H250/H238*100</f>
        <v>97.196261682242991</v>
      </c>
      <c r="J250" s="62">
        <f t="shared" si="98"/>
        <v>30950</v>
      </c>
      <c r="K250" s="74">
        <f t="shared" ref="K250:K261" si="106">J250/J238*100</f>
        <v>99.141520917419427</v>
      </c>
      <c r="L250" s="62">
        <v>7237</v>
      </c>
      <c r="M250" s="74">
        <f t="shared" ref="M250:M261" si="107">L250/L238*100</f>
        <v>98.248710290524031</v>
      </c>
      <c r="N250" s="62">
        <v>11862</v>
      </c>
      <c r="O250" s="74">
        <f t="shared" ref="O250:O261" si="108">N250/N238*100</f>
        <v>107.21258134490239</v>
      </c>
      <c r="P250" s="62">
        <f t="shared" si="99"/>
        <v>4625</v>
      </c>
      <c r="Q250" s="74">
        <f t="shared" ref="Q250:Q261" si="109">P250/P238*100</f>
        <v>125.06760411032991</v>
      </c>
      <c r="R250" s="62">
        <f t="shared" si="100"/>
        <v>35575</v>
      </c>
      <c r="S250" s="74">
        <f t="shared" ref="S250:S261" si="110">R250/R238*100</f>
        <v>101.88738687134837</v>
      </c>
      <c r="T250" s="62">
        <v>32495</v>
      </c>
      <c r="U250" s="74">
        <f t="shared" ref="U250:U261" si="111">T250/T238*100</f>
        <v>100.79406929495332</v>
      </c>
      <c r="V250" s="62">
        <v>3058</v>
      </c>
      <c r="W250" s="74">
        <f t="shared" ref="W250:W258" si="112">V250/V238*100</f>
        <v>121.10891089108911</v>
      </c>
      <c r="X250" s="62">
        <f t="shared" si="102"/>
        <v>3080</v>
      </c>
      <c r="Y250" s="74">
        <f t="shared" ref="Y250:Y261" si="113">X250/X238*100</f>
        <v>115.054165110198</v>
      </c>
      <c r="Z250" s="62">
        <v>16</v>
      </c>
      <c r="AA250" s="70">
        <f t="shared" ref="AA250:AA258" si="114">Z250/Z238*100</f>
        <v>69.565217391304344</v>
      </c>
      <c r="AB250" s="60" t="s">
        <v>226</v>
      </c>
      <c r="AC250" s="80" t="s">
        <v>226</v>
      </c>
      <c r="AD250" s="60">
        <v>146</v>
      </c>
      <c r="AE250" s="70">
        <f t="shared" ref="AE250:AE258" si="115">AD250/AD238*100</f>
        <v>114.96062992125984</v>
      </c>
      <c r="AF250" s="70" t="s">
        <v>36</v>
      </c>
      <c r="AG250" s="70" t="s">
        <v>36</v>
      </c>
      <c r="AH250" s="60">
        <v>31</v>
      </c>
      <c r="AI250" s="171">
        <f t="shared" ref="AI250:AI258" si="116">AH250/AH238*100</f>
        <v>103.33333333333334</v>
      </c>
    </row>
    <row r="251" spans="1:36" s="79" customFormat="1" ht="12" customHeight="1">
      <c r="A251" s="90"/>
      <c r="B251" s="33" t="s">
        <v>236</v>
      </c>
      <c r="C251" s="48" t="s">
        <v>17</v>
      </c>
      <c r="D251" s="77">
        <v>32125</v>
      </c>
      <c r="E251" s="78">
        <f t="shared" si="103"/>
        <v>99.224734371139107</v>
      </c>
      <c r="F251" s="66">
        <v>216</v>
      </c>
      <c r="G251" s="78">
        <f>F251/F239*100</f>
        <v>101.88679245283019</v>
      </c>
      <c r="H251" s="66">
        <v>127</v>
      </c>
      <c r="I251" s="78">
        <f t="shared" si="105"/>
        <v>120.95238095238095</v>
      </c>
      <c r="J251" s="66">
        <f t="shared" ref="J251:J262" si="117">D251-F251</f>
        <v>31909</v>
      </c>
      <c r="K251" s="78">
        <f t="shared" si="106"/>
        <v>99.207188160676523</v>
      </c>
      <c r="L251" s="66">
        <v>7078</v>
      </c>
      <c r="M251" s="78">
        <f t="shared" si="107"/>
        <v>97.789444597955239</v>
      </c>
      <c r="N251" s="66">
        <v>12681</v>
      </c>
      <c r="O251" s="78">
        <f t="shared" si="108"/>
        <v>106.6078184110971</v>
      </c>
      <c r="P251" s="66">
        <f t="shared" ref="P251:P262" si="118">N251-L251</f>
        <v>5603</v>
      </c>
      <c r="Q251" s="78">
        <f t="shared" si="109"/>
        <v>120.31350654928066</v>
      </c>
      <c r="R251" s="66">
        <f t="shared" ref="R251:R262" si="119">J251+P251</f>
        <v>37512</v>
      </c>
      <c r="S251" s="78">
        <f t="shared" si="110"/>
        <v>101.87664647891148</v>
      </c>
      <c r="T251" s="66">
        <v>34702</v>
      </c>
      <c r="U251" s="78">
        <f t="shared" si="111"/>
        <v>100.63509555433112</v>
      </c>
      <c r="V251" s="66">
        <v>3241</v>
      </c>
      <c r="W251" s="78">
        <f t="shared" si="112"/>
        <v>120.70763500931099</v>
      </c>
      <c r="X251" s="66">
        <f t="shared" si="102"/>
        <v>2810</v>
      </c>
      <c r="Y251" s="78">
        <f t="shared" si="113"/>
        <v>120.18819503849446</v>
      </c>
      <c r="Z251" s="66">
        <v>17</v>
      </c>
      <c r="AA251" s="78">
        <f t="shared" si="114"/>
        <v>130.76923076923077</v>
      </c>
      <c r="AB251" s="66" t="s">
        <v>226</v>
      </c>
      <c r="AC251" s="99" t="s">
        <v>226</v>
      </c>
      <c r="AD251" s="66">
        <v>140</v>
      </c>
      <c r="AE251" s="78">
        <f t="shared" si="115"/>
        <v>114.75409836065573</v>
      </c>
      <c r="AF251" s="78" t="s">
        <v>36</v>
      </c>
      <c r="AG251" s="78" t="s">
        <v>36</v>
      </c>
      <c r="AH251" s="66">
        <v>31</v>
      </c>
      <c r="AI251" s="176">
        <f t="shared" si="116"/>
        <v>100</v>
      </c>
      <c r="AJ251" s="152"/>
    </row>
    <row r="252" spans="1:36" s="79" customFormat="1" ht="12" customHeight="1">
      <c r="A252" s="90"/>
      <c r="B252" s="33" t="s">
        <v>137</v>
      </c>
      <c r="C252" s="48" t="s">
        <v>9</v>
      </c>
      <c r="D252" s="77">
        <v>29245</v>
      </c>
      <c r="E252" s="78">
        <f t="shared" si="103"/>
        <v>96.492675201266991</v>
      </c>
      <c r="F252" s="66">
        <v>207</v>
      </c>
      <c r="G252" s="78">
        <f t="shared" si="104"/>
        <v>101.97044334975369</v>
      </c>
      <c r="H252" s="66">
        <v>118</v>
      </c>
      <c r="I252" s="78">
        <f t="shared" si="105"/>
        <v>113.46153846153845</v>
      </c>
      <c r="J252" s="66">
        <f t="shared" si="117"/>
        <v>29038</v>
      </c>
      <c r="K252" s="78">
        <f t="shared" si="106"/>
        <v>96.455738249460225</v>
      </c>
      <c r="L252" s="66">
        <v>6618</v>
      </c>
      <c r="M252" s="78">
        <f t="shared" si="107"/>
        <v>102.65239646347138</v>
      </c>
      <c r="N252" s="66">
        <v>13489</v>
      </c>
      <c r="O252" s="78">
        <f t="shared" si="108"/>
        <v>108.07627593942793</v>
      </c>
      <c r="P252" s="66">
        <f t="shared" si="118"/>
        <v>6871</v>
      </c>
      <c r="Q252" s="78">
        <f t="shared" si="109"/>
        <v>113.8713954259198</v>
      </c>
      <c r="R252" s="66">
        <f t="shared" si="119"/>
        <v>35909</v>
      </c>
      <c r="S252" s="78">
        <f t="shared" si="110"/>
        <v>99.363568444063205</v>
      </c>
      <c r="T252" s="66">
        <v>34285</v>
      </c>
      <c r="U252" s="78">
        <f t="shared" si="111"/>
        <v>98.986603533895362</v>
      </c>
      <c r="V252" s="66">
        <v>2910</v>
      </c>
      <c r="W252" s="78">
        <f t="shared" si="112"/>
        <v>112.05236811705814</v>
      </c>
      <c r="X252" s="66">
        <f t="shared" si="102"/>
        <v>1624</v>
      </c>
      <c r="Y252" s="78">
        <f t="shared" si="113"/>
        <v>108.05056553559547</v>
      </c>
      <c r="Z252" s="66">
        <v>15</v>
      </c>
      <c r="AA252" s="78">
        <f t="shared" si="114"/>
        <v>83.333333333333343</v>
      </c>
      <c r="AB252" s="66" t="s">
        <v>226</v>
      </c>
      <c r="AC252" s="99" t="s">
        <v>226</v>
      </c>
      <c r="AD252" s="66">
        <v>129</v>
      </c>
      <c r="AE252" s="78">
        <f t="shared" si="115"/>
        <v>129</v>
      </c>
      <c r="AF252" s="78" t="s">
        <v>36</v>
      </c>
      <c r="AG252" s="78" t="s">
        <v>36</v>
      </c>
      <c r="AH252" s="66">
        <v>32</v>
      </c>
      <c r="AI252" s="176">
        <f t="shared" si="116"/>
        <v>103.2258064516129</v>
      </c>
      <c r="AJ252" s="152"/>
    </row>
    <row r="253" spans="1:36" s="79" customFormat="1" ht="12" customHeight="1">
      <c r="A253" s="90"/>
      <c r="B253" s="33" t="s">
        <v>238</v>
      </c>
      <c r="C253" s="48" t="s">
        <v>239</v>
      </c>
      <c r="D253" s="77">
        <v>27424</v>
      </c>
      <c r="E253" s="78">
        <f t="shared" si="103"/>
        <v>93.463294935587214</v>
      </c>
      <c r="F253" s="66">
        <v>206</v>
      </c>
      <c r="G253" s="78">
        <f t="shared" si="104"/>
        <v>102.48756218905473</v>
      </c>
      <c r="H253" s="66">
        <v>117</v>
      </c>
      <c r="I253" s="78">
        <f t="shared" si="105"/>
        <v>124.46808510638299</v>
      </c>
      <c r="J253" s="66">
        <f t="shared" si="117"/>
        <v>27218</v>
      </c>
      <c r="K253" s="78">
        <f t="shared" si="106"/>
        <v>93.401050066916028</v>
      </c>
      <c r="L253" s="66">
        <v>6100</v>
      </c>
      <c r="M253" s="78">
        <f t="shared" si="107"/>
        <v>89.93070912575557</v>
      </c>
      <c r="N253" s="66">
        <v>14279</v>
      </c>
      <c r="O253" s="78">
        <f t="shared" si="108"/>
        <v>111.0860432550179</v>
      </c>
      <c r="P253" s="66">
        <f t="shared" si="118"/>
        <v>8179</v>
      </c>
      <c r="Q253" s="78">
        <f t="shared" si="109"/>
        <v>134.72245099654094</v>
      </c>
      <c r="R253" s="66">
        <f t="shared" si="119"/>
        <v>35397</v>
      </c>
      <c r="S253" s="78">
        <f t="shared" si="110"/>
        <v>100.52538907190731</v>
      </c>
      <c r="T253" s="66">
        <v>33793</v>
      </c>
      <c r="U253" s="78">
        <f t="shared" si="111"/>
        <v>101.11912385170112</v>
      </c>
      <c r="V253" s="66">
        <v>2843</v>
      </c>
      <c r="W253" s="78">
        <f t="shared" si="112"/>
        <v>103.19419237749545</v>
      </c>
      <c r="X253" s="66">
        <f>R253-T253</f>
        <v>1604</v>
      </c>
      <c r="Y253" s="78">
        <f t="shared" si="113"/>
        <v>89.459007250418296</v>
      </c>
      <c r="Z253" s="66">
        <v>16</v>
      </c>
      <c r="AA253" s="78">
        <f t="shared" si="114"/>
        <v>76.19047619047619</v>
      </c>
      <c r="AB253" s="66" t="s">
        <v>226</v>
      </c>
      <c r="AC253" s="99" t="s">
        <v>226</v>
      </c>
      <c r="AD253" s="66">
        <v>145</v>
      </c>
      <c r="AE253" s="78">
        <f t="shared" si="115"/>
        <v>123.93162393162393</v>
      </c>
      <c r="AF253" s="78" t="s">
        <v>36</v>
      </c>
      <c r="AG253" s="78" t="s">
        <v>36</v>
      </c>
      <c r="AH253" s="66">
        <v>31</v>
      </c>
      <c r="AI253" s="176">
        <f t="shared" si="116"/>
        <v>96.875</v>
      </c>
      <c r="AJ253" s="152"/>
    </row>
    <row r="254" spans="1:36" s="79" customFormat="1" ht="12" customHeight="1">
      <c r="A254" s="90"/>
      <c r="B254" s="33" t="s">
        <v>240</v>
      </c>
      <c r="C254" s="48" t="s">
        <v>141</v>
      </c>
      <c r="D254" s="77">
        <v>26774</v>
      </c>
      <c r="E254" s="78">
        <f t="shared" si="103"/>
        <v>95.747952651718336</v>
      </c>
      <c r="F254" s="66">
        <v>198</v>
      </c>
      <c r="G254" s="78">
        <f t="shared" si="104"/>
        <v>99</v>
      </c>
      <c r="H254" s="66">
        <v>109</v>
      </c>
      <c r="I254" s="78">
        <f t="shared" si="105"/>
        <v>117.20430107526883</v>
      </c>
      <c r="J254" s="66">
        <f t="shared" si="117"/>
        <v>26576</v>
      </c>
      <c r="K254" s="78">
        <f t="shared" si="106"/>
        <v>95.724525447538085</v>
      </c>
      <c r="L254" s="66">
        <v>6183</v>
      </c>
      <c r="M254" s="78">
        <f t="shared" si="107"/>
        <v>97.278162366268091</v>
      </c>
      <c r="N254" s="66">
        <v>13791</v>
      </c>
      <c r="O254" s="78">
        <f t="shared" si="108"/>
        <v>111.19084092558251</v>
      </c>
      <c r="P254" s="66">
        <f t="shared" si="118"/>
        <v>7608</v>
      </c>
      <c r="Q254" s="78">
        <f t="shared" si="109"/>
        <v>125.81445344799074</v>
      </c>
      <c r="R254" s="66">
        <f t="shared" si="119"/>
        <v>34184</v>
      </c>
      <c r="S254" s="78">
        <f t="shared" si="110"/>
        <v>101.10618160307601</v>
      </c>
      <c r="T254" s="66">
        <v>31423</v>
      </c>
      <c r="U254" s="78">
        <f t="shared" si="111"/>
        <v>100.90879897238278</v>
      </c>
      <c r="V254" s="66">
        <v>3191</v>
      </c>
      <c r="W254" s="78">
        <f t="shared" si="112"/>
        <v>129.61007311129163</v>
      </c>
      <c r="X254" s="66">
        <f t="shared" ref="X254:X264" si="120">R254-T254</f>
        <v>2761</v>
      </c>
      <c r="Y254" s="78">
        <f t="shared" si="113"/>
        <v>103.40823970037454</v>
      </c>
      <c r="Z254" s="66">
        <v>20</v>
      </c>
      <c r="AA254" s="78">
        <f t="shared" si="114"/>
        <v>90.909090909090907</v>
      </c>
      <c r="AB254" s="66" t="s">
        <v>226</v>
      </c>
      <c r="AC254" s="99" t="s">
        <v>226</v>
      </c>
      <c r="AD254" s="66">
        <v>133</v>
      </c>
      <c r="AE254" s="78">
        <f t="shared" si="115"/>
        <v>99.253731343283576</v>
      </c>
      <c r="AF254" s="78" t="s">
        <v>36</v>
      </c>
      <c r="AG254" s="78" t="s">
        <v>36</v>
      </c>
      <c r="AH254" s="66">
        <v>31</v>
      </c>
      <c r="AI254" s="176">
        <f t="shared" si="116"/>
        <v>100</v>
      </c>
      <c r="AJ254" s="152"/>
    </row>
    <row r="255" spans="1:36" s="79" customFormat="1" ht="12" customHeight="1">
      <c r="A255" s="90"/>
      <c r="B255" s="33" t="s">
        <v>242</v>
      </c>
      <c r="C255" s="48" t="s">
        <v>12</v>
      </c>
      <c r="D255" s="77">
        <v>26236</v>
      </c>
      <c r="E255" s="78">
        <f t="shared" si="103"/>
        <v>94.448844409244728</v>
      </c>
      <c r="F255" s="66">
        <v>203</v>
      </c>
      <c r="G255" s="78">
        <f t="shared" si="104"/>
        <v>94.859813084112147</v>
      </c>
      <c r="H255" s="66">
        <v>114</v>
      </c>
      <c r="I255" s="78">
        <f t="shared" si="105"/>
        <v>106.54205607476635</v>
      </c>
      <c r="J255" s="66">
        <f t="shared" si="117"/>
        <v>26033</v>
      </c>
      <c r="K255" s="78">
        <f t="shared" si="106"/>
        <v>94.445653751269774</v>
      </c>
      <c r="L255" s="66">
        <v>5761</v>
      </c>
      <c r="M255" s="78">
        <f t="shared" si="107"/>
        <v>96.353905335340357</v>
      </c>
      <c r="N255" s="66">
        <v>14010</v>
      </c>
      <c r="O255" s="78">
        <f t="shared" si="108"/>
        <v>104.81819542121802</v>
      </c>
      <c r="P255" s="66">
        <f t="shared" si="118"/>
        <v>8249</v>
      </c>
      <c r="Q255" s="78">
        <f t="shared" si="109"/>
        <v>111.66914850412888</v>
      </c>
      <c r="R255" s="66">
        <f t="shared" si="119"/>
        <v>34282</v>
      </c>
      <c r="S255" s="78">
        <f t="shared" si="110"/>
        <v>98.085891676919118</v>
      </c>
      <c r="T255" s="66">
        <v>33234</v>
      </c>
      <c r="U255" s="78">
        <f t="shared" si="111"/>
        <v>98.281827591305642</v>
      </c>
      <c r="V255" s="66">
        <v>3152</v>
      </c>
      <c r="W255" s="78">
        <f t="shared" si="112"/>
        <v>113.38129496402878</v>
      </c>
      <c r="X255" s="66">
        <f t="shared" si="120"/>
        <v>1048</v>
      </c>
      <c r="Y255" s="78">
        <f t="shared" si="113"/>
        <v>92.25352112676056</v>
      </c>
      <c r="Z255" s="66">
        <v>13</v>
      </c>
      <c r="AA255" s="78">
        <f t="shared" si="114"/>
        <v>86.666666666666671</v>
      </c>
      <c r="AB255" s="66" t="s">
        <v>226</v>
      </c>
      <c r="AC255" s="99" t="s">
        <v>226</v>
      </c>
      <c r="AD255" s="66">
        <v>111</v>
      </c>
      <c r="AE255" s="78">
        <f t="shared" si="115"/>
        <v>118.08510638297874</v>
      </c>
      <c r="AF255" s="78" t="s">
        <v>36</v>
      </c>
      <c r="AG255" s="78" t="s">
        <v>36</v>
      </c>
      <c r="AH255" s="66">
        <v>31</v>
      </c>
      <c r="AI255" s="176">
        <f t="shared" si="116"/>
        <v>103.33333333333334</v>
      </c>
      <c r="AJ255" s="152"/>
    </row>
    <row r="256" spans="1:36" s="162" customFormat="1" ht="12" customHeight="1">
      <c r="A256" s="158"/>
      <c r="B256" s="159" t="s">
        <v>243</v>
      </c>
      <c r="C256" s="160" t="s">
        <v>13</v>
      </c>
      <c r="D256" s="177">
        <v>27159</v>
      </c>
      <c r="E256" s="178">
        <f t="shared" si="103"/>
        <v>93.051701099804703</v>
      </c>
      <c r="F256" s="179">
        <v>218</v>
      </c>
      <c r="G256" s="178">
        <f t="shared" si="104"/>
        <v>96.460176991150433</v>
      </c>
      <c r="H256" s="179">
        <v>129</v>
      </c>
      <c r="I256" s="178">
        <f t="shared" si="105"/>
        <v>108.40336134453781</v>
      </c>
      <c r="J256" s="179">
        <f t="shared" si="117"/>
        <v>26941</v>
      </c>
      <c r="K256" s="178">
        <f t="shared" si="106"/>
        <v>93.025102724353431</v>
      </c>
      <c r="L256" s="179">
        <v>5845</v>
      </c>
      <c r="M256" s="178">
        <f t="shared" si="107"/>
        <v>94.855566374553717</v>
      </c>
      <c r="N256" s="179">
        <v>15007</v>
      </c>
      <c r="O256" s="178">
        <f t="shared" si="108"/>
        <v>117.93320235756386</v>
      </c>
      <c r="P256" s="179">
        <f t="shared" si="118"/>
        <v>9162</v>
      </c>
      <c r="Q256" s="178">
        <f t="shared" si="109"/>
        <v>139.6007923205851</v>
      </c>
      <c r="R256" s="179">
        <f t="shared" si="119"/>
        <v>36103</v>
      </c>
      <c r="S256" s="178">
        <f t="shared" si="110"/>
        <v>101.62988402206959</v>
      </c>
      <c r="T256" s="179">
        <v>34795</v>
      </c>
      <c r="U256" s="178">
        <f t="shared" si="111"/>
        <v>101.87679334777771</v>
      </c>
      <c r="V256" s="179">
        <v>3695</v>
      </c>
      <c r="W256" s="178">
        <f t="shared" si="112"/>
        <v>127.41379310344827</v>
      </c>
      <c r="X256" s="179">
        <f t="shared" si="120"/>
        <v>1308</v>
      </c>
      <c r="Y256" s="178">
        <f t="shared" si="113"/>
        <v>95.474452554744531</v>
      </c>
      <c r="Z256" s="179">
        <v>16</v>
      </c>
      <c r="AA256" s="178">
        <f t="shared" si="114"/>
        <v>106.66666666666667</v>
      </c>
      <c r="AB256" s="179" t="s">
        <v>226</v>
      </c>
      <c r="AC256" s="180" t="s">
        <v>226</v>
      </c>
      <c r="AD256" s="179">
        <v>132</v>
      </c>
      <c r="AE256" s="178">
        <f t="shared" si="115"/>
        <v>130.69306930693071</v>
      </c>
      <c r="AF256" s="178" t="s">
        <v>36</v>
      </c>
      <c r="AG256" s="178" t="s">
        <v>36</v>
      </c>
      <c r="AH256" s="179">
        <v>30</v>
      </c>
      <c r="AI256" s="181">
        <f t="shared" si="116"/>
        <v>96.774193548387103</v>
      </c>
      <c r="AJ256" s="161"/>
    </row>
    <row r="257" spans="1:36" s="162" customFormat="1" ht="12" customHeight="1">
      <c r="A257" s="158"/>
      <c r="B257" s="159" t="s">
        <v>244</v>
      </c>
      <c r="C257" s="160" t="s">
        <v>14</v>
      </c>
      <c r="D257" s="177">
        <v>26784</v>
      </c>
      <c r="E257" s="178">
        <f t="shared" si="103"/>
        <v>94.71339156264365</v>
      </c>
      <c r="F257" s="179">
        <v>211</v>
      </c>
      <c r="G257" s="178">
        <f t="shared" si="104"/>
        <v>97.235023041474662</v>
      </c>
      <c r="H257" s="179">
        <v>122</v>
      </c>
      <c r="I257" s="178">
        <f t="shared" si="105"/>
        <v>110.90909090909091</v>
      </c>
      <c r="J257" s="179">
        <f t="shared" si="117"/>
        <v>26573</v>
      </c>
      <c r="K257" s="178">
        <f t="shared" si="106"/>
        <v>94.693892096072986</v>
      </c>
      <c r="L257" s="179">
        <v>5928</v>
      </c>
      <c r="M257" s="178">
        <f t="shared" si="107"/>
        <v>95.443567863468033</v>
      </c>
      <c r="N257" s="179">
        <v>13912</v>
      </c>
      <c r="O257" s="178">
        <f t="shared" si="108"/>
        <v>106.287722515089</v>
      </c>
      <c r="P257" s="179">
        <f t="shared" si="118"/>
        <v>7984</v>
      </c>
      <c r="Q257" s="178">
        <f t="shared" si="109"/>
        <v>116.08025588833964</v>
      </c>
      <c r="R257" s="179">
        <f t="shared" si="119"/>
        <v>34557</v>
      </c>
      <c r="S257" s="178">
        <f t="shared" si="110"/>
        <v>98.903835145964507</v>
      </c>
      <c r="T257" s="179">
        <v>33099</v>
      </c>
      <c r="U257" s="178">
        <f t="shared" si="111"/>
        <v>99.819053650592608</v>
      </c>
      <c r="V257" s="179">
        <v>3545</v>
      </c>
      <c r="W257" s="178">
        <f t="shared" si="112"/>
        <v>113.58538929830182</v>
      </c>
      <c r="X257" s="179">
        <f t="shared" si="120"/>
        <v>1458</v>
      </c>
      <c r="Y257" s="178">
        <f t="shared" si="113"/>
        <v>81.864121280179674</v>
      </c>
      <c r="Z257" s="179">
        <v>15</v>
      </c>
      <c r="AA257" s="178">
        <f t="shared" si="114"/>
        <v>100</v>
      </c>
      <c r="AB257" s="179" t="s">
        <v>226</v>
      </c>
      <c r="AC257" s="180" t="s">
        <v>226</v>
      </c>
      <c r="AD257" s="179">
        <v>96</v>
      </c>
      <c r="AE257" s="178">
        <f t="shared" si="115"/>
        <v>98.969072164948457</v>
      </c>
      <c r="AF257" s="178" t="s">
        <v>36</v>
      </c>
      <c r="AG257" s="178" t="s">
        <v>36</v>
      </c>
      <c r="AH257" s="179">
        <v>30</v>
      </c>
      <c r="AI257" s="181">
        <f t="shared" si="116"/>
        <v>100</v>
      </c>
      <c r="AJ257" s="161"/>
    </row>
    <row r="258" spans="1:36" ht="12" customHeight="1">
      <c r="B258" s="33" t="s">
        <v>245</v>
      </c>
      <c r="C258" s="48" t="s">
        <v>15</v>
      </c>
      <c r="D258" s="63">
        <v>28574</v>
      </c>
      <c r="E258" s="78">
        <f t="shared" si="103"/>
        <v>96.021237986423827</v>
      </c>
      <c r="F258" s="66">
        <v>200</v>
      </c>
      <c r="G258" s="78">
        <f t="shared" si="104"/>
        <v>86.580086580086572</v>
      </c>
      <c r="H258" s="66">
        <v>111</v>
      </c>
      <c r="I258" s="78">
        <f t="shared" si="105"/>
        <v>89.516129032258064</v>
      </c>
      <c r="J258" s="66">
        <f t="shared" si="117"/>
        <v>28374</v>
      </c>
      <c r="K258" s="78">
        <f t="shared" si="106"/>
        <v>96.095099400548662</v>
      </c>
      <c r="L258" s="66">
        <v>7168</v>
      </c>
      <c r="M258" s="78">
        <f t="shared" si="107"/>
        <v>95.764863059452239</v>
      </c>
      <c r="N258" s="66">
        <v>12448</v>
      </c>
      <c r="O258" s="78">
        <f t="shared" si="108"/>
        <v>101.19502479473212</v>
      </c>
      <c r="P258" s="66">
        <f t="shared" si="118"/>
        <v>5280</v>
      </c>
      <c r="Q258" s="78">
        <f t="shared" si="109"/>
        <v>109.63455149501662</v>
      </c>
      <c r="R258" s="66">
        <f t="shared" si="119"/>
        <v>33654</v>
      </c>
      <c r="S258" s="78">
        <f t="shared" si="110"/>
        <v>97.99376874472236</v>
      </c>
      <c r="T258" s="66">
        <v>31043</v>
      </c>
      <c r="U258" s="78">
        <f t="shared" si="111"/>
        <v>97.952164584122187</v>
      </c>
      <c r="V258" s="66">
        <v>3085</v>
      </c>
      <c r="W258" s="78">
        <f t="shared" si="112"/>
        <v>116.45904114760286</v>
      </c>
      <c r="X258" s="66">
        <f t="shared" si="120"/>
        <v>2611</v>
      </c>
      <c r="Y258" s="78">
        <f t="shared" si="113"/>
        <v>98.491135420595995</v>
      </c>
      <c r="Z258" s="66">
        <v>18</v>
      </c>
      <c r="AA258" s="78">
        <f t="shared" si="114"/>
        <v>90</v>
      </c>
      <c r="AB258" s="66" t="s">
        <v>226</v>
      </c>
      <c r="AC258" s="99" t="s">
        <v>226</v>
      </c>
      <c r="AD258" s="66">
        <v>123</v>
      </c>
      <c r="AE258" s="78">
        <f t="shared" si="115"/>
        <v>93.893129770992374</v>
      </c>
      <c r="AF258" s="78" t="s">
        <v>36</v>
      </c>
      <c r="AG258" s="78" t="s">
        <v>36</v>
      </c>
      <c r="AH258" s="66">
        <v>30</v>
      </c>
      <c r="AI258" s="176">
        <f t="shared" si="116"/>
        <v>96.774193548387103</v>
      </c>
    </row>
    <row r="259" spans="1:36" s="79" customFormat="1" ht="12" customHeight="1">
      <c r="A259" s="90"/>
      <c r="B259" s="33" t="s">
        <v>262</v>
      </c>
      <c r="C259" s="48" t="s">
        <v>263</v>
      </c>
      <c r="D259" s="77">
        <v>29320</v>
      </c>
      <c r="E259" s="78">
        <f t="shared" si="103"/>
        <v>96.263707400354576</v>
      </c>
      <c r="F259" s="66">
        <v>206</v>
      </c>
      <c r="G259" s="78">
        <f>F259/F247*100</f>
        <v>97.630331753554501</v>
      </c>
      <c r="H259" s="66">
        <v>117</v>
      </c>
      <c r="I259" s="78">
        <f>H259/H247*100</f>
        <v>112.5</v>
      </c>
      <c r="J259" s="66">
        <f t="shared" si="117"/>
        <v>29114</v>
      </c>
      <c r="K259" s="78">
        <f t="shared" si="106"/>
        <v>96.254173967666219</v>
      </c>
      <c r="L259" s="66">
        <v>7183</v>
      </c>
      <c r="M259" s="78">
        <f t="shared" si="107"/>
        <v>95.939628689728863</v>
      </c>
      <c r="N259" s="66">
        <v>12144</v>
      </c>
      <c r="O259" s="78">
        <f t="shared" si="108"/>
        <v>105.38922155688624</v>
      </c>
      <c r="P259" s="66">
        <f t="shared" si="118"/>
        <v>4961</v>
      </c>
      <c r="Q259" s="78">
        <f t="shared" si="109"/>
        <v>122.91873141724479</v>
      </c>
      <c r="R259" s="66">
        <f t="shared" si="119"/>
        <v>34075</v>
      </c>
      <c r="S259" s="78">
        <f t="shared" si="110"/>
        <v>99.393285301753053</v>
      </c>
      <c r="T259" s="66">
        <v>31595</v>
      </c>
      <c r="U259" s="78">
        <f t="shared" si="111"/>
        <v>99.324111914492292</v>
      </c>
      <c r="V259" s="66">
        <v>2800</v>
      </c>
      <c r="W259" s="78">
        <f>V259/V247*100</f>
        <v>100.71942446043165</v>
      </c>
      <c r="X259" s="66">
        <f t="shared" si="120"/>
        <v>2480</v>
      </c>
      <c r="Y259" s="78">
        <f t="shared" si="113"/>
        <v>100.28305701577031</v>
      </c>
      <c r="Z259" s="66">
        <v>17</v>
      </c>
      <c r="AA259" s="78">
        <f>Z259/Z247*100</f>
        <v>113.33333333333333</v>
      </c>
      <c r="AB259" s="66" t="s">
        <v>226</v>
      </c>
      <c r="AC259" s="99" t="s">
        <v>226</v>
      </c>
      <c r="AD259" s="66">
        <v>95</v>
      </c>
      <c r="AE259" s="78">
        <f>AD259/AD247*100</f>
        <v>74.803149606299215</v>
      </c>
      <c r="AF259" s="66">
        <v>1</v>
      </c>
      <c r="AG259" s="78" t="s">
        <v>36</v>
      </c>
      <c r="AH259" s="66">
        <v>30</v>
      </c>
      <c r="AI259" s="176">
        <f>AH259/AH247*100</f>
        <v>100</v>
      </c>
      <c r="AJ259" s="152"/>
    </row>
    <row r="260" spans="1:36" s="79" customFormat="1" ht="12" customHeight="1">
      <c r="A260" s="90"/>
      <c r="B260" s="33" t="s">
        <v>18</v>
      </c>
      <c r="C260" s="48" t="s">
        <v>18</v>
      </c>
      <c r="D260" s="77">
        <v>27602</v>
      </c>
      <c r="E260" s="78">
        <f t="shared" si="103"/>
        <v>98.684304612084375</v>
      </c>
      <c r="F260" s="66">
        <v>198</v>
      </c>
      <c r="G260" s="78">
        <f t="shared" ref="G260:G262" si="121">F260/F248*100</f>
        <v>91.244239631336413</v>
      </c>
      <c r="H260" s="66">
        <v>109</v>
      </c>
      <c r="I260" s="78">
        <f t="shared" ref="I260:I270" si="122">H260/H248*100</f>
        <v>99.090909090909093</v>
      </c>
      <c r="J260" s="66">
        <f t="shared" si="117"/>
        <v>27404</v>
      </c>
      <c r="K260" s="78">
        <f t="shared" si="106"/>
        <v>98.742478290635248</v>
      </c>
      <c r="L260" s="66">
        <v>6525</v>
      </c>
      <c r="M260" s="78">
        <f t="shared" si="107"/>
        <v>104.10019144862794</v>
      </c>
      <c r="N260" s="66">
        <v>11548</v>
      </c>
      <c r="O260" s="78">
        <f t="shared" si="108"/>
        <v>105.21137026239067</v>
      </c>
      <c r="P260" s="66">
        <f t="shared" si="118"/>
        <v>5023</v>
      </c>
      <c r="Q260" s="78">
        <f t="shared" si="109"/>
        <v>106.69073916737469</v>
      </c>
      <c r="R260" s="66">
        <f t="shared" si="119"/>
        <v>32427</v>
      </c>
      <c r="S260" s="78">
        <f t="shared" si="110"/>
        <v>99.895258926095934</v>
      </c>
      <c r="T260" s="66">
        <v>30412</v>
      </c>
      <c r="U260" s="78">
        <f t="shared" si="111"/>
        <v>99.499427449697365</v>
      </c>
      <c r="V260" s="66">
        <v>3031</v>
      </c>
      <c r="W260" s="78">
        <f t="shared" ref="W260:W270" si="123">V260/V248*100</f>
        <v>101.06702234078027</v>
      </c>
      <c r="X260" s="66">
        <f t="shared" si="120"/>
        <v>2015</v>
      </c>
      <c r="Y260" s="78">
        <f t="shared" si="113"/>
        <v>106.27637130801688</v>
      </c>
      <c r="Z260" s="66">
        <v>14</v>
      </c>
      <c r="AA260" s="78">
        <f>Z260/Z248*100</f>
        <v>127.27272727272727</v>
      </c>
      <c r="AB260" s="66" t="s">
        <v>226</v>
      </c>
      <c r="AC260" s="99" t="s">
        <v>226</v>
      </c>
      <c r="AD260" s="66">
        <v>103</v>
      </c>
      <c r="AE260" s="193">
        <f>AD260/AD248*100</f>
        <v>88.034188034188034</v>
      </c>
      <c r="AF260" s="78" t="s">
        <v>36</v>
      </c>
      <c r="AG260" s="78" t="s">
        <v>36</v>
      </c>
      <c r="AH260" s="66">
        <v>30</v>
      </c>
      <c r="AI260" s="176">
        <f>AH260/AH248*100</f>
        <v>96.774193548387103</v>
      </c>
      <c r="AJ260" s="152"/>
    </row>
    <row r="261" spans="1:36" s="168" customFormat="1" ht="12" customHeight="1">
      <c r="A261" s="166"/>
      <c r="B261" s="34" t="s">
        <v>19</v>
      </c>
      <c r="C261" s="50" t="s">
        <v>19</v>
      </c>
      <c r="D261" s="182">
        <v>31345</v>
      </c>
      <c r="E261" s="183">
        <f t="shared" si="103"/>
        <v>98.494846656611372</v>
      </c>
      <c r="F261" s="67">
        <v>189</v>
      </c>
      <c r="G261" s="183">
        <f t="shared" si="121"/>
        <v>90.865384615384613</v>
      </c>
      <c r="H261" s="67">
        <v>108</v>
      </c>
      <c r="I261" s="183">
        <f t="shared" si="122"/>
        <v>106.93069306930694</v>
      </c>
      <c r="J261" s="67">
        <f t="shared" si="117"/>
        <v>31156</v>
      </c>
      <c r="K261" s="183">
        <f t="shared" si="106"/>
        <v>98.545040485829958</v>
      </c>
      <c r="L261" s="67">
        <v>7732</v>
      </c>
      <c r="M261" s="183">
        <f t="shared" si="107"/>
        <v>102.14002642007927</v>
      </c>
      <c r="N261" s="67">
        <v>10665</v>
      </c>
      <c r="O261" s="183">
        <f t="shared" si="108"/>
        <v>95.316829028510142</v>
      </c>
      <c r="P261" s="67">
        <f t="shared" si="118"/>
        <v>2933</v>
      </c>
      <c r="Q261" s="183">
        <f t="shared" si="109"/>
        <v>81.044487427466152</v>
      </c>
      <c r="R261" s="67">
        <f t="shared" si="119"/>
        <v>34089</v>
      </c>
      <c r="S261" s="183">
        <f t="shared" si="110"/>
        <v>96.747552149851003</v>
      </c>
      <c r="T261" s="67">
        <v>30859</v>
      </c>
      <c r="U261" s="183">
        <f t="shared" si="111"/>
        <v>97.092785451341911</v>
      </c>
      <c r="V261" s="67">
        <v>2542</v>
      </c>
      <c r="W261" s="183">
        <f t="shared" si="123"/>
        <v>84.227965540092782</v>
      </c>
      <c r="X261" s="67">
        <f t="shared" si="120"/>
        <v>3230</v>
      </c>
      <c r="Y261" s="183">
        <f t="shared" si="113"/>
        <v>93.56894553881807</v>
      </c>
      <c r="Z261" s="67">
        <v>16</v>
      </c>
      <c r="AA261" s="183">
        <f>Z261/Z249*100</f>
        <v>106.66666666666667</v>
      </c>
      <c r="AB261" s="67" t="s">
        <v>226</v>
      </c>
      <c r="AC261" s="194" t="s">
        <v>226</v>
      </c>
      <c r="AD261" s="67">
        <v>112</v>
      </c>
      <c r="AE261" s="195">
        <f>AD261/AD249*100</f>
        <v>84.210526315789465</v>
      </c>
      <c r="AF261" s="196" t="s">
        <v>226</v>
      </c>
      <c r="AG261" s="196" t="s">
        <v>226</v>
      </c>
      <c r="AH261" s="67">
        <v>30</v>
      </c>
      <c r="AI261" s="197">
        <f>AH261/AH249*100</f>
        <v>96.774193548387103</v>
      </c>
      <c r="AJ261" s="167"/>
    </row>
    <row r="262" spans="1:36" ht="12" customHeight="1">
      <c r="A262" s="31"/>
      <c r="B262" s="32" t="s">
        <v>267</v>
      </c>
      <c r="C262" s="49" t="s">
        <v>268</v>
      </c>
      <c r="D262" s="65">
        <v>30685</v>
      </c>
      <c r="E262" s="74">
        <f t="shared" ref="E262:E273" si="124">D262/D250*100</f>
        <v>98.529364544199339</v>
      </c>
      <c r="F262" s="62">
        <v>188</v>
      </c>
      <c r="G262" s="74">
        <f t="shared" si="121"/>
        <v>97.409326424870471</v>
      </c>
      <c r="H262" s="62">
        <v>107</v>
      </c>
      <c r="I262" s="74">
        <f t="shared" si="122"/>
        <v>102.88461538461537</v>
      </c>
      <c r="J262" s="62">
        <f t="shared" si="117"/>
        <v>30497</v>
      </c>
      <c r="K262" s="74">
        <f t="shared" ref="K262:K273" si="125">J262/J250*100</f>
        <v>98.53634894991923</v>
      </c>
      <c r="L262" s="62">
        <v>7057</v>
      </c>
      <c r="M262" s="74">
        <f t="shared" ref="M262:M273" si="126">L262/L250*100</f>
        <v>97.51278153931186</v>
      </c>
      <c r="N262" s="62">
        <v>12325</v>
      </c>
      <c r="O262" s="74">
        <f t="shared" ref="O262:O273" si="127">N262/N250*100</f>
        <v>103.90322036756028</v>
      </c>
      <c r="P262" s="62">
        <f t="shared" si="118"/>
        <v>5268</v>
      </c>
      <c r="Q262" s="74">
        <f t="shared" ref="Q262:Q273" si="128">P262/P250*100</f>
        <v>113.90270270270271</v>
      </c>
      <c r="R262" s="62">
        <f t="shared" si="119"/>
        <v>35765</v>
      </c>
      <c r="S262" s="74">
        <f t="shared" ref="S262:S273" si="129">R262/R250*100</f>
        <v>100.53408292340127</v>
      </c>
      <c r="T262" s="62">
        <v>32656</v>
      </c>
      <c r="U262" s="74">
        <f t="shared" ref="U262:U273" si="130">T262/T250*100</f>
        <v>100.49546084012925</v>
      </c>
      <c r="V262" s="62">
        <v>3258</v>
      </c>
      <c r="W262" s="74">
        <f t="shared" si="123"/>
        <v>106.54022236756049</v>
      </c>
      <c r="X262" s="62">
        <f t="shared" si="120"/>
        <v>3109</v>
      </c>
      <c r="Y262" s="74">
        <f t="shared" ref="Y262:Y273" si="131">X262/X250*100</f>
        <v>100.94155844155843</v>
      </c>
      <c r="Z262" s="62">
        <v>25</v>
      </c>
      <c r="AA262" s="74">
        <f t="shared" ref="AA262:AA270" si="132">Z262/Z250*100</f>
        <v>156.25</v>
      </c>
      <c r="AB262" s="62" t="s">
        <v>226</v>
      </c>
      <c r="AC262" s="84" t="s">
        <v>226</v>
      </c>
      <c r="AD262" s="62">
        <v>118</v>
      </c>
      <c r="AE262" s="74">
        <f t="shared" ref="AE262:AE270" si="133">AD262/AD250*100</f>
        <v>80.821917808219183</v>
      </c>
      <c r="AF262" s="198" t="s">
        <v>36</v>
      </c>
      <c r="AG262" s="74" t="s">
        <v>36</v>
      </c>
      <c r="AH262" s="62">
        <v>30</v>
      </c>
      <c r="AI262" s="199">
        <f t="shared" ref="AI262:AI270" si="134">AH262/AH250*100</f>
        <v>96.774193548387103</v>
      </c>
    </row>
    <row r="263" spans="1:36" s="79" customFormat="1" ht="12" customHeight="1">
      <c r="A263" s="90"/>
      <c r="B263" s="33" t="s">
        <v>269</v>
      </c>
      <c r="C263" s="48" t="s">
        <v>270</v>
      </c>
      <c r="D263" s="77">
        <v>30925</v>
      </c>
      <c r="E263" s="78">
        <f t="shared" si="124"/>
        <v>96.264591439688715</v>
      </c>
      <c r="F263" s="66">
        <v>201</v>
      </c>
      <c r="G263" s="78">
        <f>F263/F251*100</f>
        <v>93.055555555555557</v>
      </c>
      <c r="H263" s="66">
        <v>120</v>
      </c>
      <c r="I263" s="78">
        <f t="shared" si="122"/>
        <v>94.488188976377955</v>
      </c>
      <c r="J263" s="66">
        <f t="shared" ref="J263:J274" si="135">D263-F263</f>
        <v>30724</v>
      </c>
      <c r="K263" s="78">
        <f t="shared" si="125"/>
        <v>96.286314206023377</v>
      </c>
      <c r="L263" s="66">
        <v>7212</v>
      </c>
      <c r="M263" s="78">
        <f t="shared" si="126"/>
        <v>101.89319016671377</v>
      </c>
      <c r="N263" s="66">
        <v>13616</v>
      </c>
      <c r="O263" s="78">
        <f t="shared" si="127"/>
        <v>107.37323554924691</v>
      </c>
      <c r="P263" s="66">
        <f t="shared" ref="P263:P274" si="136">N263-L263</f>
        <v>6404</v>
      </c>
      <c r="Q263" s="78">
        <f t="shared" si="128"/>
        <v>114.29591290380155</v>
      </c>
      <c r="R263" s="66">
        <f t="shared" ref="R263:R274" si="137">J263+P263</f>
        <v>37128</v>
      </c>
      <c r="S263" s="78">
        <f t="shared" si="129"/>
        <v>98.976327575175944</v>
      </c>
      <c r="T263" s="66">
        <v>35061</v>
      </c>
      <c r="U263" s="78">
        <f t="shared" si="130"/>
        <v>101.03452250590743</v>
      </c>
      <c r="V263" s="66">
        <v>3274</v>
      </c>
      <c r="W263" s="78">
        <f t="shared" si="123"/>
        <v>101.01820425794507</v>
      </c>
      <c r="X263" s="66">
        <f t="shared" si="120"/>
        <v>2067</v>
      </c>
      <c r="Y263" s="78">
        <f t="shared" si="131"/>
        <v>73.558718861209954</v>
      </c>
      <c r="Z263" s="66">
        <v>20</v>
      </c>
      <c r="AA263" s="78">
        <f t="shared" si="132"/>
        <v>117.64705882352942</v>
      </c>
      <c r="AB263" s="66" t="s">
        <v>226</v>
      </c>
      <c r="AC263" s="99" t="s">
        <v>226</v>
      </c>
      <c r="AD263" s="66">
        <v>121</v>
      </c>
      <c r="AE263" s="78">
        <f t="shared" si="133"/>
        <v>86.428571428571431</v>
      </c>
      <c r="AF263" s="78" t="s">
        <v>36</v>
      </c>
      <c r="AG263" s="78" t="s">
        <v>36</v>
      </c>
      <c r="AH263" s="66">
        <v>30</v>
      </c>
      <c r="AI263" s="176">
        <f t="shared" si="134"/>
        <v>96.774193548387103</v>
      </c>
      <c r="AJ263" s="152"/>
    </row>
    <row r="264" spans="1:36" s="79" customFormat="1" ht="12" customHeight="1">
      <c r="A264" s="90"/>
      <c r="B264" s="33" t="s">
        <v>271</v>
      </c>
      <c r="C264" s="48" t="s">
        <v>9</v>
      </c>
      <c r="D264" s="77">
        <v>28509</v>
      </c>
      <c r="E264" s="78">
        <f t="shared" si="124"/>
        <v>97.483330483843389</v>
      </c>
      <c r="F264" s="66">
        <v>217</v>
      </c>
      <c r="G264" s="78">
        <f t="shared" ref="G264:G270" si="138">F264/F252*100</f>
        <v>104.83091787439614</v>
      </c>
      <c r="H264" s="66">
        <v>120</v>
      </c>
      <c r="I264" s="78">
        <f t="shared" si="122"/>
        <v>101.69491525423729</v>
      </c>
      <c r="J264" s="66">
        <f t="shared" si="135"/>
        <v>28292</v>
      </c>
      <c r="K264" s="78">
        <f t="shared" si="125"/>
        <v>97.430952544941107</v>
      </c>
      <c r="L264" s="66">
        <v>6494</v>
      </c>
      <c r="M264" s="78">
        <f t="shared" si="126"/>
        <v>98.12632215170747</v>
      </c>
      <c r="N264" s="66">
        <v>14548</v>
      </c>
      <c r="O264" s="78">
        <f t="shared" si="127"/>
        <v>107.8508414263474</v>
      </c>
      <c r="P264" s="66">
        <f t="shared" si="136"/>
        <v>8054</v>
      </c>
      <c r="Q264" s="78">
        <f t="shared" si="128"/>
        <v>117.21729005967107</v>
      </c>
      <c r="R264" s="66">
        <f t="shared" si="137"/>
        <v>36346</v>
      </c>
      <c r="S264" s="78">
        <f t="shared" si="129"/>
        <v>101.21696510624079</v>
      </c>
      <c r="T264" s="66">
        <v>34801</v>
      </c>
      <c r="U264" s="78">
        <f t="shared" si="130"/>
        <v>101.50503135481989</v>
      </c>
      <c r="V264" s="66">
        <v>2605</v>
      </c>
      <c r="W264" s="78">
        <f t="shared" si="123"/>
        <v>89.518900343642613</v>
      </c>
      <c r="X264" s="66">
        <f t="shared" si="120"/>
        <v>1545</v>
      </c>
      <c r="Y264" s="78">
        <f t="shared" si="131"/>
        <v>95.135467980295559</v>
      </c>
      <c r="Z264" s="66">
        <v>22</v>
      </c>
      <c r="AA264" s="78">
        <f t="shared" si="132"/>
        <v>146.66666666666666</v>
      </c>
      <c r="AB264" s="66" t="s">
        <v>226</v>
      </c>
      <c r="AC264" s="99" t="s">
        <v>226</v>
      </c>
      <c r="AD264" s="66">
        <v>126</v>
      </c>
      <c r="AE264" s="78">
        <f t="shared" si="133"/>
        <v>97.674418604651152</v>
      </c>
      <c r="AF264" s="78" t="s">
        <v>36</v>
      </c>
      <c r="AG264" s="78" t="s">
        <v>36</v>
      </c>
      <c r="AH264" s="66">
        <v>30</v>
      </c>
      <c r="AI264" s="176">
        <f t="shared" si="134"/>
        <v>93.75</v>
      </c>
      <c r="AJ264" s="152"/>
    </row>
    <row r="265" spans="1:36" s="79" customFormat="1" ht="12" customHeight="1">
      <c r="A265" s="90"/>
      <c r="B265" s="33" t="s">
        <v>272</v>
      </c>
      <c r="C265" s="48" t="s">
        <v>273</v>
      </c>
      <c r="D265" s="77">
        <v>27673</v>
      </c>
      <c r="E265" s="78">
        <f t="shared" si="124"/>
        <v>100.90796382730456</v>
      </c>
      <c r="F265" s="66">
        <v>221</v>
      </c>
      <c r="G265" s="78">
        <f t="shared" si="138"/>
        <v>107.28155339805825</v>
      </c>
      <c r="H265" s="66">
        <v>124</v>
      </c>
      <c r="I265" s="78">
        <f t="shared" si="122"/>
        <v>105.98290598290599</v>
      </c>
      <c r="J265" s="66">
        <f t="shared" si="135"/>
        <v>27452</v>
      </c>
      <c r="K265" s="78">
        <f t="shared" si="125"/>
        <v>100.85972518186495</v>
      </c>
      <c r="L265" s="66">
        <v>6425</v>
      </c>
      <c r="M265" s="78">
        <f t="shared" si="126"/>
        <v>105.32786885245902</v>
      </c>
      <c r="N265" s="66">
        <v>14835</v>
      </c>
      <c r="O265" s="78">
        <f t="shared" si="127"/>
        <v>103.89383010014708</v>
      </c>
      <c r="P265" s="66">
        <f t="shared" si="136"/>
        <v>8410</v>
      </c>
      <c r="Q265" s="78">
        <f t="shared" si="128"/>
        <v>102.82430614989609</v>
      </c>
      <c r="R265" s="66">
        <f t="shared" si="137"/>
        <v>35862</v>
      </c>
      <c r="S265" s="78">
        <f t="shared" si="129"/>
        <v>101.3136706500551</v>
      </c>
      <c r="T265" s="66">
        <v>33719</v>
      </c>
      <c r="U265" s="78">
        <f t="shared" si="130"/>
        <v>99.781019737815527</v>
      </c>
      <c r="V265" s="66">
        <v>2549</v>
      </c>
      <c r="W265" s="78">
        <f t="shared" si="123"/>
        <v>89.658811115019347</v>
      </c>
      <c r="X265" s="66">
        <f>R265-T265</f>
        <v>2143</v>
      </c>
      <c r="Y265" s="78">
        <f t="shared" si="131"/>
        <v>133.60349127182045</v>
      </c>
      <c r="Z265" s="66">
        <v>27</v>
      </c>
      <c r="AA265" s="78">
        <f t="shared" si="132"/>
        <v>168.75</v>
      </c>
      <c r="AB265" s="66" t="s">
        <v>226</v>
      </c>
      <c r="AC265" s="99" t="s">
        <v>226</v>
      </c>
      <c r="AD265" s="66">
        <v>125</v>
      </c>
      <c r="AE265" s="78">
        <f t="shared" si="133"/>
        <v>86.206896551724128</v>
      </c>
      <c r="AF265" s="78" t="s">
        <v>36</v>
      </c>
      <c r="AG265" s="78" t="s">
        <v>36</v>
      </c>
      <c r="AH265" s="66">
        <v>30</v>
      </c>
      <c r="AI265" s="176">
        <f t="shared" si="134"/>
        <v>96.774193548387103</v>
      </c>
      <c r="AJ265" s="152"/>
    </row>
    <row r="266" spans="1:36" s="79" customFormat="1" ht="12" customHeight="1">
      <c r="A266" s="90"/>
      <c r="B266" s="33" t="s">
        <v>274</v>
      </c>
      <c r="C266" s="48" t="s">
        <v>275</v>
      </c>
      <c r="D266" s="77">
        <v>25743</v>
      </c>
      <c r="E266" s="78">
        <f t="shared" si="124"/>
        <v>96.149249271681484</v>
      </c>
      <c r="F266" s="66">
        <v>208</v>
      </c>
      <c r="G266" s="78">
        <f t="shared" si="138"/>
        <v>105.05050505050507</v>
      </c>
      <c r="H266" s="66">
        <v>111</v>
      </c>
      <c r="I266" s="78">
        <f t="shared" si="122"/>
        <v>101.83486238532109</v>
      </c>
      <c r="J266" s="66">
        <f t="shared" si="135"/>
        <v>25535</v>
      </c>
      <c r="K266" s="78">
        <f t="shared" si="125"/>
        <v>96.082931968693558</v>
      </c>
      <c r="L266" s="66">
        <v>6151</v>
      </c>
      <c r="M266" s="78">
        <f t="shared" si="126"/>
        <v>99.482451884198611</v>
      </c>
      <c r="N266" s="66">
        <v>15385</v>
      </c>
      <c r="O266" s="78">
        <f t="shared" si="127"/>
        <v>111.55826263505185</v>
      </c>
      <c r="P266" s="66">
        <f t="shared" si="136"/>
        <v>9234</v>
      </c>
      <c r="Q266" s="78">
        <f t="shared" si="128"/>
        <v>121.37223974763407</v>
      </c>
      <c r="R266" s="66">
        <f t="shared" si="137"/>
        <v>34769</v>
      </c>
      <c r="S266" s="78">
        <f t="shared" si="129"/>
        <v>101.71132693657852</v>
      </c>
      <c r="T266" s="66">
        <v>32276</v>
      </c>
      <c r="U266" s="78">
        <f t="shared" si="130"/>
        <v>102.71457212869555</v>
      </c>
      <c r="V266" s="66">
        <v>2575</v>
      </c>
      <c r="W266" s="78">
        <f t="shared" si="123"/>
        <v>80.695706675023501</v>
      </c>
      <c r="X266" s="66">
        <f t="shared" ref="X266:X276" si="139">R266-T266</f>
        <v>2493</v>
      </c>
      <c r="Y266" s="78">
        <f t="shared" si="131"/>
        <v>90.293371966678734</v>
      </c>
      <c r="Z266" s="66">
        <v>26</v>
      </c>
      <c r="AA266" s="78">
        <f t="shared" si="132"/>
        <v>130</v>
      </c>
      <c r="AB266" s="66" t="s">
        <v>226</v>
      </c>
      <c r="AC266" s="99" t="s">
        <v>226</v>
      </c>
      <c r="AD266" s="66">
        <v>129</v>
      </c>
      <c r="AE266" s="78">
        <f t="shared" si="133"/>
        <v>96.992481203007515</v>
      </c>
      <c r="AF266" s="78" t="s">
        <v>36</v>
      </c>
      <c r="AG266" s="78" t="s">
        <v>36</v>
      </c>
      <c r="AH266" s="66">
        <v>30</v>
      </c>
      <c r="AI266" s="176">
        <f t="shared" si="134"/>
        <v>96.774193548387103</v>
      </c>
      <c r="AJ266" s="152"/>
    </row>
    <row r="267" spans="1:36" s="79" customFormat="1" ht="12" customHeight="1">
      <c r="A267" s="90"/>
      <c r="B267" s="33" t="s">
        <v>276</v>
      </c>
      <c r="C267" s="48" t="s">
        <v>12</v>
      </c>
      <c r="D267" s="77">
        <v>25573</v>
      </c>
      <c r="E267" s="78">
        <f t="shared" si="124"/>
        <v>97.472937947857901</v>
      </c>
      <c r="F267" s="66">
        <v>230</v>
      </c>
      <c r="G267" s="78">
        <f t="shared" si="138"/>
        <v>113.30049261083744</v>
      </c>
      <c r="H267" s="66">
        <v>133</v>
      </c>
      <c r="I267" s="78">
        <f t="shared" si="122"/>
        <v>116.66666666666667</v>
      </c>
      <c r="J267" s="66">
        <f t="shared" si="135"/>
        <v>25343</v>
      </c>
      <c r="K267" s="78">
        <f t="shared" si="125"/>
        <v>97.349517919563638</v>
      </c>
      <c r="L267" s="66">
        <v>5689</v>
      </c>
      <c r="M267" s="78">
        <f t="shared" si="126"/>
        <v>98.750216976219406</v>
      </c>
      <c r="N267" s="66">
        <v>16498</v>
      </c>
      <c r="O267" s="78">
        <f t="shared" si="127"/>
        <v>117.75874375446109</v>
      </c>
      <c r="P267" s="66">
        <f t="shared" si="136"/>
        <v>10809</v>
      </c>
      <c r="Q267" s="78">
        <f t="shared" si="128"/>
        <v>131.03406473511941</v>
      </c>
      <c r="R267" s="66">
        <f t="shared" si="137"/>
        <v>36152</v>
      </c>
      <c r="S267" s="78">
        <f t="shared" si="129"/>
        <v>105.45475759873986</v>
      </c>
      <c r="T267" s="66">
        <v>35054</v>
      </c>
      <c r="U267" s="78">
        <f t="shared" si="130"/>
        <v>105.47631943190707</v>
      </c>
      <c r="V267" s="66">
        <v>3334</v>
      </c>
      <c r="W267" s="78">
        <f t="shared" si="123"/>
        <v>105.77411167512692</v>
      </c>
      <c r="X267" s="66">
        <f t="shared" si="139"/>
        <v>1098</v>
      </c>
      <c r="Y267" s="78">
        <f t="shared" si="131"/>
        <v>104.7709923664122</v>
      </c>
      <c r="Z267" s="66">
        <v>22</v>
      </c>
      <c r="AA267" s="78">
        <f t="shared" si="132"/>
        <v>169.23076923076923</v>
      </c>
      <c r="AB267" s="66" t="s">
        <v>226</v>
      </c>
      <c r="AC267" s="99" t="s">
        <v>226</v>
      </c>
      <c r="AD267" s="66">
        <v>115</v>
      </c>
      <c r="AE267" s="78">
        <f t="shared" si="133"/>
        <v>103.60360360360362</v>
      </c>
      <c r="AF267" s="78" t="s">
        <v>36</v>
      </c>
      <c r="AG267" s="78" t="s">
        <v>36</v>
      </c>
      <c r="AH267" s="66">
        <v>30</v>
      </c>
      <c r="AI267" s="176">
        <f t="shared" si="134"/>
        <v>96.774193548387103</v>
      </c>
      <c r="AJ267" s="152"/>
    </row>
    <row r="268" spans="1:36" s="162" customFormat="1" ht="12" customHeight="1">
      <c r="A268" s="158"/>
      <c r="B268" s="33" t="s">
        <v>277</v>
      </c>
      <c r="C268" s="48" t="s">
        <v>13</v>
      </c>
      <c r="D268" s="177">
        <v>27184</v>
      </c>
      <c r="E268" s="178">
        <f t="shared" si="124"/>
        <v>100.09205051732391</v>
      </c>
      <c r="F268" s="179">
        <v>232</v>
      </c>
      <c r="G268" s="178">
        <f t="shared" si="138"/>
        <v>106.42201834862387</v>
      </c>
      <c r="H268" s="179">
        <v>135</v>
      </c>
      <c r="I268" s="178">
        <f t="shared" si="122"/>
        <v>104.65116279069768</v>
      </c>
      <c r="J268" s="179">
        <f t="shared" si="135"/>
        <v>26952</v>
      </c>
      <c r="K268" s="178">
        <f t="shared" si="125"/>
        <v>100.04082996176831</v>
      </c>
      <c r="L268" s="179">
        <v>5853</v>
      </c>
      <c r="M268" s="178">
        <f t="shared" si="126"/>
        <v>100.13686911890505</v>
      </c>
      <c r="N268" s="179">
        <v>16808</v>
      </c>
      <c r="O268" s="178">
        <f t="shared" si="127"/>
        <v>112.00106616912106</v>
      </c>
      <c r="P268" s="179">
        <f t="shared" si="136"/>
        <v>10955</v>
      </c>
      <c r="Q268" s="178">
        <f t="shared" si="128"/>
        <v>119.56996289019865</v>
      </c>
      <c r="R268" s="179">
        <f t="shared" si="137"/>
        <v>37907</v>
      </c>
      <c r="S268" s="178">
        <f t="shared" si="129"/>
        <v>104.99681466914106</v>
      </c>
      <c r="T268" s="179">
        <v>36481</v>
      </c>
      <c r="U268" s="178">
        <f t="shared" si="130"/>
        <v>104.84552378215261</v>
      </c>
      <c r="V268" s="179">
        <v>3639</v>
      </c>
      <c r="W268" s="178">
        <f t="shared" si="123"/>
        <v>98.484438430311229</v>
      </c>
      <c r="X268" s="179">
        <f t="shared" si="139"/>
        <v>1426</v>
      </c>
      <c r="Y268" s="178">
        <f t="shared" si="131"/>
        <v>109.02140672782875</v>
      </c>
      <c r="Z268" s="179">
        <v>21</v>
      </c>
      <c r="AA268" s="178">
        <f t="shared" si="132"/>
        <v>131.25</v>
      </c>
      <c r="AB268" s="179" t="s">
        <v>226</v>
      </c>
      <c r="AC268" s="180" t="s">
        <v>226</v>
      </c>
      <c r="AD268" s="179">
        <v>110</v>
      </c>
      <c r="AE268" s="178">
        <f t="shared" si="133"/>
        <v>83.333333333333343</v>
      </c>
      <c r="AF268" s="78" t="s">
        <v>36</v>
      </c>
      <c r="AG268" s="178" t="s">
        <v>36</v>
      </c>
      <c r="AH268" s="179">
        <v>30</v>
      </c>
      <c r="AI268" s="181">
        <f t="shared" si="134"/>
        <v>100</v>
      </c>
      <c r="AJ268" s="161"/>
    </row>
    <row r="269" spans="1:36" s="162" customFormat="1" ht="12" customHeight="1">
      <c r="A269" s="158"/>
      <c r="B269" s="33" t="s">
        <v>278</v>
      </c>
      <c r="C269" s="48" t="s">
        <v>14</v>
      </c>
      <c r="D269" s="177">
        <v>26761</v>
      </c>
      <c r="E269" s="178">
        <f t="shared" si="124"/>
        <v>99.914127837514926</v>
      </c>
      <c r="F269" s="179">
        <v>216</v>
      </c>
      <c r="G269" s="178">
        <f t="shared" si="138"/>
        <v>102.36966824644549</v>
      </c>
      <c r="H269" s="179">
        <v>119</v>
      </c>
      <c r="I269" s="178">
        <f t="shared" si="122"/>
        <v>97.540983606557376</v>
      </c>
      <c r="J269" s="179">
        <f t="shared" si="135"/>
        <v>26545</v>
      </c>
      <c r="K269" s="178">
        <f t="shared" si="125"/>
        <v>99.894629887479766</v>
      </c>
      <c r="L269" s="179">
        <v>6123</v>
      </c>
      <c r="M269" s="178">
        <f t="shared" si="126"/>
        <v>103.28947368421053</v>
      </c>
      <c r="N269" s="179">
        <v>15471</v>
      </c>
      <c r="O269" s="178">
        <f t="shared" si="127"/>
        <v>111.20615296147211</v>
      </c>
      <c r="P269" s="179">
        <f t="shared" si="136"/>
        <v>9348</v>
      </c>
      <c r="Q269" s="178">
        <f t="shared" si="128"/>
        <v>117.08416833667334</v>
      </c>
      <c r="R269" s="179">
        <f t="shared" si="137"/>
        <v>35893</v>
      </c>
      <c r="S269" s="178">
        <f t="shared" si="129"/>
        <v>103.86607633764504</v>
      </c>
      <c r="T269" s="179">
        <v>34462</v>
      </c>
      <c r="U269" s="178">
        <f t="shared" si="130"/>
        <v>104.11794918275477</v>
      </c>
      <c r="V269" s="179">
        <v>3608</v>
      </c>
      <c r="W269" s="178">
        <f t="shared" si="123"/>
        <v>101.77715091678421</v>
      </c>
      <c r="X269" s="179">
        <f t="shared" si="139"/>
        <v>1431</v>
      </c>
      <c r="Y269" s="178">
        <f t="shared" si="131"/>
        <v>98.148148148148152</v>
      </c>
      <c r="Z269" s="179">
        <v>21</v>
      </c>
      <c r="AA269" s="178">
        <f t="shared" si="132"/>
        <v>140</v>
      </c>
      <c r="AB269" s="179" t="s">
        <v>226</v>
      </c>
      <c r="AC269" s="180" t="s">
        <v>226</v>
      </c>
      <c r="AD269" s="179">
        <v>105</v>
      </c>
      <c r="AE269" s="178">
        <f t="shared" si="133"/>
        <v>109.375</v>
      </c>
      <c r="AF269" s="78" t="s">
        <v>36</v>
      </c>
      <c r="AG269" s="178" t="s">
        <v>36</v>
      </c>
      <c r="AH269" s="179">
        <v>30</v>
      </c>
      <c r="AI269" s="181">
        <f t="shared" si="134"/>
        <v>100</v>
      </c>
      <c r="AJ269" s="161"/>
    </row>
    <row r="270" spans="1:36" ht="12" customHeight="1">
      <c r="B270" s="33" t="s">
        <v>279</v>
      </c>
      <c r="C270" s="48" t="s">
        <v>15</v>
      </c>
      <c r="D270" s="63">
        <v>28518</v>
      </c>
      <c r="E270" s="78">
        <f t="shared" si="124"/>
        <v>99.804017638412546</v>
      </c>
      <c r="F270" s="66">
        <v>219</v>
      </c>
      <c r="G270" s="78">
        <f t="shared" si="138"/>
        <v>109.5</v>
      </c>
      <c r="H270" s="66">
        <v>122</v>
      </c>
      <c r="I270" s="78">
        <f t="shared" si="122"/>
        <v>109.90990990990991</v>
      </c>
      <c r="J270" s="66">
        <f t="shared" si="135"/>
        <v>28299</v>
      </c>
      <c r="K270" s="78">
        <f t="shared" si="125"/>
        <v>99.735673503912039</v>
      </c>
      <c r="L270" s="66">
        <v>7202</v>
      </c>
      <c r="M270" s="78">
        <f t="shared" si="126"/>
        <v>100.47433035714286</v>
      </c>
      <c r="N270" s="66">
        <v>13823</v>
      </c>
      <c r="O270" s="78">
        <f t="shared" si="127"/>
        <v>111.04595115681235</v>
      </c>
      <c r="P270" s="66">
        <f t="shared" si="136"/>
        <v>6621</v>
      </c>
      <c r="Q270" s="78">
        <f t="shared" si="128"/>
        <v>125.39772727272727</v>
      </c>
      <c r="R270" s="66">
        <f t="shared" si="137"/>
        <v>34920</v>
      </c>
      <c r="S270" s="78">
        <f t="shared" si="129"/>
        <v>103.76181137457657</v>
      </c>
      <c r="T270" s="66">
        <v>32329</v>
      </c>
      <c r="U270" s="78">
        <f t="shared" si="130"/>
        <v>104.14264085301035</v>
      </c>
      <c r="V270" s="66">
        <v>3572</v>
      </c>
      <c r="W270" s="78">
        <f t="shared" si="123"/>
        <v>115.78606158833063</v>
      </c>
      <c r="X270" s="66">
        <f t="shared" si="139"/>
        <v>2591</v>
      </c>
      <c r="Y270" s="78">
        <f t="shared" si="131"/>
        <v>99.234009957870555</v>
      </c>
      <c r="Z270" s="66">
        <v>24</v>
      </c>
      <c r="AA270" s="78">
        <f t="shared" si="132"/>
        <v>133.33333333333331</v>
      </c>
      <c r="AB270" s="66" t="s">
        <v>226</v>
      </c>
      <c r="AC270" s="99" t="s">
        <v>226</v>
      </c>
      <c r="AD270" s="66">
        <v>114</v>
      </c>
      <c r="AE270" s="78">
        <f t="shared" si="133"/>
        <v>92.682926829268297</v>
      </c>
      <c r="AF270" s="78" t="s">
        <v>36</v>
      </c>
      <c r="AG270" s="78" t="s">
        <v>36</v>
      </c>
      <c r="AH270" s="66">
        <v>30</v>
      </c>
      <c r="AI270" s="176">
        <f t="shared" si="134"/>
        <v>100</v>
      </c>
    </row>
    <row r="271" spans="1:36" s="79" customFormat="1" ht="12" customHeight="1">
      <c r="A271" s="90"/>
      <c r="B271" s="33" t="s">
        <v>280</v>
      </c>
      <c r="C271" s="48" t="s">
        <v>281</v>
      </c>
      <c r="D271" s="77">
        <v>29191</v>
      </c>
      <c r="E271" s="78">
        <f t="shared" si="124"/>
        <v>99.560027285129607</v>
      </c>
      <c r="F271" s="66">
        <v>208</v>
      </c>
      <c r="G271" s="78">
        <f>F271/F259*100</f>
        <v>100.97087378640776</v>
      </c>
      <c r="H271" s="66">
        <v>111</v>
      </c>
      <c r="I271" s="78">
        <f>H271/H259*100</f>
        <v>94.871794871794862</v>
      </c>
      <c r="J271" s="66">
        <f t="shared" si="135"/>
        <v>28983</v>
      </c>
      <c r="K271" s="78">
        <f t="shared" si="125"/>
        <v>99.550044652057437</v>
      </c>
      <c r="L271" s="66">
        <v>7205</v>
      </c>
      <c r="M271" s="78">
        <f t="shared" si="126"/>
        <v>100.30627871362941</v>
      </c>
      <c r="N271" s="66">
        <v>13558</v>
      </c>
      <c r="O271" s="78">
        <f t="shared" si="127"/>
        <v>111.64361001317522</v>
      </c>
      <c r="P271" s="66">
        <f t="shared" si="136"/>
        <v>6353</v>
      </c>
      <c r="Q271" s="78">
        <f t="shared" si="128"/>
        <v>128.05885910098772</v>
      </c>
      <c r="R271" s="66">
        <f t="shared" si="137"/>
        <v>35336</v>
      </c>
      <c r="S271" s="78">
        <f t="shared" si="129"/>
        <v>103.7006603081438</v>
      </c>
      <c r="T271" s="66">
        <v>32828</v>
      </c>
      <c r="U271" s="78">
        <f t="shared" si="130"/>
        <v>103.90251622092104</v>
      </c>
      <c r="V271" s="66">
        <v>2299</v>
      </c>
      <c r="W271" s="78">
        <f>V271/V259*100</f>
        <v>82.107142857142861</v>
      </c>
      <c r="X271" s="66">
        <f t="shared" si="139"/>
        <v>2508</v>
      </c>
      <c r="Y271" s="78">
        <f t="shared" si="131"/>
        <v>101.12903225806451</v>
      </c>
      <c r="Z271" s="66">
        <v>24</v>
      </c>
      <c r="AA271" s="78">
        <f>Z271/Z259*100</f>
        <v>141.1764705882353</v>
      </c>
      <c r="AB271" s="66" t="s">
        <v>226</v>
      </c>
      <c r="AC271" s="99" t="s">
        <v>226</v>
      </c>
      <c r="AD271" s="66">
        <v>103</v>
      </c>
      <c r="AE271" s="78">
        <f>AD271/AD259*100</f>
        <v>108.42105263157895</v>
      </c>
      <c r="AF271" s="78" t="s">
        <v>36</v>
      </c>
      <c r="AG271" s="78" t="s">
        <v>36</v>
      </c>
      <c r="AH271" s="66">
        <v>30</v>
      </c>
      <c r="AI271" s="176">
        <f>AH271/AH259*100</f>
        <v>100</v>
      </c>
      <c r="AJ271" s="152"/>
    </row>
    <row r="272" spans="1:36" s="79" customFormat="1" ht="12" customHeight="1">
      <c r="A272" s="90"/>
      <c r="B272" s="33" t="s">
        <v>282</v>
      </c>
      <c r="C272" s="48" t="s">
        <v>283</v>
      </c>
      <c r="D272" s="77">
        <v>27982</v>
      </c>
      <c r="E272" s="78">
        <f t="shared" si="124"/>
        <v>101.37671183247589</v>
      </c>
      <c r="F272" s="66">
        <v>204</v>
      </c>
      <c r="G272" s="78">
        <f t="shared" ref="G272:G274" si="140">F272/F260*100</f>
        <v>103.03030303030303</v>
      </c>
      <c r="H272" s="66">
        <v>107</v>
      </c>
      <c r="I272" s="78">
        <f t="shared" ref="I272:I282" si="141">H272/H260*100</f>
        <v>98.165137614678898</v>
      </c>
      <c r="J272" s="66">
        <f t="shared" si="135"/>
        <v>27778</v>
      </c>
      <c r="K272" s="78">
        <f t="shared" si="125"/>
        <v>101.36476426799008</v>
      </c>
      <c r="L272" s="66">
        <v>6950</v>
      </c>
      <c r="M272" s="78">
        <f t="shared" si="126"/>
        <v>106.51340996168584</v>
      </c>
      <c r="N272" s="66">
        <v>12999</v>
      </c>
      <c r="O272" s="78">
        <f t="shared" si="127"/>
        <v>112.56494631104954</v>
      </c>
      <c r="P272" s="66">
        <f t="shared" si="136"/>
        <v>6049</v>
      </c>
      <c r="Q272" s="78">
        <f t="shared" si="128"/>
        <v>120.42604021501096</v>
      </c>
      <c r="R272" s="66">
        <f t="shared" si="137"/>
        <v>33827</v>
      </c>
      <c r="S272" s="78">
        <f t="shared" si="129"/>
        <v>104.31738982946311</v>
      </c>
      <c r="T272" s="66">
        <v>31837</v>
      </c>
      <c r="U272" s="78">
        <f t="shared" si="130"/>
        <v>104.68565040115745</v>
      </c>
      <c r="V272" s="66">
        <v>2120</v>
      </c>
      <c r="W272" s="78">
        <f t="shared" ref="W272:W282" si="142">V272/V260*100</f>
        <v>69.943912900032984</v>
      </c>
      <c r="X272" s="66">
        <f t="shared" si="139"/>
        <v>1990</v>
      </c>
      <c r="Y272" s="78">
        <f t="shared" si="131"/>
        <v>98.759305210918114</v>
      </c>
      <c r="Z272" s="66">
        <v>19</v>
      </c>
      <c r="AA272" s="78">
        <f>Z272/Z260*100</f>
        <v>135.71428571428572</v>
      </c>
      <c r="AB272" s="66" t="s">
        <v>226</v>
      </c>
      <c r="AC272" s="99" t="s">
        <v>226</v>
      </c>
      <c r="AD272" s="66">
        <v>104</v>
      </c>
      <c r="AE272" s="193">
        <f>AD272/AD260*100</f>
        <v>100.97087378640776</v>
      </c>
      <c r="AF272" s="78" t="s">
        <v>36</v>
      </c>
      <c r="AG272" s="78" t="s">
        <v>36</v>
      </c>
      <c r="AH272" s="66">
        <v>30</v>
      </c>
      <c r="AI272" s="176">
        <f>AH272/AH260*100</f>
        <v>100</v>
      </c>
      <c r="AJ272" s="152"/>
    </row>
    <row r="273" spans="1:44" s="168" customFormat="1" ht="12" customHeight="1">
      <c r="A273" s="166"/>
      <c r="B273" s="34" t="s">
        <v>284</v>
      </c>
      <c r="C273" s="50" t="s">
        <v>285</v>
      </c>
      <c r="D273" s="182">
        <v>30780</v>
      </c>
      <c r="E273" s="183">
        <f t="shared" si="124"/>
        <v>98.197479661828041</v>
      </c>
      <c r="F273" s="67">
        <v>229</v>
      </c>
      <c r="G273" s="183">
        <f t="shared" si="140"/>
        <v>121.16402116402116</v>
      </c>
      <c r="H273" s="67">
        <v>132</v>
      </c>
      <c r="I273" s="183">
        <f t="shared" si="141"/>
        <v>122.22222222222223</v>
      </c>
      <c r="J273" s="67">
        <f t="shared" si="135"/>
        <v>30551</v>
      </c>
      <c r="K273" s="183">
        <f t="shared" si="125"/>
        <v>98.058158942097833</v>
      </c>
      <c r="L273" s="67">
        <v>9359</v>
      </c>
      <c r="M273" s="183">
        <f t="shared" si="126"/>
        <v>121.04242110708742</v>
      </c>
      <c r="N273" s="67">
        <v>12577</v>
      </c>
      <c r="O273" s="183">
        <f t="shared" si="127"/>
        <v>117.92780121894046</v>
      </c>
      <c r="P273" s="67">
        <f t="shared" si="136"/>
        <v>3218</v>
      </c>
      <c r="Q273" s="183">
        <f t="shared" si="128"/>
        <v>109.71701329696558</v>
      </c>
      <c r="R273" s="67">
        <f t="shared" si="137"/>
        <v>33769</v>
      </c>
      <c r="S273" s="183">
        <f t="shared" si="129"/>
        <v>99.061280765056182</v>
      </c>
      <c r="T273" s="67">
        <v>30088</v>
      </c>
      <c r="U273" s="183">
        <f t="shared" si="130"/>
        <v>97.501539259211256</v>
      </c>
      <c r="V273" s="67">
        <v>2043</v>
      </c>
      <c r="W273" s="183">
        <f t="shared" si="142"/>
        <v>80.369787568843435</v>
      </c>
      <c r="X273" s="67">
        <f t="shared" si="139"/>
        <v>3681</v>
      </c>
      <c r="Y273" s="183">
        <f t="shared" si="131"/>
        <v>113.96284829721361</v>
      </c>
      <c r="Z273" s="67">
        <v>22</v>
      </c>
      <c r="AA273" s="183">
        <f>Z273/Z261*100</f>
        <v>137.5</v>
      </c>
      <c r="AB273" s="67" t="s">
        <v>226</v>
      </c>
      <c r="AC273" s="194" t="s">
        <v>226</v>
      </c>
      <c r="AD273" s="67">
        <v>110</v>
      </c>
      <c r="AE273" s="195">
        <f>AD273/AD261*100</f>
        <v>98.214285714285708</v>
      </c>
      <c r="AF273" s="196"/>
      <c r="AG273" s="196" t="s">
        <v>226</v>
      </c>
      <c r="AH273" s="67">
        <v>30</v>
      </c>
      <c r="AI273" s="197">
        <f>AH273/AH261*100</f>
        <v>100</v>
      </c>
      <c r="AJ273" s="167"/>
    </row>
    <row r="274" spans="1:44" ht="12" customHeight="1">
      <c r="A274" s="31"/>
      <c r="B274" s="33" t="s">
        <v>286</v>
      </c>
      <c r="C274" s="48" t="s">
        <v>287</v>
      </c>
      <c r="D274" s="63">
        <v>30067</v>
      </c>
      <c r="E274" s="70">
        <f t="shared" ref="E274:E291" si="143">D274/D262*100</f>
        <v>97.985986638422688</v>
      </c>
      <c r="F274" s="60">
        <v>175</v>
      </c>
      <c r="G274" s="70">
        <f t="shared" si="140"/>
        <v>93.085106382978722</v>
      </c>
      <c r="H274" s="60">
        <v>78</v>
      </c>
      <c r="I274" s="70">
        <f t="shared" si="141"/>
        <v>72.89719626168224</v>
      </c>
      <c r="J274" s="60">
        <f t="shared" si="135"/>
        <v>29892</v>
      </c>
      <c r="K274" s="70">
        <f t="shared" ref="K274:K297" si="144">J274/J262*100</f>
        <v>98.016198314588323</v>
      </c>
      <c r="L274" s="60">
        <v>8218</v>
      </c>
      <c r="M274" s="70">
        <f t="shared" ref="M274:M297" si="145">L274/L262*100</f>
        <v>116.45175003542583</v>
      </c>
      <c r="N274" s="60">
        <v>11591</v>
      </c>
      <c r="O274" s="70">
        <f t="shared" ref="O274:Q297" si="146">N274/N262*100</f>
        <v>94.044624746450296</v>
      </c>
      <c r="P274" s="60">
        <f t="shared" si="136"/>
        <v>3373</v>
      </c>
      <c r="Q274" s="70">
        <f t="shared" ref="Q274:Q294" si="147">P274/P262*100</f>
        <v>64.028094153378888</v>
      </c>
      <c r="R274" s="60">
        <f t="shared" si="137"/>
        <v>33265</v>
      </c>
      <c r="S274" s="70">
        <f t="shared" ref="S274:S297" si="148">R274/R262*100</f>
        <v>93.009925905214601</v>
      </c>
      <c r="T274" s="60">
        <v>30076</v>
      </c>
      <c r="U274" s="70">
        <f t="shared" ref="U274:U297" si="149">T274/T262*100</f>
        <v>92.099461048505631</v>
      </c>
      <c r="V274" s="60">
        <v>2213</v>
      </c>
      <c r="W274" s="70">
        <f t="shared" si="142"/>
        <v>67.925107427869861</v>
      </c>
      <c r="X274" s="60">
        <f t="shared" si="139"/>
        <v>3189</v>
      </c>
      <c r="Y274" s="70">
        <f t="shared" ref="Y274:Y297" si="150">X274/X262*100</f>
        <v>102.57317465422966</v>
      </c>
      <c r="Z274" s="60">
        <v>16</v>
      </c>
      <c r="AA274" s="70">
        <f t="shared" ref="AA274:AA282" si="151">Z274/Z262*100</f>
        <v>64</v>
      </c>
      <c r="AB274" s="60" t="s">
        <v>226</v>
      </c>
      <c r="AC274" s="80" t="s">
        <v>226</v>
      </c>
      <c r="AD274" s="60">
        <v>100</v>
      </c>
      <c r="AE274" s="70">
        <f t="shared" ref="AE274:AE282" si="152">AD274/AD262*100</f>
        <v>84.745762711864401</v>
      </c>
      <c r="AF274" s="78" t="s">
        <v>36</v>
      </c>
      <c r="AG274" s="70" t="s">
        <v>36</v>
      </c>
      <c r="AH274" s="60">
        <v>30</v>
      </c>
      <c r="AI274" s="171">
        <f t="shared" ref="AI274:AI282" si="153">AH274/AH262*100</f>
        <v>100</v>
      </c>
    </row>
    <row r="275" spans="1:44" s="79" customFormat="1" ht="12" customHeight="1">
      <c r="A275" s="90"/>
      <c r="B275" s="33" t="s">
        <v>288</v>
      </c>
      <c r="C275" s="48" t="s">
        <v>289</v>
      </c>
      <c r="D275" s="77">
        <v>30635</v>
      </c>
      <c r="E275" s="78">
        <f t="shared" si="143"/>
        <v>99.062247372675827</v>
      </c>
      <c r="F275" s="66">
        <v>204</v>
      </c>
      <c r="G275" s="78">
        <f>F275/F263*100</f>
        <v>101.49253731343283</v>
      </c>
      <c r="H275" s="66">
        <v>107</v>
      </c>
      <c r="I275" s="78">
        <f t="shared" si="141"/>
        <v>89.166666666666671</v>
      </c>
      <c r="J275" s="66">
        <f t="shared" ref="J275:J291" si="154">D275-F275</f>
        <v>30431</v>
      </c>
      <c r="K275" s="78">
        <f t="shared" si="144"/>
        <v>99.046348131753675</v>
      </c>
      <c r="L275" s="66">
        <v>8449</v>
      </c>
      <c r="M275" s="78">
        <f t="shared" si="145"/>
        <v>117.15196894065447</v>
      </c>
      <c r="N275" s="66">
        <v>11500</v>
      </c>
      <c r="O275" s="78">
        <f t="shared" si="146"/>
        <v>84.459459459459467</v>
      </c>
      <c r="P275" s="66">
        <f t="shared" ref="P275:P297" si="155">N275-L275</f>
        <v>3051</v>
      </c>
      <c r="Q275" s="78">
        <f t="shared" si="147"/>
        <v>47.642098688319798</v>
      </c>
      <c r="R275" s="66">
        <f t="shared" ref="R275:R297" si="156">J275+P275</f>
        <v>33482</v>
      </c>
      <c r="S275" s="78">
        <f t="shared" si="148"/>
        <v>90.179918121094587</v>
      </c>
      <c r="T275" s="66">
        <v>31793</v>
      </c>
      <c r="U275" s="78">
        <f t="shared" si="149"/>
        <v>90.679102136276782</v>
      </c>
      <c r="V275" s="66">
        <v>1583</v>
      </c>
      <c r="W275" s="78">
        <f t="shared" si="142"/>
        <v>48.350641417226633</v>
      </c>
      <c r="X275" s="66">
        <f t="shared" si="139"/>
        <v>1689</v>
      </c>
      <c r="Y275" s="78">
        <f t="shared" si="150"/>
        <v>81.712626995645863</v>
      </c>
      <c r="Z275" s="66">
        <v>21</v>
      </c>
      <c r="AA275" s="78">
        <f t="shared" si="151"/>
        <v>105</v>
      </c>
      <c r="AB275" s="66" t="s">
        <v>226</v>
      </c>
      <c r="AC275" s="99" t="s">
        <v>226</v>
      </c>
      <c r="AD275" s="66">
        <v>102</v>
      </c>
      <c r="AE275" s="78">
        <f t="shared" si="152"/>
        <v>84.297520661157023</v>
      </c>
      <c r="AF275" s="78" t="s">
        <v>36</v>
      </c>
      <c r="AG275" s="78" t="s">
        <v>36</v>
      </c>
      <c r="AH275" s="66">
        <v>30</v>
      </c>
      <c r="AI275" s="176">
        <f t="shared" si="153"/>
        <v>100</v>
      </c>
      <c r="AJ275" s="152"/>
    </row>
    <row r="276" spans="1:44" s="79" customFormat="1" ht="12" customHeight="1">
      <c r="A276" s="90"/>
      <c r="B276" s="33" t="s">
        <v>290</v>
      </c>
      <c r="C276" s="48" t="s">
        <v>9</v>
      </c>
      <c r="D276" s="77">
        <v>27966</v>
      </c>
      <c r="E276" s="78">
        <f t="shared" si="143"/>
        <v>98.095338314216562</v>
      </c>
      <c r="F276" s="66">
        <v>276</v>
      </c>
      <c r="G276" s="78">
        <f t="shared" ref="G276:G282" si="157">F276/F264*100</f>
        <v>127.18894009216591</v>
      </c>
      <c r="H276" s="66">
        <v>168</v>
      </c>
      <c r="I276" s="78">
        <f t="shared" si="141"/>
        <v>140</v>
      </c>
      <c r="J276" s="66">
        <f t="shared" si="154"/>
        <v>27690</v>
      </c>
      <c r="K276" s="78">
        <f t="shared" si="144"/>
        <v>97.872190018379754</v>
      </c>
      <c r="L276" s="66">
        <v>5747</v>
      </c>
      <c r="M276" s="78">
        <f t="shared" si="145"/>
        <v>88.497074222359089</v>
      </c>
      <c r="N276" s="66">
        <v>14050</v>
      </c>
      <c r="O276" s="78">
        <f t="shared" si="146"/>
        <v>96.576849051416005</v>
      </c>
      <c r="P276" s="66">
        <f t="shared" si="155"/>
        <v>8303</v>
      </c>
      <c r="Q276" s="78">
        <f t="shared" si="147"/>
        <v>103.09163148745965</v>
      </c>
      <c r="R276" s="66">
        <f t="shared" si="156"/>
        <v>35993</v>
      </c>
      <c r="S276" s="78">
        <f t="shared" si="148"/>
        <v>99.028778957794529</v>
      </c>
      <c r="T276" s="66">
        <v>34691</v>
      </c>
      <c r="U276" s="78">
        <f t="shared" si="149"/>
        <v>99.683917128818138</v>
      </c>
      <c r="V276" s="66">
        <v>1906</v>
      </c>
      <c r="W276" s="78">
        <f t="shared" si="142"/>
        <v>73.166986564299421</v>
      </c>
      <c r="X276" s="66">
        <f t="shared" si="139"/>
        <v>1302</v>
      </c>
      <c r="Y276" s="78">
        <f t="shared" si="150"/>
        <v>84.271844660194176</v>
      </c>
      <c r="Z276" s="66">
        <v>24</v>
      </c>
      <c r="AA276" s="78">
        <f t="shared" si="151"/>
        <v>109.09090909090908</v>
      </c>
      <c r="AB276" s="66" t="s">
        <v>226</v>
      </c>
      <c r="AC276" s="99" t="s">
        <v>226</v>
      </c>
      <c r="AD276" s="66">
        <v>82</v>
      </c>
      <c r="AE276" s="78">
        <f t="shared" si="152"/>
        <v>65.079365079365076</v>
      </c>
      <c r="AF276" s="78" t="s">
        <v>36</v>
      </c>
      <c r="AG276" s="78" t="s">
        <v>36</v>
      </c>
      <c r="AH276" s="66">
        <v>30</v>
      </c>
      <c r="AI276" s="176">
        <f t="shared" si="153"/>
        <v>100</v>
      </c>
      <c r="AJ276" s="152"/>
    </row>
    <row r="277" spans="1:44" s="79" customFormat="1" ht="12" customHeight="1">
      <c r="A277" s="90"/>
      <c r="B277" s="33" t="s">
        <v>291</v>
      </c>
      <c r="C277" s="48" t="s">
        <v>292</v>
      </c>
      <c r="D277" s="77">
        <v>27297</v>
      </c>
      <c r="E277" s="78">
        <f t="shared" si="143"/>
        <v>98.641274888880858</v>
      </c>
      <c r="F277" s="66">
        <v>211</v>
      </c>
      <c r="G277" s="78">
        <f t="shared" si="157"/>
        <v>95.475113122171948</v>
      </c>
      <c r="H277" s="66">
        <v>103</v>
      </c>
      <c r="I277" s="78">
        <f t="shared" si="141"/>
        <v>83.064516129032256</v>
      </c>
      <c r="J277" s="66">
        <f t="shared" si="154"/>
        <v>27086</v>
      </c>
      <c r="K277" s="78">
        <f t="shared" si="144"/>
        <v>98.666763805915778</v>
      </c>
      <c r="L277" s="66">
        <v>5191</v>
      </c>
      <c r="M277" s="78">
        <f t="shared" si="145"/>
        <v>80.793774319066145</v>
      </c>
      <c r="N277" s="66">
        <v>14944</v>
      </c>
      <c r="O277" s="78">
        <f t="shared" si="146"/>
        <v>100.73474890461746</v>
      </c>
      <c r="P277" s="66">
        <f t="shared" si="155"/>
        <v>9753</v>
      </c>
      <c r="Q277" s="78">
        <f t="shared" si="147"/>
        <v>115.96908442330557</v>
      </c>
      <c r="R277" s="66">
        <f t="shared" si="156"/>
        <v>36839</v>
      </c>
      <c r="S277" s="78">
        <f t="shared" si="148"/>
        <v>102.72433216217725</v>
      </c>
      <c r="T277" s="66">
        <v>35596</v>
      </c>
      <c r="U277" s="78">
        <f t="shared" si="149"/>
        <v>105.56659450161629</v>
      </c>
      <c r="V277" s="66">
        <v>2253</v>
      </c>
      <c r="W277" s="78">
        <f t="shared" si="142"/>
        <v>88.3876029815614</v>
      </c>
      <c r="X277" s="66">
        <f>R277-T277</f>
        <v>1243</v>
      </c>
      <c r="Y277" s="78">
        <f t="shared" si="150"/>
        <v>58.002799813345774</v>
      </c>
      <c r="Z277" s="66">
        <v>24</v>
      </c>
      <c r="AA277" s="78">
        <f t="shared" si="151"/>
        <v>88.888888888888886</v>
      </c>
      <c r="AB277" s="66" t="s">
        <v>226</v>
      </c>
      <c r="AC277" s="99" t="s">
        <v>226</v>
      </c>
      <c r="AD277" s="66">
        <v>96</v>
      </c>
      <c r="AE277" s="78">
        <f t="shared" si="152"/>
        <v>76.8</v>
      </c>
      <c r="AF277" s="78" t="s">
        <v>36</v>
      </c>
      <c r="AG277" s="78" t="s">
        <v>36</v>
      </c>
      <c r="AH277" s="66">
        <v>30</v>
      </c>
      <c r="AI277" s="176">
        <f t="shared" si="153"/>
        <v>100</v>
      </c>
      <c r="AJ277" s="152"/>
    </row>
    <row r="278" spans="1:44" s="79" customFormat="1" ht="12" customHeight="1">
      <c r="A278" s="90"/>
      <c r="B278" s="33" t="s">
        <v>293</v>
      </c>
      <c r="C278" s="48" t="s">
        <v>294</v>
      </c>
      <c r="D278" s="77">
        <v>25184</v>
      </c>
      <c r="E278" s="78">
        <f t="shared" si="143"/>
        <v>97.828535912675278</v>
      </c>
      <c r="F278" s="66">
        <v>198</v>
      </c>
      <c r="G278" s="78">
        <f t="shared" si="157"/>
        <v>95.192307692307693</v>
      </c>
      <c r="H278" s="66">
        <v>90</v>
      </c>
      <c r="I278" s="78">
        <f t="shared" si="141"/>
        <v>81.081081081081081</v>
      </c>
      <c r="J278" s="66">
        <f t="shared" si="154"/>
        <v>24986</v>
      </c>
      <c r="K278" s="78">
        <f t="shared" si="144"/>
        <v>97.850009790483654</v>
      </c>
      <c r="L278" s="66">
        <v>5224</v>
      </c>
      <c r="M278" s="78">
        <f t="shared" si="145"/>
        <v>84.929279791903753</v>
      </c>
      <c r="N278" s="66">
        <v>15488</v>
      </c>
      <c r="O278" s="78">
        <f t="shared" si="146"/>
        <v>100.66948326291842</v>
      </c>
      <c r="P278" s="66">
        <f t="shared" si="155"/>
        <v>10264</v>
      </c>
      <c r="Q278" s="78">
        <f t="shared" si="147"/>
        <v>111.15442928308426</v>
      </c>
      <c r="R278" s="66">
        <f t="shared" si="156"/>
        <v>35250</v>
      </c>
      <c r="S278" s="78">
        <f t="shared" si="148"/>
        <v>101.38341626161235</v>
      </c>
      <c r="T278" s="66">
        <v>33670</v>
      </c>
      <c r="U278" s="78">
        <f t="shared" si="149"/>
        <v>104.31899863675795</v>
      </c>
      <c r="V278" s="66">
        <v>2424</v>
      </c>
      <c r="W278" s="78">
        <f t="shared" si="142"/>
        <v>94.135922330097088</v>
      </c>
      <c r="X278" s="66">
        <f t="shared" ref="X278:X290" si="158">R278-T278</f>
        <v>1580</v>
      </c>
      <c r="Y278" s="78">
        <f t="shared" si="150"/>
        <v>63.377456879261928</v>
      </c>
      <c r="Z278" s="66">
        <v>25</v>
      </c>
      <c r="AA278" s="78">
        <f t="shared" si="151"/>
        <v>96.15384615384616</v>
      </c>
      <c r="AB278" s="66" t="s">
        <v>226</v>
      </c>
      <c r="AC278" s="99" t="s">
        <v>226</v>
      </c>
      <c r="AD278" s="66">
        <v>102</v>
      </c>
      <c r="AE278" s="78">
        <f t="shared" si="152"/>
        <v>79.069767441860463</v>
      </c>
      <c r="AF278" s="78" t="s">
        <v>36</v>
      </c>
      <c r="AG278" s="78" t="s">
        <v>36</v>
      </c>
      <c r="AH278" s="66">
        <v>30</v>
      </c>
      <c r="AI278" s="176">
        <f t="shared" si="153"/>
        <v>100</v>
      </c>
      <c r="AJ278" s="152"/>
    </row>
    <row r="279" spans="1:44" s="79" customFormat="1" ht="12" customHeight="1">
      <c r="A279" s="90"/>
      <c r="B279" s="33" t="s">
        <v>295</v>
      </c>
      <c r="C279" s="48" t="s">
        <v>12</v>
      </c>
      <c r="D279" s="77">
        <v>24655</v>
      </c>
      <c r="E279" s="78">
        <f t="shared" si="143"/>
        <v>96.410276463457549</v>
      </c>
      <c r="F279" s="66">
        <v>202</v>
      </c>
      <c r="G279" s="78">
        <f t="shared" si="157"/>
        <v>87.826086956521749</v>
      </c>
      <c r="H279" s="66">
        <v>94</v>
      </c>
      <c r="I279" s="78">
        <f t="shared" si="141"/>
        <v>70.676691729323309</v>
      </c>
      <c r="J279" s="66">
        <f t="shared" si="154"/>
        <v>24453</v>
      </c>
      <c r="K279" s="78">
        <f t="shared" si="144"/>
        <v>96.488182141025135</v>
      </c>
      <c r="L279" s="66">
        <v>4671</v>
      </c>
      <c r="M279" s="78">
        <f t="shared" si="145"/>
        <v>82.105818245737382</v>
      </c>
      <c r="N279" s="66">
        <v>16777</v>
      </c>
      <c r="O279" s="78">
        <f t="shared" si="146"/>
        <v>101.69111407443327</v>
      </c>
      <c r="P279" s="66">
        <f t="shared" si="155"/>
        <v>12106</v>
      </c>
      <c r="Q279" s="78">
        <f t="shared" si="147"/>
        <v>111.99925987602923</v>
      </c>
      <c r="R279" s="66">
        <f t="shared" si="156"/>
        <v>36559</v>
      </c>
      <c r="S279" s="78">
        <f t="shared" si="148"/>
        <v>101.12580216862138</v>
      </c>
      <c r="T279" s="66">
        <v>35600</v>
      </c>
      <c r="U279" s="78">
        <f t="shared" si="149"/>
        <v>101.55759685057339</v>
      </c>
      <c r="V279" s="66">
        <v>2964</v>
      </c>
      <c r="W279" s="78">
        <f t="shared" si="142"/>
        <v>88.902219556088781</v>
      </c>
      <c r="X279" s="66">
        <f t="shared" si="158"/>
        <v>959</v>
      </c>
      <c r="Y279" s="78">
        <f t="shared" si="150"/>
        <v>87.340619307832426</v>
      </c>
      <c r="Z279" s="66">
        <v>21</v>
      </c>
      <c r="AA279" s="78">
        <f t="shared" si="151"/>
        <v>95.454545454545453</v>
      </c>
      <c r="AB279" s="66" t="s">
        <v>226</v>
      </c>
      <c r="AC279" s="99" t="s">
        <v>226</v>
      </c>
      <c r="AD279" s="66">
        <v>90</v>
      </c>
      <c r="AE279" s="78">
        <f t="shared" si="152"/>
        <v>78.260869565217391</v>
      </c>
      <c r="AF279" s="78" t="s">
        <v>36</v>
      </c>
      <c r="AG279" s="78" t="s">
        <v>36</v>
      </c>
      <c r="AH279" s="66">
        <v>30</v>
      </c>
      <c r="AI279" s="176">
        <f t="shared" si="153"/>
        <v>100</v>
      </c>
      <c r="AJ279" s="152"/>
    </row>
    <row r="280" spans="1:44" s="79" customFormat="1" ht="12" customHeight="1">
      <c r="A280" s="90"/>
      <c r="B280" s="33" t="s">
        <v>296</v>
      </c>
      <c r="C280" s="48" t="s">
        <v>13</v>
      </c>
      <c r="D280" s="77">
        <v>26518</v>
      </c>
      <c r="E280" s="78">
        <f t="shared" si="143"/>
        <v>97.55002942907592</v>
      </c>
      <c r="F280" s="66">
        <v>204</v>
      </c>
      <c r="G280" s="78">
        <f t="shared" si="157"/>
        <v>87.931034482758619</v>
      </c>
      <c r="H280" s="66">
        <v>96</v>
      </c>
      <c r="I280" s="78">
        <f t="shared" si="141"/>
        <v>71.111111111111114</v>
      </c>
      <c r="J280" s="66">
        <f t="shared" si="154"/>
        <v>26314</v>
      </c>
      <c r="K280" s="78">
        <f t="shared" si="144"/>
        <v>97.632828732561592</v>
      </c>
      <c r="L280" s="66">
        <v>5514</v>
      </c>
      <c r="M280" s="78">
        <f t="shared" si="145"/>
        <v>94.208098411071248</v>
      </c>
      <c r="N280" s="66">
        <v>16239</v>
      </c>
      <c r="O280" s="78">
        <f t="shared" si="146"/>
        <v>96.614707282246542</v>
      </c>
      <c r="P280" s="66">
        <f t="shared" si="155"/>
        <v>10725</v>
      </c>
      <c r="Q280" s="78">
        <f t="shared" si="147"/>
        <v>97.900502053856684</v>
      </c>
      <c r="R280" s="66">
        <f t="shared" si="156"/>
        <v>37039</v>
      </c>
      <c r="S280" s="78">
        <f t="shared" si="148"/>
        <v>97.710185453873947</v>
      </c>
      <c r="T280" s="66">
        <v>35904</v>
      </c>
      <c r="U280" s="78">
        <f t="shared" si="149"/>
        <v>98.418354760012065</v>
      </c>
      <c r="V280" s="66">
        <v>3016</v>
      </c>
      <c r="W280" s="78">
        <f t="shared" si="142"/>
        <v>82.879912063753778</v>
      </c>
      <c r="X280" s="66">
        <f t="shared" si="158"/>
        <v>1135</v>
      </c>
      <c r="Y280" s="78">
        <f t="shared" si="150"/>
        <v>79.593267882187931</v>
      </c>
      <c r="Z280" s="66">
        <v>26</v>
      </c>
      <c r="AA280" s="78">
        <f t="shared" si="151"/>
        <v>123.80952380952381</v>
      </c>
      <c r="AB280" s="66" t="s">
        <v>226</v>
      </c>
      <c r="AC280" s="99" t="s">
        <v>226</v>
      </c>
      <c r="AD280" s="66">
        <v>97</v>
      </c>
      <c r="AE280" s="78">
        <f t="shared" si="152"/>
        <v>88.181818181818187</v>
      </c>
      <c r="AF280" s="78" t="s">
        <v>36</v>
      </c>
      <c r="AG280" s="78" t="s">
        <v>36</v>
      </c>
      <c r="AH280" s="66">
        <v>30</v>
      </c>
      <c r="AI280" s="176">
        <f t="shared" si="153"/>
        <v>100</v>
      </c>
      <c r="AJ280" s="152"/>
    </row>
    <row r="281" spans="1:44" s="162" customFormat="1" ht="12" customHeight="1">
      <c r="A281" s="158"/>
      <c r="B281" s="33" t="s">
        <v>297</v>
      </c>
      <c r="C281" s="48" t="s">
        <v>14</v>
      </c>
      <c r="D281" s="77">
        <v>26214</v>
      </c>
      <c r="E281" s="78">
        <f t="shared" si="143"/>
        <v>97.955980718209332</v>
      </c>
      <c r="F281" s="66">
        <v>201</v>
      </c>
      <c r="G281" s="78">
        <f t="shared" si="157"/>
        <v>93.055555555555557</v>
      </c>
      <c r="H281" s="66">
        <v>93</v>
      </c>
      <c r="I281" s="78">
        <f t="shared" si="141"/>
        <v>78.151260504201687</v>
      </c>
      <c r="J281" s="66">
        <f t="shared" si="154"/>
        <v>26013</v>
      </c>
      <c r="K281" s="78">
        <f t="shared" si="144"/>
        <v>97.995856093426255</v>
      </c>
      <c r="L281" s="66">
        <v>5532</v>
      </c>
      <c r="M281" s="78">
        <f t="shared" si="145"/>
        <v>90.347868691817737</v>
      </c>
      <c r="N281" s="66">
        <v>13739</v>
      </c>
      <c r="O281" s="78">
        <f t="shared" si="146"/>
        <v>88.804860707129464</v>
      </c>
      <c r="P281" s="66">
        <f t="shared" si="155"/>
        <v>8207</v>
      </c>
      <c r="Q281" s="78">
        <f t="shared" si="147"/>
        <v>87.794180573384679</v>
      </c>
      <c r="R281" s="66">
        <f t="shared" si="156"/>
        <v>34220</v>
      </c>
      <c r="S281" s="78">
        <f t="shared" si="148"/>
        <v>95.338924024182987</v>
      </c>
      <c r="T281" s="66">
        <v>32912</v>
      </c>
      <c r="U281" s="78">
        <f t="shared" si="149"/>
        <v>95.502292380012761</v>
      </c>
      <c r="V281" s="66">
        <v>3069</v>
      </c>
      <c r="W281" s="78">
        <f t="shared" si="142"/>
        <v>85.060975609756099</v>
      </c>
      <c r="X281" s="66">
        <f t="shared" si="158"/>
        <v>1308</v>
      </c>
      <c r="Y281" s="78">
        <f t="shared" si="150"/>
        <v>91.404612159329133</v>
      </c>
      <c r="Z281" s="66">
        <v>23</v>
      </c>
      <c r="AA281" s="78">
        <f t="shared" si="151"/>
        <v>109.52380952380953</v>
      </c>
      <c r="AB281" s="66" t="s">
        <v>226</v>
      </c>
      <c r="AC281" s="99" t="s">
        <v>226</v>
      </c>
      <c r="AD281" s="66">
        <v>74</v>
      </c>
      <c r="AE281" s="78">
        <f t="shared" si="152"/>
        <v>70.476190476190482</v>
      </c>
      <c r="AF281" s="78" t="s">
        <v>36</v>
      </c>
      <c r="AG281" s="78" t="s">
        <v>36</v>
      </c>
      <c r="AH281" s="66">
        <v>30</v>
      </c>
      <c r="AI281" s="176">
        <f t="shared" si="153"/>
        <v>100</v>
      </c>
      <c r="AJ281" s="161"/>
    </row>
    <row r="282" spans="1:44" ht="12" customHeight="1">
      <c r="B282" s="33" t="s">
        <v>298</v>
      </c>
      <c r="C282" s="48" t="s">
        <v>15</v>
      </c>
      <c r="D282" s="77">
        <v>27654</v>
      </c>
      <c r="E282" s="78">
        <f t="shared" si="143"/>
        <v>96.970334525562805</v>
      </c>
      <c r="F282" s="66">
        <v>214</v>
      </c>
      <c r="G282" s="78">
        <f t="shared" si="157"/>
        <v>97.716894977168948</v>
      </c>
      <c r="H282" s="66">
        <v>106</v>
      </c>
      <c r="I282" s="78">
        <f t="shared" si="141"/>
        <v>86.885245901639337</v>
      </c>
      <c r="J282" s="66">
        <f t="shared" si="154"/>
        <v>27440</v>
      </c>
      <c r="K282" s="78">
        <f t="shared" si="144"/>
        <v>96.964557051485926</v>
      </c>
      <c r="L282" s="66">
        <v>6093</v>
      </c>
      <c r="M282" s="78">
        <f t="shared" si="145"/>
        <v>84.601499583449041</v>
      </c>
      <c r="N282" s="66">
        <v>12945</v>
      </c>
      <c r="O282" s="78">
        <f t="shared" si="146"/>
        <v>93.648267380452864</v>
      </c>
      <c r="P282" s="66">
        <f t="shared" si="155"/>
        <v>6852</v>
      </c>
      <c r="Q282" s="78">
        <f t="shared" si="147"/>
        <v>103.48889895786135</v>
      </c>
      <c r="R282" s="66">
        <f t="shared" si="156"/>
        <v>34292</v>
      </c>
      <c r="S282" s="78">
        <f t="shared" si="148"/>
        <v>98.201603665521191</v>
      </c>
      <c r="T282" s="66">
        <v>32109</v>
      </c>
      <c r="U282" s="78">
        <f t="shared" si="149"/>
        <v>99.319496427356242</v>
      </c>
      <c r="V282" s="66">
        <v>2919</v>
      </c>
      <c r="W282" s="78">
        <f t="shared" si="142"/>
        <v>81.718924972004487</v>
      </c>
      <c r="X282" s="66">
        <f t="shared" si="158"/>
        <v>2183</v>
      </c>
      <c r="Y282" s="78">
        <f t="shared" si="150"/>
        <v>84.253184098803544</v>
      </c>
      <c r="Z282" s="66">
        <v>30</v>
      </c>
      <c r="AA282" s="78">
        <f t="shared" si="151"/>
        <v>125</v>
      </c>
      <c r="AB282" s="66" t="s">
        <v>226</v>
      </c>
      <c r="AC282" s="99" t="s">
        <v>226</v>
      </c>
      <c r="AD282" s="66">
        <v>117</v>
      </c>
      <c r="AE282" s="78">
        <f t="shared" si="152"/>
        <v>102.63157894736842</v>
      </c>
      <c r="AF282" s="78" t="s">
        <v>36</v>
      </c>
      <c r="AG282" s="78" t="s">
        <v>36</v>
      </c>
      <c r="AH282" s="66">
        <v>30</v>
      </c>
      <c r="AI282" s="176">
        <f t="shared" si="153"/>
        <v>100</v>
      </c>
    </row>
    <row r="283" spans="1:44" s="79" customFormat="1" ht="12" customHeight="1">
      <c r="A283" s="90"/>
      <c r="B283" s="33" t="s">
        <v>299</v>
      </c>
      <c r="C283" s="48" t="s">
        <v>300</v>
      </c>
      <c r="D283" s="77">
        <v>27986</v>
      </c>
      <c r="E283" s="78">
        <f t="shared" si="143"/>
        <v>95.872015347196054</v>
      </c>
      <c r="F283" s="66">
        <v>194</v>
      </c>
      <c r="G283" s="78">
        <f>F283/F271*100</f>
        <v>93.269230769230774</v>
      </c>
      <c r="H283" s="66">
        <v>86</v>
      </c>
      <c r="I283" s="78">
        <f>H283/H271*100</f>
        <v>77.477477477477478</v>
      </c>
      <c r="J283" s="66">
        <f t="shared" si="154"/>
        <v>27792</v>
      </c>
      <c r="K283" s="78">
        <f t="shared" si="144"/>
        <v>95.890694545078148</v>
      </c>
      <c r="L283" s="66">
        <v>6353</v>
      </c>
      <c r="M283" s="78">
        <f t="shared" si="145"/>
        <v>88.174878556557942</v>
      </c>
      <c r="N283" s="66">
        <v>12650</v>
      </c>
      <c r="O283" s="78">
        <f t="shared" si="146"/>
        <v>93.302847027585187</v>
      </c>
      <c r="P283" s="66">
        <f t="shared" si="155"/>
        <v>6297</v>
      </c>
      <c r="Q283" s="78">
        <f t="shared" si="147"/>
        <v>99.11852668030852</v>
      </c>
      <c r="R283" s="66">
        <f t="shared" si="156"/>
        <v>34089</v>
      </c>
      <c r="S283" s="78">
        <f t="shared" si="148"/>
        <v>96.471021055014717</v>
      </c>
      <c r="T283" s="66">
        <v>31950</v>
      </c>
      <c r="U283" s="78">
        <f t="shared" si="149"/>
        <v>97.325453880833436</v>
      </c>
      <c r="V283" s="66">
        <v>3093</v>
      </c>
      <c r="W283" s="78">
        <f>V283/V271*100</f>
        <v>134.5367551109178</v>
      </c>
      <c r="X283" s="66">
        <f t="shared" si="158"/>
        <v>2139</v>
      </c>
      <c r="Y283" s="78">
        <f t="shared" si="150"/>
        <v>85.287081339712927</v>
      </c>
      <c r="Z283" s="66">
        <v>21</v>
      </c>
      <c r="AA283" s="78">
        <f>Z283/Z271*100</f>
        <v>87.5</v>
      </c>
      <c r="AB283" s="66" t="s">
        <v>226</v>
      </c>
      <c r="AC283" s="99" t="s">
        <v>226</v>
      </c>
      <c r="AD283" s="66">
        <v>174</v>
      </c>
      <c r="AE283" s="78">
        <f>AD283/AD271*100</f>
        <v>168.93203883495144</v>
      </c>
      <c r="AF283" s="78" t="s">
        <v>36</v>
      </c>
      <c r="AG283" s="78" t="s">
        <v>36</v>
      </c>
      <c r="AH283" s="66">
        <v>30</v>
      </c>
      <c r="AI283" s="176">
        <f>AH283/AH271*100</f>
        <v>100</v>
      </c>
      <c r="AJ283" s="152"/>
    </row>
    <row r="284" spans="1:44" s="79" customFormat="1" ht="12" customHeight="1">
      <c r="A284" s="90"/>
      <c r="B284" s="33" t="s">
        <v>301</v>
      </c>
      <c r="C284" s="48" t="s">
        <v>302</v>
      </c>
      <c r="D284" s="77">
        <v>26461</v>
      </c>
      <c r="E284" s="78">
        <f t="shared" si="143"/>
        <v>94.564362804660135</v>
      </c>
      <c r="F284" s="66">
        <v>189</v>
      </c>
      <c r="G284" s="78">
        <f t="shared" ref="G284:G297" si="159">F284/F272*100</f>
        <v>92.64705882352942</v>
      </c>
      <c r="H284" s="66">
        <v>81</v>
      </c>
      <c r="I284" s="78">
        <f t="shared" ref="I284:I285" si="160">H284/H272*100</f>
        <v>75.700934579439249</v>
      </c>
      <c r="J284" s="66">
        <f t="shared" si="154"/>
        <v>26272</v>
      </c>
      <c r="K284" s="78">
        <f t="shared" si="144"/>
        <v>94.578443372453023</v>
      </c>
      <c r="L284" s="66">
        <v>5875</v>
      </c>
      <c r="M284" s="78">
        <f t="shared" si="145"/>
        <v>84.532374100719423</v>
      </c>
      <c r="N284" s="66">
        <v>11813</v>
      </c>
      <c r="O284" s="78">
        <f t="shared" si="146"/>
        <v>90.876221247788294</v>
      </c>
      <c r="P284" s="66">
        <f t="shared" si="155"/>
        <v>5938</v>
      </c>
      <c r="Q284" s="78">
        <f t="shared" si="147"/>
        <v>98.164985948090589</v>
      </c>
      <c r="R284" s="66">
        <f t="shared" si="156"/>
        <v>32210</v>
      </c>
      <c r="S284" s="78">
        <f t="shared" si="148"/>
        <v>95.219794838442667</v>
      </c>
      <c r="T284" s="66">
        <v>30275</v>
      </c>
      <c r="U284" s="78">
        <f t="shared" si="149"/>
        <v>95.093758834060992</v>
      </c>
      <c r="V284" s="66">
        <v>3435</v>
      </c>
      <c r="W284" s="78">
        <f t="shared" ref="W284:W297" si="161">V284/V272*100</f>
        <v>162.02830188679243</v>
      </c>
      <c r="X284" s="66">
        <f t="shared" si="158"/>
        <v>1935</v>
      </c>
      <c r="Y284" s="78">
        <f t="shared" si="150"/>
        <v>97.236180904522612</v>
      </c>
      <c r="Z284" s="66">
        <v>23</v>
      </c>
      <c r="AA284" s="78">
        <f>Z284/Z272*100</f>
        <v>121.05263157894737</v>
      </c>
      <c r="AB284" s="66" t="s">
        <v>226</v>
      </c>
      <c r="AC284" s="99" t="s">
        <v>226</v>
      </c>
      <c r="AD284" s="66">
        <v>94</v>
      </c>
      <c r="AE284" s="193">
        <f>AD284/AD272*100</f>
        <v>90.384615384615387</v>
      </c>
      <c r="AF284" s="78" t="s">
        <v>36</v>
      </c>
      <c r="AG284" s="78" t="s">
        <v>36</v>
      </c>
      <c r="AH284" s="66">
        <v>30</v>
      </c>
      <c r="AI284" s="176">
        <f>AH284/AH272*100</f>
        <v>100</v>
      </c>
      <c r="AJ284" s="152"/>
    </row>
    <row r="285" spans="1:44" s="168" customFormat="1" ht="12" customHeight="1">
      <c r="A285" s="166"/>
      <c r="B285" s="34" t="s">
        <v>303</v>
      </c>
      <c r="C285" s="50" t="s">
        <v>304</v>
      </c>
      <c r="D285" s="182">
        <v>30357</v>
      </c>
      <c r="E285" s="183">
        <f t="shared" si="143"/>
        <v>98.62573099415205</v>
      </c>
      <c r="F285" s="67">
        <v>203</v>
      </c>
      <c r="G285" s="183">
        <f t="shared" si="159"/>
        <v>88.646288209606979</v>
      </c>
      <c r="H285" s="67">
        <v>95</v>
      </c>
      <c r="I285" s="183">
        <f t="shared" si="160"/>
        <v>71.969696969696969</v>
      </c>
      <c r="J285" s="67">
        <f t="shared" si="154"/>
        <v>30154</v>
      </c>
      <c r="K285" s="183">
        <f t="shared" si="144"/>
        <v>98.700533534090539</v>
      </c>
      <c r="L285" s="67">
        <v>7449</v>
      </c>
      <c r="M285" s="183">
        <f t="shared" si="145"/>
        <v>79.591836734693871</v>
      </c>
      <c r="N285" s="67">
        <v>12150</v>
      </c>
      <c r="O285" s="183">
        <f t="shared" si="146"/>
        <v>96.604913731414484</v>
      </c>
      <c r="P285" s="67">
        <f t="shared" si="155"/>
        <v>4701</v>
      </c>
      <c r="Q285" s="183">
        <f t="shared" si="147"/>
        <v>146.08452454940956</v>
      </c>
      <c r="R285" s="67">
        <f t="shared" si="156"/>
        <v>34855</v>
      </c>
      <c r="S285" s="183">
        <f t="shared" si="148"/>
        <v>103.21596730729368</v>
      </c>
      <c r="T285" s="67">
        <v>32011</v>
      </c>
      <c r="U285" s="183">
        <f t="shared" si="149"/>
        <v>106.3912523265089</v>
      </c>
      <c r="V285" s="67">
        <v>3960</v>
      </c>
      <c r="W285" s="183">
        <f t="shared" si="161"/>
        <v>193.83259911894274</v>
      </c>
      <c r="X285" s="67">
        <f t="shared" si="158"/>
        <v>2844</v>
      </c>
      <c r="Y285" s="183">
        <f t="shared" si="150"/>
        <v>77.261613691931544</v>
      </c>
      <c r="Z285" s="67">
        <v>23</v>
      </c>
      <c r="AA285" s="183">
        <f>Z285/Z273*100</f>
        <v>104.54545454545455</v>
      </c>
      <c r="AB285" s="67" t="s">
        <v>226</v>
      </c>
      <c r="AC285" s="194" t="s">
        <v>226</v>
      </c>
      <c r="AD285" s="67">
        <v>108</v>
      </c>
      <c r="AE285" s="195">
        <f>AD285/AD273*100</f>
        <v>98.181818181818187</v>
      </c>
      <c r="AF285" s="194" t="s">
        <v>226</v>
      </c>
      <c r="AG285" s="196" t="s">
        <v>226</v>
      </c>
      <c r="AH285" s="67">
        <v>30</v>
      </c>
      <c r="AI285" s="197">
        <f>AH285/AH273*100</f>
        <v>100</v>
      </c>
      <c r="AJ285" s="167"/>
    </row>
    <row r="286" spans="1:44" ht="12" customHeight="1">
      <c r="A286" s="200"/>
      <c r="B286" s="33" t="s">
        <v>309</v>
      </c>
      <c r="C286" s="48" t="s">
        <v>310</v>
      </c>
      <c r="D286" s="63">
        <v>29450</v>
      </c>
      <c r="E286" s="70">
        <f t="shared" si="143"/>
        <v>97.94791632021817</v>
      </c>
      <c r="F286" s="66">
        <v>207</v>
      </c>
      <c r="G286" s="70">
        <f t="shared" si="159"/>
        <v>118.28571428571428</v>
      </c>
      <c r="H286" s="60">
        <v>99</v>
      </c>
      <c r="I286" s="70">
        <f>H286/H274*100</f>
        <v>126.92307692307692</v>
      </c>
      <c r="J286" s="60">
        <f t="shared" si="154"/>
        <v>29243</v>
      </c>
      <c r="K286" s="70">
        <f t="shared" si="144"/>
        <v>97.828850528569518</v>
      </c>
      <c r="L286" s="60">
        <v>6933</v>
      </c>
      <c r="M286" s="70">
        <f t="shared" si="145"/>
        <v>84.363592114869803</v>
      </c>
      <c r="N286" s="217">
        <v>13097</v>
      </c>
      <c r="O286" s="70">
        <f t="shared" si="146"/>
        <v>112.99283927184885</v>
      </c>
      <c r="P286" s="60">
        <f t="shared" si="155"/>
        <v>6164</v>
      </c>
      <c r="Q286" s="70">
        <f t="shared" si="147"/>
        <v>182.74533056626149</v>
      </c>
      <c r="R286" s="60">
        <f t="shared" si="156"/>
        <v>35407</v>
      </c>
      <c r="S286" s="70">
        <f t="shared" si="148"/>
        <v>106.43920036073951</v>
      </c>
      <c r="T286" s="60">
        <v>32447</v>
      </c>
      <c r="U286" s="70">
        <f t="shared" si="149"/>
        <v>107.88336214922197</v>
      </c>
      <c r="V286" s="60">
        <v>3706</v>
      </c>
      <c r="W286" s="70">
        <f t="shared" si="161"/>
        <v>167.4649796656123</v>
      </c>
      <c r="X286" s="60">
        <f t="shared" si="158"/>
        <v>2960</v>
      </c>
      <c r="Y286" s="70">
        <f t="shared" si="150"/>
        <v>92.819065537786145</v>
      </c>
      <c r="Z286" s="60">
        <v>23</v>
      </c>
      <c r="AA286" s="70">
        <f t="shared" ref="AA286:AA297" si="162">Z286/Z274*100</f>
        <v>143.75</v>
      </c>
      <c r="AB286" s="60" t="s">
        <v>226</v>
      </c>
      <c r="AC286" s="80" t="s">
        <v>226</v>
      </c>
      <c r="AD286" s="219">
        <v>100</v>
      </c>
      <c r="AE286" s="78">
        <f t="shared" ref="AE286:AE291" si="163">AD286/AD274*100</f>
        <v>100</v>
      </c>
      <c r="AF286" s="78" t="s">
        <v>36</v>
      </c>
      <c r="AG286" s="70" t="s">
        <v>36</v>
      </c>
      <c r="AH286" s="219">
        <v>30</v>
      </c>
      <c r="AI286" s="176">
        <f t="shared" ref="AI286:AI297" si="164">AH286/AH274*100</f>
        <v>100</v>
      </c>
      <c r="AJ286" s="37"/>
      <c r="AK286" s="15"/>
      <c r="AL286" s="15"/>
      <c r="AM286" s="15"/>
      <c r="AN286" s="15"/>
      <c r="AO286" s="15"/>
      <c r="AP286" s="15"/>
      <c r="AQ286" s="15"/>
      <c r="AR286" s="15"/>
    </row>
    <row r="287" spans="1:44" s="79" customFormat="1" ht="12" customHeight="1">
      <c r="A287" s="201"/>
      <c r="B287" s="33" t="s">
        <v>311</v>
      </c>
      <c r="C287" s="48" t="s">
        <v>312</v>
      </c>
      <c r="D287" s="77">
        <v>30074</v>
      </c>
      <c r="E287" s="78">
        <f t="shared" si="143"/>
        <v>98.168761220825857</v>
      </c>
      <c r="F287" s="66">
        <v>207</v>
      </c>
      <c r="G287" s="78">
        <f t="shared" si="159"/>
        <v>101.47058823529412</v>
      </c>
      <c r="H287" s="66">
        <v>99</v>
      </c>
      <c r="I287" s="78">
        <f t="shared" ref="I287:I297" si="165">H287/H275*100</f>
        <v>92.523364485981304</v>
      </c>
      <c r="J287" s="66">
        <f t="shared" si="154"/>
        <v>29867</v>
      </c>
      <c r="K287" s="78">
        <f t="shared" si="144"/>
        <v>98.146626795044526</v>
      </c>
      <c r="L287" s="66">
        <v>7100</v>
      </c>
      <c r="M287" s="78">
        <f t="shared" si="145"/>
        <v>84.033613445378151</v>
      </c>
      <c r="N287" s="218">
        <v>13328</v>
      </c>
      <c r="O287" s="78">
        <f t="shared" si="146"/>
        <v>115.89565217391305</v>
      </c>
      <c r="P287" s="66">
        <f t="shared" si="155"/>
        <v>6228</v>
      </c>
      <c r="Q287" s="78">
        <f t="shared" si="147"/>
        <v>204.12979351032448</v>
      </c>
      <c r="R287" s="66">
        <f t="shared" si="156"/>
        <v>36095</v>
      </c>
      <c r="S287" s="78">
        <f t="shared" si="148"/>
        <v>107.80419329789142</v>
      </c>
      <c r="T287" s="66">
        <v>34294</v>
      </c>
      <c r="U287" s="78">
        <f t="shared" si="149"/>
        <v>107.86651149624132</v>
      </c>
      <c r="V287" s="66">
        <v>3326</v>
      </c>
      <c r="W287" s="78">
        <f t="shared" si="161"/>
        <v>210.10739102969046</v>
      </c>
      <c r="X287" s="66">
        <f t="shared" si="158"/>
        <v>1801</v>
      </c>
      <c r="Y287" s="78">
        <f t="shared" si="150"/>
        <v>106.63114268798107</v>
      </c>
      <c r="Z287" s="66">
        <v>21</v>
      </c>
      <c r="AA287" s="78">
        <f t="shared" si="162"/>
        <v>100</v>
      </c>
      <c r="AB287" s="66" t="s">
        <v>226</v>
      </c>
      <c r="AC287" s="66" t="s">
        <v>226</v>
      </c>
      <c r="AD287" s="66">
        <v>83</v>
      </c>
      <c r="AE287" s="78">
        <f t="shared" si="163"/>
        <v>81.372549019607845</v>
      </c>
      <c r="AF287" s="78" t="s">
        <v>36</v>
      </c>
      <c r="AG287" s="78" t="s">
        <v>36</v>
      </c>
      <c r="AH287" s="66">
        <v>30</v>
      </c>
      <c r="AI287" s="176">
        <f t="shared" si="164"/>
        <v>100</v>
      </c>
      <c r="AJ287" s="202"/>
      <c r="AK287" s="152"/>
      <c r="AL287" s="152"/>
      <c r="AM287" s="152"/>
      <c r="AN287" s="152"/>
      <c r="AO287" s="152"/>
      <c r="AP287" s="152"/>
      <c r="AQ287" s="152"/>
      <c r="AR287" s="152"/>
    </row>
    <row r="288" spans="1:44" s="79" customFormat="1" ht="12" customHeight="1">
      <c r="A288" s="201"/>
      <c r="B288" s="33" t="s">
        <v>313</v>
      </c>
      <c r="C288" s="48" t="s">
        <v>9</v>
      </c>
      <c r="D288" s="77">
        <v>28008</v>
      </c>
      <c r="E288" s="78">
        <f t="shared" si="143"/>
        <v>100.15018236429951</v>
      </c>
      <c r="F288" s="66">
        <v>214</v>
      </c>
      <c r="G288" s="78">
        <f t="shared" si="159"/>
        <v>77.536231884057969</v>
      </c>
      <c r="H288" s="66">
        <v>93</v>
      </c>
      <c r="I288" s="78">
        <f t="shared" si="165"/>
        <v>55.357142857142861</v>
      </c>
      <c r="J288" s="66">
        <f t="shared" si="154"/>
        <v>27794</v>
      </c>
      <c r="K288" s="78">
        <f t="shared" si="144"/>
        <v>100.37558685446008</v>
      </c>
      <c r="L288" s="66">
        <v>5923</v>
      </c>
      <c r="M288" s="78">
        <f t="shared" si="145"/>
        <v>103.06246737428224</v>
      </c>
      <c r="N288" s="218">
        <v>14049</v>
      </c>
      <c r="O288" s="78">
        <f t="shared" si="146"/>
        <v>99.992882562277586</v>
      </c>
      <c r="P288" s="66">
        <f t="shared" si="155"/>
        <v>8126</v>
      </c>
      <c r="Q288" s="78">
        <f t="shared" si="147"/>
        <v>97.868240395037944</v>
      </c>
      <c r="R288" s="66">
        <f t="shared" si="156"/>
        <v>35920</v>
      </c>
      <c r="S288" s="78">
        <f t="shared" si="148"/>
        <v>99.797182785541636</v>
      </c>
      <c r="T288" s="66">
        <v>34824</v>
      </c>
      <c r="U288" s="78">
        <f t="shared" si="149"/>
        <v>100.38338473955781</v>
      </c>
      <c r="V288" s="66">
        <v>3316</v>
      </c>
      <c r="W288" s="78">
        <f t="shared" si="161"/>
        <v>173.97691500524658</v>
      </c>
      <c r="X288" s="66">
        <f t="shared" si="158"/>
        <v>1096</v>
      </c>
      <c r="Y288" s="78">
        <f t="shared" si="150"/>
        <v>84.17818740399386</v>
      </c>
      <c r="Z288" s="66">
        <v>24</v>
      </c>
      <c r="AA288" s="78">
        <f t="shared" si="162"/>
        <v>100</v>
      </c>
      <c r="AB288" s="66" t="s">
        <v>226</v>
      </c>
      <c r="AC288" s="66" t="s">
        <v>226</v>
      </c>
      <c r="AD288" s="66">
        <v>76</v>
      </c>
      <c r="AE288" s="78">
        <f t="shared" si="163"/>
        <v>92.682926829268297</v>
      </c>
      <c r="AF288" s="78" t="s">
        <v>36</v>
      </c>
      <c r="AG288" s="78" t="s">
        <v>36</v>
      </c>
      <c r="AH288" s="66">
        <v>30</v>
      </c>
      <c r="AI288" s="176">
        <f t="shared" si="164"/>
        <v>100</v>
      </c>
      <c r="AJ288" s="152"/>
      <c r="AK288" s="152"/>
      <c r="AL288" s="152"/>
      <c r="AM288" s="152"/>
      <c r="AN288" s="152"/>
      <c r="AO288" s="152"/>
      <c r="AP288" s="152"/>
      <c r="AQ288" s="152"/>
      <c r="AR288" s="152"/>
    </row>
    <row r="289" spans="1:44" s="79" customFormat="1" ht="12" customHeight="1">
      <c r="A289" s="201"/>
      <c r="B289" s="33" t="s">
        <v>314</v>
      </c>
      <c r="C289" s="48" t="s">
        <v>315</v>
      </c>
      <c r="D289" s="77">
        <v>26883</v>
      </c>
      <c r="E289" s="78">
        <f t="shared" si="143"/>
        <v>98.483349818661395</v>
      </c>
      <c r="F289" s="66">
        <v>205</v>
      </c>
      <c r="G289" s="78">
        <f t="shared" si="159"/>
        <v>97.156398104265406</v>
      </c>
      <c r="H289" s="66">
        <v>84</v>
      </c>
      <c r="I289" s="78">
        <f t="shared" si="165"/>
        <v>81.553398058252426</v>
      </c>
      <c r="J289" s="66">
        <f t="shared" si="154"/>
        <v>26678</v>
      </c>
      <c r="K289" s="78">
        <f t="shared" si="144"/>
        <v>98.493686775455956</v>
      </c>
      <c r="L289" s="66">
        <v>5790</v>
      </c>
      <c r="M289" s="78">
        <f t="shared" si="145"/>
        <v>111.5392024658062</v>
      </c>
      <c r="N289" s="218">
        <v>14069</v>
      </c>
      <c r="O289" s="78">
        <f t="shared" si="146"/>
        <v>94.144807280513916</v>
      </c>
      <c r="P289" s="66">
        <f t="shared" si="155"/>
        <v>8279</v>
      </c>
      <c r="Q289" s="78">
        <f t="shared" si="147"/>
        <v>84.886701527735056</v>
      </c>
      <c r="R289" s="66">
        <f t="shared" si="156"/>
        <v>34957</v>
      </c>
      <c r="S289" s="78">
        <f t="shared" si="148"/>
        <v>94.891283693911348</v>
      </c>
      <c r="T289" s="66">
        <v>33154</v>
      </c>
      <c r="U289" s="78">
        <f t="shared" si="149"/>
        <v>93.13967861557478</v>
      </c>
      <c r="V289" s="66">
        <v>3676</v>
      </c>
      <c r="W289" s="78">
        <f t="shared" si="161"/>
        <v>163.16023080337328</v>
      </c>
      <c r="X289" s="66">
        <f t="shared" si="158"/>
        <v>1803</v>
      </c>
      <c r="Y289" s="78">
        <f t="shared" si="150"/>
        <v>145.05229283990346</v>
      </c>
      <c r="Z289" s="66">
        <v>27</v>
      </c>
      <c r="AA289" s="78">
        <f t="shared" si="162"/>
        <v>112.5</v>
      </c>
      <c r="AB289" s="66" t="s">
        <v>226</v>
      </c>
      <c r="AC289" s="66" t="s">
        <v>226</v>
      </c>
      <c r="AD289" s="66">
        <v>77</v>
      </c>
      <c r="AE289" s="78">
        <f t="shared" si="163"/>
        <v>80.208333333333343</v>
      </c>
      <c r="AF289" s="78" t="s">
        <v>36</v>
      </c>
      <c r="AG289" s="78" t="s">
        <v>36</v>
      </c>
      <c r="AH289" s="66">
        <v>30</v>
      </c>
      <c r="AI289" s="176">
        <f t="shared" si="164"/>
        <v>100</v>
      </c>
      <c r="AJ289" s="152"/>
      <c r="AK289" s="152"/>
      <c r="AL289" s="152"/>
      <c r="AM289" s="152"/>
      <c r="AN289" s="152"/>
      <c r="AO289" s="152"/>
      <c r="AP289" s="152"/>
      <c r="AQ289" s="152"/>
      <c r="AR289" s="152"/>
    </row>
    <row r="290" spans="1:44" s="79" customFormat="1" ht="12" customHeight="1">
      <c r="A290" s="201"/>
      <c r="B290" s="33" t="s">
        <v>316</v>
      </c>
      <c r="C290" s="48" t="s">
        <v>317</v>
      </c>
      <c r="D290" s="77">
        <v>26186</v>
      </c>
      <c r="E290" s="78">
        <f t="shared" si="143"/>
        <v>103.97871664548919</v>
      </c>
      <c r="F290" s="66">
        <v>201</v>
      </c>
      <c r="G290" s="78">
        <f t="shared" si="159"/>
        <v>101.51515151515152</v>
      </c>
      <c r="H290" s="66">
        <v>80</v>
      </c>
      <c r="I290" s="78">
        <f t="shared" si="165"/>
        <v>88.888888888888886</v>
      </c>
      <c r="J290" s="66">
        <f t="shared" si="154"/>
        <v>25985</v>
      </c>
      <c r="K290" s="78">
        <f t="shared" si="144"/>
        <v>103.99823901384775</v>
      </c>
      <c r="L290" s="66">
        <v>6219</v>
      </c>
      <c r="M290" s="78">
        <f t="shared" si="145"/>
        <v>119.04670750382849</v>
      </c>
      <c r="N290" s="218">
        <v>13777</v>
      </c>
      <c r="O290" s="78">
        <f t="shared" si="146"/>
        <v>88.952737603305792</v>
      </c>
      <c r="P290" s="66">
        <f t="shared" si="155"/>
        <v>7558</v>
      </c>
      <c r="Q290" s="78">
        <f t="shared" si="147"/>
        <v>73.63600935307872</v>
      </c>
      <c r="R290" s="66">
        <f t="shared" si="156"/>
        <v>33543</v>
      </c>
      <c r="S290" s="78">
        <f t="shared" si="148"/>
        <v>95.157446808510642</v>
      </c>
      <c r="T290" s="66">
        <v>31193</v>
      </c>
      <c r="U290" s="78">
        <f t="shared" si="149"/>
        <v>92.643302643302633</v>
      </c>
      <c r="V290" s="66">
        <v>4212</v>
      </c>
      <c r="W290" s="78">
        <f t="shared" si="161"/>
        <v>173.76237623762376</v>
      </c>
      <c r="X290" s="66">
        <f t="shared" si="158"/>
        <v>2350</v>
      </c>
      <c r="Y290" s="78">
        <f t="shared" si="150"/>
        <v>148.73417721518987</v>
      </c>
      <c r="Z290" s="66">
        <v>25</v>
      </c>
      <c r="AA290" s="78">
        <f t="shared" si="162"/>
        <v>100</v>
      </c>
      <c r="AB290" s="66" t="s">
        <v>226</v>
      </c>
      <c r="AC290" s="66" t="s">
        <v>226</v>
      </c>
      <c r="AD290" s="220">
        <v>77</v>
      </c>
      <c r="AE290" s="78">
        <f t="shared" si="163"/>
        <v>75.490196078431367</v>
      </c>
      <c r="AF290" s="78" t="s">
        <v>36</v>
      </c>
      <c r="AG290" s="78" t="s">
        <v>36</v>
      </c>
      <c r="AH290" s="66">
        <v>30</v>
      </c>
      <c r="AI290" s="176">
        <f t="shared" si="164"/>
        <v>100</v>
      </c>
      <c r="AJ290" s="152"/>
      <c r="AK290" s="152"/>
      <c r="AL290" s="152"/>
      <c r="AM290" s="152"/>
      <c r="AN290" s="152"/>
      <c r="AO290" s="152"/>
      <c r="AP290" s="152"/>
      <c r="AQ290" s="152"/>
      <c r="AR290" s="152"/>
    </row>
    <row r="291" spans="1:44" s="79" customFormat="1" ht="12" customHeight="1">
      <c r="A291" s="201"/>
      <c r="B291" s="33" t="s">
        <v>318</v>
      </c>
      <c r="C291" s="48" t="s">
        <v>12</v>
      </c>
      <c r="D291" s="77">
        <v>25620</v>
      </c>
      <c r="E291" s="78">
        <f t="shared" si="143"/>
        <v>103.91401338470898</v>
      </c>
      <c r="F291" s="66">
        <v>200</v>
      </c>
      <c r="G291" s="78">
        <f t="shared" si="159"/>
        <v>99.009900990099013</v>
      </c>
      <c r="H291" s="66">
        <v>79</v>
      </c>
      <c r="I291" s="78">
        <f t="shared" si="165"/>
        <v>84.042553191489361</v>
      </c>
      <c r="J291" s="66">
        <f t="shared" si="154"/>
        <v>25420</v>
      </c>
      <c r="K291" s="78">
        <f t="shared" si="144"/>
        <v>103.95452500715659</v>
      </c>
      <c r="L291" s="66">
        <v>5241</v>
      </c>
      <c r="M291" s="78">
        <f t="shared" si="145"/>
        <v>112.2029543994862</v>
      </c>
      <c r="N291" s="218">
        <v>15444</v>
      </c>
      <c r="O291" s="78">
        <f t="shared" si="146"/>
        <v>92.054598557549028</v>
      </c>
      <c r="P291" s="66">
        <f t="shared" si="155"/>
        <v>10203</v>
      </c>
      <c r="Q291" s="78">
        <f t="shared" si="147"/>
        <v>84.280522055179247</v>
      </c>
      <c r="R291" s="66">
        <f t="shared" si="156"/>
        <v>35623</v>
      </c>
      <c r="S291" s="78">
        <f t="shared" si="148"/>
        <v>97.439754916709973</v>
      </c>
      <c r="T291" s="66">
        <v>34324</v>
      </c>
      <c r="U291" s="78">
        <f t="shared" si="149"/>
        <v>96.415730337078656</v>
      </c>
      <c r="V291" s="66">
        <v>3858</v>
      </c>
      <c r="W291" s="78">
        <f t="shared" si="161"/>
        <v>130.16194331983806</v>
      </c>
      <c r="X291" s="66">
        <f>R291-T291</f>
        <v>1299</v>
      </c>
      <c r="Y291" s="78">
        <f t="shared" si="150"/>
        <v>135.4535974973931</v>
      </c>
      <c r="Z291" s="66">
        <v>26</v>
      </c>
      <c r="AA291" s="78">
        <f t="shared" si="162"/>
        <v>123.80952380952381</v>
      </c>
      <c r="AB291" s="66" t="s">
        <v>226</v>
      </c>
      <c r="AC291" s="66" t="s">
        <v>226</v>
      </c>
      <c r="AD291" s="66">
        <v>87</v>
      </c>
      <c r="AE291" s="78">
        <f t="shared" si="163"/>
        <v>96.666666666666671</v>
      </c>
      <c r="AF291" s="78" t="s">
        <v>36</v>
      </c>
      <c r="AG291" s="78" t="s">
        <v>36</v>
      </c>
      <c r="AH291" s="66">
        <v>30</v>
      </c>
      <c r="AI291" s="176">
        <f t="shared" si="164"/>
        <v>100</v>
      </c>
      <c r="AJ291" s="152"/>
      <c r="AK291" s="152"/>
      <c r="AL291" s="152"/>
      <c r="AM291" s="152"/>
      <c r="AN291" s="152"/>
      <c r="AO291" s="152"/>
      <c r="AP291" s="152"/>
      <c r="AQ291" s="152"/>
      <c r="AR291" s="152"/>
    </row>
    <row r="292" spans="1:44" s="79" customFormat="1" ht="12" customHeight="1">
      <c r="A292" s="201"/>
      <c r="B292" s="33" t="s">
        <v>319</v>
      </c>
      <c r="C292" s="48" t="s">
        <v>13</v>
      </c>
      <c r="D292" s="77">
        <v>27070</v>
      </c>
      <c r="E292" s="78">
        <f>D292/D280*100</f>
        <v>102.08160494758278</v>
      </c>
      <c r="F292" s="66">
        <v>225</v>
      </c>
      <c r="G292" s="78">
        <f t="shared" si="159"/>
        <v>110.29411764705883</v>
      </c>
      <c r="H292" s="66">
        <v>104</v>
      </c>
      <c r="I292" s="78">
        <f t="shared" si="165"/>
        <v>108.33333333333333</v>
      </c>
      <c r="J292" s="66">
        <f>D292-F292</f>
        <v>26845</v>
      </c>
      <c r="K292" s="78">
        <f t="shared" si="144"/>
        <v>102.01793721973094</v>
      </c>
      <c r="L292" s="66">
        <v>5897</v>
      </c>
      <c r="M292" s="78">
        <f t="shared" si="145"/>
        <v>106.94595574900254</v>
      </c>
      <c r="N292" s="218">
        <v>15579</v>
      </c>
      <c r="O292" s="78">
        <f t="shared" si="146"/>
        <v>95.935710326990574</v>
      </c>
      <c r="P292" s="66">
        <f t="shared" si="155"/>
        <v>9682</v>
      </c>
      <c r="Q292" s="78">
        <f t="shared" si="147"/>
        <v>90.275058275058271</v>
      </c>
      <c r="R292" s="66">
        <f t="shared" si="156"/>
        <v>36527</v>
      </c>
      <c r="S292" s="78">
        <f t="shared" si="148"/>
        <v>98.617673263317045</v>
      </c>
      <c r="T292" s="66">
        <v>35472</v>
      </c>
      <c r="U292" s="78">
        <f t="shared" si="149"/>
        <v>98.796791443850267</v>
      </c>
      <c r="V292" s="66">
        <v>4346</v>
      </c>
      <c r="W292" s="78">
        <f t="shared" si="161"/>
        <v>144.09814323607426</v>
      </c>
      <c r="X292" s="66">
        <f t="shared" ref="X292:X302" si="166">R292-T292</f>
        <v>1055</v>
      </c>
      <c r="Y292" s="78">
        <f t="shared" si="150"/>
        <v>92.951541850220266</v>
      </c>
      <c r="Z292" s="66">
        <v>25</v>
      </c>
      <c r="AA292" s="78">
        <f t="shared" si="162"/>
        <v>96.15384615384616</v>
      </c>
      <c r="AB292" s="66" t="s">
        <v>226</v>
      </c>
      <c r="AC292" s="66" t="s">
        <v>226</v>
      </c>
      <c r="AD292" s="66">
        <v>73</v>
      </c>
      <c r="AE292" s="78">
        <f>AD292/AD280*100</f>
        <v>75.257731958762889</v>
      </c>
      <c r="AF292" s="78" t="s">
        <v>36</v>
      </c>
      <c r="AG292" s="78" t="s">
        <v>36</v>
      </c>
      <c r="AH292" s="66">
        <v>30</v>
      </c>
      <c r="AI292" s="176">
        <f t="shared" si="164"/>
        <v>100</v>
      </c>
      <c r="AJ292" s="152"/>
      <c r="AK292" s="152"/>
      <c r="AL292" s="152"/>
      <c r="AM292" s="152"/>
      <c r="AN292" s="152"/>
      <c r="AO292" s="152"/>
      <c r="AP292" s="152"/>
      <c r="AQ292" s="152"/>
      <c r="AR292" s="152"/>
    </row>
    <row r="293" spans="1:44" s="79" customFormat="1" ht="12" customHeight="1">
      <c r="A293" s="201"/>
      <c r="B293" s="33" t="s">
        <v>320</v>
      </c>
      <c r="C293" s="48" t="s">
        <v>14</v>
      </c>
      <c r="D293" s="77">
        <v>26570</v>
      </c>
      <c r="E293" s="78">
        <f>D293/D281*100</f>
        <v>101.35805294880598</v>
      </c>
      <c r="F293" s="66">
        <v>218</v>
      </c>
      <c r="G293" s="78">
        <f t="shared" si="159"/>
        <v>108.45771144278606</v>
      </c>
      <c r="H293" s="66">
        <v>97</v>
      </c>
      <c r="I293" s="78">
        <f t="shared" si="165"/>
        <v>104.3010752688172</v>
      </c>
      <c r="J293" s="66">
        <f t="shared" ref="J293:J303" si="167">D293-F293</f>
        <v>26352</v>
      </c>
      <c r="K293" s="78">
        <f t="shared" si="144"/>
        <v>101.30319455656786</v>
      </c>
      <c r="L293" s="66">
        <v>6202</v>
      </c>
      <c r="M293" s="78">
        <f t="shared" si="145"/>
        <v>112.11135213304411</v>
      </c>
      <c r="N293" s="218">
        <v>14519</v>
      </c>
      <c r="O293" s="78">
        <f t="shared" si="146"/>
        <v>105.67726908799766</v>
      </c>
      <c r="P293" s="66">
        <f t="shared" si="155"/>
        <v>8317</v>
      </c>
      <c r="Q293" s="78">
        <f t="shared" si="147"/>
        <v>101.34031923967346</v>
      </c>
      <c r="R293" s="66">
        <f t="shared" si="156"/>
        <v>34669</v>
      </c>
      <c r="S293" s="78">
        <f t="shared" si="148"/>
        <v>101.31209818819404</v>
      </c>
      <c r="T293" s="66">
        <v>33261</v>
      </c>
      <c r="U293" s="78">
        <f t="shared" si="149"/>
        <v>101.06040350024308</v>
      </c>
      <c r="V293" s="66">
        <v>4540</v>
      </c>
      <c r="W293" s="78">
        <f t="shared" si="161"/>
        <v>147.93092212447053</v>
      </c>
      <c r="X293" s="66">
        <f t="shared" si="166"/>
        <v>1408</v>
      </c>
      <c r="Y293" s="78">
        <f t="shared" si="150"/>
        <v>107.64525993883791</v>
      </c>
      <c r="Z293" s="66">
        <v>26</v>
      </c>
      <c r="AA293" s="78">
        <f t="shared" si="162"/>
        <v>113.04347826086956</v>
      </c>
      <c r="AB293" s="66" t="s">
        <v>226</v>
      </c>
      <c r="AC293" s="66" t="s">
        <v>226</v>
      </c>
      <c r="AD293" s="66">
        <v>85</v>
      </c>
      <c r="AE293" s="78">
        <f t="shared" ref="AE293:AE303" si="168">AD293/AD281*100</f>
        <v>114.86486486486487</v>
      </c>
      <c r="AF293" s="78" t="s">
        <v>36</v>
      </c>
      <c r="AG293" s="78" t="s">
        <v>36</v>
      </c>
      <c r="AH293" s="66">
        <v>30</v>
      </c>
      <c r="AI293" s="176">
        <f t="shared" si="164"/>
        <v>100</v>
      </c>
      <c r="AJ293" s="152"/>
      <c r="AK293" s="152"/>
      <c r="AL293" s="152"/>
      <c r="AM293" s="152"/>
      <c r="AN293" s="152"/>
      <c r="AO293" s="152"/>
      <c r="AP293" s="152"/>
      <c r="AQ293" s="152"/>
      <c r="AR293" s="152"/>
    </row>
    <row r="294" spans="1:44" s="79" customFormat="1" ht="12" customHeight="1">
      <c r="A294" s="201"/>
      <c r="B294" s="33" t="s">
        <v>321</v>
      </c>
      <c r="C294" s="48" t="s">
        <v>15</v>
      </c>
      <c r="D294" s="77">
        <v>27835</v>
      </c>
      <c r="E294" s="78">
        <f>D294/D282*100</f>
        <v>100.65451652563824</v>
      </c>
      <c r="F294" s="66">
        <v>224</v>
      </c>
      <c r="G294" s="78">
        <f t="shared" si="159"/>
        <v>104.67289719626167</v>
      </c>
      <c r="H294" s="66">
        <v>103</v>
      </c>
      <c r="I294" s="78">
        <f t="shared" si="165"/>
        <v>97.169811320754718</v>
      </c>
      <c r="J294" s="66">
        <f t="shared" si="167"/>
        <v>27611</v>
      </c>
      <c r="K294" s="78">
        <f t="shared" si="144"/>
        <v>100.62317784256561</v>
      </c>
      <c r="L294" s="66">
        <v>6866</v>
      </c>
      <c r="M294" s="78">
        <f t="shared" si="145"/>
        <v>112.6866896438536</v>
      </c>
      <c r="N294" s="218">
        <v>14620</v>
      </c>
      <c r="O294" s="78">
        <f t="shared" si="146"/>
        <v>112.93935882580146</v>
      </c>
      <c r="P294" s="66">
        <f t="shared" si="155"/>
        <v>7754</v>
      </c>
      <c r="Q294" s="78">
        <f t="shared" si="147"/>
        <v>113.164039696439</v>
      </c>
      <c r="R294" s="66">
        <f t="shared" si="156"/>
        <v>35365</v>
      </c>
      <c r="S294" s="78">
        <f t="shared" si="148"/>
        <v>103.12900968155839</v>
      </c>
      <c r="T294" s="66">
        <v>33028</v>
      </c>
      <c r="U294" s="78">
        <f t="shared" si="149"/>
        <v>102.86212588370861</v>
      </c>
      <c r="V294" s="66">
        <v>3905</v>
      </c>
      <c r="W294" s="78">
        <f t="shared" si="161"/>
        <v>133.77869133264818</v>
      </c>
      <c r="X294" s="66">
        <f t="shared" si="166"/>
        <v>2337</v>
      </c>
      <c r="Y294" s="78">
        <f t="shared" si="150"/>
        <v>107.05451213925789</v>
      </c>
      <c r="Z294" s="66">
        <v>30</v>
      </c>
      <c r="AA294" s="78">
        <f t="shared" si="162"/>
        <v>100</v>
      </c>
      <c r="AB294" s="66" t="s">
        <v>226</v>
      </c>
      <c r="AC294" s="66" t="s">
        <v>226</v>
      </c>
      <c r="AD294" s="66">
        <v>86</v>
      </c>
      <c r="AE294" s="78">
        <f t="shared" si="168"/>
        <v>73.504273504273513</v>
      </c>
      <c r="AF294" s="78" t="s">
        <v>36</v>
      </c>
      <c r="AG294" s="78" t="s">
        <v>36</v>
      </c>
      <c r="AH294" s="66">
        <v>30</v>
      </c>
      <c r="AI294" s="176">
        <f t="shared" si="164"/>
        <v>100</v>
      </c>
      <c r="AJ294" s="152"/>
      <c r="AK294" s="152"/>
      <c r="AL294" s="152"/>
      <c r="AM294" s="152"/>
      <c r="AN294" s="152"/>
      <c r="AO294" s="152"/>
      <c r="AP294" s="152"/>
      <c r="AQ294" s="152"/>
      <c r="AR294" s="152"/>
    </row>
    <row r="295" spans="1:44" s="79" customFormat="1" ht="12" customHeight="1">
      <c r="A295" s="201"/>
      <c r="B295" s="33" t="s">
        <v>322</v>
      </c>
      <c r="C295" s="48" t="s">
        <v>323</v>
      </c>
      <c r="D295" s="77">
        <v>28173</v>
      </c>
      <c r="E295" s="78">
        <f t="shared" ref="E295:E303" si="169">D295/D283*100</f>
        <v>100.6681912384764</v>
      </c>
      <c r="F295" s="66">
        <v>195</v>
      </c>
      <c r="G295" s="78">
        <f t="shared" si="159"/>
        <v>100.51546391752578</v>
      </c>
      <c r="H295" s="66">
        <v>87</v>
      </c>
      <c r="I295" s="78">
        <f t="shared" si="165"/>
        <v>101.16279069767442</v>
      </c>
      <c r="J295" s="66">
        <f t="shared" si="167"/>
        <v>27978</v>
      </c>
      <c r="K295" s="78">
        <f t="shared" si="144"/>
        <v>100.66925734024178</v>
      </c>
      <c r="L295" s="66">
        <v>7188</v>
      </c>
      <c r="M295" s="78">
        <f t="shared" si="145"/>
        <v>113.14339682039983</v>
      </c>
      <c r="N295" s="218">
        <v>13980</v>
      </c>
      <c r="O295" s="78">
        <f t="shared" si="146"/>
        <v>110.51383399209487</v>
      </c>
      <c r="P295" s="66">
        <f t="shared" si="155"/>
        <v>6792</v>
      </c>
      <c r="Q295" s="78">
        <f t="shared" si="146"/>
        <v>107.86088613625535</v>
      </c>
      <c r="R295" s="66">
        <f t="shared" si="156"/>
        <v>34770</v>
      </c>
      <c r="S295" s="78">
        <f t="shared" si="148"/>
        <v>101.99771187186482</v>
      </c>
      <c r="T295" s="66">
        <v>32864</v>
      </c>
      <c r="U295" s="78">
        <f t="shared" si="149"/>
        <v>102.86071987480439</v>
      </c>
      <c r="V295" s="66">
        <v>3338</v>
      </c>
      <c r="W295" s="78">
        <f t="shared" si="161"/>
        <v>107.92111218881344</v>
      </c>
      <c r="X295" s="66">
        <f t="shared" si="166"/>
        <v>1906</v>
      </c>
      <c r="Y295" s="78">
        <f t="shared" si="150"/>
        <v>89.10705937353903</v>
      </c>
      <c r="Z295" s="66">
        <v>23</v>
      </c>
      <c r="AA295" s="78">
        <f t="shared" si="162"/>
        <v>109.52380952380953</v>
      </c>
      <c r="AB295" s="66" t="s">
        <v>226</v>
      </c>
      <c r="AC295" s="66" t="s">
        <v>226</v>
      </c>
      <c r="AD295" s="66">
        <v>76</v>
      </c>
      <c r="AE295" s="78">
        <f t="shared" si="168"/>
        <v>43.678160919540232</v>
      </c>
      <c r="AF295" s="78" t="s">
        <v>36</v>
      </c>
      <c r="AG295" s="78" t="s">
        <v>36</v>
      </c>
      <c r="AH295" s="66">
        <v>30</v>
      </c>
      <c r="AI295" s="176">
        <f t="shared" si="164"/>
        <v>100</v>
      </c>
      <c r="AJ295" s="152"/>
      <c r="AK295" s="152"/>
      <c r="AL295" s="152"/>
      <c r="AM295" s="152"/>
      <c r="AN295" s="152"/>
      <c r="AO295" s="152"/>
      <c r="AP295" s="152"/>
      <c r="AQ295" s="152"/>
      <c r="AR295" s="152"/>
    </row>
    <row r="296" spans="1:44" s="79" customFormat="1" ht="12.75" customHeight="1">
      <c r="A296" s="201"/>
      <c r="B296" s="33" t="s">
        <v>324</v>
      </c>
      <c r="C296" s="48" t="s">
        <v>325</v>
      </c>
      <c r="D296" s="77">
        <v>26088</v>
      </c>
      <c r="E296" s="78">
        <f t="shared" si="169"/>
        <v>98.590378292581534</v>
      </c>
      <c r="F296" s="66">
        <v>203</v>
      </c>
      <c r="G296" s="78">
        <f t="shared" si="159"/>
        <v>107.40740740740742</v>
      </c>
      <c r="H296" s="66">
        <v>95</v>
      </c>
      <c r="I296" s="78">
        <f t="shared" si="165"/>
        <v>117.28395061728396</v>
      </c>
      <c r="J296" s="66">
        <f t="shared" si="167"/>
        <v>25885</v>
      </c>
      <c r="K296" s="78">
        <f t="shared" si="144"/>
        <v>98.526948842874546</v>
      </c>
      <c r="L296" s="66">
        <v>6372</v>
      </c>
      <c r="M296" s="78">
        <f t="shared" si="145"/>
        <v>108.45957446808509</v>
      </c>
      <c r="N296" s="218">
        <v>13836</v>
      </c>
      <c r="O296" s="78">
        <f t="shared" si="146"/>
        <v>117.12520104969101</v>
      </c>
      <c r="P296" s="66">
        <f t="shared" si="155"/>
        <v>7464</v>
      </c>
      <c r="Q296" s="78">
        <f t="shared" si="146"/>
        <v>125.6988885146514</v>
      </c>
      <c r="R296" s="66">
        <f t="shared" si="156"/>
        <v>33349</v>
      </c>
      <c r="S296" s="78">
        <f t="shared" si="148"/>
        <v>103.53616889164856</v>
      </c>
      <c r="T296" s="66">
        <v>31637</v>
      </c>
      <c r="U296" s="78">
        <f t="shared" si="149"/>
        <v>104.49876135425269</v>
      </c>
      <c r="V296" s="66">
        <v>3302</v>
      </c>
      <c r="W296" s="78">
        <f t="shared" si="161"/>
        <v>96.128093158660846</v>
      </c>
      <c r="X296" s="66">
        <f t="shared" si="166"/>
        <v>1712</v>
      </c>
      <c r="Y296" s="78">
        <f t="shared" si="150"/>
        <v>88.475452196382435</v>
      </c>
      <c r="Z296" s="66">
        <v>21</v>
      </c>
      <c r="AA296" s="78">
        <f t="shared" si="162"/>
        <v>91.304347826086953</v>
      </c>
      <c r="AB296" s="78" t="s">
        <v>36</v>
      </c>
      <c r="AC296" s="78" t="s">
        <v>36</v>
      </c>
      <c r="AD296" s="66">
        <v>85</v>
      </c>
      <c r="AE296" s="78">
        <f t="shared" si="168"/>
        <v>90.425531914893625</v>
      </c>
      <c r="AF296" s="78" t="s">
        <v>36</v>
      </c>
      <c r="AG296" s="78" t="s">
        <v>36</v>
      </c>
      <c r="AH296" s="66">
        <v>30</v>
      </c>
      <c r="AI296" s="176">
        <f t="shared" si="164"/>
        <v>100</v>
      </c>
      <c r="AJ296" s="152"/>
      <c r="AK296" s="152"/>
      <c r="AL296" s="152"/>
      <c r="AM296" s="152"/>
      <c r="AN296" s="152"/>
      <c r="AO296" s="152"/>
      <c r="AP296" s="152"/>
      <c r="AQ296" s="152"/>
      <c r="AR296" s="152"/>
    </row>
    <row r="297" spans="1:44" s="168" customFormat="1" ht="12.75" customHeight="1">
      <c r="A297" s="203"/>
      <c r="B297" s="33" t="s">
        <v>326</v>
      </c>
      <c r="C297" s="48" t="s">
        <v>327</v>
      </c>
      <c r="D297" s="77">
        <v>29918</v>
      </c>
      <c r="E297" s="78">
        <f t="shared" si="169"/>
        <v>98.553875547649639</v>
      </c>
      <c r="F297" s="66">
        <v>202</v>
      </c>
      <c r="G297" s="78">
        <f t="shared" si="159"/>
        <v>99.50738916256158</v>
      </c>
      <c r="H297" s="66">
        <v>94</v>
      </c>
      <c r="I297" s="78">
        <f t="shared" si="165"/>
        <v>98.94736842105263</v>
      </c>
      <c r="J297" s="66">
        <f t="shared" si="167"/>
        <v>29716</v>
      </c>
      <c r="K297" s="78">
        <f t="shared" si="144"/>
        <v>98.547456390528623</v>
      </c>
      <c r="L297" s="66">
        <v>8350</v>
      </c>
      <c r="M297" s="78">
        <f t="shared" si="145"/>
        <v>112.09558329977179</v>
      </c>
      <c r="N297" s="218">
        <v>14344</v>
      </c>
      <c r="O297" s="78">
        <f t="shared" si="146"/>
        <v>118.05761316872427</v>
      </c>
      <c r="P297" s="66">
        <f t="shared" si="155"/>
        <v>5994</v>
      </c>
      <c r="Q297" s="78">
        <f t="shared" si="146"/>
        <v>127.50478621569879</v>
      </c>
      <c r="R297" s="66">
        <f t="shared" si="156"/>
        <v>35710</v>
      </c>
      <c r="S297" s="78">
        <f t="shared" si="148"/>
        <v>102.45301965284752</v>
      </c>
      <c r="T297" s="66">
        <v>32894</v>
      </c>
      <c r="U297" s="78">
        <f t="shared" si="149"/>
        <v>102.75842679079065</v>
      </c>
      <c r="V297" s="66">
        <v>4037</v>
      </c>
      <c r="W297" s="78">
        <f t="shared" si="161"/>
        <v>101.94444444444444</v>
      </c>
      <c r="X297" s="66">
        <f t="shared" si="166"/>
        <v>2816</v>
      </c>
      <c r="Y297" s="78">
        <f t="shared" si="150"/>
        <v>99.01547116736991</v>
      </c>
      <c r="Z297" s="66">
        <v>27</v>
      </c>
      <c r="AA297" s="78">
        <f t="shared" si="162"/>
        <v>117.39130434782609</v>
      </c>
      <c r="AB297" s="232" t="s">
        <v>226</v>
      </c>
      <c r="AC297" s="232" t="s">
        <v>226</v>
      </c>
      <c r="AD297" s="66">
        <v>86</v>
      </c>
      <c r="AE297" s="78">
        <f t="shared" si="168"/>
        <v>79.629629629629633</v>
      </c>
      <c r="AF297" s="99" t="s">
        <v>226</v>
      </c>
      <c r="AG297" s="232" t="s">
        <v>226</v>
      </c>
      <c r="AH297" s="66">
        <v>30</v>
      </c>
      <c r="AI297" s="176">
        <f t="shared" si="164"/>
        <v>100</v>
      </c>
      <c r="AJ297" s="167"/>
      <c r="AK297" s="167"/>
      <c r="AL297" s="167"/>
      <c r="AM297" s="167"/>
      <c r="AN297" s="167"/>
      <c r="AO297" s="167"/>
      <c r="AP297" s="167"/>
      <c r="AQ297" s="167"/>
      <c r="AR297" s="167"/>
    </row>
    <row r="298" spans="1:44" ht="12" customHeight="1">
      <c r="A298" s="200"/>
      <c r="B298" s="32" t="s">
        <v>330</v>
      </c>
      <c r="C298" s="49" t="s">
        <v>331</v>
      </c>
      <c r="D298" s="65">
        <v>29248</v>
      </c>
      <c r="E298" s="74">
        <f t="shared" si="169"/>
        <v>99.31409168081494</v>
      </c>
      <c r="F298" s="68">
        <v>200</v>
      </c>
      <c r="G298" s="74">
        <f t="shared" ref="G298:G309" si="170">F298/F286*100</f>
        <v>96.618357487922708</v>
      </c>
      <c r="H298" s="62">
        <v>92</v>
      </c>
      <c r="I298" s="74">
        <f>H298/H286*100</f>
        <v>92.929292929292927</v>
      </c>
      <c r="J298" s="62">
        <f t="shared" si="167"/>
        <v>29048</v>
      </c>
      <c r="K298" s="74">
        <f t="shared" ref="K298:K309" si="171">J298/J286*100</f>
        <v>99.333173750983136</v>
      </c>
      <c r="L298" s="62">
        <v>7919</v>
      </c>
      <c r="M298" s="74">
        <f t="shared" ref="M298:M309" si="172">L298/L286*100</f>
        <v>114.22183758834559</v>
      </c>
      <c r="N298" s="231">
        <v>14597</v>
      </c>
      <c r="O298" s="74">
        <f t="shared" ref="O298:O309" si="173">N298/N286*100</f>
        <v>111.45300450484842</v>
      </c>
      <c r="P298" s="62">
        <f t="shared" ref="P298:P309" si="174">N298-L298</f>
        <v>6678</v>
      </c>
      <c r="Q298" s="74">
        <f t="shared" ref="Q298:Q309" si="175">P298/P286*100</f>
        <v>108.33874107722259</v>
      </c>
      <c r="R298" s="62">
        <f t="shared" ref="R298:R309" si="176">J298+P298</f>
        <v>35726</v>
      </c>
      <c r="S298" s="74">
        <f t="shared" ref="S298:S309" si="177">R298/R286*100</f>
        <v>100.90095178919422</v>
      </c>
      <c r="T298" s="62">
        <v>32983</v>
      </c>
      <c r="U298" s="74">
        <f t="shared" ref="U298:U309" si="178">T298/T286*100</f>
        <v>101.65192467716584</v>
      </c>
      <c r="V298" s="62">
        <v>3517</v>
      </c>
      <c r="W298" s="74">
        <f t="shared" ref="W298:W309" si="179">V298/V286*100</f>
        <v>94.900161899622233</v>
      </c>
      <c r="X298" s="62">
        <f t="shared" si="166"/>
        <v>2743</v>
      </c>
      <c r="Y298" s="74">
        <f t="shared" ref="Y298:Y309" si="180">X298/X286*100</f>
        <v>92.668918918918919</v>
      </c>
      <c r="Z298" s="62">
        <v>24</v>
      </c>
      <c r="AA298" s="74">
        <f t="shared" ref="AA298:AA309" si="181">Z298/Z286*100</f>
        <v>104.34782608695652</v>
      </c>
      <c r="AB298" s="62" t="s">
        <v>226</v>
      </c>
      <c r="AC298" s="84" t="s">
        <v>226</v>
      </c>
      <c r="AD298" s="157">
        <v>79</v>
      </c>
      <c r="AE298" s="198">
        <f t="shared" si="168"/>
        <v>79</v>
      </c>
      <c r="AF298" s="198" t="s">
        <v>36</v>
      </c>
      <c r="AG298" s="74" t="s">
        <v>36</v>
      </c>
      <c r="AH298" s="157">
        <v>30</v>
      </c>
      <c r="AI298" s="233">
        <f t="shared" ref="AI298:AI309" si="182">AH298/AH286*100</f>
        <v>100</v>
      </c>
      <c r="AJ298" s="37"/>
      <c r="AK298" s="15"/>
      <c r="AL298" s="15"/>
      <c r="AM298" s="15"/>
      <c r="AN298" s="15"/>
      <c r="AO298" s="15"/>
      <c r="AP298" s="15"/>
      <c r="AQ298" s="15"/>
      <c r="AR298" s="15"/>
    </row>
    <row r="299" spans="1:44" s="79" customFormat="1" ht="12" customHeight="1">
      <c r="A299" s="201"/>
      <c r="B299" s="33" t="s">
        <v>332</v>
      </c>
      <c r="C299" s="48" t="s">
        <v>333</v>
      </c>
      <c r="D299" s="77">
        <v>29995</v>
      </c>
      <c r="E299" s="78">
        <f t="shared" si="169"/>
        <v>99.737314623927645</v>
      </c>
      <c r="F299" s="66">
        <v>222</v>
      </c>
      <c r="G299" s="78">
        <f t="shared" si="170"/>
        <v>107.24637681159422</v>
      </c>
      <c r="H299" s="66">
        <v>114</v>
      </c>
      <c r="I299" s="78">
        <f t="shared" ref="I299:I309" si="183">H299/H287*100</f>
        <v>115.15151515151516</v>
      </c>
      <c r="J299" s="66">
        <f t="shared" si="167"/>
        <v>29773</v>
      </c>
      <c r="K299" s="78">
        <f t="shared" si="171"/>
        <v>99.685271369739183</v>
      </c>
      <c r="L299" s="66">
        <v>8185</v>
      </c>
      <c r="M299" s="78">
        <f t="shared" si="172"/>
        <v>115.28169014084506</v>
      </c>
      <c r="N299" s="218">
        <v>15875</v>
      </c>
      <c r="O299" s="78">
        <f t="shared" si="173"/>
        <v>119.11014405762306</v>
      </c>
      <c r="P299" s="66">
        <f t="shared" si="174"/>
        <v>7690</v>
      </c>
      <c r="Q299" s="78">
        <f t="shared" si="175"/>
        <v>123.47463070006424</v>
      </c>
      <c r="R299" s="66">
        <f t="shared" si="176"/>
        <v>37463</v>
      </c>
      <c r="S299" s="78">
        <f t="shared" si="177"/>
        <v>103.78999861476659</v>
      </c>
      <c r="T299" s="66">
        <v>35457</v>
      </c>
      <c r="U299" s="78">
        <f t="shared" si="178"/>
        <v>103.39126377792034</v>
      </c>
      <c r="V299" s="66">
        <v>3693</v>
      </c>
      <c r="W299" s="78">
        <f t="shared" si="179"/>
        <v>111.03427540589297</v>
      </c>
      <c r="X299" s="66">
        <f t="shared" si="166"/>
        <v>2006</v>
      </c>
      <c r="Y299" s="78">
        <f t="shared" si="180"/>
        <v>111.38256524153248</v>
      </c>
      <c r="Z299" s="66">
        <v>24</v>
      </c>
      <c r="AA299" s="78">
        <f t="shared" si="181"/>
        <v>114.28571428571428</v>
      </c>
      <c r="AB299" s="66" t="s">
        <v>226</v>
      </c>
      <c r="AC299" s="66" t="s">
        <v>226</v>
      </c>
      <c r="AD299" s="66">
        <v>88</v>
      </c>
      <c r="AE299" s="78">
        <f t="shared" si="168"/>
        <v>106.02409638554218</v>
      </c>
      <c r="AF299" s="78" t="s">
        <v>36</v>
      </c>
      <c r="AG299" s="78" t="s">
        <v>36</v>
      </c>
      <c r="AH299" s="66">
        <v>30</v>
      </c>
      <c r="AI299" s="176">
        <f t="shared" si="182"/>
        <v>100</v>
      </c>
      <c r="AJ299" s="202"/>
      <c r="AK299" s="152"/>
      <c r="AL299" s="152"/>
      <c r="AM299" s="152"/>
      <c r="AN299" s="152"/>
      <c r="AO299" s="152"/>
      <c r="AP299" s="152"/>
      <c r="AQ299" s="152"/>
      <c r="AR299" s="152"/>
    </row>
    <row r="300" spans="1:44" s="79" customFormat="1" ht="12" customHeight="1">
      <c r="A300" s="201"/>
      <c r="B300" s="33" t="s">
        <v>334</v>
      </c>
      <c r="C300" s="48" t="s">
        <v>9</v>
      </c>
      <c r="D300" s="77">
        <v>27922</v>
      </c>
      <c r="E300" s="78">
        <f t="shared" si="169"/>
        <v>99.692944872893463</v>
      </c>
      <c r="F300" s="66">
        <v>240</v>
      </c>
      <c r="G300" s="78">
        <f t="shared" si="170"/>
        <v>112.14953271028037</v>
      </c>
      <c r="H300" s="66">
        <v>107</v>
      </c>
      <c r="I300" s="78">
        <f t="shared" si="183"/>
        <v>115.05376344086022</v>
      </c>
      <c r="J300" s="66">
        <f t="shared" si="167"/>
        <v>27682</v>
      </c>
      <c r="K300" s="78">
        <f t="shared" si="171"/>
        <v>99.597035331366484</v>
      </c>
      <c r="L300" s="66">
        <v>7049</v>
      </c>
      <c r="M300" s="78">
        <f t="shared" si="172"/>
        <v>119.01063650177275</v>
      </c>
      <c r="N300" s="218">
        <v>15405</v>
      </c>
      <c r="O300" s="78">
        <f t="shared" si="173"/>
        <v>109.65193252188767</v>
      </c>
      <c r="P300" s="66">
        <f t="shared" si="174"/>
        <v>8356</v>
      </c>
      <c r="Q300" s="78">
        <f t="shared" si="175"/>
        <v>102.83042087127738</v>
      </c>
      <c r="R300" s="66">
        <f t="shared" si="176"/>
        <v>36038</v>
      </c>
      <c r="S300" s="78">
        <f t="shared" si="177"/>
        <v>100.32850779510024</v>
      </c>
      <c r="T300" s="66">
        <v>34483</v>
      </c>
      <c r="U300" s="78">
        <f t="shared" si="178"/>
        <v>99.020790259591081</v>
      </c>
      <c r="V300" s="66">
        <v>3186</v>
      </c>
      <c r="W300" s="78">
        <f t="shared" si="179"/>
        <v>96.079613992762376</v>
      </c>
      <c r="X300" s="66">
        <f t="shared" si="166"/>
        <v>1555</v>
      </c>
      <c r="Y300" s="78">
        <f t="shared" si="180"/>
        <v>141.8795620437956</v>
      </c>
      <c r="Z300" s="66">
        <v>22</v>
      </c>
      <c r="AA300" s="78">
        <f t="shared" si="181"/>
        <v>91.666666666666657</v>
      </c>
      <c r="AB300" s="66" t="s">
        <v>226</v>
      </c>
      <c r="AC300" s="66" t="s">
        <v>226</v>
      </c>
      <c r="AD300" s="66">
        <v>77</v>
      </c>
      <c r="AE300" s="78">
        <f t="shared" si="168"/>
        <v>101.31578947368421</v>
      </c>
      <c r="AF300" s="78" t="s">
        <v>36</v>
      </c>
      <c r="AG300" s="78" t="s">
        <v>36</v>
      </c>
      <c r="AH300" s="66">
        <v>30</v>
      </c>
      <c r="AI300" s="176">
        <f t="shared" si="182"/>
        <v>100</v>
      </c>
      <c r="AJ300" s="152"/>
      <c r="AK300" s="152"/>
      <c r="AL300" s="152"/>
      <c r="AM300" s="152"/>
      <c r="AN300" s="152"/>
      <c r="AO300" s="152"/>
      <c r="AP300" s="152"/>
      <c r="AQ300" s="152"/>
      <c r="AR300" s="152"/>
    </row>
    <row r="301" spans="1:44" s="79" customFormat="1" ht="12" customHeight="1">
      <c r="A301" s="201"/>
      <c r="B301" s="33" t="s">
        <v>335</v>
      </c>
      <c r="C301" s="48" t="s">
        <v>336</v>
      </c>
      <c r="D301" s="77">
        <v>26803</v>
      </c>
      <c r="E301" s="78">
        <f t="shared" si="169"/>
        <v>99.702414165085742</v>
      </c>
      <c r="F301" s="66">
        <v>223</v>
      </c>
      <c r="G301" s="78">
        <f t="shared" si="170"/>
        <v>108.78048780487805</v>
      </c>
      <c r="H301" s="66">
        <v>90</v>
      </c>
      <c r="I301" s="78">
        <f t="shared" si="183"/>
        <v>107.14285714285714</v>
      </c>
      <c r="J301" s="66">
        <f t="shared" si="167"/>
        <v>26580</v>
      </c>
      <c r="K301" s="78">
        <f t="shared" si="171"/>
        <v>99.632656121148514</v>
      </c>
      <c r="L301" s="66">
        <v>6622</v>
      </c>
      <c r="M301" s="78">
        <f t="shared" si="172"/>
        <v>114.36960276338515</v>
      </c>
      <c r="N301" s="218">
        <v>16660</v>
      </c>
      <c r="O301" s="78">
        <f t="shared" si="173"/>
        <v>118.41637643044993</v>
      </c>
      <c r="P301" s="66">
        <f t="shared" si="174"/>
        <v>10038</v>
      </c>
      <c r="Q301" s="78">
        <f t="shared" si="175"/>
        <v>121.24652735837662</v>
      </c>
      <c r="R301" s="66">
        <f t="shared" si="176"/>
        <v>36618</v>
      </c>
      <c r="S301" s="78">
        <f t="shared" si="177"/>
        <v>104.75155190662815</v>
      </c>
      <c r="T301" s="66">
        <v>34748</v>
      </c>
      <c r="U301" s="78">
        <f t="shared" si="178"/>
        <v>104.80786632080594</v>
      </c>
      <c r="V301" s="66">
        <v>3405</v>
      </c>
      <c r="W301" s="78">
        <f t="shared" si="179"/>
        <v>92.627856365614804</v>
      </c>
      <c r="X301" s="66">
        <f t="shared" si="166"/>
        <v>1870</v>
      </c>
      <c r="Y301" s="78">
        <f t="shared" si="180"/>
        <v>103.71602884082085</v>
      </c>
      <c r="Z301" s="66">
        <v>23</v>
      </c>
      <c r="AA301" s="78">
        <f t="shared" si="181"/>
        <v>85.18518518518519</v>
      </c>
      <c r="AB301" s="66" t="s">
        <v>226</v>
      </c>
      <c r="AC301" s="66" t="s">
        <v>226</v>
      </c>
      <c r="AD301" s="66">
        <v>87</v>
      </c>
      <c r="AE301" s="78">
        <f t="shared" si="168"/>
        <v>112.98701298701299</v>
      </c>
      <c r="AF301" s="78" t="s">
        <v>36</v>
      </c>
      <c r="AG301" s="78" t="s">
        <v>36</v>
      </c>
      <c r="AH301" s="66">
        <v>30</v>
      </c>
      <c r="AI301" s="176">
        <f t="shared" si="182"/>
        <v>100</v>
      </c>
      <c r="AJ301" s="152"/>
      <c r="AK301" s="152"/>
      <c r="AL301" s="152"/>
      <c r="AM301" s="152"/>
      <c r="AN301" s="152"/>
      <c r="AO301" s="152"/>
      <c r="AP301" s="152"/>
      <c r="AQ301" s="152"/>
      <c r="AR301" s="152"/>
    </row>
    <row r="302" spans="1:44" s="79" customFormat="1" ht="12" customHeight="1">
      <c r="A302" s="201"/>
      <c r="B302" s="33" t="s">
        <v>337</v>
      </c>
      <c r="C302" s="48" t="s">
        <v>338</v>
      </c>
      <c r="D302" s="77">
        <v>25239</v>
      </c>
      <c r="E302" s="78">
        <f t="shared" si="169"/>
        <v>96.383563736347668</v>
      </c>
      <c r="F302" s="66">
        <v>217</v>
      </c>
      <c r="G302" s="78">
        <f t="shared" si="170"/>
        <v>107.96019900497514</v>
      </c>
      <c r="H302" s="66">
        <v>84</v>
      </c>
      <c r="I302" s="78">
        <f t="shared" si="183"/>
        <v>105</v>
      </c>
      <c r="J302" s="66">
        <f t="shared" si="167"/>
        <v>25022</v>
      </c>
      <c r="K302" s="78">
        <f t="shared" si="171"/>
        <v>96.294015778333659</v>
      </c>
      <c r="L302" s="66">
        <v>6640</v>
      </c>
      <c r="M302" s="78">
        <f t="shared" si="172"/>
        <v>106.76957710242804</v>
      </c>
      <c r="N302" s="218">
        <v>16903</v>
      </c>
      <c r="O302" s="78">
        <f t="shared" si="173"/>
        <v>122.68999056398344</v>
      </c>
      <c r="P302" s="66">
        <f t="shared" si="174"/>
        <v>10263</v>
      </c>
      <c r="Q302" s="78">
        <f t="shared" si="175"/>
        <v>135.78989150568935</v>
      </c>
      <c r="R302" s="66">
        <f t="shared" si="176"/>
        <v>35285</v>
      </c>
      <c r="S302" s="78">
        <f t="shared" si="177"/>
        <v>105.19333392958292</v>
      </c>
      <c r="T302" s="66">
        <v>33121</v>
      </c>
      <c r="U302" s="78">
        <f t="shared" si="178"/>
        <v>106.18087391401917</v>
      </c>
      <c r="V302" s="66">
        <v>3567</v>
      </c>
      <c r="W302" s="78">
        <f t="shared" si="179"/>
        <v>84.686609686609685</v>
      </c>
      <c r="X302" s="66">
        <f t="shared" si="166"/>
        <v>2164</v>
      </c>
      <c r="Y302" s="78">
        <f t="shared" si="180"/>
        <v>92.085106382978722</v>
      </c>
      <c r="Z302" s="66">
        <v>29</v>
      </c>
      <c r="AA302" s="78">
        <f t="shared" si="181"/>
        <v>115.99999999999999</v>
      </c>
      <c r="AB302" s="66" t="s">
        <v>226</v>
      </c>
      <c r="AC302" s="66" t="s">
        <v>226</v>
      </c>
      <c r="AD302" s="220">
        <v>86</v>
      </c>
      <c r="AE302" s="78">
        <f t="shared" si="168"/>
        <v>111.68831168831169</v>
      </c>
      <c r="AF302" s="78" t="s">
        <v>36</v>
      </c>
      <c r="AG302" s="78" t="s">
        <v>36</v>
      </c>
      <c r="AH302" s="66">
        <v>30</v>
      </c>
      <c r="AI302" s="176">
        <f t="shared" si="182"/>
        <v>100</v>
      </c>
      <c r="AJ302" s="152"/>
      <c r="AK302" s="152"/>
      <c r="AL302" s="152"/>
      <c r="AM302" s="152"/>
      <c r="AN302" s="152"/>
      <c r="AO302" s="152"/>
      <c r="AP302" s="152"/>
      <c r="AQ302" s="152"/>
      <c r="AR302" s="152"/>
    </row>
    <row r="303" spans="1:44" s="79" customFormat="1" ht="12" customHeight="1">
      <c r="A303" s="201"/>
      <c r="B303" s="33" t="s">
        <v>339</v>
      </c>
      <c r="C303" s="48" t="s">
        <v>12</v>
      </c>
      <c r="D303" s="77">
        <v>24482</v>
      </c>
      <c r="E303" s="78">
        <f t="shared" si="169"/>
        <v>95.558157689305233</v>
      </c>
      <c r="F303" s="66">
        <v>234</v>
      </c>
      <c r="G303" s="78">
        <f t="shared" si="170"/>
        <v>117</v>
      </c>
      <c r="H303" s="66">
        <v>101</v>
      </c>
      <c r="I303" s="78">
        <f t="shared" si="183"/>
        <v>127.84810126582278</v>
      </c>
      <c r="J303" s="66">
        <f t="shared" si="167"/>
        <v>24248</v>
      </c>
      <c r="K303" s="78">
        <f t="shared" si="171"/>
        <v>95.389457120377656</v>
      </c>
      <c r="L303" s="66">
        <v>5479</v>
      </c>
      <c r="M303" s="78">
        <f t="shared" si="172"/>
        <v>104.54111810723144</v>
      </c>
      <c r="N303" s="218">
        <v>17798</v>
      </c>
      <c r="O303" s="78">
        <f t="shared" si="173"/>
        <v>115.24216524216524</v>
      </c>
      <c r="P303" s="66">
        <f t="shared" si="174"/>
        <v>12319</v>
      </c>
      <c r="Q303" s="78">
        <f t="shared" si="175"/>
        <v>120.73899833382337</v>
      </c>
      <c r="R303" s="66">
        <f t="shared" si="176"/>
        <v>36567</v>
      </c>
      <c r="S303" s="78">
        <f t="shared" si="177"/>
        <v>102.64997333183616</v>
      </c>
      <c r="T303" s="66">
        <v>35445</v>
      </c>
      <c r="U303" s="78">
        <f t="shared" si="178"/>
        <v>103.26593637105232</v>
      </c>
      <c r="V303" s="66">
        <v>3368</v>
      </c>
      <c r="W303" s="78">
        <f t="shared" si="179"/>
        <v>87.299118714359764</v>
      </c>
      <c r="X303" s="66">
        <f>R303-T303</f>
        <v>1122</v>
      </c>
      <c r="Y303" s="78">
        <f t="shared" si="180"/>
        <v>86.374133949191688</v>
      </c>
      <c r="Z303" s="66">
        <v>24</v>
      </c>
      <c r="AA303" s="78">
        <f t="shared" si="181"/>
        <v>92.307692307692307</v>
      </c>
      <c r="AB303" s="66" t="s">
        <v>226</v>
      </c>
      <c r="AC303" s="66" t="s">
        <v>226</v>
      </c>
      <c r="AD303" s="66">
        <v>88</v>
      </c>
      <c r="AE303" s="78">
        <f t="shared" si="168"/>
        <v>101.14942528735634</v>
      </c>
      <c r="AF303" s="78" t="s">
        <v>36</v>
      </c>
      <c r="AG303" s="78" t="s">
        <v>36</v>
      </c>
      <c r="AH303" s="66">
        <v>30</v>
      </c>
      <c r="AI303" s="176">
        <f t="shared" si="182"/>
        <v>100</v>
      </c>
      <c r="AJ303" s="152"/>
      <c r="AK303" s="152"/>
      <c r="AL303" s="152"/>
      <c r="AM303" s="152"/>
      <c r="AN303" s="152"/>
      <c r="AO303" s="152"/>
      <c r="AP303" s="152"/>
      <c r="AQ303" s="152"/>
      <c r="AR303" s="152"/>
    </row>
    <row r="304" spans="1:44" s="79" customFormat="1" ht="12" customHeight="1">
      <c r="A304" s="201"/>
      <c r="B304" s="33" t="s">
        <v>340</v>
      </c>
      <c r="C304" s="48" t="s">
        <v>13</v>
      </c>
      <c r="D304" s="77">
        <v>26030</v>
      </c>
      <c r="E304" s="78">
        <f>D304/D292*100</f>
        <v>96.158108607314375</v>
      </c>
      <c r="F304" s="66">
        <v>227</v>
      </c>
      <c r="G304" s="78">
        <f t="shared" si="170"/>
        <v>100.8888888888889</v>
      </c>
      <c r="H304" s="66">
        <v>94</v>
      </c>
      <c r="I304" s="78">
        <f t="shared" si="183"/>
        <v>90.384615384615387</v>
      </c>
      <c r="J304" s="66">
        <f>D304-F304</f>
        <v>25803</v>
      </c>
      <c r="K304" s="78">
        <f t="shared" si="171"/>
        <v>96.11845781337307</v>
      </c>
      <c r="L304" s="66">
        <v>6202</v>
      </c>
      <c r="M304" s="78">
        <f t="shared" si="172"/>
        <v>105.17212141767001</v>
      </c>
      <c r="N304" s="218">
        <v>17885</v>
      </c>
      <c r="O304" s="78">
        <f t="shared" si="173"/>
        <v>114.80197702034791</v>
      </c>
      <c r="P304" s="66">
        <f t="shared" si="174"/>
        <v>11683</v>
      </c>
      <c r="Q304" s="78">
        <f t="shared" si="175"/>
        <v>120.66721751704192</v>
      </c>
      <c r="R304" s="66">
        <f t="shared" si="176"/>
        <v>37486</v>
      </c>
      <c r="S304" s="78">
        <f t="shared" si="177"/>
        <v>102.6254551427711</v>
      </c>
      <c r="T304" s="66">
        <v>36094</v>
      </c>
      <c r="U304" s="78">
        <f t="shared" si="178"/>
        <v>101.75349571493008</v>
      </c>
      <c r="V304" s="66">
        <v>4262</v>
      </c>
      <c r="W304" s="78">
        <f t="shared" si="179"/>
        <v>98.067188219051999</v>
      </c>
      <c r="X304" s="66">
        <f t="shared" ref="X304:X314" si="184">R304-T304</f>
        <v>1392</v>
      </c>
      <c r="Y304" s="78">
        <f t="shared" si="180"/>
        <v>131.94312796208533</v>
      </c>
      <c r="Z304" s="66">
        <v>22</v>
      </c>
      <c r="AA304" s="78">
        <f t="shared" si="181"/>
        <v>88</v>
      </c>
      <c r="AB304" s="66" t="s">
        <v>226</v>
      </c>
      <c r="AC304" s="66" t="s">
        <v>226</v>
      </c>
      <c r="AD304" s="66">
        <v>81</v>
      </c>
      <c r="AE304" s="78">
        <f>AD304/AD292*100</f>
        <v>110.95890410958904</v>
      </c>
      <c r="AF304" s="78" t="s">
        <v>36</v>
      </c>
      <c r="AG304" s="78" t="s">
        <v>36</v>
      </c>
      <c r="AH304" s="66">
        <v>30</v>
      </c>
      <c r="AI304" s="176">
        <f t="shared" si="182"/>
        <v>100</v>
      </c>
      <c r="AJ304" s="152"/>
      <c r="AK304" s="152"/>
      <c r="AL304" s="152"/>
      <c r="AM304" s="152"/>
      <c r="AN304" s="152"/>
      <c r="AO304" s="152"/>
      <c r="AP304" s="152"/>
      <c r="AQ304" s="152"/>
      <c r="AR304" s="152"/>
    </row>
    <row r="305" spans="1:44" s="79" customFormat="1" ht="12" customHeight="1">
      <c r="A305" s="201"/>
      <c r="B305" s="33" t="s">
        <v>341</v>
      </c>
      <c r="C305" s="48" t="s">
        <v>14</v>
      </c>
      <c r="D305" s="77">
        <v>25537</v>
      </c>
      <c r="E305" s="78">
        <f>D305/D293*100</f>
        <v>96.112156567557392</v>
      </c>
      <c r="F305" s="66">
        <v>237</v>
      </c>
      <c r="G305" s="78">
        <f t="shared" si="170"/>
        <v>108.71559633027523</v>
      </c>
      <c r="H305" s="66">
        <v>104</v>
      </c>
      <c r="I305" s="78">
        <f t="shared" si="183"/>
        <v>107.21649484536083</v>
      </c>
      <c r="J305" s="66">
        <f t="shared" ref="J305:J315" si="185">D305-F305</f>
        <v>25300</v>
      </c>
      <c r="K305" s="78">
        <f t="shared" si="171"/>
        <v>96.007893139040675</v>
      </c>
      <c r="L305" s="66">
        <v>6693</v>
      </c>
      <c r="M305" s="78">
        <f t="shared" si="172"/>
        <v>107.91680103192517</v>
      </c>
      <c r="N305" s="218">
        <v>16548</v>
      </c>
      <c r="O305" s="78">
        <f t="shared" si="173"/>
        <v>113.97479165231765</v>
      </c>
      <c r="P305" s="66">
        <f t="shared" si="174"/>
        <v>9855</v>
      </c>
      <c r="Q305" s="78">
        <f t="shared" si="175"/>
        <v>118.49224479980762</v>
      </c>
      <c r="R305" s="66">
        <f t="shared" si="176"/>
        <v>35155</v>
      </c>
      <c r="S305" s="78">
        <f t="shared" si="177"/>
        <v>101.40182872306671</v>
      </c>
      <c r="T305" s="66">
        <v>33902</v>
      </c>
      <c r="U305" s="78">
        <f t="shared" si="178"/>
        <v>101.92718198490725</v>
      </c>
      <c r="V305" s="66">
        <v>4198</v>
      </c>
      <c r="W305" s="78">
        <f t="shared" si="179"/>
        <v>92.466960352422916</v>
      </c>
      <c r="X305" s="66">
        <f t="shared" si="184"/>
        <v>1253</v>
      </c>
      <c r="Y305" s="78">
        <f t="shared" si="180"/>
        <v>88.991477272727266</v>
      </c>
      <c r="Z305" s="66">
        <v>23</v>
      </c>
      <c r="AA305" s="78">
        <f t="shared" si="181"/>
        <v>88.461538461538453</v>
      </c>
      <c r="AB305" s="66" t="s">
        <v>226</v>
      </c>
      <c r="AC305" s="66" t="s">
        <v>226</v>
      </c>
      <c r="AD305" s="66">
        <v>79</v>
      </c>
      <c r="AE305" s="78">
        <f t="shared" ref="AE305:AE315" si="186">AD305/AD293*100</f>
        <v>92.941176470588232</v>
      </c>
      <c r="AF305" s="78" t="s">
        <v>36</v>
      </c>
      <c r="AG305" s="78" t="s">
        <v>36</v>
      </c>
      <c r="AH305" s="66">
        <v>30</v>
      </c>
      <c r="AI305" s="176">
        <f t="shared" si="182"/>
        <v>100</v>
      </c>
      <c r="AJ305" s="152"/>
      <c r="AK305" s="152"/>
      <c r="AL305" s="152"/>
      <c r="AM305" s="152"/>
      <c r="AN305" s="152"/>
      <c r="AO305" s="152"/>
      <c r="AP305" s="152"/>
      <c r="AQ305" s="152"/>
      <c r="AR305" s="152"/>
    </row>
    <row r="306" spans="1:44" s="79" customFormat="1" ht="12" customHeight="1">
      <c r="A306" s="201"/>
      <c r="B306" s="33" t="s">
        <v>342</v>
      </c>
      <c r="C306" s="48" t="s">
        <v>15</v>
      </c>
      <c r="D306" s="77">
        <v>26719</v>
      </c>
      <c r="E306" s="78">
        <f>D306/D294*100</f>
        <v>95.990659241961566</v>
      </c>
      <c r="F306" s="66">
        <v>228</v>
      </c>
      <c r="G306" s="78">
        <f t="shared" si="170"/>
        <v>101.78571428571428</v>
      </c>
      <c r="H306" s="66">
        <v>95</v>
      </c>
      <c r="I306" s="78">
        <f t="shared" si="183"/>
        <v>92.233009708737868</v>
      </c>
      <c r="J306" s="66">
        <f t="shared" si="185"/>
        <v>26491</v>
      </c>
      <c r="K306" s="78">
        <f t="shared" si="171"/>
        <v>95.943645648473435</v>
      </c>
      <c r="L306" s="66">
        <v>7080</v>
      </c>
      <c r="M306" s="78">
        <f t="shared" si="172"/>
        <v>103.11680745703467</v>
      </c>
      <c r="N306" s="218">
        <v>16197</v>
      </c>
      <c r="O306" s="78">
        <f t="shared" si="173"/>
        <v>110.78659370725035</v>
      </c>
      <c r="P306" s="66">
        <f t="shared" si="174"/>
        <v>9117</v>
      </c>
      <c r="Q306" s="78">
        <f t="shared" si="175"/>
        <v>117.57802424555068</v>
      </c>
      <c r="R306" s="66">
        <f t="shared" si="176"/>
        <v>35608</v>
      </c>
      <c r="S306" s="78">
        <f t="shared" si="177"/>
        <v>100.68712003393185</v>
      </c>
      <c r="T306" s="66">
        <v>33253</v>
      </c>
      <c r="U306" s="78">
        <f t="shared" si="178"/>
        <v>100.68124015986434</v>
      </c>
      <c r="V306" s="66">
        <v>3927</v>
      </c>
      <c r="W306" s="78">
        <f t="shared" si="179"/>
        <v>100.56338028169014</v>
      </c>
      <c r="X306" s="66">
        <f t="shared" si="184"/>
        <v>2355</v>
      </c>
      <c r="Y306" s="78">
        <f t="shared" si="180"/>
        <v>100.77021822849808</v>
      </c>
      <c r="Z306" s="66">
        <v>26</v>
      </c>
      <c r="AA306" s="78">
        <f t="shared" si="181"/>
        <v>86.666666666666671</v>
      </c>
      <c r="AB306" s="66" t="s">
        <v>226</v>
      </c>
      <c r="AC306" s="66" t="s">
        <v>226</v>
      </c>
      <c r="AD306" s="66">
        <v>101</v>
      </c>
      <c r="AE306" s="78">
        <f t="shared" si="186"/>
        <v>117.44186046511629</v>
      </c>
      <c r="AF306" s="78" t="s">
        <v>36</v>
      </c>
      <c r="AG306" s="78" t="s">
        <v>36</v>
      </c>
      <c r="AH306" s="66">
        <v>30</v>
      </c>
      <c r="AI306" s="176">
        <f t="shared" si="182"/>
        <v>100</v>
      </c>
      <c r="AJ306" s="152"/>
      <c r="AK306" s="152"/>
      <c r="AL306" s="152"/>
      <c r="AM306" s="152"/>
      <c r="AN306" s="152"/>
      <c r="AO306" s="152"/>
      <c r="AP306" s="152"/>
      <c r="AQ306" s="152"/>
      <c r="AR306" s="152"/>
    </row>
    <row r="307" spans="1:44" s="79" customFormat="1" ht="12" customHeight="1">
      <c r="A307" s="201"/>
      <c r="B307" s="33" t="s">
        <v>343</v>
      </c>
      <c r="C307" s="48" t="s">
        <v>344</v>
      </c>
      <c r="D307" s="77">
        <v>27433</v>
      </c>
      <c r="E307" s="78">
        <f t="shared" ref="E307:E315" si="187">D307/D295*100</f>
        <v>97.373371667908998</v>
      </c>
      <c r="F307" s="66">
        <v>237</v>
      </c>
      <c r="G307" s="78">
        <f t="shared" si="170"/>
        <v>121.53846153846153</v>
      </c>
      <c r="H307" s="66">
        <v>104</v>
      </c>
      <c r="I307" s="78">
        <f t="shared" si="183"/>
        <v>119.54022988505749</v>
      </c>
      <c r="J307" s="66">
        <f t="shared" si="185"/>
        <v>27196</v>
      </c>
      <c r="K307" s="78">
        <f t="shared" si="171"/>
        <v>97.204946743870181</v>
      </c>
      <c r="L307" s="66">
        <v>7737</v>
      </c>
      <c r="M307" s="78">
        <f t="shared" si="172"/>
        <v>107.63772954924875</v>
      </c>
      <c r="N307" s="218">
        <v>15655</v>
      </c>
      <c r="O307" s="78">
        <f t="shared" si="173"/>
        <v>111.98140200286124</v>
      </c>
      <c r="P307" s="66">
        <f t="shared" si="174"/>
        <v>7918</v>
      </c>
      <c r="Q307" s="78">
        <f t="shared" si="175"/>
        <v>116.57832744405184</v>
      </c>
      <c r="R307" s="66">
        <f t="shared" si="176"/>
        <v>35114</v>
      </c>
      <c r="S307" s="78">
        <f t="shared" si="177"/>
        <v>100.98935864250791</v>
      </c>
      <c r="T307" s="66">
        <v>33127</v>
      </c>
      <c r="U307" s="78">
        <f t="shared" si="178"/>
        <v>100.80026777020447</v>
      </c>
      <c r="V307" s="66">
        <v>3119</v>
      </c>
      <c r="W307" s="78">
        <f t="shared" si="179"/>
        <v>93.439185140802877</v>
      </c>
      <c r="X307" s="66">
        <f t="shared" si="184"/>
        <v>1987</v>
      </c>
      <c r="Y307" s="78">
        <f t="shared" si="180"/>
        <v>104.24973767051418</v>
      </c>
      <c r="Z307" s="66">
        <v>27</v>
      </c>
      <c r="AA307" s="78">
        <f t="shared" si="181"/>
        <v>117.39130434782609</v>
      </c>
      <c r="AB307" s="66" t="s">
        <v>226</v>
      </c>
      <c r="AC307" s="66" t="s">
        <v>226</v>
      </c>
      <c r="AD307" s="66">
        <v>101</v>
      </c>
      <c r="AE307" s="78">
        <f t="shared" si="186"/>
        <v>132.89473684210526</v>
      </c>
      <c r="AF307" s="78" t="s">
        <v>36</v>
      </c>
      <c r="AG307" s="78" t="s">
        <v>36</v>
      </c>
      <c r="AH307" s="66">
        <v>30</v>
      </c>
      <c r="AI307" s="176">
        <f t="shared" si="182"/>
        <v>100</v>
      </c>
      <c r="AJ307" s="152"/>
      <c r="AK307" s="152"/>
      <c r="AL307" s="152"/>
      <c r="AM307" s="152"/>
      <c r="AN307" s="152"/>
      <c r="AO307" s="152"/>
      <c r="AP307" s="152"/>
      <c r="AQ307" s="152"/>
      <c r="AR307" s="152"/>
    </row>
    <row r="308" spans="1:44" s="79" customFormat="1" ht="12.75" customHeight="1">
      <c r="A308" s="201"/>
      <c r="B308" s="33" t="s">
        <v>345</v>
      </c>
      <c r="C308" s="48" t="s">
        <v>346</v>
      </c>
      <c r="D308" s="77">
        <v>25295</v>
      </c>
      <c r="E308" s="78">
        <f t="shared" si="187"/>
        <v>96.960288255136462</v>
      </c>
      <c r="F308" s="66">
        <v>224</v>
      </c>
      <c r="G308" s="78">
        <f t="shared" si="170"/>
        <v>110.34482758620689</v>
      </c>
      <c r="H308" s="66">
        <v>91</v>
      </c>
      <c r="I308" s="78">
        <f t="shared" si="183"/>
        <v>95.78947368421052</v>
      </c>
      <c r="J308" s="66">
        <f t="shared" si="185"/>
        <v>25071</v>
      </c>
      <c r="K308" s="78">
        <f t="shared" si="171"/>
        <v>96.85532161483485</v>
      </c>
      <c r="L308" s="66">
        <v>6577</v>
      </c>
      <c r="M308" s="78">
        <f t="shared" si="172"/>
        <v>103.21720025109855</v>
      </c>
      <c r="N308" s="218">
        <v>14464</v>
      </c>
      <c r="O308" s="78">
        <f t="shared" si="173"/>
        <v>104.53888407054062</v>
      </c>
      <c r="P308" s="66">
        <f t="shared" si="174"/>
        <v>7887</v>
      </c>
      <c r="Q308" s="78">
        <f t="shared" si="175"/>
        <v>105.66720257234728</v>
      </c>
      <c r="R308" s="66">
        <f t="shared" si="176"/>
        <v>32958</v>
      </c>
      <c r="S308" s="78">
        <f t="shared" si="177"/>
        <v>98.827551051006026</v>
      </c>
      <c r="T308" s="66">
        <v>31391</v>
      </c>
      <c r="U308" s="78">
        <f t="shared" si="178"/>
        <v>99.222429433890696</v>
      </c>
      <c r="V308" s="66">
        <v>3083</v>
      </c>
      <c r="W308" s="78">
        <f t="shared" si="179"/>
        <v>93.367655966081159</v>
      </c>
      <c r="X308" s="66">
        <f t="shared" si="184"/>
        <v>1567</v>
      </c>
      <c r="Y308" s="78">
        <f t="shared" si="180"/>
        <v>91.530373831775705</v>
      </c>
      <c r="Z308" s="66">
        <v>22</v>
      </c>
      <c r="AA308" s="78">
        <f t="shared" si="181"/>
        <v>104.76190476190477</v>
      </c>
      <c r="AB308" s="78" t="s">
        <v>36</v>
      </c>
      <c r="AC308" s="78" t="s">
        <v>36</v>
      </c>
      <c r="AD308" s="66">
        <v>68</v>
      </c>
      <c r="AE308" s="78">
        <f t="shared" si="186"/>
        <v>80</v>
      </c>
      <c r="AF308" s="78" t="s">
        <v>36</v>
      </c>
      <c r="AG308" s="78" t="s">
        <v>36</v>
      </c>
      <c r="AH308" s="66">
        <v>30</v>
      </c>
      <c r="AI308" s="176">
        <f t="shared" si="182"/>
        <v>100</v>
      </c>
      <c r="AJ308" s="152"/>
      <c r="AK308" s="152"/>
      <c r="AL308" s="152"/>
      <c r="AM308" s="152"/>
      <c r="AN308" s="152"/>
      <c r="AO308" s="152"/>
      <c r="AP308" s="152"/>
      <c r="AQ308" s="152"/>
      <c r="AR308" s="152"/>
    </row>
    <row r="309" spans="1:44" s="168" customFormat="1" ht="12.75" customHeight="1">
      <c r="A309" s="203"/>
      <c r="B309" s="33" t="s">
        <v>347</v>
      </c>
      <c r="C309" s="48" t="s">
        <v>348</v>
      </c>
      <c r="D309" s="77">
        <v>28919</v>
      </c>
      <c r="E309" s="78">
        <f t="shared" si="187"/>
        <v>96.660873053011571</v>
      </c>
      <c r="F309" s="66">
        <v>226</v>
      </c>
      <c r="G309" s="78">
        <f t="shared" si="170"/>
        <v>111.88118811881189</v>
      </c>
      <c r="H309" s="66">
        <v>93</v>
      </c>
      <c r="I309" s="78">
        <f t="shared" si="183"/>
        <v>98.936170212765958</v>
      </c>
      <c r="J309" s="66">
        <f t="shared" si="185"/>
        <v>28693</v>
      </c>
      <c r="K309" s="78">
        <f t="shared" si="171"/>
        <v>96.557410149414451</v>
      </c>
      <c r="L309" s="66">
        <v>8307</v>
      </c>
      <c r="M309" s="78">
        <f t="shared" si="172"/>
        <v>99.485029940119759</v>
      </c>
      <c r="N309" s="218">
        <v>15526</v>
      </c>
      <c r="O309" s="78">
        <f t="shared" si="173"/>
        <v>108.24037925264921</v>
      </c>
      <c r="P309" s="66">
        <f t="shared" si="174"/>
        <v>7219</v>
      </c>
      <c r="Q309" s="78">
        <f t="shared" si="175"/>
        <v>120.4371037704371</v>
      </c>
      <c r="R309" s="66">
        <f t="shared" si="176"/>
        <v>35912</v>
      </c>
      <c r="S309" s="78">
        <f t="shared" si="177"/>
        <v>100.56566788014563</v>
      </c>
      <c r="T309" s="66">
        <v>33433</v>
      </c>
      <c r="U309" s="78">
        <f t="shared" si="178"/>
        <v>101.63859670456618</v>
      </c>
      <c r="V309" s="66">
        <v>3606</v>
      </c>
      <c r="W309" s="78">
        <f t="shared" si="179"/>
        <v>89.323755263809758</v>
      </c>
      <c r="X309" s="66">
        <f t="shared" si="184"/>
        <v>2479</v>
      </c>
      <c r="Y309" s="78">
        <f t="shared" si="180"/>
        <v>88.032670454545453</v>
      </c>
      <c r="Z309" s="66">
        <v>26</v>
      </c>
      <c r="AA309" s="78">
        <f t="shared" si="181"/>
        <v>96.296296296296291</v>
      </c>
      <c r="AB309" s="232" t="s">
        <v>226</v>
      </c>
      <c r="AC309" s="232" t="s">
        <v>226</v>
      </c>
      <c r="AD309" s="66">
        <v>85</v>
      </c>
      <c r="AE309" s="78">
        <f t="shared" si="186"/>
        <v>98.837209302325576</v>
      </c>
      <c r="AF309" s="99" t="s">
        <v>226</v>
      </c>
      <c r="AG309" s="232" t="s">
        <v>226</v>
      </c>
      <c r="AH309" s="66">
        <v>30</v>
      </c>
      <c r="AI309" s="176">
        <f t="shared" si="182"/>
        <v>100</v>
      </c>
      <c r="AJ309" s="167"/>
      <c r="AK309" s="167"/>
      <c r="AL309" s="167"/>
      <c r="AM309" s="167"/>
      <c r="AN309" s="167"/>
      <c r="AO309" s="167"/>
      <c r="AP309" s="167"/>
      <c r="AQ309" s="167"/>
      <c r="AR309" s="167"/>
    </row>
    <row r="310" spans="1:44" ht="12" customHeight="1">
      <c r="A310" s="200"/>
      <c r="B310" s="32" t="s">
        <v>351</v>
      </c>
      <c r="C310" s="49" t="s">
        <v>352</v>
      </c>
      <c r="D310" s="65">
        <v>28013</v>
      </c>
      <c r="E310" s="74">
        <f t="shared" si="187"/>
        <v>95.777489059080963</v>
      </c>
      <c r="F310" s="68">
        <v>230</v>
      </c>
      <c r="G310" s="74">
        <f t="shared" ref="G310:G321" si="188">F310/F298*100</f>
        <v>114.99999999999999</v>
      </c>
      <c r="H310" s="62">
        <v>97</v>
      </c>
      <c r="I310" s="74">
        <f>H310/H298*100</f>
        <v>105.43478260869566</v>
      </c>
      <c r="J310" s="62">
        <f t="shared" si="185"/>
        <v>27783</v>
      </c>
      <c r="K310" s="74">
        <f t="shared" ref="K310:K321" si="189">J310/J298*100</f>
        <v>95.64513908014321</v>
      </c>
      <c r="L310" s="62">
        <v>7800</v>
      </c>
      <c r="M310" s="74">
        <f t="shared" ref="M310:M321" si="190">L310/L298*100</f>
        <v>98.497285010733677</v>
      </c>
      <c r="N310" s="231">
        <v>15162</v>
      </c>
      <c r="O310" s="74">
        <f t="shared" ref="O310:O321" si="191">N310/N298*100</f>
        <v>103.8706583544564</v>
      </c>
      <c r="P310" s="62">
        <f t="shared" ref="P310:P321" si="192">N310-L310</f>
        <v>7362</v>
      </c>
      <c r="Q310" s="74">
        <f t="shared" ref="Q310:Q321" si="193">P310/P298*100</f>
        <v>110.24258760107817</v>
      </c>
      <c r="R310" s="62">
        <f t="shared" ref="R310:R321" si="194">J310+P310</f>
        <v>35145</v>
      </c>
      <c r="S310" s="74">
        <f t="shared" ref="S310:S321" si="195">R310/R298*100</f>
        <v>98.37373341543973</v>
      </c>
      <c r="T310" s="62">
        <v>32957</v>
      </c>
      <c r="U310" s="74">
        <f t="shared" ref="U310:U321" si="196">T310/T298*100</f>
        <v>99.921171512597397</v>
      </c>
      <c r="V310" s="62">
        <v>3509</v>
      </c>
      <c r="W310" s="74">
        <f t="shared" ref="W310:W321" si="197">V310/V298*100</f>
        <v>99.772533409155528</v>
      </c>
      <c r="X310" s="62">
        <f t="shared" si="184"/>
        <v>2188</v>
      </c>
      <c r="Y310" s="74">
        <f t="shared" ref="Y310:Y321" si="198">X310/X298*100</f>
        <v>79.766678818811528</v>
      </c>
      <c r="Z310" s="62">
        <v>29</v>
      </c>
      <c r="AA310" s="74">
        <f t="shared" ref="AA310:AA321" si="199">Z310/Z298*100</f>
        <v>120.83333333333333</v>
      </c>
      <c r="AB310" s="62" t="s">
        <v>226</v>
      </c>
      <c r="AC310" s="84" t="s">
        <v>226</v>
      </c>
      <c r="AD310" s="157">
        <v>93</v>
      </c>
      <c r="AE310" s="198">
        <f t="shared" si="186"/>
        <v>117.72151898734178</v>
      </c>
      <c r="AF310" s="198" t="s">
        <v>36</v>
      </c>
      <c r="AG310" s="74" t="s">
        <v>36</v>
      </c>
      <c r="AH310" s="157">
        <v>30</v>
      </c>
      <c r="AI310" s="233">
        <f t="shared" ref="AI310:AI321" si="200">AH310/AH298*100</f>
        <v>100</v>
      </c>
      <c r="AJ310" s="37"/>
      <c r="AK310" s="15"/>
      <c r="AL310" s="15"/>
      <c r="AM310" s="15"/>
      <c r="AN310" s="15"/>
      <c r="AO310" s="15"/>
      <c r="AP310" s="15"/>
      <c r="AQ310" s="15"/>
      <c r="AR310" s="15"/>
    </row>
    <row r="311" spans="1:44" s="79" customFormat="1" ht="12" customHeight="1">
      <c r="A311" s="201"/>
      <c r="B311" s="33" t="s">
        <v>353</v>
      </c>
      <c r="C311" s="48" t="s">
        <v>354</v>
      </c>
      <c r="D311" s="77">
        <v>28559</v>
      </c>
      <c r="E311" s="78">
        <f t="shared" si="187"/>
        <v>95.212535422570426</v>
      </c>
      <c r="F311" s="66">
        <v>234</v>
      </c>
      <c r="G311" s="78">
        <f t="shared" si="188"/>
        <v>105.40540540540539</v>
      </c>
      <c r="H311" s="66">
        <v>101</v>
      </c>
      <c r="I311" s="78">
        <f t="shared" ref="I311:I321" si="201">H311/H299*100</f>
        <v>88.596491228070178</v>
      </c>
      <c r="J311" s="66">
        <f t="shared" si="185"/>
        <v>28325</v>
      </c>
      <c r="K311" s="78">
        <f t="shared" si="189"/>
        <v>95.136533100460156</v>
      </c>
      <c r="L311" s="66">
        <v>7424</v>
      </c>
      <c r="M311" s="78">
        <f t="shared" si="190"/>
        <v>90.702504581551622</v>
      </c>
      <c r="N311" s="218">
        <v>15608</v>
      </c>
      <c r="O311" s="78">
        <f t="shared" si="191"/>
        <v>98.318110236220463</v>
      </c>
      <c r="P311" s="66">
        <f t="shared" si="192"/>
        <v>8184</v>
      </c>
      <c r="Q311" s="78">
        <f t="shared" si="193"/>
        <v>106.42392717815345</v>
      </c>
      <c r="R311" s="66">
        <f t="shared" si="194"/>
        <v>36509</v>
      </c>
      <c r="S311" s="78">
        <f t="shared" si="195"/>
        <v>97.453487440941728</v>
      </c>
      <c r="T311" s="66">
        <v>34700</v>
      </c>
      <c r="U311" s="78">
        <f t="shared" si="196"/>
        <v>97.865019601207095</v>
      </c>
      <c r="V311" s="66">
        <v>3428</v>
      </c>
      <c r="W311" s="78">
        <f t="shared" si="197"/>
        <v>92.824262117519623</v>
      </c>
      <c r="X311" s="66">
        <f t="shared" si="184"/>
        <v>1809</v>
      </c>
      <c r="Y311" s="78">
        <f t="shared" si="198"/>
        <v>90.179461615154537</v>
      </c>
      <c r="Z311" s="66">
        <v>26</v>
      </c>
      <c r="AA311" s="78">
        <f t="shared" si="199"/>
        <v>108.33333333333333</v>
      </c>
      <c r="AB311" s="66" t="s">
        <v>226</v>
      </c>
      <c r="AC311" s="66" t="s">
        <v>226</v>
      </c>
      <c r="AD311" s="66">
        <v>83</v>
      </c>
      <c r="AE311" s="78">
        <f t="shared" si="186"/>
        <v>94.318181818181827</v>
      </c>
      <c r="AF311" s="78" t="s">
        <v>36</v>
      </c>
      <c r="AG311" s="78" t="s">
        <v>36</v>
      </c>
      <c r="AH311" s="66">
        <v>30</v>
      </c>
      <c r="AI311" s="176">
        <f t="shared" si="200"/>
        <v>100</v>
      </c>
      <c r="AJ311" s="202"/>
      <c r="AK311" s="152"/>
      <c r="AL311" s="152"/>
      <c r="AM311" s="152"/>
      <c r="AN311" s="152"/>
      <c r="AO311" s="152"/>
      <c r="AP311" s="152"/>
      <c r="AQ311" s="152"/>
      <c r="AR311" s="152"/>
    </row>
    <row r="312" spans="1:44" s="79" customFormat="1" ht="12" customHeight="1">
      <c r="A312" s="201"/>
      <c r="B312" s="33" t="s">
        <v>355</v>
      </c>
      <c r="C312" s="48" t="s">
        <v>9</v>
      </c>
      <c r="D312" s="77">
        <v>26268</v>
      </c>
      <c r="E312" s="78">
        <f t="shared" si="187"/>
        <v>94.076355561922497</v>
      </c>
      <c r="F312" s="66">
        <v>228</v>
      </c>
      <c r="G312" s="78">
        <f t="shared" si="188"/>
        <v>95</v>
      </c>
      <c r="H312" s="66">
        <v>103</v>
      </c>
      <c r="I312" s="78">
        <f t="shared" si="201"/>
        <v>96.261682242990659</v>
      </c>
      <c r="J312" s="66">
        <f t="shared" si="185"/>
        <v>26040</v>
      </c>
      <c r="K312" s="78">
        <f t="shared" si="189"/>
        <v>94.068347662741132</v>
      </c>
      <c r="L312" s="66">
        <v>6532</v>
      </c>
      <c r="M312" s="78">
        <f t="shared" si="190"/>
        <v>92.665626329975879</v>
      </c>
      <c r="N312" s="218">
        <v>15867</v>
      </c>
      <c r="O312" s="78">
        <f t="shared" si="191"/>
        <v>102.99902629016553</v>
      </c>
      <c r="P312" s="66">
        <f t="shared" si="192"/>
        <v>9335</v>
      </c>
      <c r="Q312" s="78">
        <f t="shared" si="193"/>
        <v>111.71613212063187</v>
      </c>
      <c r="R312" s="66">
        <f t="shared" si="194"/>
        <v>35375</v>
      </c>
      <c r="S312" s="78">
        <f t="shared" si="195"/>
        <v>98.160275264998049</v>
      </c>
      <c r="T312" s="66">
        <v>33915</v>
      </c>
      <c r="U312" s="78">
        <f t="shared" si="196"/>
        <v>98.352811530319286</v>
      </c>
      <c r="V312" s="66">
        <v>2961</v>
      </c>
      <c r="W312" s="78">
        <f t="shared" si="197"/>
        <v>92.937853107344637</v>
      </c>
      <c r="X312" s="66">
        <f t="shared" si="184"/>
        <v>1460</v>
      </c>
      <c r="Y312" s="78">
        <f t="shared" si="198"/>
        <v>93.890675241157567</v>
      </c>
      <c r="Z312" s="66">
        <v>27</v>
      </c>
      <c r="AA312" s="78">
        <f t="shared" si="199"/>
        <v>122.72727272727273</v>
      </c>
      <c r="AB312" s="66" t="s">
        <v>226</v>
      </c>
      <c r="AC312" s="66" t="s">
        <v>226</v>
      </c>
      <c r="AD312" s="66">
        <v>86</v>
      </c>
      <c r="AE312" s="78">
        <f t="shared" si="186"/>
        <v>111.68831168831169</v>
      </c>
      <c r="AF312" s="78" t="s">
        <v>36</v>
      </c>
      <c r="AG312" s="78" t="s">
        <v>36</v>
      </c>
      <c r="AH312" s="66">
        <v>30</v>
      </c>
      <c r="AI312" s="176">
        <f t="shared" si="200"/>
        <v>100</v>
      </c>
      <c r="AJ312" s="152"/>
      <c r="AK312" s="152"/>
      <c r="AL312" s="152"/>
      <c r="AM312" s="152"/>
      <c r="AN312" s="152"/>
      <c r="AO312" s="152"/>
      <c r="AP312" s="152"/>
      <c r="AQ312" s="152"/>
      <c r="AR312" s="152"/>
    </row>
    <row r="313" spans="1:44" s="79" customFormat="1" ht="12" customHeight="1">
      <c r="A313" s="201"/>
      <c r="B313" s="33" t="s">
        <v>356</v>
      </c>
      <c r="C313" s="48" t="s">
        <v>357</v>
      </c>
      <c r="D313" s="77">
        <v>25177</v>
      </c>
      <c r="E313" s="78">
        <f t="shared" si="187"/>
        <v>93.933514905047943</v>
      </c>
      <c r="F313" s="66">
        <v>221</v>
      </c>
      <c r="G313" s="78">
        <f t="shared" si="188"/>
        <v>99.103139013452918</v>
      </c>
      <c r="H313" s="66">
        <v>96</v>
      </c>
      <c r="I313" s="78">
        <f t="shared" si="201"/>
        <v>106.66666666666667</v>
      </c>
      <c r="J313" s="66">
        <f t="shared" si="185"/>
        <v>24956</v>
      </c>
      <c r="K313" s="78">
        <f t="shared" si="189"/>
        <v>93.890142964635061</v>
      </c>
      <c r="L313" s="66">
        <v>6233</v>
      </c>
      <c r="M313" s="78">
        <f t="shared" si="190"/>
        <v>94.125641800060407</v>
      </c>
      <c r="N313" s="218">
        <v>16795</v>
      </c>
      <c r="O313" s="78">
        <f t="shared" si="191"/>
        <v>100.81032412965185</v>
      </c>
      <c r="P313" s="66">
        <f t="shared" si="192"/>
        <v>10562</v>
      </c>
      <c r="Q313" s="78">
        <f t="shared" si="193"/>
        <v>105.2201633791592</v>
      </c>
      <c r="R313" s="66">
        <f t="shared" si="194"/>
        <v>35518</v>
      </c>
      <c r="S313" s="78">
        <f t="shared" si="195"/>
        <v>96.996012889835598</v>
      </c>
      <c r="T313" s="66">
        <v>33894</v>
      </c>
      <c r="U313" s="78">
        <f t="shared" si="196"/>
        <v>97.542304593070099</v>
      </c>
      <c r="V313" s="66">
        <v>3454</v>
      </c>
      <c r="W313" s="78">
        <f t="shared" si="197"/>
        <v>101.43906020558002</v>
      </c>
      <c r="X313" s="66">
        <f t="shared" si="184"/>
        <v>1624</v>
      </c>
      <c r="Y313" s="78">
        <f t="shared" si="198"/>
        <v>86.844919786096256</v>
      </c>
      <c r="Z313" s="66">
        <v>29</v>
      </c>
      <c r="AA313" s="78">
        <f t="shared" si="199"/>
        <v>126.08695652173914</v>
      </c>
      <c r="AB313" s="66" t="s">
        <v>226</v>
      </c>
      <c r="AC313" s="66" t="s">
        <v>226</v>
      </c>
      <c r="AD313" s="66">
        <v>86</v>
      </c>
      <c r="AE313" s="78">
        <f t="shared" si="186"/>
        <v>98.850574712643677</v>
      </c>
      <c r="AF313" s="78" t="s">
        <v>36</v>
      </c>
      <c r="AG313" s="78" t="s">
        <v>36</v>
      </c>
      <c r="AH313" s="66">
        <v>30</v>
      </c>
      <c r="AI313" s="176">
        <f t="shared" si="200"/>
        <v>100</v>
      </c>
      <c r="AJ313" s="152"/>
      <c r="AK313" s="152"/>
      <c r="AL313" s="152"/>
      <c r="AM313" s="152"/>
      <c r="AN313" s="152"/>
      <c r="AO313" s="152"/>
      <c r="AP313" s="152"/>
      <c r="AQ313" s="152"/>
      <c r="AR313" s="152"/>
    </row>
    <row r="314" spans="1:44" s="79" customFormat="1" ht="12" customHeight="1">
      <c r="A314" s="201"/>
      <c r="B314" s="33" t="s">
        <v>358</v>
      </c>
      <c r="C314" s="48" t="s">
        <v>359</v>
      </c>
      <c r="D314" s="77">
        <v>23973</v>
      </c>
      <c r="E314" s="78">
        <f t="shared" si="187"/>
        <v>94.983953405443955</v>
      </c>
      <c r="F314" s="66">
        <v>229</v>
      </c>
      <c r="G314" s="78">
        <f t="shared" si="188"/>
        <v>105.52995391705069</v>
      </c>
      <c r="H314" s="66">
        <v>104</v>
      </c>
      <c r="I314" s="78">
        <f t="shared" si="201"/>
        <v>123.80952380952381</v>
      </c>
      <c r="J314" s="66">
        <f t="shared" si="185"/>
        <v>23744</v>
      </c>
      <c r="K314" s="78">
        <f t="shared" si="189"/>
        <v>94.892494604747824</v>
      </c>
      <c r="L314" s="66">
        <v>6234</v>
      </c>
      <c r="M314" s="78">
        <f t="shared" si="190"/>
        <v>93.885542168674689</v>
      </c>
      <c r="N314" s="218">
        <v>16185</v>
      </c>
      <c r="O314" s="78">
        <f t="shared" si="191"/>
        <v>95.752233331361296</v>
      </c>
      <c r="P314" s="66">
        <f t="shared" si="192"/>
        <v>9951</v>
      </c>
      <c r="Q314" s="78">
        <f t="shared" si="193"/>
        <v>96.959953230049692</v>
      </c>
      <c r="R314" s="66">
        <f t="shared" si="194"/>
        <v>33695</v>
      </c>
      <c r="S314" s="78">
        <f t="shared" si="195"/>
        <v>95.493835907609466</v>
      </c>
      <c r="T314" s="66">
        <v>31502</v>
      </c>
      <c r="U314" s="78">
        <f t="shared" si="196"/>
        <v>95.111862564536096</v>
      </c>
      <c r="V314" s="66">
        <v>3633</v>
      </c>
      <c r="W314" s="78">
        <f t="shared" si="197"/>
        <v>101.8502943650126</v>
      </c>
      <c r="X314" s="66">
        <f t="shared" si="184"/>
        <v>2193</v>
      </c>
      <c r="Y314" s="78">
        <f t="shared" si="198"/>
        <v>101.34011090573011</v>
      </c>
      <c r="Z314" s="66">
        <v>34</v>
      </c>
      <c r="AA314" s="78">
        <f t="shared" si="199"/>
        <v>117.24137931034481</v>
      </c>
      <c r="AB314" s="66" t="s">
        <v>226</v>
      </c>
      <c r="AC314" s="66" t="s">
        <v>226</v>
      </c>
      <c r="AD314" s="220">
        <v>97</v>
      </c>
      <c r="AE314" s="78">
        <f t="shared" si="186"/>
        <v>112.79069767441861</v>
      </c>
      <c r="AF314" s="78" t="s">
        <v>36</v>
      </c>
      <c r="AG314" s="78" t="s">
        <v>36</v>
      </c>
      <c r="AH314" s="66">
        <v>30</v>
      </c>
      <c r="AI314" s="176">
        <f t="shared" si="200"/>
        <v>100</v>
      </c>
      <c r="AJ314" s="152"/>
      <c r="AK314" s="152"/>
      <c r="AL314" s="152"/>
      <c r="AM314" s="152"/>
      <c r="AN314" s="152"/>
      <c r="AO314" s="152"/>
      <c r="AP314" s="152"/>
      <c r="AQ314" s="152"/>
      <c r="AR314" s="152"/>
    </row>
    <row r="315" spans="1:44" s="79" customFormat="1" ht="12" customHeight="1">
      <c r="A315" s="201"/>
      <c r="B315" s="33" t="s">
        <v>360</v>
      </c>
      <c r="C315" s="48" t="s">
        <v>12</v>
      </c>
      <c r="D315" s="77">
        <v>23111</v>
      </c>
      <c r="E315" s="78">
        <f t="shared" si="187"/>
        <v>94.399967322931133</v>
      </c>
      <c r="F315" s="66">
        <v>231</v>
      </c>
      <c r="G315" s="78">
        <f t="shared" si="188"/>
        <v>98.71794871794873</v>
      </c>
      <c r="H315" s="66">
        <v>106</v>
      </c>
      <c r="I315" s="78">
        <f t="shared" si="201"/>
        <v>104.95049504950495</v>
      </c>
      <c r="J315" s="66">
        <f t="shared" si="185"/>
        <v>22880</v>
      </c>
      <c r="K315" s="78">
        <f t="shared" si="189"/>
        <v>94.358297591553935</v>
      </c>
      <c r="L315" s="66">
        <v>5542</v>
      </c>
      <c r="M315" s="78">
        <f t="shared" si="190"/>
        <v>101.14984486220114</v>
      </c>
      <c r="N315" s="218">
        <v>17400</v>
      </c>
      <c r="O315" s="78">
        <f t="shared" si="191"/>
        <v>97.763793684683677</v>
      </c>
      <c r="P315" s="66">
        <f t="shared" si="192"/>
        <v>11858</v>
      </c>
      <c r="Q315" s="78">
        <f t="shared" si="193"/>
        <v>96.257813134182967</v>
      </c>
      <c r="R315" s="66">
        <f t="shared" si="194"/>
        <v>34738</v>
      </c>
      <c r="S315" s="78">
        <f t="shared" si="195"/>
        <v>94.998222440998717</v>
      </c>
      <c r="T315" s="66">
        <v>33798</v>
      </c>
      <c r="U315" s="78">
        <f t="shared" si="196"/>
        <v>95.353364367329661</v>
      </c>
      <c r="V315" s="66">
        <v>3423</v>
      </c>
      <c r="W315" s="78">
        <f t="shared" si="197"/>
        <v>101.63301662707838</v>
      </c>
      <c r="X315" s="66">
        <f>R315-T315</f>
        <v>940</v>
      </c>
      <c r="Y315" s="78">
        <f t="shared" si="198"/>
        <v>83.77896613190731</v>
      </c>
      <c r="Z315" s="66">
        <v>32</v>
      </c>
      <c r="AA315" s="78">
        <f t="shared" si="199"/>
        <v>133.33333333333331</v>
      </c>
      <c r="AB315" s="66" t="s">
        <v>226</v>
      </c>
      <c r="AC315" s="66" t="s">
        <v>226</v>
      </c>
      <c r="AD315" s="66">
        <v>82</v>
      </c>
      <c r="AE315" s="78">
        <f t="shared" si="186"/>
        <v>93.181818181818173</v>
      </c>
      <c r="AF315" s="78" t="s">
        <v>36</v>
      </c>
      <c r="AG315" s="78" t="s">
        <v>36</v>
      </c>
      <c r="AH315" s="66">
        <v>30</v>
      </c>
      <c r="AI315" s="176">
        <f t="shared" si="200"/>
        <v>100</v>
      </c>
      <c r="AJ315" s="152"/>
      <c r="AK315" s="152"/>
      <c r="AL315" s="152"/>
      <c r="AM315" s="152"/>
      <c r="AN315" s="152"/>
      <c r="AO315" s="152"/>
      <c r="AP315" s="152"/>
      <c r="AQ315" s="152"/>
      <c r="AR315" s="152"/>
    </row>
    <row r="316" spans="1:44" s="79" customFormat="1" ht="12" customHeight="1">
      <c r="A316" s="201"/>
      <c r="B316" s="33" t="s">
        <v>361</v>
      </c>
      <c r="C316" s="48" t="s">
        <v>13</v>
      </c>
      <c r="D316" s="77">
        <v>24970</v>
      </c>
      <c r="E316" s="78">
        <f>D316/D304*100</f>
        <v>95.927775643488275</v>
      </c>
      <c r="F316" s="66">
        <v>231</v>
      </c>
      <c r="G316" s="78">
        <f t="shared" si="188"/>
        <v>101.76211453744493</v>
      </c>
      <c r="H316" s="66">
        <v>106</v>
      </c>
      <c r="I316" s="78">
        <f t="shared" si="201"/>
        <v>112.7659574468085</v>
      </c>
      <c r="J316" s="66">
        <f>D316-F316</f>
        <v>24739</v>
      </c>
      <c r="K316" s="78">
        <f t="shared" si="189"/>
        <v>95.876448474983533</v>
      </c>
      <c r="L316" s="66">
        <v>6056</v>
      </c>
      <c r="M316" s="78">
        <f t="shared" si="190"/>
        <v>97.64592067075138</v>
      </c>
      <c r="N316" s="218">
        <v>17568</v>
      </c>
      <c r="O316" s="78">
        <f t="shared" si="191"/>
        <v>98.227564998602176</v>
      </c>
      <c r="P316" s="66">
        <f t="shared" si="192"/>
        <v>11512</v>
      </c>
      <c r="Q316" s="78">
        <f t="shared" si="193"/>
        <v>98.536334845502012</v>
      </c>
      <c r="R316" s="66">
        <f t="shared" si="194"/>
        <v>36251</v>
      </c>
      <c r="S316" s="78">
        <f t="shared" si="195"/>
        <v>96.705436696366647</v>
      </c>
      <c r="T316" s="66">
        <v>34965</v>
      </c>
      <c r="U316" s="78">
        <f t="shared" si="196"/>
        <v>96.872056297445567</v>
      </c>
      <c r="V316" s="66">
        <v>4087</v>
      </c>
      <c r="W316" s="78">
        <f t="shared" si="197"/>
        <v>95.89394650398873</v>
      </c>
      <c r="X316" s="66">
        <f t="shared" ref="X316:X326" si="202">R316-T316</f>
        <v>1286</v>
      </c>
      <c r="Y316" s="78">
        <f t="shared" si="198"/>
        <v>92.385057471264361</v>
      </c>
      <c r="Z316" s="66">
        <v>36</v>
      </c>
      <c r="AA316" s="78">
        <f t="shared" si="199"/>
        <v>163.63636363636365</v>
      </c>
      <c r="AB316" s="66" t="s">
        <v>226</v>
      </c>
      <c r="AC316" s="66" t="s">
        <v>226</v>
      </c>
      <c r="AD316" s="66">
        <v>80</v>
      </c>
      <c r="AE316" s="78">
        <f>AD316/AD304*100</f>
        <v>98.76543209876543</v>
      </c>
      <c r="AF316" s="78" t="s">
        <v>36</v>
      </c>
      <c r="AG316" s="78" t="s">
        <v>36</v>
      </c>
      <c r="AH316" s="66">
        <v>30</v>
      </c>
      <c r="AI316" s="176">
        <f t="shared" si="200"/>
        <v>100</v>
      </c>
      <c r="AJ316" s="152"/>
      <c r="AK316" s="152"/>
      <c r="AL316" s="152"/>
      <c r="AM316" s="152"/>
      <c r="AN316" s="152"/>
      <c r="AO316" s="152"/>
      <c r="AP316" s="152"/>
      <c r="AQ316" s="152"/>
      <c r="AR316" s="152"/>
    </row>
    <row r="317" spans="1:44" s="79" customFormat="1" ht="12" customHeight="1">
      <c r="A317" s="201"/>
      <c r="B317" s="33" t="s">
        <v>362</v>
      </c>
      <c r="C317" s="48" t="s">
        <v>14</v>
      </c>
      <c r="D317" s="77">
        <v>24649</v>
      </c>
      <c r="E317" s="78">
        <f>D317/D305*100</f>
        <v>96.522692563731056</v>
      </c>
      <c r="F317" s="66">
        <v>228</v>
      </c>
      <c r="G317" s="78">
        <f t="shared" si="188"/>
        <v>96.202531645569621</v>
      </c>
      <c r="H317" s="66">
        <v>103</v>
      </c>
      <c r="I317" s="78">
        <f t="shared" si="201"/>
        <v>99.038461538461547</v>
      </c>
      <c r="J317" s="66">
        <f t="shared" ref="J317:J327" si="203">D317-F317</f>
        <v>24421</v>
      </c>
      <c r="K317" s="78">
        <f t="shared" si="189"/>
        <v>96.525691699604749</v>
      </c>
      <c r="L317" s="66">
        <v>6100</v>
      </c>
      <c r="M317" s="78">
        <f t="shared" si="190"/>
        <v>91.139997011803374</v>
      </c>
      <c r="N317" s="218">
        <v>15252</v>
      </c>
      <c r="O317" s="78">
        <f t="shared" si="191"/>
        <v>92.168237853517041</v>
      </c>
      <c r="P317" s="66">
        <f t="shared" si="192"/>
        <v>9152</v>
      </c>
      <c r="Q317" s="78">
        <f t="shared" si="193"/>
        <v>92.866565195332313</v>
      </c>
      <c r="R317" s="66">
        <f t="shared" si="194"/>
        <v>33573</v>
      </c>
      <c r="S317" s="78">
        <f t="shared" si="195"/>
        <v>95.499928886360408</v>
      </c>
      <c r="T317" s="66">
        <v>32240</v>
      </c>
      <c r="U317" s="78">
        <f t="shared" si="196"/>
        <v>95.097634357855</v>
      </c>
      <c r="V317" s="66">
        <v>3924</v>
      </c>
      <c r="W317" s="78">
        <f t="shared" si="197"/>
        <v>93.473082420200086</v>
      </c>
      <c r="X317" s="66">
        <f t="shared" si="202"/>
        <v>1333</v>
      </c>
      <c r="Y317" s="78">
        <f t="shared" si="198"/>
        <v>106.38467677573821</v>
      </c>
      <c r="Z317" s="66">
        <v>33</v>
      </c>
      <c r="AA317" s="78">
        <f t="shared" si="199"/>
        <v>143.47826086956522</v>
      </c>
      <c r="AB317" s="66" t="s">
        <v>226</v>
      </c>
      <c r="AC317" s="66" t="s">
        <v>226</v>
      </c>
      <c r="AD317" s="66">
        <v>79</v>
      </c>
      <c r="AE317" s="78">
        <f t="shared" ref="AE317:AE327" si="204">AD317/AD305*100</f>
        <v>100</v>
      </c>
      <c r="AF317" s="78" t="s">
        <v>36</v>
      </c>
      <c r="AG317" s="78" t="s">
        <v>36</v>
      </c>
      <c r="AH317" s="66">
        <v>30</v>
      </c>
      <c r="AI317" s="176">
        <f t="shared" si="200"/>
        <v>100</v>
      </c>
      <c r="AJ317" s="152"/>
      <c r="AK317" s="152"/>
      <c r="AL317" s="152"/>
      <c r="AM317" s="152"/>
      <c r="AN317" s="152"/>
      <c r="AO317" s="152"/>
      <c r="AP317" s="152"/>
      <c r="AQ317" s="152"/>
      <c r="AR317" s="152"/>
    </row>
    <row r="318" spans="1:44" s="79" customFormat="1" ht="12" customHeight="1">
      <c r="A318" s="201"/>
      <c r="B318" s="33" t="s">
        <v>363</v>
      </c>
      <c r="C318" s="48" t="s">
        <v>15</v>
      </c>
      <c r="D318" s="77">
        <v>26272</v>
      </c>
      <c r="E318" s="78">
        <f>D318/D306*100</f>
        <v>98.327033197350204</v>
      </c>
      <c r="F318" s="66">
        <v>227</v>
      </c>
      <c r="G318" s="78">
        <f t="shared" si="188"/>
        <v>99.561403508771932</v>
      </c>
      <c r="H318" s="66">
        <v>102</v>
      </c>
      <c r="I318" s="78">
        <f t="shared" si="201"/>
        <v>107.36842105263158</v>
      </c>
      <c r="J318" s="66">
        <f t="shared" si="203"/>
        <v>26045</v>
      </c>
      <c r="K318" s="78">
        <f t="shared" si="189"/>
        <v>98.316409346570538</v>
      </c>
      <c r="L318" s="66">
        <v>7043</v>
      </c>
      <c r="M318" s="78">
        <f t="shared" si="190"/>
        <v>99.477401129943502</v>
      </c>
      <c r="N318" s="218">
        <v>14282</v>
      </c>
      <c r="O318" s="78">
        <f t="shared" si="191"/>
        <v>88.176822868432424</v>
      </c>
      <c r="P318" s="66">
        <f t="shared" si="192"/>
        <v>7239</v>
      </c>
      <c r="Q318" s="78">
        <f t="shared" si="193"/>
        <v>79.401118789075355</v>
      </c>
      <c r="R318" s="66">
        <f t="shared" si="194"/>
        <v>33284</v>
      </c>
      <c r="S318" s="78">
        <f t="shared" si="195"/>
        <v>93.473376769265343</v>
      </c>
      <c r="T318" s="66">
        <v>31012</v>
      </c>
      <c r="U318" s="78">
        <f t="shared" si="196"/>
        <v>93.260758427811012</v>
      </c>
      <c r="V318" s="66">
        <v>4034</v>
      </c>
      <c r="W318" s="78">
        <f t="shared" si="197"/>
        <v>102.72472625413802</v>
      </c>
      <c r="X318" s="66">
        <f t="shared" si="202"/>
        <v>2272</v>
      </c>
      <c r="Y318" s="78">
        <f t="shared" si="198"/>
        <v>96.475583864118903</v>
      </c>
      <c r="Z318" s="66">
        <v>34</v>
      </c>
      <c r="AA318" s="78">
        <f t="shared" si="199"/>
        <v>130.76923076923077</v>
      </c>
      <c r="AB318" s="66" t="s">
        <v>226</v>
      </c>
      <c r="AC318" s="66" t="s">
        <v>226</v>
      </c>
      <c r="AD318" s="66">
        <v>94</v>
      </c>
      <c r="AE318" s="78">
        <f t="shared" si="204"/>
        <v>93.069306930693074</v>
      </c>
      <c r="AF318" s="78" t="s">
        <v>36</v>
      </c>
      <c r="AG318" s="78" t="s">
        <v>36</v>
      </c>
      <c r="AH318" s="66">
        <v>30</v>
      </c>
      <c r="AI318" s="176">
        <f t="shared" si="200"/>
        <v>100</v>
      </c>
      <c r="AJ318" s="152"/>
      <c r="AK318" s="152"/>
      <c r="AL318" s="152"/>
      <c r="AM318" s="152"/>
      <c r="AN318" s="152"/>
      <c r="AO318" s="152"/>
      <c r="AP318" s="152"/>
      <c r="AQ318" s="152"/>
      <c r="AR318" s="152"/>
    </row>
    <row r="319" spans="1:44" s="79" customFormat="1" ht="12" customHeight="1">
      <c r="A319" s="201"/>
      <c r="B319" s="33" t="s">
        <v>364</v>
      </c>
      <c r="C319" s="48" t="s">
        <v>365</v>
      </c>
      <c r="D319" s="77">
        <v>27124</v>
      </c>
      <c r="E319" s="78">
        <f t="shared" ref="E319:E327" si="205">D319/D307*100</f>
        <v>98.873619363540271</v>
      </c>
      <c r="F319" s="66">
        <v>224</v>
      </c>
      <c r="G319" s="78">
        <f t="shared" si="188"/>
        <v>94.514767932489448</v>
      </c>
      <c r="H319" s="66">
        <v>99</v>
      </c>
      <c r="I319" s="78">
        <f t="shared" si="201"/>
        <v>95.192307692307693</v>
      </c>
      <c r="J319" s="66">
        <f t="shared" si="203"/>
        <v>26900</v>
      </c>
      <c r="K319" s="78">
        <f t="shared" si="189"/>
        <v>98.911604647742308</v>
      </c>
      <c r="L319" s="66">
        <v>7542</v>
      </c>
      <c r="M319" s="78">
        <f t="shared" si="190"/>
        <v>97.479643272586273</v>
      </c>
      <c r="N319" s="218">
        <v>14142</v>
      </c>
      <c r="O319" s="78">
        <f t="shared" si="191"/>
        <v>90.335356116256776</v>
      </c>
      <c r="P319" s="66">
        <f t="shared" si="192"/>
        <v>6600</v>
      </c>
      <c r="Q319" s="78">
        <f t="shared" si="193"/>
        <v>83.354382419802988</v>
      </c>
      <c r="R319" s="66">
        <f t="shared" si="194"/>
        <v>33500</v>
      </c>
      <c r="S319" s="78">
        <f t="shared" si="195"/>
        <v>95.403542746482884</v>
      </c>
      <c r="T319" s="66">
        <v>31388</v>
      </c>
      <c r="U319" s="78">
        <f t="shared" si="196"/>
        <v>94.750505629848774</v>
      </c>
      <c r="V319" s="66">
        <v>3323</v>
      </c>
      <c r="W319" s="78">
        <f t="shared" si="197"/>
        <v>106.54055787111254</v>
      </c>
      <c r="X319" s="66">
        <f t="shared" si="202"/>
        <v>2112</v>
      </c>
      <c r="Y319" s="78">
        <f t="shared" si="198"/>
        <v>106.29089079013588</v>
      </c>
      <c r="Z319" s="66">
        <v>30</v>
      </c>
      <c r="AA319" s="78">
        <f t="shared" si="199"/>
        <v>111.11111111111111</v>
      </c>
      <c r="AB319" s="66" t="s">
        <v>226</v>
      </c>
      <c r="AC319" s="66" t="s">
        <v>226</v>
      </c>
      <c r="AD319" s="66">
        <v>93</v>
      </c>
      <c r="AE319" s="78">
        <f t="shared" si="204"/>
        <v>92.079207920792086</v>
      </c>
      <c r="AF319" s="78" t="s">
        <v>36</v>
      </c>
      <c r="AG319" s="78" t="s">
        <v>36</v>
      </c>
      <c r="AH319" s="66">
        <v>30</v>
      </c>
      <c r="AI319" s="176">
        <f t="shared" si="200"/>
        <v>100</v>
      </c>
      <c r="AJ319" s="152"/>
      <c r="AK319" s="152"/>
      <c r="AL319" s="152"/>
      <c r="AM319" s="152"/>
      <c r="AN319" s="152"/>
      <c r="AO319" s="152"/>
      <c r="AP319" s="152"/>
      <c r="AQ319" s="152"/>
      <c r="AR319" s="152"/>
    </row>
    <row r="320" spans="1:44" s="79" customFormat="1" ht="12.75" customHeight="1">
      <c r="A320" s="201"/>
      <c r="B320" s="33" t="s">
        <v>366</v>
      </c>
      <c r="C320" s="48" t="s">
        <v>367</v>
      </c>
      <c r="D320" s="77">
        <v>26170</v>
      </c>
      <c r="E320" s="78">
        <f t="shared" si="205"/>
        <v>103.45918165645385</v>
      </c>
      <c r="F320" s="66">
        <v>217</v>
      </c>
      <c r="G320" s="78">
        <f t="shared" si="188"/>
        <v>96.875</v>
      </c>
      <c r="H320" s="66">
        <v>92</v>
      </c>
      <c r="I320" s="78">
        <f t="shared" si="201"/>
        <v>101.09890109890109</v>
      </c>
      <c r="J320" s="66">
        <f t="shared" si="203"/>
        <v>25953</v>
      </c>
      <c r="K320" s="78">
        <f t="shared" si="189"/>
        <v>103.51800885485223</v>
      </c>
      <c r="L320" s="66">
        <v>6969</v>
      </c>
      <c r="M320" s="78">
        <f t="shared" si="190"/>
        <v>105.96016420860575</v>
      </c>
      <c r="N320" s="218">
        <v>13935</v>
      </c>
      <c r="O320" s="78">
        <f t="shared" si="191"/>
        <v>96.342643805309734</v>
      </c>
      <c r="P320" s="66">
        <f t="shared" si="192"/>
        <v>6966</v>
      </c>
      <c r="Q320" s="78">
        <f t="shared" si="193"/>
        <v>88.32255610498288</v>
      </c>
      <c r="R320" s="66">
        <f t="shared" si="194"/>
        <v>32919</v>
      </c>
      <c r="S320" s="78">
        <f t="shared" si="195"/>
        <v>99.881667576916072</v>
      </c>
      <c r="T320" s="66">
        <v>30974</v>
      </c>
      <c r="U320" s="78">
        <f t="shared" si="196"/>
        <v>98.671593768914661</v>
      </c>
      <c r="V320" s="66">
        <v>3604</v>
      </c>
      <c r="W320" s="78">
        <f t="shared" si="197"/>
        <v>116.89912422964646</v>
      </c>
      <c r="X320" s="66">
        <f t="shared" si="202"/>
        <v>1945</v>
      </c>
      <c r="Y320" s="78">
        <f t="shared" si="198"/>
        <v>124.12252712188896</v>
      </c>
      <c r="Z320" s="66">
        <v>27</v>
      </c>
      <c r="AA320" s="78">
        <f t="shared" si="199"/>
        <v>122.72727272727273</v>
      </c>
      <c r="AB320" s="78" t="s">
        <v>36</v>
      </c>
      <c r="AC320" s="78" t="s">
        <v>36</v>
      </c>
      <c r="AD320" s="66">
        <v>90</v>
      </c>
      <c r="AE320" s="78">
        <f t="shared" si="204"/>
        <v>132.35294117647058</v>
      </c>
      <c r="AF320" s="78" t="s">
        <v>36</v>
      </c>
      <c r="AG320" s="78" t="s">
        <v>36</v>
      </c>
      <c r="AH320" s="66">
        <v>30</v>
      </c>
      <c r="AI320" s="176">
        <f t="shared" si="200"/>
        <v>100</v>
      </c>
      <c r="AJ320" s="152"/>
      <c r="AK320" s="152"/>
      <c r="AL320" s="152"/>
      <c r="AM320" s="152"/>
      <c r="AN320" s="152"/>
      <c r="AO320" s="152"/>
      <c r="AP320" s="152"/>
      <c r="AQ320" s="152"/>
      <c r="AR320" s="152"/>
    </row>
    <row r="321" spans="1:66" s="168" customFormat="1" ht="12.75" customHeight="1">
      <c r="A321" s="203"/>
      <c r="B321" s="34" t="s">
        <v>368</v>
      </c>
      <c r="C321" s="50" t="s">
        <v>369</v>
      </c>
      <c r="D321" s="182">
        <v>28803</v>
      </c>
      <c r="E321" s="183">
        <f t="shared" si="205"/>
        <v>99.598879629309451</v>
      </c>
      <c r="F321" s="67">
        <v>216</v>
      </c>
      <c r="G321" s="183">
        <f t="shared" si="188"/>
        <v>95.575221238938056</v>
      </c>
      <c r="H321" s="67">
        <v>91</v>
      </c>
      <c r="I321" s="183">
        <f t="shared" si="201"/>
        <v>97.849462365591393</v>
      </c>
      <c r="J321" s="67">
        <f t="shared" si="203"/>
        <v>28587</v>
      </c>
      <c r="K321" s="183">
        <f t="shared" si="189"/>
        <v>99.630571916495313</v>
      </c>
      <c r="L321" s="67">
        <v>8850</v>
      </c>
      <c r="M321" s="183">
        <f t="shared" si="190"/>
        <v>106.53665583243048</v>
      </c>
      <c r="N321" s="236">
        <v>14455</v>
      </c>
      <c r="O321" s="183">
        <f t="shared" si="191"/>
        <v>93.101893597835883</v>
      </c>
      <c r="P321" s="67">
        <f t="shared" si="192"/>
        <v>5605</v>
      </c>
      <c r="Q321" s="183">
        <f t="shared" si="193"/>
        <v>77.642332733065516</v>
      </c>
      <c r="R321" s="67">
        <f t="shared" si="194"/>
        <v>34192</v>
      </c>
      <c r="S321" s="183">
        <f t="shared" si="195"/>
        <v>95.210514591222989</v>
      </c>
      <c r="T321" s="67">
        <v>31370</v>
      </c>
      <c r="U321" s="183">
        <f t="shared" si="196"/>
        <v>93.829449944665456</v>
      </c>
      <c r="V321" s="67">
        <v>3733</v>
      </c>
      <c r="W321" s="183">
        <f t="shared" si="197"/>
        <v>103.52190793122573</v>
      </c>
      <c r="X321" s="67">
        <f t="shared" si="202"/>
        <v>2822</v>
      </c>
      <c r="Y321" s="183">
        <f t="shared" si="198"/>
        <v>113.83622428398547</v>
      </c>
      <c r="Z321" s="67">
        <v>30</v>
      </c>
      <c r="AA321" s="183">
        <f t="shared" si="199"/>
        <v>115.38461538461537</v>
      </c>
      <c r="AB321" s="196" t="s">
        <v>226</v>
      </c>
      <c r="AC321" s="196" t="s">
        <v>226</v>
      </c>
      <c r="AD321" s="67">
        <v>96</v>
      </c>
      <c r="AE321" s="183">
        <f t="shared" si="204"/>
        <v>112.94117647058823</v>
      </c>
      <c r="AF321" s="194" t="s">
        <v>226</v>
      </c>
      <c r="AG321" s="196" t="s">
        <v>226</v>
      </c>
      <c r="AH321" s="67">
        <v>30</v>
      </c>
      <c r="AI321" s="197">
        <f t="shared" si="200"/>
        <v>100</v>
      </c>
      <c r="AJ321" s="167"/>
      <c r="AK321" s="167"/>
      <c r="AL321" s="167"/>
      <c r="AM321" s="167"/>
      <c r="AN321" s="167"/>
      <c r="AO321" s="167"/>
      <c r="AP321" s="167"/>
      <c r="AQ321" s="167"/>
      <c r="AR321" s="167"/>
    </row>
    <row r="322" spans="1:66" ht="12" customHeight="1">
      <c r="A322" s="200"/>
      <c r="B322" s="33" t="s">
        <v>373</v>
      </c>
      <c r="C322" s="48" t="s">
        <v>374</v>
      </c>
      <c r="D322" s="63">
        <v>28325</v>
      </c>
      <c r="E322" s="70">
        <f t="shared" si="205"/>
        <v>101.11376860743226</v>
      </c>
      <c r="F322" s="66">
        <v>221</v>
      </c>
      <c r="G322" s="70">
        <f t="shared" ref="G322:G333" si="206">F322/F310*100</f>
        <v>96.086956521739125</v>
      </c>
      <c r="H322" s="60">
        <v>96</v>
      </c>
      <c r="I322" s="70">
        <f>H322/H310*100</f>
        <v>98.969072164948457</v>
      </c>
      <c r="J322" s="60">
        <f t="shared" si="203"/>
        <v>28104</v>
      </c>
      <c r="K322" s="70">
        <f t="shared" ref="K322:K333" si="207">J322/J310*100</f>
        <v>101.15538278803584</v>
      </c>
      <c r="L322" s="60">
        <v>8131</v>
      </c>
      <c r="M322" s="70">
        <f t="shared" ref="M322:M333" si="208">L322/L310*100</f>
        <v>104.24358974358974</v>
      </c>
      <c r="N322" s="217">
        <v>15577</v>
      </c>
      <c r="O322" s="70">
        <f t="shared" ref="O322:O333" si="209">N322/N310*100</f>
        <v>102.73710592270149</v>
      </c>
      <c r="P322" s="60">
        <f t="shared" ref="P322:P333" si="210">N322-L322</f>
        <v>7446</v>
      </c>
      <c r="Q322" s="70">
        <f t="shared" ref="Q322:Q333" si="211">P322/P310*100</f>
        <v>101.14099429502852</v>
      </c>
      <c r="R322" s="60">
        <f t="shared" ref="R322:R333" si="212">J322+P322</f>
        <v>35550</v>
      </c>
      <c r="S322" s="70">
        <f t="shared" ref="S322:S333" si="213">R322/R310*100</f>
        <v>101.15236875800255</v>
      </c>
      <c r="T322" s="60">
        <v>33334</v>
      </c>
      <c r="U322" s="70">
        <f t="shared" ref="U322:U333" si="214">T322/T310*100</f>
        <v>101.14391479807021</v>
      </c>
      <c r="V322" s="60">
        <v>4146</v>
      </c>
      <c r="W322" s="70">
        <f t="shared" ref="W322:W333" si="215">V322/V310*100</f>
        <v>118.15332003419779</v>
      </c>
      <c r="X322" s="60">
        <f t="shared" si="202"/>
        <v>2216</v>
      </c>
      <c r="Y322" s="70">
        <f t="shared" ref="Y322:Y333" si="216">X322/X310*100</f>
        <v>101.27970749542961</v>
      </c>
      <c r="Z322" s="60">
        <v>28</v>
      </c>
      <c r="AA322" s="70">
        <f t="shared" ref="AA322:AA333" si="217">Z322/Z310*100</f>
        <v>96.551724137931032</v>
      </c>
      <c r="AB322" s="60" t="s">
        <v>226</v>
      </c>
      <c r="AC322" s="80" t="s">
        <v>226</v>
      </c>
      <c r="AD322" s="219">
        <v>93</v>
      </c>
      <c r="AE322" s="78">
        <f t="shared" si="204"/>
        <v>100</v>
      </c>
      <c r="AF322" s="78" t="s">
        <v>36</v>
      </c>
      <c r="AG322" s="70" t="s">
        <v>36</v>
      </c>
      <c r="AH322" s="219">
        <v>30</v>
      </c>
      <c r="AI322" s="176">
        <f t="shared" ref="AI322:AI333" si="218">AH322/AH310*100</f>
        <v>100</v>
      </c>
      <c r="AJ322" s="37"/>
      <c r="AK322" s="15"/>
      <c r="AL322" s="15"/>
      <c r="AM322" s="15"/>
      <c r="AN322" s="15"/>
      <c r="AO322" s="15"/>
      <c r="AP322" s="15"/>
      <c r="AQ322" s="15"/>
      <c r="AR322" s="15"/>
    </row>
    <row r="323" spans="1:66" s="79" customFormat="1" ht="12" customHeight="1">
      <c r="A323" s="201"/>
      <c r="B323" s="33" t="s">
        <v>375</v>
      </c>
      <c r="C323" s="48" t="s">
        <v>376</v>
      </c>
      <c r="D323" s="77">
        <v>28754</v>
      </c>
      <c r="E323" s="78">
        <f t="shared" si="205"/>
        <v>100.68279701670227</v>
      </c>
      <c r="F323" s="66">
        <v>227</v>
      </c>
      <c r="G323" s="78">
        <f t="shared" si="206"/>
        <v>97.008547008547012</v>
      </c>
      <c r="H323" s="66">
        <v>102</v>
      </c>
      <c r="I323" s="78">
        <f t="shared" ref="I323:I333" si="219">H323/H311*100</f>
        <v>100.99009900990099</v>
      </c>
      <c r="J323" s="66">
        <f t="shared" si="203"/>
        <v>28527</v>
      </c>
      <c r="K323" s="78">
        <f t="shared" si="207"/>
        <v>100.71315092674315</v>
      </c>
      <c r="L323" s="66">
        <v>7632</v>
      </c>
      <c r="M323" s="78">
        <f t="shared" si="208"/>
        <v>102.80172413793103</v>
      </c>
      <c r="N323" s="218">
        <v>16573</v>
      </c>
      <c r="O323" s="78">
        <f t="shared" si="209"/>
        <v>106.18272680676577</v>
      </c>
      <c r="P323" s="66">
        <f t="shared" si="210"/>
        <v>8941</v>
      </c>
      <c r="Q323" s="78">
        <f t="shared" si="211"/>
        <v>109.24975562072336</v>
      </c>
      <c r="R323" s="66">
        <f t="shared" si="212"/>
        <v>37468</v>
      </c>
      <c r="S323" s="78">
        <f t="shared" si="213"/>
        <v>102.62674956859952</v>
      </c>
      <c r="T323" s="66">
        <v>35642</v>
      </c>
      <c r="U323" s="78">
        <f t="shared" si="214"/>
        <v>102.71469740634005</v>
      </c>
      <c r="V323" s="66">
        <v>4029</v>
      </c>
      <c r="W323" s="78">
        <f t="shared" si="215"/>
        <v>117.53208868144691</v>
      </c>
      <c r="X323" s="66">
        <f t="shared" si="202"/>
        <v>1826</v>
      </c>
      <c r="Y323" s="78">
        <f t="shared" si="216"/>
        <v>100.93974571586513</v>
      </c>
      <c r="Z323" s="66">
        <v>25</v>
      </c>
      <c r="AA323" s="78">
        <f t="shared" si="217"/>
        <v>96.15384615384616</v>
      </c>
      <c r="AB323" s="66" t="s">
        <v>226</v>
      </c>
      <c r="AC323" s="66" t="s">
        <v>226</v>
      </c>
      <c r="AD323" s="66">
        <v>95</v>
      </c>
      <c r="AE323" s="78">
        <f t="shared" si="204"/>
        <v>114.45783132530121</v>
      </c>
      <c r="AF323" s="78" t="s">
        <v>36</v>
      </c>
      <c r="AG323" s="78" t="s">
        <v>36</v>
      </c>
      <c r="AH323" s="66">
        <v>29</v>
      </c>
      <c r="AI323" s="176">
        <f t="shared" si="218"/>
        <v>96.666666666666671</v>
      </c>
      <c r="AJ323" s="202"/>
      <c r="AK323" s="152"/>
      <c r="AL323" s="152"/>
      <c r="AM323" s="152"/>
      <c r="AN323" s="152"/>
      <c r="AO323" s="152"/>
      <c r="AP323" s="152"/>
      <c r="AQ323" s="152"/>
      <c r="AR323" s="152"/>
    </row>
    <row r="324" spans="1:66" s="79" customFormat="1" ht="12" customHeight="1">
      <c r="A324" s="201"/>
      <c r="B324" s="33" t="s">
        <v>377</v>
      </c>
      <c r="C324" s="48" t="s">
        <v>9</v>
      </c>
      <c r="D324" s="77">
        <v>26538</v>
      </c>
      <c r="E324" s="78">
        <f t="shared" si="205"/>
        <v>101.02786660575605</v>
      </c>
      <c r="F324" s="66">
        <v>247</v>
      </c>
      <c r="G324" s="78">
        <f t="shared" si="206"/>
        <v>108.33333333333333</v>
      </c>
      <c r="H324" s="66">
        <v>104</v>
      </c>
      <c r="I324" s="78">
        <f t="shared" si="219"/>
        <v>100.97087378640776</v>
      </c>
      <c r="J324" s="66">
        <f t="shared" si="203"/>
        <v>26291</v>
      </c>
      <c r="K324" s="78">
        <f t="shared" si="207"/>
        <v>100.96390168970815</v>
      </c>
      <c r="L324" s="66">
        <v>6560</v>
      </c>
      <c r="M324" s="78">
        <f t="shared" si="208"/>
        <v>100.42865890998162</v>
      </c>
      <c r="N324" s="218">
        <v>17242</v>
      </c>
      <c r="O324" s="78">
        <f t="shared" si="209"/>
        <v>108.66578433226192</v>
      </c>
      <c r="P324" s="66">
        <f t="shared" si="210"/>
        <v>10682</v>
      </c>
      <c r="Q324" s="78">
        <f t="shared" si="211"/>
        <v>114.42956614890198</v>
      </c>
      <c r="R324" s="66">
        <f t="shared" si="212"/>
        <v>36973</v>
      </c>
      <c r="S324" s="78">
        <f t="shared" si="213"/>
        <v>104.5173144876325</v>
      </c>
      <c r="T324" s="66">
        <v>35686</v>
      </c>
      <c r="U324" s="78">
        <f t="shared" si="214"/>
        <v>105.22187822497419</v>
      </c>
      <c r="V324" s="66">
        <v>3561</v>
      </c>
      <c r="W324" s="78">
        <f t="shared" si="215"/>
        <v>120.26342451874368</v>
      </c>
      <c r="X324" s="66">
        <f t="shared" si="202"/>
        <v>1287</v>
      </c>
      <c r="Y324" s="78">
        <f t="shared" si="216"/>
        <v>88.150684931506845</v>
      </c>
      <c r="Z324" s="66">
        <v>28</v>
      </c>
      <c r="AA324" s="78">
        <f t="shared" si="217"/>
        <v>103.7037037037037</v>
      </c>
      <c r="AB324" s="66" t="s">
        <v>226</v>
      </c>
      <c r="AC324" s="66" t="s">
        <v>226</v>
      </c>
      <c r="AD324" s="66">
        <v>89</v>
      </c>
      <c r="AE324" s="78">
        <f t="shared" si="204"/>
        <v>103.48837209302326</v>
      </c>
      <c r="AF324" s="78" t="s">
        <v>36</v>
      </c>
      <c r="AG324" s="78" t="s">
        <v>36</v>
      </c>
      <c r="AH324" s="66">
        <v>30</v>
      </c>
      <c r="AI324" s="176">
        <f t="shared" si="218"/>
        <v>100</v>
      </c>
      <c r="AJ324" s="152"/>
      <c r="AK324" s="152"/>
      <c r="AL324" s="152"/>
      <c r="AM324" s="152"/>
      <c r="AN324" s="152"/>
      <c r="AO324" s="152"/>
      <c r="AP324" s="152"/>
      <c r="AQ324" s="152"/>
      <c r="AR324" s="152"/>
    </row>
    <row r="325" spans="1:66" s="79" customFormat="1" ht="12" customHeight="1">
      <c r="A325" s="201"/>
      <c r="B325" s="33" t="s">
        <v>378</v>
      </c>
      <c r="C325" s="48" t="s">
        <v>379</v>
      </c>
      <c r="D325" s="77">
        <v>24295</v>
      </c>
      <c r="E325" s="78">
        <f t="shared" si="205"/>
        <v>96.496802637327718</v>
      </c>
      <c r="F325" s="66">
        <v>247</v>
      </c>
      <c r="G325" s="78">
        <f t="shared" si="206"/>
        <v>111.76470588235294</v>
      </c>
      <c r="H325" s="66">
        <v>104</v>
      </c>
      <c r="I325" s="78">
        <f t="shared" si="219"/>
        <v>108.33333333333333</v>
      </c>
      <c r="J325" s="66">
        <f t="shared" si="203"/>
        <v>24048</v>
      </c>
      <c r="K325" s="78">
        <f t="shared" si="207"/>
        <v>96.361596409681042</v>
      </c>
      <c r="L325" s="66">
        <v>6120</v>
      </c>
      <c r="M325" s="78">
        <f t="shared" si="208"/>
        <v>98.187068827210013</v>
      </c>
      <c r="N325" s="218">
        <v>18073</v>
      </c>
      <c r="O325" s="78">
        <f t="shared" si="209"/>
        <v>107.60940756177433</v>
      </c>
      <c r="P325" s="66">
        <f t="shared" si="210"/>
        <v>11953</v>
      </c>
      <c r="Q325" s="78">
        <f t="shared" si="211"/>
        <v>113.16985419428138</v>
      </c>
      <c r="R325" s="66">
        <f t="shared" si="212"/>
        <v>36001</v>
      </c>
      <c r="S325" s="78">
        <f t="shared" si="213"/>
        <v>101.35987386677179</v>
      </c>
      <c r="T325" s="66">
        <v>34464</v>
      </c>
      <c r="U325" s="78">
        <f t="shared" si="214"/>
        <v>101.68171357762436</v>
      </c>
      <c r="V325" s="66">
        <v>3823</v>
      </c>
      <c r="W325" s="78">
        <f t="shared" si="215"/>
        <v>110.68326577880718</v>
      </c>
      <c r="X325" s="66">
        <f t="shared" si="202"/>
        <v>1537</v>
      </c>
      <c r="Y325" s="78">
        <f t="shared" si="216"/>
        <v>94.642857142857139</v>
      </c>
      <c r="Z325" s="66">
        <v>29</v>
      </c>
      <c r="AA325" s="78">
        <f t="shared" si="217"/>
        <v>100</v>
      </c>
      <c r="AB325" s="66" t="s">
        <v>226</v>
      </c>
      <c r="AC325" s="66" t="s">
        <v>226</v>
      </c>
      <c r="AD325" s="66">
        <v>73</v>
      </c>
      <c r="AE325" s="78">
        <f t="shared" si="204"/>
        <v>84.883720930232556</v>
      </c>
      <c r="AF325" s="78" t="s">
        <v>36</v>
      </c>
      <c r="AG325" s="78" t="s">
        <v>36</v>
      </c>
      <c r="AH325" s="66">
        <v>30</v>
      </c>
      <c r="AI325" s="176">
        <f t="shared" si="218"/>
        <v>100</v>
      </c>
      <c r="AJ325" s="152"/>
      <c r="AK325" s="152"/>
      <c r="AL325" s="152"/>
      <c r="AM325" s="152"/>
      <c r="AN325" s="152"/>
      <c r="AO325" s="152"/>
      <c r="AP325" s="152"/>
      <c r="AQ325" s="152"/>
      <c r="AR325" s="152"/>
    </row>
    <row r="326" spans="1:66" s="79" customFormat="1" ht="12" customHeight="1">
      <c r="A326" s="201"/>
      <c r="B326" s="33" t="s">
        <v>380</v>
      </c>
      <c r="C326" s="48" t="s">
        <v>381</v>
      </c>
      <c r="D326" s="77">
        <v>22989</v>
      </c>
      <c r="E326" s="78">
        <f t="shared" si="205"/>
        <v>95.895382305093236</v>
      </c>
      <c r="F326" s="66">
        <v>225</v>
      </c>
      <c r="G326" s="78">
        <f t="shared" si="206"/>
        <v>98.253275109170303</v>
      </c>
      <c r="H326" s="66">
        <v>82</v>
      </c>
      <c r="I326" s="78">
        <f t="shared" si="219"/>
        <v>78.84615384615384</v>
      </c>
      <c r="J326" s="66">
        <f t="shared" si="203"/>
        <v>22764</v>
      </c>
      <c r="K326" s="78">
        <f t="shared" si="207"/>
        <v>95.872641509433961</v>
      </c>
      <c r="L326" s="66">
        <v>5857</v>
      </c>
      <c r="M326" s="78">
        <f t="shared" si="208"/>
        <v>93.952518447224904</v>
      </c>
      <c r="N326" s="218">
        <v>18188</v>
      </c>
      <c r="O326" s="78">
        <f t="shared" si="209"/>
        <v>112.37565647204202</v>
      </c>
      <c r="P326" s="66">
        <f t="shared" si="210"/>
        <v>12331</v>
      </c>
      <c r="Q326" s="78">
        <f t="shared" si="211"/>
        <v>123.91719425183399</v>
      </c>
      <c r="R326" s="66">
        <f t="shared" si="212"/>
        <v>35095</v>
      </c>
      <c r="S326" s="78">
        <f t="shared" si="213"/>
        <v>104.154919127467</v>
      </c>
      <c r="T326" s="66">
        <v>32986</v>
      </c>
      <c r="U326" s="78">
        <f t="shared" si="214"/>
        <v>104.71081201193574</v>
      </c>
      <c r="V326" s="66">
        <v>4228</v>
      </c>
      <c r="W326" s="78">
        <f t="shared" si="215"/>
        <v>116.37764932562619</v>
      </c>
      <c r="X326" s="66">
        <f t="shared" si="202"/>
        <v>2109</v>
      </c>
      <c r="Y326" s="78">
        <f t="shared" si="216"/>
        <v>96.169630642954857</v>
      </c>
      <c r="Z326" s="66">
        <v>28</v>
      </c>
      <c r="AA326" s="78">
        <f t="shared" si="217"/>
        <v>82.35294117647058</v>
      </c>
      <c r="AB326" s="66" t="s">
        <v>226</v>
      </c>
      <c r="AC326" s="66" t="s">
        <v>226</v>
      </c>
      <c r="AD326" s="220">
        <v>80</v>
      </c>
      <c r="AE326" s="78">
        <f t="shared" si="204"/>
        <v>82.474226804123703</v>
      </c>
      <c r="AF326" s="78" t="s">
        <v>36</v>
      </c>
      <c r="AG326" s="78" t="s">
        <v>36</v>
      </c>
      <c r="AH326" s="66">
        <v>30</v>
      </c>
      <c r="AI326" s="176">
        <f t="shared" si="218"/>
        <v>100</v>
      </c>
      <c r="AJ326" s="152"/>
      <c r="AK326" s="152"/>
      <c r="AL326" s="152"/>
      <c r="AM326" s="152"/>
      <c r="AN326" s="152"/>
      <c r="AO326" s="152"/>
      <c r="AP326" s="152"/>
      <c r="AQ326" s="152"/>
      <c r="AR326" s="152"/>
    </row>
    <row r="327" spans="1:66" s="79" customFormat="1" ht="12" customHeight="1">
      <c r="A327" s="201"/>
      <c r="B327" s="33" t="s">
        <v>382</v>
      </c>
      <c r="C327" s="48" t="s">
        <v>12</v>
      </c>
      <c r="D327" s="77">
        <v>22507</v>
      </c>
      <c r="E327" s="78">
        <f t="shared" si="205"/>
        <v>97.386525896759125</v>
      </c>
      <c r="F327" s="66">
        <v>257</v>
      </c>
      <c r="G327" s="78">
        <f t="shared" si="206"/>
        <v>111.25541125541125</v>
      </c>
      <c r="H327" s="66">
        <v>114</v>
      </c>
      <c r="I327" s="78">
        <f t="shared" si="219"/>
        <v>107.54716981132076</v>
      </c>
      <c r="J327" s="66">
        <f t="shared" si="203"/>
        <v>22250</v>
      </c>
      <c r="K327" s="78">
        <f t="shared" si="207"/>
        <v>97.246503496503493</v>
      </c>
      <c r="L327" s="66">
        <v>5376</v>
      </c>
      <c r="M327" s="78">
        <f t="shared" si="208"/>
        <v>97.004691447130995</v>
      </c>
      <c r="N327" s="218">
        <v>19418</v>
      </c>
      <c r="O327" s="78">
        <f t="shared" si="209"/>
        <v>111.59770114942529</v>
      </c>
      <c r="P327" s="66">
        <f t="shared" si="210"/>
        <v>14042</v>
      </c>
      <c r="Q327" s="78">
        <f t="shared" si="211"/>
        <v>118.41794569067297</v>
      </c>
      <c r="R327" s="66">
        <f t="shared" si="212"/>
        <v>36292</v>
      </c>
      <c r="S327" s="78">
        <f t="shared" si="213"/>
        <v>104.47348724739479</v>
      </c>
      <c r="T327" s="66">
        <v>35372</v>
      </c>
      <c r="U327" s="78">
        <f t="shared" si="214"/>
        <v>104.65708030060949</v>
      </c>
      <c r="V327" s="66">
        <v>4111</v>
      </c>
      <c r="W327" s="78">
        <f t="shared" si="215"/>
        <v>120.0993280747882</v>
      </c>
      <c r="X327" s="66">
        <f>R327-T327</f>
        <v>920</v>
      </c>
      <c r="Y327" s="78">
        <f t="shared" si="216"/>
        <v>97.872340425531917</v>
      </c>
      <c r="Z327" s="66">
        <v>29</v>
      </c>
      <c r="AA327" s="78">
        <f t="shared" si="217"/>
        <v>90.625</v>
      </c>
      <c r="AB327" s="66" t="s">
        <v>226</v>
      </c>
      <c r="AC327" s="66" t="s">
        <v>226</v>
      </c>
      <c r="AD327" s="66">
        <v>70</v>
      </c>
      <c r="AE327" s="78">
        <f t="shared" si="204"/>
        <v>85.365853658536579</v>
      </c>
      <c r="AF327" s="78" t="s">
        <v>36</v>
      </c>
      <c r="AG327" s="78" t="s">
        <v>36</v>
      </c>
      <c r="AH327" s="66">
        <v>30</v>
      </c>
      <c r="AI327" s="176">
        <f t="shared" si="218"/>
        <v>100</v>
      </c>
      <c r="AJ327" s="152"/>
      <c r="AK327" s="152"/>
      <c r="AL327" s="152"/>
      <c r="AM327" s="152"/>
      <c r="AN327" s="152"/>
      <c r="AO327" s="152"/>
      <c r="AP327" s="152"/>
      <c r="AQ327" s="152"/>
      <c r="AR327" s="152"/>
    </row>
    <row r="328" spans="1:66" s="79" customFormat="1" ht="12" customHeight="1">
      <c r="A328" s="201"/>
      <c r="B328" s="33" t="s">
        <v>383</v>
      </c>
      <c r="C328" s="48" t="s">
        <v>13</v>
      </c>
      <c r="D328" s="77">
        <v>24326</v>
      </c>
      <c r="E328" s="78">
        <f>D328/D316*100</f>
        <v>97.420905086103332</v>
      </c>
      <c r="F328" s="66">
        <v>251</v>
      </c>
      <c r="G328" s="78">
        <f t="shared" si="206"/>
        <v>108.65800865800865</v>
      </c>
      <c r="H328" s="66">
        <v>108</v>
      </c>
      <c r="I328" s="78">
        <f t="shared" si="219"/>
        <v>101.88679245283019</v>
      </c>
      <c r="J328" s="66">
        <f>D328-F328</f>
        <v>24075</v>
      </c>
      <c r="K328" s="78">
        <f t="shared" si="207"/>
        <v>97.315978818868999</v>
      </c>
      <c r="L328" s="66">
        <v>5903</v>
      </c>
      <c r="M328" s="78">
        <f t="shared" si="208"/>
        <v>97.473579920739766</v>
      </c>
      <c r="N328" s="218">
        <v>19987</v>
      </c>
      <c r="O328" s="78">
        <f t="shared" si="209"/>
        <v>113.76935336976321</v>
      </c>
      <c r="P328" s="66">
        <f t="shared" si="210"/>
        <v>14084</v>
      </c>
      <c r="Q328" s="78">
        <f t="shared" si="211"/>
        <v>122.34190410006948</v>
      </c>
      <c r="R328" s="66">
        <f t="shared" si="212"/>
        <v>38159</v>
      </c>
      <c r="S328" s="78">
        <f t="shared" si="213"/>
        <v>105.2633030812943</v>
      </c>
      <c r="T328" s="66">
        <v>36925</v>
      </c>
      <c r="U328" s="78">
        <f t="shared" si="214"/>
        <v>105.60560560560562</v>
      </c>
      <c r="V328" s="66">
        <v>4794</v>
      </c>
      <c r="W328" s="78">
        <f t="shared" si="215"/>
        <v>117.29875214093468</v>
      </c>
      <c r="X328" s="66">
        <f t="shared" ref="X328:X333" si="220">R328-T328</f>
        <v>1234</v>
      </c>
      <c r="Y328" s="78">
        <f t="shared" si="216"/>
        <v>95.956454121306379</v>
      </c>
      <c r="Z328" s="66">
        <v>29</v>
      </c>
      <c r="AA328" s="78">
        <f t="shared" si="217"/>
        <v>80.555555555555557</v>
      </c>
      <c r="AB328" s="66" t="s">
        <v>226</v>
      </c>
      <c r="AC328" s="66" t="s">
        <v>226</v>
      </c>
      <c r="AD328" s="66">
        <v>80</v>
      </c>
      <c r="AE328" s="78">
        <f>AD328/AD316*100</f>
        <v>100</v>
      </c>
      <c r="AF328" s="78" t="s">
        <v>36</v>
      </c>
      <c r="AG328" s="78" t="s">
        <v>36</v>
      </c>
      <c r="AH328" s="66">
        <v>30</v>
      </c>
      <c r="AI328" s="176">
        <f t="shared" si="218"/>
        <v>100</v>
      </c>
      <c r="AJ328" s="152"/>
      <c r="AK328" s="152"/>
      <c r="AL328" s="152"/>
      <c r="AM328" s="152"/>
      <c r="AN328" s="152"/>
      <c r="AO328" s="152"/>
      <c r="AP328" s="152"/>
      <c r="AQ328" s="152"/>
      <c r="AR328" s="152"/>
    </row>
    <row r="329" spans="1:66" s="79" customFormat="1" ht="12" customHeight="1">
      <c r="A329" s="201"/>
      <c r="B329" s="33" t="s">
        <v>384</v>
      </c>
      <c r="C329" s="48" t="s">
        <v>14</v>
      </c>
      <c r="D329" s="77">
        <v>24248</v>
      </c>
      <c r="E329" s="78">
        <f>D329/D317*100</f>
        <v>98.373159154529603</v>
      </c>
      <c r="F329" s="66">
        <v>240</v>
      </c>
      <c r="G329" s="78">
        <f t="shared" si="206"/>
        <v>105.26315789473684</v>
      </c>
      <c r="H329" s="66">
        <v>97</v>
      </c>
      <c r="I329" s="78">
        <f t="shared" si="219"/>
        <v>94.174757281553397</v>
      </c>
      <c r="J329" s="66">
        <f t="shared" ref="J329:J333" si="221">D329-F329</f>
        <v>24008</v>
      </c>
      <c r="K329" s="78">
        <f t="shared" si="207"/>
        <v>98.308832562139145</v>
      </c>
      <c r="L329" s="66">
        <v>6054</v>
      </c>
      <c r="M329" s="78">
        <f t="shared" si="208"/>
        <v>99.245901639344254</v>
      </c>
      <c r="N329" s="218">
        <v>18107</v>
      </c>
      <c r="O329" s="78">
        <f t="shared" si="209"/>
        <v>118.71885654340414</v>
      </c>
      <c r="P329" s="66">
        <f t="shared" si="210"/>
        <v>12053</v>
      </c>
      <c r="Q329" s="78">
        <f t="shared" si="211"/>
        <v>131.69798951048952</v>
      </c>
      <c r="R329" s="66">
        <f t="shared" si="212"/>
        <v>36061</v>
      </c>
      <c r="S329" s="78">
        <f t="shared" si="213"/>
        <v>107.41071694516427</v>
      </c>
      <c r="T329" s="66">
        <v>34636</v>
      </c>
      <c r="U329" s="78">
        <f t="shared" si="214"/>
        <v>107.4317617866005</v>
      </c>
      <c r="V329" s="66">
        <v>4699</v>
      </c>
      <c r="W329" s="78">
        <f t="shared" si="215"/>
        <v>119.75025484199797</v>
      </c>
      <c r="X329" s="66">
        <f t="shared" si="220"/>
        <v>1425</v>
      </c>
      <c r="Y329" s="78">
        <f t="shared" si="216"/>
        <v>106.90172543135783</v>
      </c>
      <c r="Z329" s="66">
        <v>23</v>
      </c>
      <c r="AA329" s="78">
        <f t="shared" si="217"/>
        <v>69.696969696969703</v>
      </c>
      <c r="AB329" s="66" t="s">
        <v>226</v>
      </c>
      <c r="AC329" s="66" t="s">
        <v>226</v>
      </c>
      <c r="AD329" s="66">
        <v>68</v>
      </c>
      <c r="AE329" s="78">
        <f t="shared" ref="AE329:AE333" si="222">AD329/AD317*100</f>
        <v>86.075949367088612</v>
      </c>
      <c r="AF329" s="78" t="s">
        <v>36</v>
      </c>
      <c r="AG329" s="78" t="s">
        <v>36</v>
      </c>
      <c r="AH329" s="66">
        <v>30</v>
      </c>
      <c r="AI329" s="176">
        <f t="shared" si="218"/>
        <v>100</v>
      </c>
      <c r="AJ329" s="152"/>
      <c r="AK329" s="152"/>
      <c r="AL329" s="152"/>
      <c r="AM329" s="152"/>
      <c r="AN329" s="152"/>
      <c r="AO329" s="152"/>
      <c r="AP329" s="152"/>
      <c r="AQ329" s="152"/>
      <c r="AR329" s="152"/>
    </row>
    <row r="330" spans="1:66" s="79" customFormat="1" ht="12" customHeight="1">
      <c r="A330" s="201"/>
      <c r="B330" s="33" t="s">
        <v>385</v>
      </c>
      <c r="C330" s="48" t="s">
        <v>15</v>
      </c>
      <c r="D330" s="77">
        <v>25644</v>
      </c>
      <c r="E330" s="78">
        <f>D330/D318*100</f>
        <v>97.609622411693053</v>
      </c>
      <c r="F330" s="66">
        <v>272</v>
      </c>
      <c r="G330" s="78">
        <f t="shared" si="206"/>
        <v>119.8237885462555</v>
      </c>
      <c r="H330" s="66">
        <v>129</v>
      </c>
      <c r="I330" s="78">
        <f t="shared" si="219"/>
        <v>126.47058823529412</v>
      </c>
      <c r="J330" s="66">
        <f t="shared" si="221"/>
        <v>25372</v>
      </c>
      <c r="K330" s="78">
        <f t="shared" si="207"/>
        <v>97.416010750623911</v>
      </c>
      <c r="L330" s="66">
        <v>6925</v>
      </c>
      <c r="M330" s="78">
        <f t="shared" si="208"/>
        <v>98.324577594774951</v>
      </c>
      <c r="N330" s="218">
        <v>17025</v>
      </c>
      <c r="O330" s="78">
        <f t="shared" si="209"/>
        <v>119.20599355832518</v>
      </c>
      <c r="P330" s="66">
        <f t="shared" si="210"/>
        <v>10100</v>
      </c>
      <c r="Q330" s="78">
        <f t="shared" si="211"/>
        <v>139.52203343003177</v>
      </c>
      <c r="R330" s="66">
        <f t="shared" si="212"/>
        <v>35472</v>
      </c>
      <c r="S330" s="78">
        <f t="shared" si="213"/>
        <v>106.57372911909626</v>
      </c>
      <c r="T330" s="66">
        <v>33131</v>
      </c>
      <c r="U330" s="78">
        <f t="shared" si="214"/>
        <v>106.83283890107056</v>
      </c>
      <c r="V330" s="66">
        <v>4492</v>
      </c>
      <c r="W330" s="78">
        <f t="shared" si="215"/>
        <v>111.35349529003472</v>
      </c>
      <c r="X330" s="66">
        <f t="shared" si="220"/>
        <v>2341</v>
      </c>
      <c r="Y330" s="78">
        <f t="shared" si="216"/>
        <v>103.03697183098592</v>
      </c>
      <c r="Z330" s="66">
        <v>32</v>
      </c>
      <c r="AA330" s="78">
        <f t="shared" si="217"/>
        <v>94.117647058823522</v>
      </c>
      <c r="AB330" s="66" t="s">
        <v>226</v>
      </c>
      <c r="AC330" s="66" t="s">
        <v>226</v>
      </c>
      <c r="AD330" s="66">
        <v>83</v>
      </c>
      <c r="AE330" s="78">
        <f t="shared" si="222"/>
        <v>88.297872340425528</v>
      </c>
      <c r="AF330" s="78" t="s">
        <v>36</v>
      </c>
      <c r="AG330" s="78" t="s">
        <v>36</v>
      </c>
      <c r="AH330" s="66">
        <v>30</v>
      </c>
      <c r="AI330" s="176">
        <f t="shared" si="218"/>
        <v>100</v>
      </c>
      <c r="AJ330" s="152"/>
      <c r="AK330" s="152"/>
      <c r="AL330" s="152"/>
      <c r="AM330" s="152"/>
      <c r="AN330" s="152"/>
      <c r="AO330" s="152"/>
      <c r="AP330" s="152"/>
      <c r="AQ330" s="152"/>
      <c r="AR330" s="152"/>
    </row>
    <row r="331" spans="1:66" s="79" customFormat="1" ht="12" customHeight="1">
      <c r="A331" s="201"/>
      <c r="B331" s="33" t="s">
        <v>386</v>
      </c>
      <c r="C331" s="48" t="s">
        <v>387</v>
      </c>
      <c r="D331" s="153">
        <v>26435</v>
      </c>
      <c r="E331" s="149">
        <f t="shared" ref="E331:E333" si="223">D331/D319*100</f>
        <v>97.459814186698125</v>
      </c>
      <c r="F331" s="154">
        <v>204</v>
      </c>
      <c r="G331" s="149">
        <f t="shared" si="206"/>
        <v>91.071428571428569</v>
      </c>
      <c r="H331" s="154">
        <v>61</v>
      </c>
      <c r="I331" s="149">
        <f t="shared" si="219"/>
        <v>61.616161616161612</v>
      </c>
      <c r="J331" s="154">
        <f t="shared" si="221"/>
        <v>26231</v>
      </c>
      <c r="K331" s="149">
        <f t="shared" si="207"/>
        <v>97.513011152416368</v>
      </c>
      <c r="L331" s="154">
        <v>7398</v>
      </c>
      <c r="M331" s="149">
        <f t="shared" si="208"/>
        <v>98.090692124105018</v>
      </c>
      <c r="N331" s="234">
        <v>16427</v>
      </c>
      <c r="O331" s="149">
        <f t="shared" si="209"/>
        <v>116.15754490171122</v>
      </c>
      <c r="P331" s="154">
        <f t="shared" si="210"/>
        <v>9029</v>
      </c>
      <c r="Q331" s="149">
        <f t="shared" si="211"/>
        <v>136.80303030303028</v>
      </c>
      <c r="R331" s="154">
        <f t="shared" si="212"/>
        <v>35260</v>
      </c>
      <c r="S331" s="149">
        <f t="shared" si="213"/>
        <v>105.25373134328358</v>
      </c>
      <c r="T331" s="154">
        <v>33239</v>
      </c>
      <c r="U331" s="149">
        <f t="shared" si="214"/>
        <v>105.89715814961131</v>
      </c>
      <c r="V331" s="154">
        <v>3797</v>
      </c>
      <c r="W331" s="149">
        <f t="shared" si="215"/>
        <v>114.26421907914535</v>
      </c>
      <c r="X331" s="154">
        <f t="shared" si="220"/>
        <v>2021</v>
      </c>
      <c r="Y331" s="149">
        <f t="shared" si="216"/>
        <v>95.691287878787875</v>
      </c>
      <c r="Z331" s="154">
        <v>28</v>
      </c>
      <c r="AA331" s="149">
        <f t="shared" si="217"/>
        <v>93.333333333333329</v>
      </c>
      <c r="AB331" s="154" t="s">
        <v>226</v>
      </c>
      <c r="AC331" s="154" t="s">
        <v>226</v>
      </c>
      <c r="AD331" s="154">
        <v>88</v>
      </c>
      <c r="AE331" s="149">
        <f t="shared" si="222"/>
        <v>94.623655913978496</v>
      </c>
      <c r="AF331" s="149" t="s">
        <v>36</v>
      </c>
      <c r="AG331" s="149" t="s">
        <v>36</v>
      </c>
      <c r="AH331" s="154">
        <v>30</v>
      </c>
      <c r="AI331" s="151">
        <f t="shared" si="218"/>
        <v>100</v>
      </c>
      <c r="AJ331" s="152"/>
      <c r="AK331" s="152"/>
      <c r="AL331" s="152"/>
      <c r="AM331" s="152"/>
      <c r="AN331" s="152"/>
      <c r="AO331" s="152"/>
      <c r="AP331" s="152"/>
      <c r="AQ331" s="152"/>
      <c r="AR331" s="152"/>
    </row>
    <row r="332" spans="1:66" s="79" customFormat="1" ht="12.75" customHeight="1">
      <c r="A332" s="201"/>
      <c r="B332" s="33" t="s">
        <v>388</v>
      </c>
      <c r="C332" s="48" t="s">
        <v>389</v>
      </c>
      <c r="D332" s="153">
        <v>24529</v>
      </c>
      <c r="E332" s="149">
        <f t="shared" si="223"/>
        <v>93.72946121513182</v>
      </c>
      <c r="F332" s="154">
        <v>246</v>
      </c>
      <c r="G332" s="149">
        <f t="shared" si="206"/>
        <v>113.36405529953917</v>
      </c>
      <c r="H332" s="154">
        <v>103</v>
      </c>
      <c r="I332" s="149">
        <f t="shared" si="219"/>
        <v>111.95652173913044</v>
      </c>
      <c r="J332" s="154">
        <f t="shared" si="221"/>
        <v>24283</v>
      </c>
      <c r="K332" s="149">
        <f t="shared" si="207"/>
        <v>93.565291103147999</v>
      </c>
      <c r="L332" s="154">
        <v>6305</v>
      </c>
      <c r="M332" s="149">
        <f t="shared" si="208"/>
        <v>90.472090687329597</v>
      </c>
      <c r="N332" s="234">
        <v>16224</v>
      </c>
      <c r="O332" s="149">
        <f t="shared" si="209"/>
        <v>116.42626480086113</v>
      </c>
      <c r="P332" s="154">
        <f t="shared" si="210"/>
        <v>9919</v>
      </c>
      <c r="Q332" s="149">
        <f t="shared" si="211"/>
        <v>142.39161642262417</v>
      </c>
      <c r="R332" s="154">
        <f t="shared" si="212"/>
        <v>34202</v>
      </c>
      <c r="S332" s="149">
        <f t="shared" si="213"/>
        <v>103.89744524438773</v>
      </c>
      <c r="T332" s="154">
        <v>32515</v>
      </c>
      <c r="U332" s="149">
        <f t="shared" si="214"/>
        <v>104.97514044036936</v>
      </c>
      <c r="V332" s="154">
        <v>4198</v>
      </c>
      <c r="W332" s="149">
        <f t="shared" si="215"/>
        <v>116.4816870144284</v>
      </c>
      <c r="X332" s="154">
        <f t="shared" si="220"/>
        <v>1687</v>
      </c>
      <c r="Y332" s="149">
        <f t="shared" si="216"/>
        <v>86.73521850899742</v>
      </c>
      <c r="Z332" s="154">
        <v>27</v>
      </c>
      <c r="AA332" s="149">
        <f t="shared" si="217"/>
        <v>100</v>
      </c>
      <c r="AB332" s="149" t="s">
        <v>36</v>
      </c>
      <c r="AC332" s="149" t="s">
        <v>36</v>
      </c>
      <c r="AD332" s="154">
        <v>77</v>
      </c>
      <c r="AE332" s="149">
        <f t="shared" si="222"/>
        <v>85.555555555555557</v>
      </c>
      <c r="AF332" s="149" t="s">
        <v>36</v>
      </c>
      <c r="AG332" s="149" t="s">
        <v>36</v>
      </c>
      <c r="AH332" s="154">
        <v>30</v>
      </c>
      <c r="AI332" s="151">
        <f t="shared" si="218"/>
        <v>100</v>
      </c>
      <c r="AJ332" s="152"/>
      <c r="AK332" s="152"/>
      <c r="AL332" s="152"/>
      <c r="AM332" s="152"/>
      <c r="AN332" s="152"/>
      <c r="AO332" s="152"/>
      <c r="AP332" s="152"/>
      <c r="AQ332" s="152"/>
      <c r="AR332" s="152"/>
    </row>
    <row r="333" spans="1:66" s="168" customFormat="1" ht="12.75" customHeight="1">
      <c r="A333" s="203"/>
      <c r="B333" s="35" t="s">
        <v>390</v>
      </c>
      <c r="C333" s="51" t="s">
        <v>391</v>
      </c>
      <c r="D333" s="211">
        <v>28099</v>
      </c>
      <c r="E333" s="212">
        <f t="shared" si="223"/>
        <v>97.55581015866403</v>
      </c>
      <c r="F333" s="213">
        <v>230</v>
      </c>
      <c r="G333" s="212">
        <f t="shared" si="206"/>
        <v>106.4814814814815</v>
      </c>
      <c r="H333" s="213">
        <v>87</v>
      </c>
      <c r="I333" s="212">
        <f t="shared" si="219"/>
        <v>95.604395604395606</v>
      </c>
      <c r="J333" s="213">
        <f t="shared" si="221"/>
        <v>27869</v>
      </c>
      <c r="K333" s="212">
        <f t="shared" si="207"/>
        <v>97.488368838982751</v>
      </c>
      <c r="L333" s="213">
        <v>8455</v>
      </c>
      <c r="M333" s="212">
        <f t="shared" si="208"/>
        <v>95.536723163841813</v>
      </c>
      <c r="N333" s="235">
        <v>17332</v>
      </c>
      <c r="O333" s="212">
        <f t="shared" si="209"/>
        <v>119.90314769975787</v>
      </c>
      <c r="P333" s="213">
        <f t="shared" si="210"/>
        <v>8877</v>
      </c>
      <c r="Q333" s="212">
        <f t="shared" si="211"/>
        <v>158.37644959857272</v>
      </c>
      <c r="R333" s="213">
        <f t="shared" si="212"/>
        <v>36746</v>
      </c>
      <c r="S333" s="212">
        <f t="shared" si="213"/>
        <v>107.46958352831071</v>
      </c>
      <c r="T333" s="213">
        <v>34155</v>
      </c>
      <c r="U333" s="212">
        <f t="shared" si="214"/>
        <v>108.87790883009245</v>
      </c>
      <c r="V333" s="213">
        <v>5011</v>
      </c>
      <c r="W333" s="212">
        <f t="shared" si="215"/>
        <v>134.2351995713903</v>
      </c>
      <c r="X333" s="213">
        <f t="shared" si="220"/>
        <v>2591</v>
      </c>
      <c r="Y333" s="212">
        <f t="shared" si="216"/>
        <v>91.814316087880925</v>
      </c>
      <c r="Z333" s="213">
        <v>29</v>
      </c>
      <c r="AA333" s="212">
        <f t="shared" si="217"/>
        <v>96.666666666666671</v>
      </c>
      <c r="AB333" s="214" t="s">
        <v>226</v>
      </c>
      <c r="AC333" s="214" t="s">
        <v>226</v>
      </c>
      <c r="AD333" s="213">
        <v>73</v>
      </c>
      <c r="AE333" s="212">
        <f t="shared" si="222"/>
        <v>76.041666666666657</v>
      </c>
      <c r="AF333" s="215" t="s">
        <v>226</v>
      </c>
      <c r="AG333" s="214" t="s">
        <v>226</v>
      </c>
      <c r="AH333" s="213">
        <v>30</v>
      </c>
      <c r="AI333" s="216">
        <f t="shared" si="218"/>
        <v>100</v>
      </c>
      <c r="AJ333" s="167"/>
      <c r="AK333" s="167"/>
      <c r="AL333" s="167"/>
      <c r="AM333" s="167"/>
      <c r="AN333" s="167"/>
      <c r="AO333" s="167"/>
      <c r="AP333" s="167"/>
      <c r="AQ333" s="167"/>
      <c r="AR333" s="167"/>
    </row>
    <row r="334" spans="1:66" ht="12" customHeight="1">
      <c r="B334" s="30" t="s">
        <v>27</v>
      </c>
      <c r="D334" s="138"/>
      <c r="E334" s="59"/>
      <c r="F334" s="138"/>
      <c r="G334" s="59"/>
      <c r="H334" s="138"/>
      <c r="I334" s="59"/>
      <c r="J334" s="138"/>
      <c r="K334" s="59"/>
      <c r="L334" s="138"/>
      <c r="M334" s="59"/>
      <c r="N334" s="138"/>
      <c r="O334" s="59"/>
      <c r="P334" s="138"/>
      <c r="Q334" s="59"/>
      <c r="R334" s="138"/>
      <c r="S334" s="59"/>
      <c r="T334" s="138"/>
      <c r="U334" s="59"/>
      <c r="V334" s="138"/>
      <c r="W334" s="59"/>
      <c r="X334" s="138"/>
      <c r="Y334" s="59"/>
      <c r="Z334" s="138"/>
      <c r="AA334" s="59"/>
      <c r="AB334" s="59"/>
      <c r="AD334" s="59"/>
      <c r="AE334" s="59"/>
      <c r="AF334" s="59"/>
      <c r="AG334" s="59"/>
      <c r="AH334" s="59"/>
      <c r="AI334" s="59"/>
    </row>
    <row r="335" spans="1:66" ht="12" customHeight="1">
      <c r="B335" s="3" t="s">
        <v>64</v>
      </c>
      <c r="D335" s="31"/>
      <c r="E335" s="31"/>
      <c r="F335" s="31"/>
      <c r="G335" s="31"/>
      <c r="H335" s="31"/>
      <c r="I335" s="31"/>
      <c r="AF335" s="37"/>
    </row>
    <row r="336" spans="1:66" ht="12" customHeight="1">
      <c r="B336" s="2" t="s">
        <v>182</v>
      </c>
      <c r="D336" s="31"/>
      <c r="E336" s="31"/>
      <c r="F336" s="31"/>
      <c r="G336" s="31"/>
      <c r="H336" s="31"/>
      <c r="I336" s="31"/>
      <c r="AD336" s="59"/>
      <c r="AE336" s="59"/>
      <c r="AF336" s="37"/>
      <c r="AG336" s="59"/>
      <c r="AH336" s="59"/>
      <c r="AI336" s="59"/>
      <c r="AK336" s="15"/>
      <c r="AL336" s="15"/>
      <c r="AM336" s="15"/>
      <c r="AN336" s="15"/>
      <c r="AO336" s="15"/>
      <c r="AP336" s="15"/>
      <c r="AQ336" s="15"/>
      <c r="AR336" s="15"/>
      <c r="AS336" s="15"/>
      <c r="AT336" s="15"/>
      <c r="AU336" s="15"/>
      <c r="AV336" s="15"/>
      <c r="AW336" s="15"/>
      <c r="AX336" s="15"/>
      <c r="AY336" s="15"/>
      <c r="AZ336" s="15"/>
      <c r="BA336" s="15"/>
      <c r="BB336" s="15"/>
      <c r="BC336" s="15"/>
      <c r="BD336" s="15"/>
      <c r="BE336" s="15"/>
      <c r="BF336" s="15"/>
      <c r="BG336" s="15"/>
      <c r="BH336" s="15"/>
      <c r="BI336" s="15"/>
      <c r="BJ336" s="15"/>
      <c r="BK336" s="15"/>
      <c r="BL336" s="15"/>
      <c r="BM336" s="15"/>
      <c r="BN336" s="15"/>
    </row>
    <row r="337" spans="1:66" ht="12" customHeight="1">
      <c r="B337" s="137" t="s">
        <v>228</v>
      </c>
      <c r="C337" s="43"/>
      <c r="D337" s="31"/>
      <c r="E337" s="31"/>
      <c r="F337" s="31"/>
      <c r="G337" s="31"/>
      <c r="H337" s="31"/>
      <c r="I337" s="31"/>
      <c r="AK337" s="15"/>
      <c r="AL337" s="15"/>
      <c r="AM337" s="15"/>
      <c r="AN337" s="15"/>
      <c r="AO337" s="15"/>
      <c r="AP337" s="15"/>
      <c r="AQ337" s="15"/>
      <c r="AR337" s="15"/>
      <c r="AS337" s="15"/>
      <c r="AT337" s="15"/>
      <c r="AU337" s="15"/>
      <c r="AV337" s="15"/>
      <c r="AW337" s="15"/>
      <c r="AX337" s="15"/>
      <c r="AY337" s="15"/>
      <c r="AZ337" s="15"/>
      <c r="BA337" s="15"/>
      <c r="BB337" s="15"/>
      <c r="BC337" s="15"/>
      <c r="BD337" s="15"/>
      <c r="BE337" s="15"/>
      <c r="BF337" s="15"/>
      <c r="BG337" s="15"/>
      <c r="BH337" s="15"/>
      <c r="BI337" s="15"/>
      <c r="BJ337" s="15"/>
      <c r="BK337" s="15"/>
      <c r="BL337" s="15"/>
      <c r="BM337" s="15"/>
      <c r="BN337" s="15"/>
    </row>
    <row r="338" spans="1:66" ht="12" customHeight="1">
      <c r="B338" s="137" t="s">
        <v>227</v>
      </c>
      <c r="AC338" s="14"/>
      <c r="AK338" s="15"/>
      <c r="AL338" s="15"/>
      <c r="AM338" s="15"/>
      <c r="AN338" s="15"/>
      <c r="AO338" s="15"/>
      <c r="AP338" s="15"/>
      <c r="AQ338" s="15"/>
      <c r="AR338" s="15"/>
      <c r="AS338" s="15"/>
      <c r="AT338" s="15"/>
      <c r="AU338" s="15"/>
      <c r="AV338" s="15"/>
      <c r="AW338" s="15"/>
      <c r="AX338" s="15"/>
      <c r="AY338" s="15"/>
      <c r="AZ338" s="15"/>
      <c r="BA338" s="15"/>
      <c r="BB338" s="15"/>
      <c r="BC338" s="15"/>
      <c r="BD338" s="15"/>
      <c r="BE338" s="15"/>
      <c r="BF338" s="15"/>
      <c r="BG338" s="15"/>
      <c r="BH338" s="15"/>
      <c r="BI338" s="15"/>
      <c r="BJ338" s="15"/>
      <c r="BK338" s="15"/>
      <c r="BL338" s="15"/>
      <c r="BM338" s="15"/>
      <c r="BN338" s="15"/>
    </row>
    <row r="339" spans="1:66" ht="12" customHeight="1">
      <c r="A339" s="31"/>
      <c r="B339" s="137" t="s">
        <v>229</v>
      </c>
      <c r="J339" s="31"/>
      <c r="AK339" s="15"/>
      <c r="AL339" s="15"/>
      <c r="AM339" s="15"/>
      <c r="AN339" s="15"/>
      <c r="AO339" s="15"/>
      <c r="AP339" s="15"/>
      <c r="AQ339" s="15"/>
      <c r="AR339" s="15"/>
      <c r="AS339" s="15"/>
      <c r="AT339" s="15"/>
      <c r="AU339" s="15"/>
      <c r="AV339" s="15"/>
      <c r="AW339" s="15"/>
      <c r="AX339" s="15"/>
      <c r="AY339" s="15"/>
      <c r="AZ339" s="15"/>
      <c r="BA339" s="15"/>
      <c r="BB339" s="15"/>
      <c r="BC339" s="15"/>
      <c r="BD339" s="15"/>
      <c r="BE339" s="15"/>
      <c r="BF339" s="15"/>
      <c r="BG339" s="15"/>
      <c r="BH339" s="15"/>
      <c r="BI339" s="15"/>
      <c r="BJ339" s="15"/>
      <c r="BK339" s="15"/>
      <c r="BL339" s="15"/>
      <c r="BM339" s="15"/>
      <c r="BN339" s="15"/>
    </row>
    <row r="340" spans="1:66" ht="12" customHeight="1">
      <c r="A340" s="31"/>
      <c r="B340" s="100" t="s">
        <v>230</v>
      </c>
      <c r="C340" s="43"/>
      <c r="D340" s="31"/>
      <c r="E340" s="31"/>
      <c r="F340" s="31"/>
      <c r="G340" s="31"/>
      <c r="H340" s="31"/>
      <c r="I340" s="31"/>
      <c r="J340" s="31"/>
      <c r="AI340" s="210" t="s">
        <v>392</v>
      </c>
      <c r="AK340" s="15"/>
      <c r="AL340" s="15"/>
      <c r="AM340" s="15"/>
      <c r="AN340" s="15"/>
      <c r="AO340" s="15"/>
      <c r="AP340" s="15"/>
      <c r="AQ340" s="15"/>
      <c r="AR340" s="15"/>
      <c r="AS340" s="15"/>
      <c r="AT340" s="15"/>
      <c r="AU340" s="15"/>
      <c r="AV340" s="15"/>
      <c r="AW340" s="15"/>
      <c r="AX340" s="15"/>
      <c r="AY340" s="15"/>
      <c r="AZ340" s="15"/>
      <c r="BA340" s="15"/>
      <c r="BB340" s="15"/>
      <c r="BC340" s="15"/>
      <c r="BD340" s="15"/>
      <c r="BE340" s="15"/>
      <c r="BF340" s="15"/>
      <c r="BG340" s="15"/>
      <c r="BH340" s="15"/>
      <c r="BI340" s="15"/>
      <c r="BJ340" s="15"/>
      <c r="BK340" s="15"/>
      <c r="BL340" s="15"/>
      <c r="BM340" s="15"/>
      <c r="BN340" s="15"/>
    </row>
    <row r="341" spans="1:66" ht="12" customHeight="1">
      <c r="A341" s="31"/>
      <c r="B341" s="31"/>
      <c r="C341" s="43"/>
      <c r="D341" s="31"/>
      <c r="E341" s="31"/>
      <c r="F341" s="31"/>
      <c r="G341" s="31"/>
      <c r="H341" s="31"/>
      <c r="I341" s="31"/>
      <c r="J341" s="31"/>
      <c r="AK341" s="15"/>
      <c r="AL341" s="15"/>
      <c r="AM341" s="15"/>
      <c r="AN341" s="15"/>
      <c r="AO341" s="15"/>
      <c r="AP341" s="15"/>
      <c r="AQ341" s="15"/>
      <c r="AR341" s="15"/>
      <c r="AS341" s="15"/>
      <c r="AT341" s="15"/>
      <c r="AU341" s="15"/>
      <c r="AV341" s="15"/>
      <c r="AW341" s="15"/>
      <c r="AX341" s="15"/>
      <c r="AY341" s="15"/>
      <c r="AZ341" s="15"/>
      <c r="BA341" s="15"/>
      <c r="BB341" s="15"/>
      <c r="BC341" s="15"/>
      <c r="BD341" s="15"/>
      <c r="BE341" s="15"/>
      <c r="BF341" s="15"/>
      <c r="BG341" s="15"/>
      <c r="BH341" s="15"/>
      <c r="BI341" s="15"/>
      <c r="BJ341" s="15"/>
      <c r="BK341" s="15"/>
      <c r="BL341" s="15"/>
      <c r="BM341" s="15"/>
      <c r="BN341" s="15"/>
    </row>
    <row r="342" spans="1:66" s="141" customFormat="1" ht="12" customHeight="1">
      <c r="A342" s="140"/>
      <c r="B342" s="169"/>
      <c r="C342" s="145"/>
      <c r="D342" s="144">
        <f>SUM(D250:D261)</f>
        <v>343731</v>
      </c>
      <c r="E342" s="140"/>
      <c r="F342" s="144">
        <f>SUM(F250:F261)</f>
        <v>2445</v>
      </c>
      <c r="G342" s="140"/>
      <c r="H342" s="144">
        <f>SUM(H250:H261)</f>
        <v>1385</v>
      </c>
      <c r="I342" s="140"/>
      <c r="J342" s="144">
        <f>SUM(J250:J261)</f>
        <v>341286</v>
      </c>
      <c r="L342" s="144">
        <f>SUM(L250:L261)</f>
        <v>79358</v>
      </c>
      <c r="M342" s="142"/>
      <c r="N342" s="142"/>
      <c r="O342" s="142"/>
      <c r="P342" s="144">
        <f>SUM(P250:P261)</f>
        <v>76478</v>
      </c>
      <c r="Q342" s="142"/>
      <c r="R342" s="170">
        <f>SUM(R250:R261)</f>
        <v>417764</v>
      </c>
      <c r="S342" s="142"/>
      <c r="T342" s="144">
        <f>SUM(T250:T261)</f>
        <v>391735</v>
      </c>
      <c r="U342" s="142"/>
      <c r="V342" s="144">
        <f>SUM(V250:V261)</f>
        <v>37093</v>
      </c>
      <c r="W342" s="142"/>
      <c r="X342" s="144">
        <f>SUM(X250:X261)</f>
        <v>26029</v>
      </c>
      <c r="Y342" s="142"/>
      <c r="Z342" s="144">
        <f>SUM(Z250:Z261)</f>
        <v>193</v>
      </c>
      <c r="AA342" s="142"/>
      <c r="AB342" s="142"/>
      <c r="AC342" s="142"/>
      <c r="AD342" s="144">
        <f>SUM(AD250:AD261)</f>
        <v>1465</v>
      </c>
      <c r="AE342" s="142"/>
      <c r="AF342" s="144">
        <f>SUM(AF250:AF261)</f>
        <v>1</v>
      </c>
      <c r="AG342" s="142"/>
      <c r="AH342" s="144">
        <f>SUM(AH250:AH261)</f>
        <v>367</v>
      </c>
      <c r="AI342" s="142"/>
      <c r="AJ342" s="142"/>
      <c r="AK342" s="142"/>
      <c r="AL342" s="142"/>
    </row>
    <row r="343" spans="1:66" s="141" customFormat="1" ht="12" customHeight="1">
      <c r="B343" s="140"/>
      <c r="C343" s="145" t="s">
        <v>257</v>
      </c>
      <c r="D343" s="146">
        <f>SUM(D226:D237)</f>
        <v>363425</v>
      </c>
      <c r="E343" s="147"/>
      <c r="F343" s="146">
        <f t="shared" ref="F343" si="224">SUM(F226:F237)</f>
        <v>2499</v>
      </c>
      <c r="G343" s="147"/>
      <c r="H343" s="146">
        <f t="shared" ref="H343" si="225">SUM(H226:H237)</f>
        <v>1238</v>
      </c>
      <c r="I343" s="147"/>
      <c r="J343" s="146">
        <f t="shared" ref="J343" si="226">SUM(J226:J237)</f>
        <v>360926</v>
      </c>
      <c r="K343" s="147"/>
      <c r="L343" s="146">
        <f t="shared" ref="L343" si="227">SUM(L226:L237)</f>
        <v>94781</v>
      </c>
      <c r="M343" s="147"/>
      <c r="N343" s="146">
        <f t="shared" ref="N343" si="228">SUM(N226:N237)</f>
        <v>147548</v>
      </c>
      <c r="O343" s="147"/>
      <c r="P343" s="146">
        <f t="shared" ref="P343" si="229">SUM(P226:P237)</f>
        <v>52767</v>
      </c>
      <c r="Q343" s="147"/>
      <c r="R343" s="146">
        <f t="shared" ref="R343" si="230">SUM(R226:R237)</f>
        <v>413693</v>
      </c>
      <c r="S343" s="147"/>
      <c r="T343" s="146">
        <f t="shared" ref="T343" si="231">SUM(T226:T237)</f>
        <v>388940</v>
      </c>
      <c r="U343" s="147"/>
      <c r="V343" s="146">
        <f t="shared" ref="V343" si="232">SUM(V226:V237)</f>
        <v>29828</v>
      </c>
      <c r="W343" s="147"/>
      <c r="X343" s="146">
        <f t="shared" ref="X343" si="233">SUM(X226:X237)</f>
        <v>24753</v>
      </c>
      <c r="Y343" s="147"/>
      <c r="Z343" s="146">
        <f>SUM(Z226:Z237)</f>
        <v>200</v>
      </c>
      <c r="AA343" s="147"/>
      <c r="AB343" s="146"/>
      <c r="AC343" s="147"/>
      <c r="AD343" s="146"/>
      <c r="AE343" s="147"/>
      <c r="AF343" s="146"/>
      <c r="AG343" s="147"/>
      <c r="AH343" s="146"/>
      <c r="AI343" s="147"/>
      <c r="AJ343" s="142"/>
      <c r="AK343" s="142"/>
      <c r="AL343" s="142"/>
      <c r="AM343" s="142"/>
      <c r="AN343" s="142"/>
      <c r="AO343" s="142"/>
      <c r="AP343" s="142"/>
      <c r="AQ343" s="142"/>
      <c r="AR343" s="142"/>
      <c r="AS343" s="142"/>
      <c r="AT343" s="142"/>
    </row>
    <row r="344" spans="1:66" s="141" customFormat="1" ht="12" customHeight="1">
      <c r="B344" s="140"/>
      <c r="C344" s="145" t="s">
        <v>258</v>
      </c>
      <c r="D344" s="148">
        <f>SUM(D238:D249)</f>
        <v>356675</v>
      </c>
      <c r="E344" s="144"/>
      <c r="F344" s="148">
        <f t="shared" ref="F344" si="234">SUM(F238:F249)</f>
        <v>2554</v>
      </c>
      <c r="G344" s="144"/>
      <c r="H344" s="148">
        <f t="shared" ref="H344" si="235">SUM(H238:H249)</f>
        <v>1278</v>
      </c>
      <c r="I344" s="144"/>
      <c r="J344" s="148">
        <f t="shared" ref="J344" si="236">SUM(J238:J249)</f>
        <v>354121</v>
      </c>
      <c r="K344" s="144"/>
      <c r="L344" s="148">
        <f t="shared" ref="L344" si="237">SUM(L238:L249)</f>
        <v>81352</v>
      </c>
      <c r="M344" s="144"/>
      <c r="N344" s="148">
        <f t="shared" ref="N344" si="238">SUM(N238:N249)</f>
        <v>145866</v>
      </c>
      <c r="O344" s="144"/>
      <c r="P344" s="148">
        <f t="shared" ref="P344" si="239">SUM(P238:P249)</f>
        <v>64514</v>
      </c>
      <c r="Q344" s="144"/>
      <c r="R344" s="148">
        <f t="shared" ref="R344" si="240">SUM(R238:R249)</f>
        <v>418635</v>
      </c>
      <c r="S344" s="144"/>
      <c r="T344" s="148">
        <f t="shared" ref="T344" si="241">SUM(T238:T249)</f>
        <v>392895</v>
      </c>
      <c r="U344" s="144"/>
      <c r="V344" s="148">
        <f t="shared" ref="V344" si="242">SUM(V238:V249)</f>
        <v>33271</v>
      </c>
      <c r="W344" s="144"/>
      <c r="X344" s="148">
        <f t="shared" ref="X344" si="243">SUM(X238:X249)</f>
        <v>25740</v>
      </c>
      <c r="Y344" s="144"/>
      <c r="Z344" s="148">
        <f>SUM(Z238:Z249)</f>
        <v>203</v>
      </c>
      <c r="AA344" s="144"/>
      <c r="AB344" s="148">
        <f t="shared" ref="AB344" si="244">SUM(AB238:AB249)</f>
        <v>0</v>
      </c>
      <c r="AC344" s="144"/>
      <c r="AD344" s="148">
        <f t="shared" ref="AD344" si="245">SUM(AD238:AD249)</f>
        <v>1400</v>
      </c>
      <c r="AE344" s="144"/>
      <c r="AF344" s="148">
        <f t="shared" ref="AF344" si="246">SUM(AF238:AF249)</f>
        <v>0</v>
      </c>
      <c r="AG344" s="144"/>
      <c r="AH344" s="148">
        <f t="shared" ref="AH344" si="247">SUM(AH238:AH249)</f>
        <v>369</v>
      </c>
      <c r="AI344" s="144"/>
      <c r="AJ344" s="142"/>
      <c r="AK344" s="142"/>
      <c r="AL344" s="142"/>
      <c r="AM344" s="142"/>
      <c r="AN344" s="142"/>
      <c r="AO344" s="142"/>
      <c r="AP344" s="142"/>
      <c r="AQ344" s="142"/>
      <c r="AR344" s="142"/>
      <c r="AS344" s="142"/>
      <c r="AT344" s="142"/>
    </row>
    <row r="345" spans="1:66" ht="12" customHeight="1">
      <c r="A345" s="31"/>
      <c r="B345" s="31"/>
      <c r="C345" s="43"/>
      <c r="D345" s="31"/>
      <c r="E345" s="31"/>
      <c r="F345" s="31"/>
      <c r="G345" s="31"/>
      <c r="H345" s="31"/>
      <c r="I345" s="31"/>
      <c r="J345" s="31"/>
    </row>
    <row r="346" spans="1:66" ht="12" customHeight="1">
      <c r="A346" s="31"/>
      <c r="B346" s="31"/>
      <c r="C346" s="43"/>
      <c r="D346" s="31"/>
      <c r="E346" s="31"/>
      <c r="F346" s="31"/>
      <c r="G346" s="31"/>
      <c r="H346" s="31"/>
      <c r="I346" s="31"/>
      <c r="J346" s="31"/>
      <c r="M346" s="14"/>
      <c r="N346" s="14"/>
      <c r="O346" s="14"/>
      <c r="P346" s="14"/>
      <c r="Q346" s="14"/>
      <c r="R346" s="14"/>
      <c r="S346" s="14"/>
      <c r="T346" s="14"/>
      <c r="U346" s="14"/>
      <c r="V346" s="14"/>
      <c r="W346" s="14"/>
      <c r="X346" s="14"/>
      <c r="Y346" s="14"/>
      <c r="Z346" s="14"/>
      <c r="AA346" s="14"/>
      <c r="AB346" s="14"/>
      <c r="AC346" s="14"/>
      <c r="AJ346" s="14"/>
    </row>
    <row r="347" spans="1:66" ht="12" customHeight="1">
      <c r="A347" s="31"/>
      <c r="J347" s="31"/>
      <c r="M347" s="14"/>
      <c r="N347" s="14"/>
      <c r="O347" s="14"/>
      <c r="P347" s="14"/>
      <c r="Q347" s="14"/>
      <c r="R347" s="14"/>
      <c r="S347" s="14"/>
      <c r="T347" s="14"/>
      <c r="U347" s="14"/>
      <c r="V347" s="14"/>
      <c r="W347" s="14"/>
      <c r="X347" s="14"/>
      <c r="Y347" s="14"/>
      <c r="Z347" s="14"/>
      <c r="AA347" s="14"/>
      <c r="AB347" s="14"/>
      <c r="AC347" s="14"/>
      <c r="AJ347" s="14"/>
    </row>
    <row r="348" spans="1:66" ht="12" customHeight="1">
      <c r="A348" s="31"/>
      <c r="J348" s="31"/>
      <c r="M348" s="14"/>
      <c r="N348" s="14"/>
      <c r="O348" s="14"/>
      <c r="P348" s="14"/>
      <c r="Q348" s="14"/>
      <c r="R348" s="14"/>
      <c r="S348" s="14"/>
      <c r="T348" s="14"/>
      <c r="U348" s="14"/>
      <c r="V348" s="14"/>
      <c r="W348" s="14"/>
      <c r="X348" s="14"/>
      <c r="Y348" s="14"/>
      <c r="Z348" s="14"/>
      <c r="AA348" s="14"/>
      <c r="AB348" s="14"/>
      <c r="AC348" s="14"/>
      <c r="AJ348" s="14"/>
    </row>
    <row r="349" spans="1:66" ht="12" customHeight="1">
      <c r="A349" s="31"/>
      <c r="J349" s="31"/>
      <c r="M349" s="14"/>
      <c r="N349" s="14"/>
      <c r="O349" s="14"/>
      <c r="P349" s="14"/>
      <c r="Q349" s="14"/>
      <c r="R349" s="14"/>
      <c r="S349" s="14"/>
      <c r="T349" s="14"/>
      <c r="U349" s="14"/>
      <c r="V349" s="14"/>
      <c r="W349" s="14"/>
      <c r="X349" s="14"/>
      <c r="Y349" s="14"/>
      <c r="Z349" s="14"/>
      <c r="AA349" s="14"/>
      <c r="AB349" s="14"/>
      <c r="AC349" s="14"/>
      <c r="AJ349" s="14"/>
    </row>
    <row r="350" spans="1:66" ht="12" customHeight="1">
      <c r="A350" s="31"/>
      <c r="J350" s="31"/>
      <c r="M350" s="14"/>
      <c r="N350" s="14"/>
      <c r="O350" s="14"/>
      <c r="P350" s="14"/>
      <c r="Q350" s="14"/>
      <c r="R350" s="14"/>
      <c r="S350" s="14"/>
      <c r="T350" s="14"/>
      <c r="U350" s="14"/>
      <c r="V350" s="14"/>
      <c r="W350" s="14"/>
      <c r="X350" s="14"/>
      <c r="Y350" s="14"/>
      <c r="Z350" s="14"/>
      <c r="AA350" s="14"/>
      <c r="AB350" s="14"/>
      <c r="AC350" s="14"/>
      <c r="AJ350" s="14"/>
    </row>
    <row r="357" spans="1:36" ht="12" customHeight="1">
      <c r="B357" s="31"/>
      <c r="C357" s="43"/>
      <c r="D357" s="31"/>
      <c r="E357" s="31"/>
      <c r="F357" s="31"/>
      <c r="G357" s="31"/>
      <c r="H357" s="31"/>
      <c r="I357" s="31"/>
      <c r="M357" s="14"/>
      <c r="N357" s="14"/>
      <c r="O357" s="14"/>
      <c r="P357" s="14"/>
      <c r="Q357" s="14"/>
      <c r="R357" s="14"/>
      <c r="S357" s="14"/>
      <c r="T357" s="14"/>
      <c r="U357" s="14"/>
      <c r="V357" s="14"/>
      <c r="W357" s="14"/>
      <c r="X357" s="14"/>
      <c r="Y357" s="14"/>
      <c r="Z357" s="14"/>
      <c r="AA357" s="14"/>
      <c r="AB357" s="14"/>
      <c r="AC357" s="14"/>
      <c r="AJ357" s="14"/>
    </row>
    <row r="358" spans="1:36" ht="12" customHeight="1">
      <c r="B358" s="31"/>
      <c r="C358" s="43"/>
      <c r="D358" s="31"/>
      <c r="E358" s="31"/>
      <c r="F358" s="31"/>
      <c r="G358" s="31"/>
      <c r="H358" s="31"/>
      <c r="I358" s="31"/>
      <c r="M358" s="14"/>
      <c r="N358" s="14"/>
      <c r="O358" s="14"/>
      <c r="P358" s="14"/>
      <c r="Q358" s="14"/>
      <c r="R358" s="14"/>
      <c r="S358" s="14"/>
      <c r="T358" s="14"/>
      <c r="U358" s="14"/>
      <c r="V358" s="14"/>
      <c r="W358" s="14"/>
      <c r="X358" s="14"/>
      <c r="Y358" s="14"/>
      <c r="Z358" s="14"/>
      <c r="AA358" s="14"/>
      <c r="AB358" s="14"/>
      <c r="AC358" s="14"/>
      <c r="AJ358" s="14"/>
    </row>
    <row r="359" spans="1:36" ht="12" customHeight="1">
      <c r="B359" s="31"/>
      <c r="C359" s="43"/>
      <c r="D359" s="31"/>
      <c r="E359" s="31"/>
      <c r="F359" s="31"/>
      <c r="G359" s="31"/>
      <c r="H359" s="31"/>
      <c r="I359" s="31"/>
      <c r="M359" s="14"/>
      <c r="N359" s="14"/>
      <c r="O359" s="14"/>
      <c r="P359" s="14"/>
      <c r="Q359" s="14"/>
      <c r="R359" s="14"/>
      <c r="S359" s="14"/>
      <c r="T359" s="14"/>
      <c r="U359" s="14"/>
      <c r="V359" s="14"/>
      <c r="W359" s="14"/>
      <c r="X359" s="14"/>
      <c r="Y359" s="14"/>
      <c r="Z359" s="14"/>
      <c r="AA359" s="14"/>
      <c r="AB359" s="14"/>
      <c r="AC359" s="14"/>
      <c r="AJ359" s="14"/>
    </row>
    <row r="361" spans="1:36" ht="12" customHeight="1">
      <c r="A361" s="31"/>
      <c r="J361" s="31"/>
      <c r="M361" s="14"/>
      <c r="N361" s="14"/>
      <c r="O361" s="14"/>
      <c r="P361" s="14"/>
      <c r="Q361" s="14"/>
      <c r="R361" s="14"/>
      <c r="S361" s="14"/>
      <c r="T361" s="14"/>
      <c r="U361" s="14"/>
      <c r="V361" s="14"/>
      <c r="W361" s="14"/>
      <c r="X361" s="14"/>
      <c r="Y361" s="14"/>
      <c r="Z361" s="14"/>
      <c r="AA361" s="14"/>
      <c r="AB361" s="14"/>
      <c r="AC361" s="14"/>
      <c r="AJ361" s="14"/>
    </row>
    <row r="362" spans="1:36" ht="12" customHeight="1">
      <c r="A362" s="31"/>
      <c r="B362" s="31"/>
      <c r="C362" s="43"/>
      <c r="D362" s="31"/>
      <c r="E362" s="31"/>
      <c r="F362" s="31"/>
      <c r="G362" s="31"/>
      <c r="H362" s="31"/>
      <c r="I362" s="31"/>
      <c r="J362" s="31"/>
      <c r="M362" s="14"/>
      <c r="N362" s="14"/>
      <c r="O362" s="14"/>
      <c r="P362" s="14"/>
      <c r="Q362" s="14"/>
      <c r="R362" s="14"/>
      <c r="S362" s="14"/>
      <c r="T362" s="14"/>
      <c r="U362" s="14"/>
      <c r="V362" s="14"/>
      <c r="W362" s="14"/>
      <c r="X362" s="14"/>
      <c r="Y362" s="14"/>
      <c r="Z362" s="14"/>
      <c r="AA362" s="14"/>
      <c r="AB362" s="14"/>
      <c r="AC362" s="14"/>
      <c r="AJ362" s="14"/>
    </row>
    <row r="363" spans="1:36" ht="12" customHeight="1">
      <c r="A363" s="31"/>
      <c r="B363" s="31"/>
      <c r="C363" s="43"/>
      <c r="D363" s="31"/>
      <c r="E363" s="31"/>
      <c r="F363" s="31"/>
      <c r="G363" s="31"/>
      <c r="H363" s="31"/>
      <c r="I363" s="31"/>
      <c r="J363" s="31"/>
      <c r="M363" s="14"/>
      <c r="N363" s="14"/>
      <c r="O363" s="14"/>
      <c r="P363" s="14"/>
      <c r="Q363" s="14"/>
      <c r="R363" s="14"/>
      <c r="S363" s="14"/>
      <c r="T363" s="14"/>
      <c r="U363" s="14"/>
      <c r="V363" s="14"/>
      <c r="W363" s="14"/>
      <c r="X363" s="14"/>
      <c r="Y363" s="14"/>
      <c r="Z363" s="14"/>
      <c r="AA363" s="14"/>
      <c r="AB363" s="14"/>
      <c r="AC363" s="14"/>
      <c r="AJ363" s="14"/>
    </row>
    <row r="364" spans="1:36" ht="12" customHeight="1">
      <c r="B364" s="31"/>
      <c r="C364" s="43"/>
      <c r="D364" s="31"/>
      <c r="E364" s="31"/>
      <c r="F364" s="31"/>
      <c r="G364" s="31"/>
      <c r="H364" s="31"/>
      <c r="I364" s="31"/>
      <c r="M364" s="14"/>
      <c r="N364" s="14"/>
      <c r="O364" s="14"/>
      <c r="P364" s="14"/>
      <c r="Q364" s="14"/>
      <c r="R364" s="14"/>
      <c r="S364" s="14"/>
      <c r="T364" s="14"/>
      <c r="U364" s="14"/>
      <c r="V364" s="14"/>
      <c r="W364" s="14"/>
      <c r="X364" s="14"/>
      <c r="Y364" s="14"/>
      <c r="Z364" s="14"/>
      <c r="AA364" s="14"/>
      <c r="AB364" s="14"/>
      <c r="AC364" s="14"/>
      <c r="AJ364" s="14"/>
    </row>
    <row r="365" spans="1:36" ht="12" customHeight="1">
      <c r="B365" s="31"/>
      <c r="C365" s="43"/>
      <c r="D365" s="31"/>
      <c r="E365" s="31"/>
      <c r="F365" s="31"/>
      <c r="G365" s="31"/>
      <c r="H365" s="31"/>
      <c r="I365" s="31"/>
      <c r="M365" s="14"/>
      <c r="N365" s="14"/>
      <c r="O365" s="14"/>
      <c r="P365" s="14"/>
      <c r="Q365" s="14"/>
      <c r="R365" s="14"/>
      <c r="S365" s="14"/>
      <c r="T365" s="14"/>
      <c r="U365" s="14"/>
      <c r="V365" s="14"/>
      <c r="W365" s="14"/>
      <c r="X365" s="14"/>
      <c r="Y365" s="14"/>
      <c r="Z365" s="14"/>
      <c r="AA365" s="14"/>
      <c r="AB365" s="14"/>
      <c r="AC365" s="14"/>
      <c r="AJ365" s="14"/>
    </row>
    <row r="366" spans="1:36" ht="12" customHeight="1">
      <c r="A366" s="31"/>
      <c r="B366" s="31"/>
      <c r="C366" s="43"/>
      <c r="D366" s="31"/>
      <c r="E366" s="31"/>
      <c r="F366" s="31"/>
      <c r="G366" s="31"/>
      <c r="H366" s="31"/>
      <c r="I366" s="31"/>
      <c r="J366" s="31"/>
      <c r="M366" s="14"/>
      <c r="N366" s="14"/>
      <c r="O366" s="14"/>
      <c r="P366" s="14"/>
      <c r="Q366" s="14"/>
      <c r="R366" s="14"/>
      <c r="S366" s="14"/>
      <c r="T366" s="14"/>
      <c r="U366" s="14"/>
      <c r="V366" s="14"/>
      <c r="W366" s="14"/>
      <c r="X366" s="14"/>
      <c r="Y366" s="14"/>
      <c r="Z366" s="14"/>
      <c r="AA366" s="14"/>
      <c r="AB366" s="14"/>
      <c r="AC366" s="14"/>
      <c r="AJ366" s="14"/>
    </row>
    <row r="367" spans="1:36" ht="12" customHeight="1">
      <c r="A367" s="31"/>
      <c r="B367" s="31"/>
      <c r="C367" s="43"/>
      <c r="D367" s="31"/>
      <c r="E367" s="31"/>
      <c r="F367" s="31"/>
      <c r="G367" s="31"/>
      <c r="H367" s="31"/>
      <c r="I367" s="31"/>
      <c r="J367" s="31"/>
      <c r="M367" s="14"/>
      <c r="N367" s="14"/>
      <c r="O367" s="14"/>
      <c r="P367" s="14"/>
      <c r="Q367" s="14"/>
      <c r="R367" s="14"/>
      <c r="S367" s="14"/>
      <c r="T367" s="14"/>
      <c r="U367" s="14"/>
      <c r="V367" s="14"/>
      <c r="W367" s="14"/>
      <c r="X367" s="14"/>
      <c r="Y367" s="14"/>
      <c r="Z367" s="14"/>
      <c r="AA367" s="14"/>
      <c r="AB367" s="14"/>
      <c r="AC367" s="14"/>
      <c r="AJ367" s="14"/>
    </row>
    <row r="368" spans="1:36" ht="12" customHeight="1">
      <c r="A368" s="31"/>
      <c r="B368" s="31"/>
      <c r="C368" s="43"/>
      <c r="D368" s="31"/>
      <c r="E368" s="31"/>
      <c r="F368" s="31"/>
      <c r="G368" s="31"/>
      <c r="H368" s="31"/>
      <c r="I368" s="31"/>
      <c r="J368" s="31"/>
      <c r="M368" s="14"/>
      <c r="N368" s="14"/>
      <c r="O368" s="14"/>
      <c r="P368" s="14"/>
      <c r="Q368" s="14"/>
      <c r="R368" s="14"/>
      <c r="S368" s="14"/>
      <c r="T368" s="14"/>
      <c r="U368" s="14"/>
      <c r="V368" s="14"/>
      <c r="W368" s="14"/>
      <c r="X368" s="14"/>
      <c r="Y368" s="14"/>
      <c r="Z368" s="14"/>
      <c r="AA368" s="14"/>
      <c r="AB368" s="14"/>
      <c r="AC368" s="14"/>
      <c r="AJ368" s="14"/>
    </row>
    <row r="369" spans="1:36" ht="12" customHeight="1">
      <c r="A369" s="31"/>
      <c r="J369" s="31"/>
      <c r="M369" s="14"/>
      <c r="N369" s="14"/>
      <c r="O369" s="14"/>
      <c r="P369" s="14"/>
      <c r="Q369" s="14"/>
      <c r="R369" s="14"/>
      <c r="S369" s="14"/>
      <c r="T369" s="14"/>
      <c r="U369" s="14"/>
      <c r="V369" s="14"/>
      <c r="W369" s="14"/>
      <c r="X369" s="14"/>
      <c r="Y369" s="14"/>
      <c r="Z369" s="14"/>
      <c r="AA369" s="14"/>
      <c r="AB369" s="14"/>
      <c r="AC369" s="14"/>
      <c r="AJ369" s="14"/>
    </row>
    <row r="370" spans="1:36" ht="12" customHeight="1">
      <c r="A370" s="31"/>
      <c r="J370" s="31"/>
      <c r="M370" s="14"/>
      <c r="N370" s="14"/>
      <c r="O370" s="14"/>
      <c r="P370" s="14"/>
      <c r="Q370" s="14"/>
      <c r="R370" s="14"/>
      <c r="S370" s="14"/>
      <c r="T370" s="14"/>
      <c r="U370" s="14"/>
      <c r="V370" s="14"/>
      <c r="W370" s="14"/>
      <c r="X370" s="14"/>
      <c r="Y370" s="14"/>
      <c r="Z370" s="14"/>
      <c r="AA370" s="14"/>
      <c r="AB370" s="14"/>
      <c r="AC370" s="14"/>
      <c r="AJ370" s="14"/>
    </row>
    <row r="371" spans="1:36" ht="12" customHeight="1">
      <c r="A371" s="31"/>
      <c r="J371" s="31"/>
      <c r="M371" s="14"/>
      <c r="N371" s="14"/>
      <c r="O371" s="14"/>
      <c r="P371" s="14"/>
      <c r="Q371" s="14"/>
      <c r="R371" s="14"/>
      <c r="S371" s="14"/>
      <c r="T371" s="14"/>
      <c r="U371" s="14"/>
      <c r="V371" s="14"/>
      <c r="W371" s="14"/>
      <c r="X371" s="14"/>
      <c r="Y371" s="14"/>
      <c r="Z371" s="14"/>
      <c r="AA371" s="14"/>
      <c r="AB371" s="14"/>
      <c r="AC371" s="14"/>
      <c r="AJ371" s="14"/>
    </row>
    <row r="372" spans="1:36" ht="12" customHeight="1">
      <c r="A372" s="31"/>
      <c r="J372" s="31"/>
      <c r="M372" s="14"/>
      <c r="N372" s="14"/>
      <c r="O372" s="14"/>
      <c r="P372" s="14"/>
      <c r="Q372" s="14"/>
      <c r="R372" s="14"/>
      <c r="S372" s="14"/>
      <c r="T372" s="14"/>
      <c r="U372" s="14"/>
      <c r="V372" s="14"/>
      <c r="W372" s="14"/>
      <c r="X372" s="14"/>
      <c r="Y372" s="14"/>
      <c r="Z372" s="14"/>
      <c r="AA372" s="14"/>
      <c r="AB372" s="14"/>
      <c r="AC372" s="14"/>
      <c r="AJ372" s="14"/>
    </row>
    <row r="383" spans="1:36" ht="12" customHeight="1">
      <c r="A383" s="31"/>
      <c r="J383" s="31"/>
      <c r="M383" s="14"/>
      <c r="N383" s="14"/>
      <c r="O383" s="14"/>
      <c r="P383" s="14"/>
      <c r="Q383" s="14"/>
      <c r="R383" s="14"/>
      <c r="S383" s="14"/>
      <c r="T383" s="14"/>
      <c r="U383" s="14"/>
      <c r="V383" s="14"/>
      <c r="W383" s="14"/>
      <c r="X383" s="14"/>
      <c r="Y383" s="14"/>
      <c r="Z383" s="14"/>
      <c r="AA383" s="14"/>
      <c r="AB383" s="14"/>
      <c r="AC383" s="14"/>
      <c r="AJ383" s="14"/>
    </row>
    <row r="384" spans="1:36" ht="12" customHeight="1">
      <c r="A384" s="31"/>
      <c r="J384" s="31"/>
      <c r="M384" s="14"/>
      <c r="N384" s="14"/>
      <c r="O384" s="14"/>
      <c r="P384" s="14"/>
      <c r="Q384" s="14"/>
      <c r="R384" s="14"/>
      <c r="S384" s="14"/>
      <c r="T384" s="14"/>
      <c r="U384" s="14"/>
      <c r="V384" s="14"/>
      <c r="W384" s="14"/>
      <c r="X384" s="14"/>
      <c r="Y384" s="14"/>
      <c r="Z384" s="14"/>
      <c r="AA384" s="14"/>
      <c r="AB384" s="14"/>
      <c r="AC384" s="14"/>
      <c r="AJ384" s="14"/>
    </row>
    <row r="385" spans="1:36" ht="12" customHeight="1">
      <c r="A385" s="31"/>
      <c r="J385" s="31"/>
      <c r="M385" s="14"/>
      <c r="N385" s="14"/>
      <c r="O385" s="14"/>
      <c r="P385" s="14"/>
      <c r="Q385" s="14"/>
      <c r="R385" s="14"/>
      <c r="S385" s="14"/>
      <c r="T385" s="14"/>
      <c r="U385" s="14"/>
      <c r="V385" s="14"/>
      <c r="W385" s="14"/>
      <c r="X385" s="14"/>
      <c r="Y385" s="14"/>
      <c r="Z385" s="14"/>
      <c r="AA385" s="14"/>
      <c r="AB385" s="14"/>
      <c r="AC385" s="14"/>
      <c r="AJ385" s="14"/>
    </row>
    <row r="388" spans="1:36" ht="12" customHeight="1">
      <c r="A388" s="31"/>
      <c r="J388" s="31"/>
      <c r="M388" s="14"/>
      <c r="N388" s="14"/>
      <c r="O388" s="14"/>
      <c r="P388" s="14"/>
      <c r="Q388" s="14"/>
      <c r="R388" s="14"/>
      <c r="S388" s="14"/>
      <c r="T388" s="14"/>
      <c r="U388" s="14"/>
      <c r="V388" s="14"/>
      <c r="W388" s="14"/>
      <c r="X388" s="14"/>
      <c r="Y388" s="14"/>
      <c r="Z388" s="14"/>
      <c r="AA388" s="14"/>
      <c r="AB388" s="14"/>
      <c r="AC388" s="14"/>
      <c r="AJ388" s="14"/>
    </row>
    <row r="389" spans="1:36" ht="12" customHeight="1">
      <c r="A389" s="31"/>
      <c r="J389" s="31"/>
      <c r="M389" s="14"/>
      <c r="N389" s="14"/>
      <c r="O389" s="14"/>
      <c r="P389" s="14"/>
      <c r="Q389" s="14"/>
      <c r="R389" s="14"/>
      <c r="S389" s="14"/>
      <c r="T389" s="14"/>
      <c r="U389" s="14"/>
      <c r="V389" s="14"/>
      <c r="W389" s="14"/>
      <c r="X389" s="14"/>
      <c r="Y389" s="14"/>
      <c r="Z389" s="14"/>
      <c r="AA389" s="14"/>
      <c r="AB389" s="14"/>
      <c r="AC389" s="14"/>
      <c r="AJ389" s="14"/>
    </row>
    <row r="390" spans="1:36" ht="12" customHeight="1">
      <c r="A390" s="31"/>
      <c r="J390" s="31"/>
      <c r="M390" s="14"/>
      <c r="N390" s="14"/>
      <c r="O390" s="14"/>
      <c r="P390" s="14"/>
      <c r="Q390" s="14"/>
      <c r="R390" s="14"/>
      <c r="S390" s="14"/>
      <c r="T390" s="14"/>
      <c r="U390" s="14"/>
      <c r="V390" s="14"/>
      <c r="W390" s="14"/>
      <c r="X390" s="14"/>
      <c r="Y390" s="14"/>
      <c r="Z390" s="14"/>
      <c r="AA390" s="14"/>
      <c r="AB390" s="14"/>
      <c r="AC390" s="14"/>
      <c r="AJ390" s="14"/>
    </row>
    <row r="391" spans="1:36" ht="12" customHeight="1">
      <c r="A391" s="31"/>
      <c r="J391" s="31"/>
      <c r="M391" s="14"/>
      <c r="N391" s="14"/>
      <c r="O391" s="14"/>
      <c r="P391" s="14"/>
      <c r="Q391" s="14"/>
      <c r="R391" s="14"/>
      <c r="S391" s="14"/>
      <c r="T391" s="14"/>
      <c r="U391" s="14"/>
      <c r="V391" s="14"/>
      <c r="W391" s="14"/>
      <c r="X391" s="14"/>
      <c r="Y391" s="14"/>
      <c r="Z391" s="14"/>
      <c r="AA391" s="14"/>
      <c r="AB391" s="14"/>
      <c r="AC391" s="14"/>
      <c r="AJ391" s="14"/>
    </row>
    <row r="392" spans="1:36" ht="12" customHeight="1">
      <c r="A392" s="31"/>
      <c r="J392" s="31"/>
      <c r="M392" s="14"/>
      <c r="N392" s="14"/>
      <c r="O392" s="14"/>
      <c r="P392" s="14"/>
      <c r="Q392" s="14"/>
      <c r="R392" s="14"/>
      <c r="S392" s="14"/>
      <c r="T392" s="14"/>
      <c r="U392" s="14"/>
      <c r="V392" s="14"/>
      <c r="W392" s="14"/>
      <c r="X392" s="14"/>
      <c r="Y392" s="14"/>
      <c r="Z392" s="14"/>
      <c r="AA392" s="14"/>
      <c r="AB392" s="14"/>
      <c r="AC392" s="14"/>
      <c r="AJ392" s="14"/>
    </row>
    <row r="393" spans="1:36" ht="12" customHeight="1">
      <c r="A393" s="31"/>
      <c r="J393" s="31"/>
      <c r="M393" s="14"/>
      <c r="N393" s="14"/>
      <c r="O393" s="14"/>
      <c r="P393" s="14"/>
      <c r="Q393" s="14"/>
      <c r="R393" s="14"/>
      <c r="S393" s="14"/>
      <c r="T393" s="14"/>
      <c r="U393" s="14"/>
      <c r="V393" s="14"/>
      <c r="W393" s="14"/>
      <c r="X393" s="14"/>
      <c r="Y393" s="14"/>
      <c r="Z393" s="14"/>
      <c r="AA393" s="14"/>
      <c r="AB393" s="14"/>
      <c r="AC393" s="14"/>
      <c r="AJ393" s="14"/>
    </row>
    <row r="394" spans="1:36" ht="12" customHeight="1">
      <c r="A394" s="31"/>
      <c r="J394" s="31"/>
      <c r="M394" s="14"/>
      <c r="N394" s="14"/>
      <c r="O394" s="14"/>
      <c r="P394" s="14"/>
      <c r="Q394" s="14"/>
      <c r="R394" s="14"/>
      <c r="S394" s="14"/>
      <c r="T394" s="14"/>
      <c r="U394" s="14"/>
      <c r="V394" s="14"/>
      <c r="W394" s="14"/>
      <c r="X394" s="14"/>
      <c r="Y394" s="14"/>
      <c r="Z394" s="14"/>
      <c r="AA394" s="14"/>
      <c r="AB394" s="14"/>
      <c r="AC394" s="14"/>
      <c r="AJ394" s="14"/>
    </row>
    <row r="405" spans="1:36" ht="12" customHeight="1">
      <c r="A405" s="31"/>
      <c r="J405" s="31"/>
      <c r="M405" s="14"/>
      <c r="N405" s="14"/>
      <c r="O405" s="14"/>
      <c r="P405" s="14"/>
      <c r="Q405" s="14"/>
      <c r="R405" s="14"/>
      <c r="S405" s="14"/>
      <c r="T405" s="14"/>
      <c r="U405" s="14"/>
      <c r="V405" s="14"/>
      <c r="W405" s="14"/>
      <c r="X405" s="14"/>
      <c r="Y405" s="14"/>
      <c r="Z405" s="14"/>
      <c r="AA405" s="14"/>
      <c r="AB405" s="14"/>
      <c r="AC405" s="14"/>
      <c r="AJ405" s="14"/>
    </row>
    <row r="406" spans="1:36" ht="12" customHeight="1">
      <c r="A406" s="31"/>
      <c r="J406" s="31"/>
      <c r="M406" s="14"/>
      <c r="N406" s="14"/>
      <c r="O406" s="14"/>
      <c r="P406" s="14"/>
      <c r="Q406" s="14"/>
      <c r="R406" s="14"/>
      <c r="S406" s="14"/>
      <c r="T406" s="14"/>
      <c r="U406" s="14"/>
      <c r="V406" s="14"/>
      <c r="W406" s="14"/>
      <c r="X406" s="14"/>
      <c r="Y406" s="14"/>
      <c r="Z406" s="14"/>
      <c r="AA406" s="14"/>
      <c r="AB406" s="14"/>
      <c r="AC406" s="14"/>
      <c r="AJ406" s="14"/>
    </row>
    <row r="407" spans="1:36" ht="12" customHeight="1">
      <c r="A407" s="31"/>
      <c r="J407" s="31"/>
      <c r="M407" s="14"/>
      <c r="N407" s="14"/>
      <c r="O407" s="14"/>
      <c r="P407" s="14"/>
      <c r="Q407" s="14"/>
      <c r="R407" s="14"/>
      <c r="S407" s="14"/>
      <c r="T407" s="14"/>
      <c r="U407" s="14"/>
      <c r="V407" s="14"/>
      <c r="W407" s="14"/>
      <c r="X407" s="14"/>
      <c r="Y407" s="14"/>
      <c r="Z407" s="14"/>
      <c r="AA407" s="14"/>
      <c r="AB407" s="14"/>
      <c r="AC407" s="14"/>
      <c r="AJ407" s="14"/>
    </row>
    <row r="410" spans="1:36" ht="12" customHeight="1">
      <c r="A410" s="31"/>
      <c r="J410" s="31"/>
      <c r="M410" s="14"/>
      <c r="N410" s="14"/>
      <c r="O410" s="14"/>
      <c r="P410" s="14"/>
      <c r="Q410" s="14"/>
      <c r="R410" s="14"/>
      <c r="S410" s="14"/>
      <c r="T410" s="14"/>
      <c r="U410" s="14"/>
      <c r="V410" s="14"/>
      <c r="W410" s="14"/>
      <c r="X410" s="14"/>
      <c r="Y410" s="14"/>
      <c r="Z410" s="14"/>
      <c r="AA410" s="14"/>
      <c r="AB410" s="14"/>
      <c r="AC410" s="14"/>
      <c r="AJ410" s="14"/>
    </row>
    <row r="411" spans="1:36" ht="12" customHeight="1">
      <c r="A411" s="31"/>
      <c r="J411" s="31"/>
      <c r="M411" s="14"/>
      <c r="N411" s="14"/>
      <c r="O411" s="14"/>
      <c r="P411" s="14"/>
      <c r="Q411" s="14"/>
      <c r="R411" s="14"/>
      <c r="S411" s="14"/>
      <c r="T411" s="14"/>
      <c r="U411" s="14"/>
      <c r="V411" s="14"/>
      <c r="W411" s="14"/>
      <c r="X411" s="14"/>
      <c r="Y411" s="14"/>
      <c r="Z411" s="14"/>
      <c r="AA411" s="14"/>
      <c r="AB411" s="14"/>
      <c r="AC411" s="14"/>
      <c r="AJ411" s="14"/>
    </row>
    <row r="412" spans="1:36" ht="12" customHeight="1">
      <c r="A412" s="31"/>
      <c r="J412" s="31"/>
      <c r="M412" s="14"/>
      <c r="N412" s="14"/>
      <c r="O412" s="14"/>
      <c r="P412" s="14"/>
      <c r="Q412" s="14"/>
      <c r="R412" s="14"/>
      <c r="S412" s="14"/>
      <c r="T412" s="14"/>
      <c r="U412" s="14"/>
      <c r="V412" s="14"/>
      <c r="W412" s="14"/>
      <c r="X412" s="14"/>
      <c r="Y412" s="14"/>
      <c r="Z412" s="14"/>
      <c r="AA412" s="14"/>
      <c r="AB412" s="14"/>
      <c r="AC412" s="14"/>
      <c r="AJ412" s="14"/>
    </row>
    <row r="413" spans="1:36" ht="12" customHeight="1">
      <c r="A413" s="31"/>
      <c r="J413" s="31"/>
      <c r="M413" s="14"/>
      <c r="N413" s="14"/>
      <c r="O413" s="14"/>
      <c r="P413" s="14"/>
      <c r="Q413" s="14"/>
      <c r="R413" s="14"/>
      <c r="S413" s="14"/>
      <c r="T413" s="14"/>
      <c r="U413" s="14"/>
      <c r="V413" s="14"/>
      <c r="W413" s="14"/>
      <c r="X413" s="14"/>
      <c r="Y413" s="14"/>
      <c r="Z413" s="14"/>
      <c r="AA413" s="14"/>
      <c r="AB413" s="14"/>
      <c r="AC413" s="14"/>
      <c r="AJ413" s="14"/>
    </row>
    <row r="414" spans="1:36" ht="12" customHeight="1">
      <c r="A414" s="31"/>
      <c r="J414" s="31"/>
      <c r="M414" s="14"/>
      <c r="N414" s="14"/>
      <c r="O414" s="14"/>
      <c r="P414" s="14"/>
      <c r="Q414" s="14"/>
      <c r="R414" s="14"/>
      <c r="S414" s="14"/>
      <c r="T414" s="14"/>
      <c r="U414" s="14"/>
      <c r="V414" s="14"/>
      <c r="W414" s="14"/>
      <c r="X414" s="14"/>
      <c r="Y414" s="14"/>
      <c r="Z414" s="14"/>
      <c r="AA414" s="14"/>
      <c r="AB414" s="14"/>
      <c r="AC414" s="14"/>
      <c r="AJ414" s="14"/>
    </row>
    <row r="415" spans="1:36" ht="12" customHeight="1">
      <c r="A415" s="31"/>
      <c r="J415" s="31"/>
      <c r="M415" s="14"/>
      <c r="N415" s="14"/>
      <c r="O415" s="14"/>
      <c r="P415" s="14"/>
      <c r="Q415" s="14"/>
      <c r="R415" s="14"/>
      <c r="S415" s="14"/>
      <c r="T415" s="14"/>
      <c r="U415" s="14"/>
      <c r="V415" s="14"/>
      <c r="W415" s="14"/>
      <c r="X415" s="14"/>
      <c r="Y415" s="14"/>
      <c r="Z415" s="14"/>
      <c r="AA415" s="14"/>
      <c r="AB415" s="14"/>
      <c r="AC415" s="14"/>
      <c r="AJ415" s="14"/>
    </row>
    <row r="416" spans="1:36" ht="12" customHeight="1">
      <c r="A416" s="31"/>
      <c r="J416" s="31"/>
      <c r="M416" s="14"/>
      <c r="N416" s="14"/>
      <c r="O416" s="14"/>
      <c r="P416" s="14"/>
      <c r="Q416" s="14"/>
      <c r="R416" s="14"/>
      <c r="S416" s="14"/>
      <c r="T416" s="14"/>
      <c r="U416" s="14"/>
      <c r="V416" s="14"/>
      <c r="W416" s="14"/>
      <c r="X416" s="14"/>
      <c r="Y416" s="14"/>
      <c r="Z416" s="14"/>
      <c r="AA416" s="14"/>
      <c r="AB416" s="14"/>
      <c r="AC416" s="14"/>
      <c r="AJ416" s="14"/>
    </row>
  </sheetData>
  <mergeCells count="21">
    <mergeCell ref="B5:C9"/>
    <mergeCell ref="D5:E7"/>
    <mergeCell ref="R6:S7"/>
    <mergeCell ref="T6:U7"/>
    <mergeCell ref="V6:W6"/>
    <mergeCell ref="F6:G7"/>
    <mergeCell ref="H6:I6"/>
    <mergeCell ref="J6:K7"/>
    <mergeCell ref="L6:M7"/>
    <mergeCell ref="N6:O7"/>
    <mergeCell ref="P6:Q7"/>
    <mergeCell ref="H7:I7"/>
    <mergeCell ref="V7:W7"/>
    <mergeCell ref="F5:AC5"/>
    <mergeCell ref="Z7:AA7"/>
    <mergeCell ref="AB7:AC7"/>
    <mergeCell ref="X6:Y7"/>
    <mergeCell ref="Z6:AC6"/>
    <mergeCell ref="AD8:AE8"/>
    <mergeCell ref="AF8:AG8"/>
    <mergeCell ref="AH8:AI8"/>
  </mergeCells>
  <phoneticPr fontId="2"/>
  <pageMargins left="0.59055118110236227" right="0" top="0.59055118110236227" bottom="0" header="0" footer="0"/>
  <pageSetup paperSize="9" scale="53" orientation="landscape" horizontalDpi="4294967294" r:id="rId1"/>
  <headerFooter alignWithMargins="0"/>
  <colBreaks count="1" manualBreakCount="1">
    <brk id="19" min="1" max="33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2022-06-24T07:11:55Z</cp:lastPrinted>
  <dcterms:created xsi:type="dcterms:W3CDTF">2002-07-22T04:03:10Z</dcterms:created>
  <dcterms:modified xsi:type="dcterms:W3CDTF">2025-04-28T06:12:35Z</dcterms:modified>
</cp:coreProperties>
</file>