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855" yWindow="2310" windowWidth="27870" windowHeight="9615" tabRatio="820" activeTab="1"/>
  </bookViews>
  <sheets>
    <sheet name="年度" sheetId="22" r:id="rId1"/>
    <sheet name="月次" sheetId="24" r:id="rId2"/>
  </sheets>
  <externalReferences>
    <externalReference r:id="rId3"/>
  </externalReferences>
  <definedNames>
    <definedName name="_xlnm.Print_Area" localSheetId="1">月次!$B$1:$AI$333</definedName>
    <definedName name="_xlnm.Print_Area" localSheetId="0">年度!$B$2:$AS$50</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333" i="24" l="1"/>
  <c r="AA333" i="24"/>
  <c r="W333" i="24"/>
  <c r="U333" i="24"/>
  <c r="P333" i="24"/>
  <c r="O333" i="24"/>
  <c r="M333" i="24"/>
  <c r="J333" i="24"/>
  <c r="I333" i="24"/>
  <c r="G333" i="24"/>
  <c r="E333" i="24"/>
  <c r="AE332" i="24"/>
  <c r="AA332" i="24"/>
  <c r="W332" i="24"/>
  <c r="U332" i="24"/>
  <c r="P332" i="24"/>
  <c r="O332" i="24"/>
  <c r="M332" i="24"/>
  <c r="J332" i="24"/>
  <c r="I332" i="24"/>
  <c r="G332" i="24"/>
  <c r="E332" i="24"/>
  <c r="AE331" i="24"/>
  <c r="AA331" i="24"/>
  <c r="W331" i="24"/>
  <c r="U331" i="24"/>
  <c r="P331" i="24"/>
  <c r="O331" i="24"/>
  <c r="M331" i="24"/>
  <c r="J331" i="24"/>
  <c r="I331" i="24"/>
  <c r="G331" i="24"/>
  <c r="E331" i="24"/>
  <c r="AE330" i="24"/>
  <c r="AA330" i="24"/>
  <c r="W330" i="24"/>
  <c r="U330" i="24"/>
  <c r="P330" i="24"/>
  <c r="Q330" i="24" s="1"/>
  <c r="O330" i="24"/>
  <c r="M330" i="24"/>
  <c r="J330" i="24"/>
  <c r="I330" i="24"/>
  <c r="G330" i="24"/>
  <c r="E330" i="24"/>
  <c r="AE329" i="24"/>
  <c r="AA329" i="24"/>
  <c r="W329" i="24"/>
  <c r="U329" i="24"/>
  <c r="P329" i="24"/>
  <c r="Q329" i="24" s="1"/>
  <c r="O329" i="24"/>
  <c r="M329" i="24"/>
  <c r="J329" i="24"/>
  <c r="K329" i="24" s="1"/>
  <c r="I329" i="24"/>
  <c r="G329" i="24"/>
  <c r="E329" i="24"/>
  <c r="AE328" i="24"/>
  <c r="AA328" i="24"/>
  <c r="W328" i="24"/>
  <c r="U328" i="24"/>
  <c r="P328" i="24"/>
  <c r="Q328" i="24" s="1"/>
  <c r="O328" i="24"/>
  <c r="M328" i="24"/>
  <c r="J328" i="24"/>
  <c r="K328" i="24" s="1"/>
  <c r="I328" i="24"/>
  <c r="G328" i="24"/>
  <c r="E328" i="24"/>
  <c r="AE327" i="24"/>
  <c r="AA327" i="24"/>
  <c r="W327" i="24"/>
  <c r="U327" i="24"/>
  <c r="P327" i="24"/>
  <c r="Q327" i="24" s="1"/>
  <c r="O327" i="24"/>
  <c r="M327" i="24"/>
  <c r="J327" i="24"/>
  <c r="K327" i="24" s="1"/>
  <c r="I327" i="24"/>
  <c r="G327" i="24"/>
  <c r="E327" i="24"/>
  <c r="AE326" i="24"/>
  <c r="AA326" i="24"/>
  <c r="W326" i="24"/>
  <c r="U326" i="24"/>
  <c r="P326" i="24"/>
  <c r="Q326" i="24" s="1"/>
  <c r="O326" i="24"/>
  <c r="M326" i="24"/>
  <c r="J326" i="24"/>
  <c r="I326" i="24"/>
  <c r="G326" i="24"/>
  <c r="E326" i="24"/>
  <c r="AE325" i="24"/>
  <c r="AA325" i="24"/>
  <c r="W325" i="24"/>
  <c r="U325" i="24"/>
  <c r="P325" i="24"/>
  <c r="Q325" i="24" s="1"/>
  <c r="O325" i="24"/>
  <c r="M325" i="24"/>
  <c r="J325" i="24"/>
  <c r="K325" i="24" s="1"/>
  <c r="I325" i="24"/>
  <c r="G325" i="24"/>
  <c r="E325" i="24"/>
  <c r="AE324" i="24"/>
  <c r="AA324" i="24"/>
  <c r="W324" i="24"/>
  <c r="U324" i="24"/>
  <c r="P324" i="24"/>
  <c r="Q324" i="24" s="1"/>
  <c r="O324" i="24"/>
  <c r="M324" i="24"/>
  <c r="J324" i="24"/>
  <c r="K324" i="24" s="1"/>
  <c r="I324" i="24"/>
  <c r="G324" i="24"/>
  <c r="E324" i="24"/>
  <c r="AE323" i="24"/>
  <c r="AA323" i="24"/>
  <c r="W323" i="24"/>
  <c r="U323" i="24"/>
  <c r="P323" i="24"/>
  <c r="Q323" i="24" s="1"/>
  <c r="O323" i="24"/>
  <c r="M323" i="24"/>
  <c r="J323" i="24"/>
  <c r="K323" i="24" s="1"/>
  <c r="I323" i="24"/>
  <c r="G323" i="24"/>
  <c r="E323" i="24"/>
  <c r="AE322" i="24"/>
  <c r="AA322" i="24"/>
  <c r="W322" i="24"/>
  <c r="U322" i="24"/>
  <c r="P322" i="24"/>
  <c r="Q322" i="24" s="1"/>
  <c r="O322" i="24"/>
  <c r="M322" i="24"/>
  <c r="J322" i="24"/>
  <c r="I322" i="24"/>
  <c r="G322" i="24"/>
  <c r="E322" i="24"/>
  <c r="R322" i="24" l="1"/>
  <c r="X322" i="24" s="1"/>
  <c r="Y322" i="24" s="1"/>
  <c r="R330" i="24"/>
  <c r="S330" i="24" s="1"/>
  <c r="R326" i="24"/>
  <c r="S326" i="24" s="1"/>
  <c r="R332" i="24"/>
  <c r="X332" i="24" s="1"/>
  <c r="R324" i="24"/>
  <c r="X324" i="24" s="1"/>
  <c r="Y324" i="24" s="1"/>
  <c r="R328" i="24"/>
  <c r="X328" i="24" s="1"/>
  <c r="Y328" i="24" s="1"/>
  <c r="K330" i="24"/>
  <c r="R331" i="24"/>
  <c r="K326" i="24"/>
  <c r="R327" i="24"/>
  <c r="S327" i="24" s="1"/>
  <c r="K322" i="24"/>
  <c r="R323" i="24"/>
  <c r="S323" i="24" s="1"/>
  <c r="R325" i="24"/>
  <c r="R329" i="24"/>
  <c r="R333" i="24"/>
  <c r="AD43" i="22"/>
  <c r="Z43" i="22"/>
  <c r="V43" i="22"/>
  <c r="T43" i="22"/>
  <c r="N43" i="22"/>
  <c r="L43" i="22"/>
  <c r="H43" i="22"/>
  <c r="F43" i="22"/>
  <c r="D43" i="22"/>
  <c r="X326" i="24" l="1"/>
  <c r="Y326" i="24" s="1"/>
  <c r="S322" i="24"/>
  <c r="X330" i="24"/>
  <c r="Y330" i="24" s="1"/>
  <c r="S328" i="24"/>
  <c r="X331" i="24"/>
  <c r="S324" i="24"/>
  <c r="X327" i="24"/>
  <c r="Y327" i="24" s="1"/>
  <c r="X323" i="24"/>
  <c r="Y323" i="24" s="1"/>
  <c r="S325" i="24"/>
  <c r="X325" i="24"/>
  <c r="Y325" i="24" s="1"/>
  <c r="X333" i="24"/>
  <c r="S329" i="24"/>
  <c r="X329" i="24"/>
  <c r="Y329" i="24" s="1"/>
  <c r="J43" i="22"/>
  <c r="P43" i="22"/>
  <c r="AE321" i="24"/>
  <c r="AA321" i="24"/>
  <c r="J321" i="24"/>
  <c r="K333" i="24" s="1"/>
  <c r="P321" i="24"/>
  <c r="Q333" i="24" s="1"/>
  <c r="W321" i="24"/>
  <c r="U321" i="24"/>
  <c r="O321" i="24"/>
  <c r="M321" i="24"/>
  <c r="I321" i="24"/>
  <c r="G321" i="24"/>
  <c r="E321" i="24"/>
  <c r="AE320" i="24"/>
  <c r="AA320" i="24"/>
  <c r="J320" i="24"/>
  <c r="K332" i="24" s="1"/>
  <c r="P320" i="24"/>
  <c r="Q332" i="24" s="1"/>
  <c r="W320" i="24"/>
  <c r="U320" i="24"/>
  <c r="O320" i="24"/>
  <c r="M320" i="24"/>
  <c r="I320" i="24"/>
  <c r="G320" i="24"/>
  <c r="E320" i="24"/>
  <c r="AE319" i="24"/>
  <c r="AA319" i="24"/>
  <c r="J319" i="24"/>
  <c r="P319" i="24"/>
  <c r="Q331" i="24" s="1"/>
  <c r="W319" i="24"/>
  <c r="U319" i="24"/>
  <c r="O319" i="24"/>
  <c r="M319" i="24"/>
  <c r="I319" i="24"/>
  <c r="G319" i="24"/>
  <c r="E319" i="24"/>
  <c r="AE318" i="24"/>
  <c r="AA318" i="24"/>
  <c r="J318" i="24"/>
  <c r="P318" i="24"/>
  <c r="Q318" i="24" s="1"/>
  <c r="W318" i="24"/>
  <c r="U318" i="24"/>
  <c r="O318" i="24"/>
  <c r="M318" i="24"/>
  <c r="I318" i="24"/>
  <c r="G318" i="24"/>
  <c r="E318" i="24"/>
  <c r="AE317" i="24"/>
  <c r="AA317" i="24"/>
  <c r="J317" i="24"/>
  <c r="P317" i="24"/>
  <c r="W317" i="24"/>
  <c r="U317" i="24"/>
  <c r="O317" i="24"/>
  <c r="M317" i="24"/>
  <c r="I317" i="24"/>
  <c r="G317" i="24"/>
  <c r="E317" i="24"/>
  <c r="AE316" i="24"/>
  <c r="AA316" i="24"/>
  <c r="J316" i="24"/>
  <c r="P316" i="24"/>
  <c r="Q316" i="24" s="1"/>
  <c r="W316" i="24"/>
  <c r="U316" i="24"/>
  <c r="O316" i="24"/>
  <c r="M316" i="24"/>
  <c r="I316" i="24"/>
  <c r="G316" i="24"/>
  <c r="E316" i="24"/>
  <c r="AE315" i="24"/>
  <c r="AA315" i="24"/>
  <c r="J315" i="24"/>
  <c r="P315" i="24"/>
  <c r="W315" i="24"/>
  <c r="U315" i="24"/>
  <c r="O315" i="24"/>
  <c r="M315" i="24"/>
  <c r="I315" i="24"/>
  <c r="G315" i="24"/>
  <c r="E315" i="24"/>
  <c r="AE314" i="24"/>
  <c r="AA314" i="24"/>
  <c r="J314" i="24"/>
  <c r="P314" i="24"/>
  <c r="W314" i="24"/>
  <c r="U314" i="24"/>
  <c r="O314" i="24"/>
  <c r="M314" i="24"/>
  <c r="I314" i="24"/>
  <c r="G314" i="24"/>
  <c r="E314" i="24"/>
  <c r="AE313" i="24"/>
  <c r="AA313" i="24"/>
  <c r="J313" i="24"/>
  <c r="P313" i="24"/>
  <c r="W313" i="24"/>
  <c r="U313" i="24"/>
  <c r="O313" i="24"/>
  <c r="M313" i="24"/>
  <c r="I313" i="24"/>
  <c r="G313" i="24"/>
  <c r="E313" i="24"/>
  <c r="AE312" i="24"/>
  <c r="AA312" i="24"/>
  <c r="J312" i="24"/>
  <c r="P312" i="24"/>
  <c r="R312" i="24" s="1"/>
  <c r="X312" i="24" s="1"/>
  <c r="W312" i="24"/>
  <c r="U312" i="24"/>
  <c r="O312" i="24"/>
  <c r="M312" i="24"/>
  <c r="K312" i="24"/>
  <c r="I312" i="24"/>
  <c r="G312" i="24"/>
  <c r="E312" i="24"/>
  <c r="AE311" i="24"/>
  <c r="AA311" i="24"/>
  <c r="J311" i="24"/>
  <c r="P311" i="24"/>
  <c r="W311" i="24"/>
  <c r="U311" i="24"/>
  <c r="O311" i="24"/>
  <c r="M311" i="24"/>
  <c r="I311" i="24"/>
  <c r="G311" i="24"/>
  <c r="E311" i="24"/>
  <c r="AE310" i="24"/>
  <c r="AA310" i="24"/>
  <c r="J310" i="24"/>
  <c r="P310" i="24"/>
  <c r="W310" i="24"/>
  <c r="U310" i="24"/>
  <c r="O310" i="24"/>
  <c r="M310" i="24"/>
  <c r="K310" i="24"/>
  <c r="I310" i="24"/>
  <c r="G310" i="24"/>
  <c r="E310" i="24"/>
  <c r="AD42" i="22"/>
  <c r="Z42" i="22"/>
  <c r="AA43" i="22" s="1"/>
  <c r="V42" i="22"/>
  <c r="W43" i="22" s="1"/>
  <c r="T42" i="22"/>
  <c r="U43" i="22" s="1"/>
  <c r="N42" i="22"/>
  <c r="L42" i="22"/>
  <c r="M43" i="22" s="1"/>
  <c r="H42" i="22"/>
  <c r="F42" i="22"/>
  <c r="G43" i="22" s="1"/>
  <c r="D42" i="22"/>
  <c r="AD41" i="22"/>
  <c r="Z41" i="22"/>
  <c r="AA42" i="22" s="1"/>
  <c r="D41" i="22"/>
  <c r="F41" i="22"/>
  <c r="N41" i="22"/>
  <c r="L41" i="22"/>
  <c r="T41" i="22"/>
  <c r="V41" i="22"/>
  <c r="W42" i="22"/>
  <c r="M42" i="22"/>
  <c r="H41" i="22"/>
  <c r="AE309" i="24"/>
  <c r="AA309" i="24"/>
  <c r="W309" i="24"/>
  <c r="U309" i="24"/>
  <c r="P309" i="24"/>
  <c r="Q309" i="24" s="1"/>
  <c r="O309" i="24"/>
  <c r="M309" i="24"/>
  <c r="J309" i="24"/>
  <c r="I309" i="24"/>
  <c r="G309" i="24"/>
  <c r="E309" i="24"/>
  <c r="AE308" i="24"/>
  <c r="AA308" i="24"/>
  <c r="W308" i="24"/>
  <c r="U308" i="24"/>
  <c r="P308" i="24"/>
  <c r="Q308" i="24" s="1"/>
  <c r="O308" i="24"/>
  <c r="M308" i="24"/>
  <c r="J308" i="24"/>
  <c r="I308" i="24"/>
  <c r="G308" i="24"/>
  <c r="E308" i="24"/>
  <c r="AE307" i="24"/>
  <c r="AA307" i="24"/>
  <c r="W307" i="24"/>
  <c r="U307" i="24"/>
  <c r="P307" i="24"/>
  <c r="Q319" i="24" s="1"/>
  <c r="O307" i="24"/>
  <c r="M307" i="24"/>
  <c r="J307" i="24"/>
  <c r="R307" i="24"/>
  <c r="X307" i="24" s="1"/>
  <c r="I307" i="24"/>
  <c r="G307" i="24"/>
  <c r="E307" i="24"/>
  <c r="AE306" i="24"/>
  <c r="AA306" i="24"/>
  <c r="W306" i="24"/>
  <c r="U306" i="24"/>
  <c r="P306" i="24"/>
  <c r="O306" i="24"/>
  <c r="M306" i="24"/>
  <c r="J306" i="24"/>
  <c r="I306" i="24"/>
  <c r="G306" i="24"/>
  <c r="E306" i="24"/>
  <c r="AE305" i="24"/>
  <c r="AA305" i="24"/>
  <c r="W305" i="24"/>
  <c r="U305" i="24"/>
  <c r="P305" i="24"/>
  <c r="Q317" i="24" s="1"/>
  <c r="O305" i="24"/>
  <c r="M305" i="24"/>
  <c r="J305" i="24"/>
  <c r="I305" i="24"/>
  <c r="G305" i="24"/>
  <c r="E305" i="24"/>
  <c r="AE304" i="24"/>
  <c r="AA304" i="24"/>
  <c r="W304" i="24"/>
  <c r="U304" i="24"/>
  <c r="P304" i="24"/>
  <c r="O304" i="24"/>
  <c r="M304" i="24"/>
  <c r="J304" i="24"/>
  <c r="R304" i="24" s="1"/>
  <c r="I304" i="24"/>
  <c r="G304" i="24"/>
  <c r="E304" i="24"/>
  <c r="AE303" i="24"/>
  <c r="AA303" i="24"/>
  <c r="W303" i="24"/>
  <c r="U303" i="24"/>
  <c r="P303" i="24"/>
  <c r="Q303" i="24" s="1"/>
  <c r="O303" i="24"/>
  <c r="M303" i="24"/>
  <c r="J303" i="24"/>
  <c r="I303" i="24"/>
  <c r="G303" i="24"/>
  <c r="E303" i="24"/>
  <c r="AE302" i="24"/>
  <c r="AA302" i="24"/>
  <c r="W302" i="24"/>
  <c r="U302" i="24"/>
  <c r="P302" i="24"/>
  <c r="J302" i="24"/>
  <c r="O302" i="24"/>
  <c r="M302" i="24"/>
  <c r="I302" i="24"/>
  <c r="G302" i="24"/>
  <c r="E302" i="24"/>
  <c r="AE301" i="24"/>
  <c r="AA301" i="24"/>
  <c r="W301" i="24"/>
  <c r="U301" i="24"/>
  <c r="P301" i="24"/>
  <c r="Q313" i="24" s="1"/>
  <c r="O301" i="24"/>
  <c r="M301" i="24"/>
  <c r="J301" i="24"/>
  <c r="K313" i="24" s="1"/>
  <c r="I301" i="24"/>
  <c r="G301" i="24"/>
  <c r="E301" i="24"/>
  <c r="AE300" i="24"/>
  <c r="AA300" i="24"/>
  <c r="W300" i="24"/>
  <c r="U300" i="24"/>
  <c r="P300" i="24"/>
  <c r="O300" i="24"/>
  <c r="M300" i="24"/>
  <c r="J300" i="24"/>
  <c r="I300" i="24"/>
  <c r="G300" i="24"/>
  <c r="E300" i="24"/>
  <c r="AE299" i="24"/>
  <c r="AA299" i="24"/>
  <c r="W299" i="24"/>
  <c r="U299" i="24"/>
  <c r="P299" i="24"/>
  <c r="Q311" i="24" s="1"/>
  <c r="O299" i="24"/>
  <c r="M299" i="24"/>
  <c r="J299" i="24"/>
  <c r="K299" i="24" s="1"/>
  <c r="I299" i="24"/>
  <c r="G299" i="24"/>
  <c r="E299" i="24"/>
  <c r="AE298" i="24"/>
  <c r="AA298" i="24"/>
  <c r="W298" i="24"/>
  <c r="U298" i="24"/>
  <c r="P298" i="24"/>
  <c r="Q310" i="24" s="1"/>
  <c r="O298" i="24"/>
  <c r="M298" i="24"/>
  <c r="J298" i="24"/>
  <c r="I298" i="24"/>
  <c r="G298" i="24"/>
  <c r="E298" i="24"/>
  <c r="R300" i="24"/>
  <c r="X300" i="24" s="1"/>
  <c r="R298" i="24"/>
  <c r="R301" i="24"/>
  <c r="O297" i="24"/>
  <c r="O296" i="24"/>
  <c r="AD39" i="22"/>
  <c r="O295" i="24"/>
  <c r="O294" i="24"/>
  <c r="O293" i="24"/>
  <c r="O292" i="24"/>
  <c r="O291" i="24"/>
  <c r="O290" i="24"/>
  <c r="O289" i="24"/>
  <c r="O288" i="24"/>
  <c r="O287" i="24"/>
  <c r="O286" i="24"/>
  <c r="AE297" i="24"/>
  <c r="AA297" i="24"/>
  <c r="W297" i="24"/>
  <c r="U297" i="24"/>
  <c r="P297" i="24"/>
  <c r="M297" i="24"/>
  <c r="J297" i="24"/>
  <c r="I297" i="24"/>
  <c r="G297" i="24"/>
  <c r="E297" i="24"/>
  <c r="AE296" i="24"/>
  <c r="AA296" i="24"/>
  <c r="W296" i="24"/>
  <c r="U296" i="24"/>
  <c r="P296" i="24"/>
  <c r="R296" i="24" s="1"/>
  <c r="S296" i="24" s="1"/>
  <c r="M296" i="24"/>
  <c r="J296" i="24"/>
  <c r="K296" i="24" s="1"/>
  <c r="I296" i="24"/>
  <c r="G296" i="24"/>
  <c r="E296" i="24"/>
  <c r="AE295" i="24"/>
  <c r="AA295" i="24"/>
  <c r="W295" i="24"/>
  <c r="U295" i="24"/>
  <c r="P295" i="24"/>
  <c r="M295" i="24"/>
  <c r="J295" i="24"/>
  <c r="K307" i="24" s="1"/>
  <c r="I295" i="24"/>
  <c r="G295" i="24"/>
  <c r="E295" i="24"/>
  <c r="AE294" i="24"/>
  <c r="AA294" i="24"/>
  <c r="W294" i="24"/>
  <c r="U294" i="24"/>
  <c r="P294" i="24"/>
  <c r="Q306" i="24"/>
  <c r="M294" i="24"/>
  <c r="J294" i="24"/>
  <c r="I294" i="24"/>
  <c r="G294" i="24"/>
  <c r="E294" i="24"/>
  <c r="AE293" i="24"/>
  <c r="AA293" i="24"/>
  <c r="W293" i="24"/>
  <c r="U293" i="24"/>
  <c r="P293" i="24"/>
  <c r="M293" i="24"/>
  <c r="J293" i="24"/>
  <c r="K305" i="24"/>
  <c r="I293" i="24"/>
  <c r="G293" i="24"/>
  <c r="E293" i="24"/>
  <c r="AE292" i="24"/>
  <c r="AA292" i="24"/>
  <c r="W292" i="24"/>
  <c r="U292" i="24"/>
  <c r="P292" i="24"/>
  <c r="Q304" i="24"/>
  <c r="M292" i="24"/>
  <c r="J292" i="24"/>
  <c r="I292" i="24"/>
  <c r="G292" i="24"/>
  <c r="E292" i="24"/>
  <c r="AE291" i="24"/>
  <c r="AA291" i="24"/>
  <c r="W291" i="24"/>
  <c r="U291" i="24"/>
  <c r="P291" i="24"/>
  <c r="M291" i="24"/>
  <c r="J291" i="24"/>
  <c r="K303" i="24"/>
  <c r="I291" i="24"/>
  <c r="G291" i="24"/>
  <c r="E291" i="24"/>
  <c r="AE290" i="24"/>
  <c r="AA290" i="24"/>
  <c r="W290" i="24"/>
  <c r="U290" i="24"/>
  <c r="P290" i="24"/>
  <c r="Q302" i="24"/>
  <c r="M290" i="24"/>
  <c r="J290" i="24"/>
  <c r="I290" i="24"/>
  <c r="G290" i="24"/>
  <c r="E290" i="24"/>
  <c r="AE289" i="24"/>
  <c r="AA289" i="24"/>
  <c r="W289" i="24"/>
  <c r="U289" i="24"/>
  <c r="P289" i="24"/>
  <c r="Q301" i="24"/>
  <c r="M289" i="24"/>
  <c r="J289" i="24"/>
  <c r="K301" i="24"/>
  <c r="I289" i="24"/>
  <c r="G289" i="24"/>
  <c r="E289" i="24"/>
  <c r="AE288" i="24"/>
  <c r="AA288" i="24"/>
  <c r="W288" i="24"/>
  <c r="U288" i="24"/>
  <c r="P288" i="24"/>
  <c r="Q300" i="24"/>
  <c r="M288" i="24"/>
  <c r="J288" i="24"/>
  <c r="K300" i="24"/>
  <c r="I288" i="24"/>
  <c r="G288" i="24"/>
  <c r="E288" i="24"/>
  <c r="AE287" i="24"/>
  <c r="AA287" i="24"/>
  <c r="W287" i="24"/>
  <c r="U287" i="24"/>
  <c r="P287" i="24"/>
  <c r="M287" i="24"/>
  <c r="J287" i="24"/>
  <c r="I287" i="24"/>
  <c r="G287" i="24"/>
  <c r="E287" i="24"/>
  <c r="AE286" i="24"/>
  <c r="AA286" i="24"/>
  <c r="W286" i="24"/>
  <c r="U286" i="24"/>
  <c r="P286" i="24"/>
  <c r="Q298" i="24"/>
  <c r="M286" i="24"/>
  <c r="J286" i="24"/>
  <c r="K298" i="24"/>
  <c r="I286" i="24"/>
  <c r="G286" i="24"/>
  <c r="E286" i="24"/>
  <c r="K304" i="24"/>
  <c r="R292" i="24"/>
  <c r="R294" i="24"/>
  <c r="R291" i="24"/>
  <c r="R290" i="24"/>
  <c r="R287" i="24"/>
  <c r="X290" i="24"/>
  <c r="R288" i="24"/>
  <c r="S300" i="24"/>
  <c r="R286" i="24"/>
  <c r="S298" i="24"/>
  <c r="R293" i="24"/>
  <c r="R297" i="24"/>
  <c r="R289" i="24"/>
  <c r="AD40" i="22"/>
  <c r="AE41" i="22" s="1"/>
  <c r="Z40" i="22"/>
  <c r="V40" i="22"/>
  <c r="W41" i="22"/>
  <c r="T40" i="22"/>
  <c r="N40" i="22"/>
  <c r="O41" i="22"/>
  <c r="L40" i="22"/>
  <c r="M41" i="22" s="1"/>
  <c r="H40" i="22"/>
  <c r="I40" i="22" s="1"/>
  <c r="F40" i="22"/>
  <c r="D40" i="22"/>
  <c r="X291" i="24"/>
  <c r="X292" i="24"/>
  <c r="X294" i="24"/>
  <c r="X287" i="24"/>
  <c r="X293" i="24"/>
  <c r="X288" i="24"/>
  <c r="X289" i="24"/>
  <c r="X297" i="24"/>
  <c r="X286" i="24"/>
  <c r="AE40" i="22"/>
  <c r="Z39" i="22"/>
  <c r="AA40" i="22" s="1"/>
  <c r="V39" i="22"/>
  <c r="W40" i="22" s="1"/>
  <c r="T39" i="22"/>
  <c r="U39" i="22" s="1"/>
  <c r="N39" i="22"/>
  <c r="O40" i="22"/>
  <c r="L39" i="22"/>
  <c r="M39" i="22" s="1"/>
  <c r="H39" i="22"/>
  <c r="F39" i="22"/>
  <c r="G39" i="22" s="1"/>
  <c r="D39" i="22"/>
  <c r="J39" i="22" s="1"/>
  <c r="AE285" i="24"/>
  <c r="AA285" i="24"/>
  <c r="W285" i="24"/>
  <c r="U285" i="24"/>
  <c r="P285" i="24"/>
  <c r="Q297" i="24"/>
  <c r="O285" i="24"/>
  <c r="M285" i="24"/>
  <c r="J285" i="24"/>
  <c r="K297" i="24"/>
  <c r="I285" i="24"/>
  <c r="G285" i="24"/>
  <c r="E285" i="24"/>
  <c r="AE284" i="24"/>
  <c r="AA284" i="24"/>
  <c r="W284" i="24"/>
  <c r="U284" i="24"/>
  <c r="P284" i="24"/>
  <c r="O284" i="24"/>
  <c r="M284" i="24"/>
  <c r="J284" i="24"/>
  <c r="I284" i="24"/>
  <c r="G284" i="24"/>
  <c r="E284" i="24"/>
  <c r="AE283" i="24"/>
  <c r="AA283" i="24"/>
  <c r="W283" i="24"/>
  <c r="U283" i="24"/>
  <c r="P283" i="24"/>
  <c r="O283" i="24"/>
  <c r="M283" i="24"/>
  <c r="J283" i="24"/>
  <c r="K295" i="24"/>
  <c r="I283" i="24"/>
  <c r="G283" i="24"/>
  <c r="E283" i="24"/>
  <c r="AE282" i="24"/>
  <c r="AA282" i="24"/>
  <c r="W282" i="24"/>
  <c r="U282" i="24"/>
  <c r="P282" i="24"/>
  <c r="Q294" i="24"/>
  <c r="O282" i="24"/>
  <c r="M282" i="24"/>
  <c r="J282" i="24"/>
  <c r="K294" i="24"/>
  <c r="I282" i="24"/>
  <c r="G282" i="24"/>
  <c r="E282" i="24"/>
  <c r="AE281" i="24"/>
  <c r="AA281" i="24"/>
  <c r="W281" i="24"/>
  <c r="U281" i="24"/>
  <c r="P281" i="24"/>
  <c r="Q293" i="24"/>
  <c r="O281" i="24"/>
  <c r="M281" i="24"/>
  <c r="J281" i="24"/>
  <c r="K293" i="24"/>
  <c r="I281" i="24"/>
  <c r="G281" i="24"/>
  <c r="E281" i="24"/>
  <c r="AE280" i="24"/>
  <c r="AA280" i="24"/>
  <c r="W280" i="24"/>
  <c r="U280" i="24"/>
  <c r="P280" i="24"/>
  <c r="Q292" i="24"/>
  <c r="O280" i="24"/>
  <c r="M280" i="24"/>
  <c r="J280" i="24"/>
  <c r="K292" i="24"/>
  <c r="I280" i="24"/>
  <c r="G280" i="24"/>
  <c r="E280" i="24"/>
  <c r="AE279" i="24"/>
  <c r="AA279" i="24"/>
  <c r="W279" i="24"/>
  <c r="U279" i="24"/>
  <c r="P279" i="24"/>
  <c r="Q291" i="24"/>
  <c r="O279" i="24"/>
  <c r="M279" i="24"/>
  <c r="J279" i="24"/>
  <c r="K291" i="24"/>
  <c r="I279" i="24"/>
  <c r="G279" i="24"/>
  <c r="E279" i="24"/>
  <c r="AE278" i="24"/>
  <c r="AA278" i="24"/>
  <c r="W278" i="24"/>
  <c r="U278" i="24"/>
  <c r="P278" i="24"/>
  <c r="Q290" i="24"/>
  <c r="O278" i="24"/>
  <c r="M278" i="24"/>
  <c r="J278" i="24"/>
  <c r="K290" i="24"/>
  <c r="I278" i="24"/>
  <c r="G278" i="24"/>
  <c r="E278" i="24"/>
  <c r="AE277" i="24"/>
  <c r="AA277" i="24"/>
  <c r="W277" i="24"/>
  <c r="U277" i="24"/>
  <c r="P277" i="24"/>
  <c r="Q289" i="24"/>
  <c r="O277" i="24"/>
  <c r="M277" i="24"/>
  <c r="J277" i="24"/>
  <c r="K289" i="24"/>
  <c r="I277" i="24"/>
  <c r="G277" i="24"/>
  <c r="E277" i="24"/>
  <c r="AE276" i="24"/>
  <c r="AA276" i="24"/>
  <c r="W276" i="24"/>
  <c r="U276" i="24"/>
  <c r="P276" i="24"/>
  <c r="Q288" i="24"/>
  <c r="O276" i="24"/>
  <c r="M276" i="24"/>
  <c r="J276" i="24"/>
  <c r="K288" i="24"/>
  <c r="I276" i="24"/>
  <c r="G276" i="24"/>
  <c r="E276" i="24"/>
  <c r="AE275" i="24"/>
  <c r="AA275" i="24"/>
  <c r="W275" i="24"/>
  <c r="U275" i="24"/>
  <c r="P275" i="24"/>
  <c r="Q287" i="24"/>
  <c r="O275" i="24"/>
  <c r="M275" i="24"/>
  <c r="J275" i="24"/>
  <c r="K287" i="24"/>
  <c r="I275" i="24"/>
  <c r="G275" i="24"/>
  <c r="E275" i="24"/>
  <c r="AE274" i="24"/>
  <c r="AA274" i="24"/>
  <c r="W274" i="24"/>
  <c r="U274" i="24"/>
  <c r="P274" i="24"/>
  <c r="Q286" i="24"/>
  <c r="O274" i="24"/>
  <c r="M274" i="24"/>
  <c r="J274" i="24"/>
  <c r="K286" i="24"/>
  <c r="I274" i="24"/>
  <c r="G274" i="24"/>
  <c r="E274" i="24"/>
  <c r="E40" i="22"/>
  <c r="R279" i="24"/>
  <c r="S291" i="24"/>
  <c r="R283" i="24"/>
  <c r="R284" i="24"/>
  <c r="R280" i="24"/>
  <c r="S292" i="24"/>
  <c r="R275" i="24"/>
  <c r="S287" i="24"/>
  <c r="R276" i="24"/>
  <c r="S288" i="24"/>
  <c r="R274" i="24"/>
  <c r="S286" i="24"/>
  <c r="R278" i="24"/>
  <c r="R282" i="24"/>
  <c r="R277" i="24"/>
  <c r="S289" i="24"/>
  <c r="R281" i="24"/>
  <c r="S293" i="24"/>
  <c r="R285" i="24"/>
  <c r="S297" i="24"/>
  <c r="X283" i="24"/>
  <c r="O247" i="24"/>
  <c r="P247" i="24"/>
  <c r="U247" i="24"/>
  <c r="W247" i="24"/>
  <c r="X275" i="24"/>
  <c r="Y287" i="24"/>
  <c r="X282" i="24"/>
  <c r="Y294" i="24"/>
  <c r="S294" i="24"/>
  <c r="S290" i="24"/>
  <c r="X278" i="24"/>
  <c r="Y290" i="24"/>
  <c r="X284" i="24"/>
  <c r="X279" i="24"/>
  <c r="Y291" i="24"/>
  <c r="X276" i="24"/>
  <c r="Y288" i="24"/>
  <c r="X274" i="24"/>
  <c r="Y286" i="24"/>
  <c r="X280" i="24"/>
  <c r="Y292" i="24"/>
  <c r="X277" i="24"/>
  <c r="Y289" i="24"/>
  <c r="X285" i="24"/>
  <c r="X281" i="24"/>
  <c r="Y293" i="24"/>
  <c r="AE273" i="24"/>
  <c r="AA273" i="24"/>
  <c r="W273" i="24"/>
  <c r="U273" i="24"/>
  <c r="P273" i="24"/>
  <c r="Q285" i="24"/>
  <c r="O273" i="24"/>
  <c r="M273" i="24"/>
  <c r="J273" i="24"/>
  <c r="K285" i="24"/>
  <c r="I273" i="24"/>
  <c r="G273" i="24"/>
  <c r="E273" i="24"/>
  <c r="AE272" i="24"/>
  <c r="AA272" i="24"/>
  <c r="W272" i="24"/>
  <c r="U272" i="24"/>
  <c r="P272" i="24"/>
  <c r="Q284" i="24"/>
  <c r="O272" i="24"/>
  <c r="M272" i="24"/>
  <c r="J272" i="24"/>
  <c r="K284" i="24"/>
  <c r="I272" i="24"/>
  <c r="G272" i="24"/>
  <c r="E272" i="24"/>
  <c r="AE271" i="24"/>
  <c r="AA271" i="24"/>
  <c r="W271" i="24"/>
  <c r="U271" i="24"/>
  <c r="P271" i="24"/>
  <c r="Q283" i="24"/>
  <c r="O271" i="24"/>
  <c r="M271" i="24"/>
  <c r="J271" i="24"/>
  <c r="K283" i="24"/>
  <c r="I271" i="24"/>
  <c r="G271" i="24"/>
  <c r="E271" i="24"/>
  <c r="AE270" i="24"/>
  <c r="AA270" i="24"/>
  <c r="W270" i="24"/>
  <c r="U270" i="24"/>
  <c r="P270" i="24"/>
  <c r="Q282" i="24"/>
  <c r="O270" i="24"/>
  <c r="M270" i="24"/>
  <c r="J270" i="24"/>
  <c r="K282" i="24"/>
  <c r="I270" i="24"/>
  <c r="G270" i="24"/>
  <c r="E270" i="24"/>
  <c r="AE269" i="24"/>
  <c r="AA269" i="24"/>
  <c r="W269" i="24"/>
  <c r="U269" i="24"/>
  <c r="P269" i="24"/>
  <c r="Q281" i="24"/>
  <c r="O269" i="24"/>
  <c r="M269" i="24"/>
  <c r="J269" i="24"/>
  <c r="I269" i="24"/>
  <c r="G269" i="24"/>
  <c r="E269" i="24"/>
  <c r="AE268" i="24"/>
  <c r="AA268" i="24"/>
  <c r="W268" i="24"/>
  <c r="U268" i="24"/>
  <c r="P268" i="24"/>
  <c r="Q280" i="24"/>
  <c r="O268" i="24"/>
  <c r="M268" i="24"/>
  <c r="J268" i="24"/>
  <c r="K280" i="24"/>
  <c r="I268" i="24"/>
  <c r="G268" i="24"/>
  <c r="E268" i="24"/>
  <c r="AE267" i="24"/>
  <c r="AA267" i="24"/>
  <c r="W267" i="24"/>
  <c r="U267" i="24"/>
  <c r="P267" i="24"/>
  <c r="Q279" i="24"/>
  <c r="O267" i="24"/>
  <c r="M267" i="24"/>
  <c r="J267" i="24"/>
  <c r="K279" i="24"/>
  <c r="I267" i="24"/>
  <c r="G267" i="24"/>
  <c r="E267" i="24"/>
  <c r="AE266" i="24"/>
  <c r="AA266" i="24"/>
  <c r="W266" i="24"/>
  <c r="U266" i="24"/>
  <c r="P266" i="24"/>
  <c r="Q278" i="24"/>
  <c r="O266" i="24"/>
  <c r="M266" i="24"/>
  <c r="J266" i="24"/>
  <c r="K278" i="24"/>
  <c r="I266" i="24"/>
  <c r="G266" i="24"/>
  <c r="E266" i="24"/>
  <c r="AE265" i="24"/>
  <c r="AA265" i="24"/>
  <c r="W265" i="24"/>
  <c r="U265" i="24"/>
  <c r="P265" i="24"/>
  <c r="Q277" i="24"/>
  <c r="O265" i="24"/>
  <c r="M265" i="24"/>
  <c r="J265" i="24"/>
  <c r="K277" i="24"/>
  <c r="I265" i="24"/>
  <c r="G265" i="24"/>
  <c r="E265" i="24"/>
  <c r="AE264" i="24"/>
  <c r="AA264" i="24"/>
  <c r="W264" i="24"/>
  <c r="U264" i="24"/>
  <c r="P264" i="24"/>
  <c r="Q276" i="24"/>
  <c r="O264" i="24"/>
  <c r="M264" i="24"/>
  <c r="J264" i="24"/>
  <c r="K276" i="24"/>
  <c r="I264" i="24"/>
  <c r="G264" i="24"/>
  <c r="E264" i="24"/>
  <c r="AE263" i="24"/>
  <c r="AA263" i="24"/>
  <c r="W263" i="24"/>
  <c r="U263" i="24"/>
  <c r="P263" i="24"/>
  <c r="Q275" i="24"/>
  <c r="O263" i="24"/>
  <c r="M263" i="24"/>
  <c r="J263" i="24"/>
  <c r="K275" i="24"/>
  <c r="I263" i="24"/>
  <c r="G263" i="24"/>
  <c r="E263" i="24"/>
  <c r="AE262" i="24"/>
  <c r="AA262" i="24"/>
  <c r="W262" i="24"/>
  <c r="U262" i="24"/>
  <c r="P262" i="24"/>
  <c r="Q274" i="24"/>
  <c r="O262" i="24"/>
  <c r="M262" i="24"/>
  <c r="J262" i="24"/>
  <c r="K274" i="24"/>
  <c r="I262" i="24"/>
  <c r="G262" i="24"/>
  <c r="E262" i="24"/>
  <c r="R269" i="24"/>
  <c r="S281" i="24"/>
  <c r="K281" i="24"/>
  <c r="R273" i="24"/>
  <c r="R263" i="24"/>
  <c r="S275" i="24"/>
  <c r="R267" i="24"/>
  <c r="R265" i="24"/>
  <c r="R271" i="24"/>
  <c r="X263" i="24"/>
  <c r="Y275" i="24"/>
  <c r="R262" i="24"/>
  <c r="S274" i="24"/>
  <c r="R264" i="24"/>
  <c r="S276" i="24"/>
  <c r="R266" i="24"/>
  <c r="S278" i="24"/>
  <c r="R268" i="24"/>
  <c r="S280" i="24"/>
  <c r="R270" i="24"/>
  <c r="S282" i="24"/>
  <c r="R272" i="24"/>
  <c r="S284" i="24"/>
  <c r="X271" i="24"/>
  <c r="Y283" i="24"/>
  <c r="S283" i="24"/>
  <c r="X273" i="24"/>
  <c r="Y285" i="24"/>
  <c r="S285" i="24"/>
  <c r="X269" i="24"/>
  <c r="Y281" i="24"/>
  <c r="X267" i="24"/>
  <c r="Y279" i="24"/>
  <c r="S279" i="24"/>
  <c r="X265" i="24"/>
  <c r="Y277" i="24"/>
  <c r="S277" i="24"/>
  <c r="X266" i="24"/>
  <c r="Y278" i="24"/>
  <c r="X272" i="24"/>
  <c r="Y284" i="24"/>
  <c r="X268" i="24"/>
  <c r="Y280" i="24"/>
  <c r="X264" i="24"/>
  <c r="Y276" i="24"/>
  <c r="X270" i="24"/>
  <c r="Y282" i="24"/>
  <c r="X262" i="24"/>
  <c r="Y274" i="24"/>
  <c r="D38" i="22"/>
  <c r="E39" i="22" s="1"/>
  <c r="F38" i="22"/>
  <c r="J38" i="22" s="1"/>
  <c r="H38" i="22"/>
  <c r="I39" i="22" s="1"/>
  <c r="L38" i="22"/>
  <c r="N38" i="22"/>
  <c r="O39" i="22" s="1"/>
  <c r="T38" i="22"/>
  <c r="U38" i="22" s="1"/>
  <c r="V38" i="22"/>
  <c r="W39" i="22" s="1"/>
  <c r="Z38" i="22"/>
  <c r="AA39" i="22" s="1"/>
  <c r="AD38" i="22"/>
  <c r="AE39" i="22" s="1"/>
  <c r="AH343" i="24"/>
  <c r="AF343" i="24"/>
  <c r="AD343" i="24"/>
  <c r="Z343" i="24"/>
  <c r="V343" i="24"/>
  <c r="T343" i="24"/>
  <c r="N343" i="24"/>
  <c r="L343" i="24"/>
  <c r="H343" i="24"/>
  <c r="F343" i="24"/>
  <c r="D343" i="24"/>
  <c r="P38" i="22"/>
  <c r="I235" i="24"/>
  <c r="J235" i="24"/>
  <c r="M235" i="24"/>
  <c r="O235" i="24"/>
  <c r="P235" i="24"/>
  <c r="Q247" i="24"/>
  <c r="R235" i="24"/>
  <c r="AA250" i="24"/>
  <c r="AE250" i="24"/>
  <c r="AA251" i="24"/>
  <c r="AE251" i="24"/>
  <c r="AA252" i="24"/>
  <c r="AE252" i="24"/>
  <c r="AA253" i="24"/>
  <c r="AE253" i="24"/>
  <c r="AA254" i="24"/>
  <c r="AE254" i="24"/>
  <c r="AA255" i="24"/>
  <c r="AE255" i="24"/>
  <c r="AA256" i="24"/>
  <c r="AE256" i="24"/>
  <c r="AA257" i="24"/>
  <c r="AE257" i="24"/>
  <c r="AA258" i="24"/>
  <c r="AE258" i="24"/>
  <c r="AE261" i="24"/>
  <c r="AA261" i="24"/>
  <c r="W261" i="24"/>
  <c r="U261" i="24"/>
  <c r="P261" i="24"/>
  <c r="Q273" i="24"/>
  <c r="O261" i="24"/>
  <c r="M261" i="24"/>
  <c r="J261" i="24"/>
  <c r="K273" i="24"/>
  <c r="I261" i="24"/>
  <c r="G261" i="24"/>
  <c r="E261" i="24"/>
  <c r="AE260" i="24"/>
  <c r="AA260" i="24"/>
  <c r="W260" i="24"/>
  <c r="U260" i="24"/>
  <c r="P260" i="24"/>
  <c r="Q272" i="24"/>
  <c r="O260" i="24"/>
  <c r="M260" i="24"/>
  <c r="J260" i="24"/>
  <c r="K272" i="24"/>
  <c r="I260" i="24"/>
  <c r="G260" i="24"/>
  <c r="E260" i="24"/>
  <c r="AE259" i="24"/>
  <c r="AA259" i="24"/>
  <c r="W259" i="24"/>
  <c r="U259" i="24"/>
  <c r="P259" i="24"/>
  <c r="Q271" i="24"/>
  <c r="O259" i="24"/>
  <c r="M259" i="24"/>
  <c r="J259" i="24"/>
  <c r="K271" i="24"/>
  <c r="I259" i="24"/>
  <c r="G259" i="24"/>
  <c r="E259" i="24"/>
  <c r="W258" i="24"/>
  <c r="U258" i="24"/>
  <c r="P258" i="24"/>
  <c r="Q270" i="24"/>
  <c r="O258" i="24"/>
  <c r="M258" i="24"/>
  <c r="J258" i="24"/>
  <c r="K270" i="24"/>
  <c r="I258" i="24"/>
  <c r="G258" i="24"/>
  <c r="E258" i="24"/>
  <c r="W257" i="24"/>
  <c r="U257" i="24"/>
  <c r="P257" i="24"/>
  <c r="Q269" i="24"/>
  <c r="O257" i="24"/>
  <c r="M257" i="24"/>
  <c r="J257" i="24"/>
  <c r="K269" i="24"/>
  <c r="I257" i="24"/>
  <c r="G257" i="24"/>
  <c r="E257" i="24"/>
  <c r="W256" i="24"/>
  <c r="U256" i="24"/>
  <c r="P256" i="24"/>
  <c r="Q268" i="24"/>
  <c r="O256" i="24"/>
  <c r="M256" i="24"/>
  <c r="J256" i="24"/>
  <c r="K268" i="24"/>
  <c r="I256" i="24"/>
  <c r="G256" i="24"/>
  <c r="E256" i="24"/>
  <c r="W255" i="24"/>
  <c r="U255" i="24"/>
  <c r="P255" i="24"/>
  <c r="Q267" i="24"/>
  <c r="O255" i="24"/>
  <c r="M255" i="24"/>
  <c r="J255" i="24"/>
  <c r="K267" i="24"/>
  <c r="I255" i="24"/>
  <c r="G255" i="24"/>
  <c r="E255" i="24"/>
  <c r="W254" i="24"/>
  <c r="U254" i="24"/>
  <c r="P254" i="24"/>
  <c r="Q266" i="24"/>
  <c r="O254" i="24"/>
  <c r="M254" i="24"/>
  <c r="J254" i="24"/>
  <c r="K266" i="24"/>
  <c r="I254" i="24"/>
  <c r="G254" i="24"/>
  <c r="E254" i="24"/>
  <c r="W253" i="24"/>
  <c r="U253" i="24"/>
  <c r="P253" i="24"/>
  <c r="Q265" i="24"/>
  <c r="O253" i="24"/>
  <c r="M253" i="24"/>
  <c r="J253" i="24"/>
  <c r="K265" i="24"/>
  <c r="I253" i="24"/>
  <c r="G253" i="24"/>
  <c r="E253" i="24"/>
  <c r="W252" i="24"/>
  <c r="U252" i="24"/>
  <c r="P252" i="24"/>
  <c r="Q264" i="24"/>
  <c r="O252" i="24"/>
  <c r="M252" i="24"/>
  <c r="J252" i="24"/>
  <c r="K264" i="24"/>
  <c r="I252" i="24"/>
  <c r="G252" i="24"/>
  <c r="E252" i="24"/>
  <c r="W251" i="24"/>
  <c r="U251" i="24"/>
  <c r="P251" i="24"/>
  <c r="Q263" i="24"/>
  <c r="O251" i="24"/>
  <c r="M251" i="24"/>
  <c r="J251" i="24"/>
  <c r="K263" i="24"/>
  <c r="I251" i="24"/>
  <c r="G251" i="24"/>
  <c r="E251" i="24"/>
  <c r="W250" i="24"/>
  <c r="U250" i="24"/>
  <c r="P250" i="24"/>
  <c r="O250" i="24"/>
  <c r="M250" i="24"/>
  <c r="J250" i="24"/>
  <c r="I250" i="24"/>
  <c r="G250" i="24"/>
  <c r="E250" i="24"/>
  <c r="Q262" i="24"/>
  <c r="P343" i="24"/>
  <c r="K262" i="24"/>
  <c r="J343" i="24"/>
  <c r="R250" i="24"/>
  <c r="R258" i="24"/>
  <c r="S270" i="24"/>
  <c r="R260" i="24"/>
  <c r="R252" i="24"/>
  <c r="R256" i="24"/>
  <c r="S268" i="24"/>
  <c r="R254" i="24"/>
  <c r="R251" i="24"/>
  <c r="S263" i="24"/>
  <c r="R253" i="24"/>
  <c r="S265" i="24"/>
  <c r="R255" i="24"/>
  <c r="S267" i="24"/>
  <c r="R257" i="24"/>
  <c r="S269" i="24"/>
  <c r="R259" i="24"/>
  <c r="S271" i="24"/>
  <c r="R261" i="24"/>
  <c r="S273" i="24"/>
  <c r="AD53" i="22"/>
  <c r="AF53" i="22"/>
  <c r="AH53" i="22"/>
  <c r="D344" i="24"/>
  <c r="AH344" i="24"/>
  <c r="AF344" i="24"/>
  <c r="AD344" i="24"/>
  <c r="AB344" i="24"/>
  <c r="Z344" i="24"/>
  <c r="V344" i="24"/>
  <c r="T344" i="24"/>
  <c r="N344" i="24"/>
  <c r="L344" i="24"/>
  <c r="H344" i="24"/>
  <c r="F344" i="24"/>
  <c r="Z36" i="22"/>
  <c r="Z53" i="22" s="1"/>
  <c r="Z37" i="22"/>
  <c r="AD37" i="22"/>
  <c r="X256" i="24"/>
  <c r="Y268" i="24"/>
  <c r="X258" i="24"/>
  <c r="Y270" i="24"/>
  <c r="X260" i="24"/>
  <c r="Y272" i="24"/>
  <c r="S272" i="24"/>
  <c r="X254" i="24"/>
  <c r="Y266" i="24"/>
  <c r="S266" i="24"/>
  <c r="X252" i="24"/>
  <c r="Y264" i="24"/>
  <c r="S264" i="24"/>
  <c r="X250" i="24"/>
  <c r="R343" i="24"/>
  <c r="S262" i="24"/>
  <c r="AD54" i="22"/>
  <c r="Z54" i="22"/>
  <c r="X261" i="24"/>
  <c r="Y273" i="24"/>
  <c r="X259" i="24"/>
  <c r="Y271" i="24"/>
  <c r="X257" i="24"/>
  <c r="Y269" i="24"/>
  <c r="X255" i="24"/>
  <c r="Y267" i="24"/>
  <c r="X253" i="24"/>
  <c r="Y265" i="24"/>
  <c r="X251" i="24"/>
  <c r="Y263" i="24"/>
  <c r="AA37" i="22"/>
  <c r="AJ37" i="22"/>
  <c r="V37" i="22"/>
  <c r="T37" i="22"/>
  <c r="T54" i="22" s="1"/>
  <c r="X343" i="24"/>
  <c r="Y262" i="24"/>
  <c r="V54" i="22"/>
  <c r="N37" i="22"/>
  <c r="O38" i="22" s="1"/>
  <c r="L37" i="22"/>
  <c r="P37" i="22" s="1"/>
  <c r="H37" i="22"/>
  <c r="H54" i="22" s="1"/>
  <c r="F37" i="22"/>
  <c r="G38" i="22" s="1"/>
  <c r="D37" i="22"/>
  <c r="E38" i="22" s="1"/>
  <c r="AM37" i="22"/>
  <c r="F54" i="22"/>
  <c r="L54" i="22"/>
  <c r="J37" i="22"/>
  <c r="J54" i="22" s="1"/>
  <c r="AE249" i="24"/>
  <c r="AE248" i="24"/>
  <c r="AE247" i="24"/>
  <c r="AA248" i="24"/>
  <c r="AA249" i="24"/>
  <c r="AA247" i="24"/>
  <c r="O225" i="24"/>
  <c r="AA234" i="24"/>
  <c r="AA233" i="24"/>
  <c r="AA232" i="24"/>
  <c r="P234" i="24"/>
  <c r="P223" i="24"/>
  <c r="Q235" i="24"/>
  <c r="O234" i="24"/>
  <c r="M234" i="24"/>
  <c r="J223" i="24"/>
  <c r="K235" i="24"/>
  <c r="E223" i="24"/>
  <c r="R223" i="24"/>
  <c r="P243" i="24"/>
  <c r="Q255" i="24"/>
  <c r="J243" i="24"/>
  <c r="X223" i="24"/>
  <c r="S235" i="24"/>
  <c r="R243" i="24"/>
  <c r="S255" i="24"/>
  <c r="K255" i="24"/>
  <c r="AM36" i="22"/>
  <c r="AM35" i="22"/>
  <c r="AK225" i="24"/>
  <c r="AM237" i="24"/>
  <c r="AM236" i="24"/>
  <c r="AM235" i="24"/>
  <c r="AM234" i="24"/>
  <c r="AM233" i="24"/>
  <c r="AM232" i="24"/>
  <c r="AM231" i="24"/>
  <c r="AM230" i="24"/>
  <c r="AM229" i="24"/>
  <c r="AM228" i="24"/>
  <c r="AM227" i="24"/>
  <c r="AM226" i="24"/>
  <c r="AM225" i="24"/>
  <c r="AM224" i="24"/>
  <c r="AM223" i="24"/>
  <c r="AM222" i="24"/>
  <c r="AM221" i="24"/>
  <c r="AM220" i="24"/>
  <c r="AM219" i="24"/>
  <c r="AM218" i="24"/>
  <c r="AM217" i="24"/>
  <c r="W249" i="24"/>
  <c r="U249" i="24"/>
  <c r="P249" i="24"/>
  <c r="Q261" i="24"/>
  <c r="O249" i="24"/>
  <c r="M249" i="24"/>
  <c r="J249" i="24"/>
  <c r="K261" i="24"/>
  <c r="I249" i="24"/>
  <c r="G249" i="24"/>
  <c r="E249" i="24"/>
  <c r="W248" i="24"/>
  <c r="U248" i="24"/>
  <c r="P248" i="24"/>
  <c r="Q260" i="24"/>
  <c r="O248" i="24"/>
  <c r="M248" i="24"/>
  <c r="J248" i="24"/>
  <c r="K260" i="24"/>
  <c r="I248" i="24"/>
  <c r="G248" i="24"/>
  <c r="E248" i="24"/>
  <c r="Q259" i="24"/>
  <c r="M247" i="24"/>
  <c r="J247" i="24"/>
  <c r="I247" i="24"/>
  <c r="G247" i="24"/>
  <c r="E247" i="24"/>
  <c r="W246" i="24"/>
  <c r="U246" i="24"/>
  <c r="P246" i="24"/>
  <c r="Q258" i="24"/>
  <c r="O246" i="24"/>
  <c r="M246" i="24"/>
  <c r="J246" i="24"/>
  <c r="K258" i="24"/>
  <c r="I246" i="24"/>
  <c r="G246" i="24"/>
  <c r="E246" i="24"/>
  <c r="W245" i="24"/>
  <c r="U245" i="24"/>
  <c r="P245" i="24"/>
  <c r="Q257" i="24"/>
  <c r="O245" i="24"/>
  <c r="M245" i="24"/>
  <c r="J245" i="24"/>
  <c r="K257" i="24"/>
  <c r="I245" i="24"/>
  <c r="G245" i="24"/>
  <c r="E245" i="24"/>
  <c r="W244" i="24"/>
  <c r="U244" i="24"/>
  <c r="P244" i="24"/>
  <c r="Q256" i="24"/>
  <c r="O244" i="24"/>
  <c r="M244" i="24"/>
  <c r="J244" i="24"/>
  <c r="K256" i="24"/>
  <c r="I244" i="24"/>
  <c r="G244" i="24"/>
  <c r="E244" i="24"/>
  <c r="W243" i="24"/>
  <c r="U243" i="24"/>
  <c r="O243" i="24"/>
  <c r="M243" i="24"/>
  <c r="I243" i="24"/>
  <c r="G243" i="24"/>
  <c r="E243" i="24"/>
  <c r="W242" i="24"/>
  <c r="U242" i="24"/>
  <c r="P242" i="24"/>
  <c r="Q254" i="24"/>
  <c r="O242" i="24"/>
  <c r="M242" i="24"/>
  <c r="J242" i="24"/>
  <c r="K254" i="24"/>
  <c r="I242" i="24"/>
  <c r="G242" i="24"/>
  <c r="E242" i="24"/>
  <c r="W241" i="24"/>
  <c r="U241" i="24"/>
  <c r="P241" i="24"/>
  <c r="Q253" i="24"/>
  <c r="O241" i="24"/>
  <c r="M241" i="24"/>
  <c r="J241" i="24"/>
  <c r="K253" i="24"/>
  <c r="I241" i="24"/>
  <c r="G241" i="24"/>
  <c r="E241" i="24"/>
  <c r="W240" i="24"/>
  <c r="U240" i="24"/>
  <c r="P240" i="24"/>
  <c r="Q252" i="24"/>
  <c r="O240" i="24"/>
  <c r="M240" i="24"/>
  <c r="J240" i="24"/>
  <c r="K252" i="24"/>
  <c r="I240" i="24"/>
  <c r="G240" i="24"/>
  <c r="E240" i="24"/>
  <c r="W239" i="24"/>
  <c r="U239" i="24"/>
  <c r="P239" i="24"/>
  <c r="Q251" i="24"/>
  <c r="O239" i="24"/>
  <c r="M239" i="24"/>
  <c r="J239" i="24"/>
  <c r="K251" i="24"/>
  <c r="I239" i="24"/>
  <c r="G239" i="24"/>
  <c r="E239" i="24"/>
  <c r="W238" i="24"/>
  <c r="U238" i="24"/>
  <c r="P238" i="24"/>
  <c r="O238" i="24"/>
  <c r="M238" i="24"/>
  <c r="J238" i="24"/>
  <c r="I238" i="24"/>
  <c r="G238" i="24"/>
  <c r="E238" i="24"/>
  <c r="K259" i="24"/>
  <c r="R247" i="24"/>
  <c r="P344" i="24"/>
  <c r="Q250" i="24"/>
  <c r="K250" i="24"/>
  <c r="J344" i="24"/>
  <c r="R246" i="24"/>
  <c r="S258" i="24"/>
  <c r="R245" i="24"/>
  <c r="R241" i="24"/>
  <c r="R244" i="24"/>
  <c r="R248" i="24"/>
  <c r="R249" i="24"/>
  <c r="R238" i="24"/>
  <c r="R239" i="24"/>
  <c r="S251" i="24"/>
  <c r="R240" i="24"/>
  <c r="S252" i="24"/>
  <c r="R242" i="24"/>
  <c r="S254" i="24"/>
  <c r="AJ36" i="22"/>
  <c r="AK37" i="22" s="1"/>
  <c r="S247" i="24"/>
  <c r="X247" i="24"/>
  <c r="Y259" i="24"/>
  <c r="X246" i="24"/>
  <c r="Y258" i="24"/>
  <c r="S256" i="24"/>
  <c r="X244" i="24"/>
  <c r="Y256" i="24"/>
  <c r="X249" i="24"/>
  <c r="Y261" i="24"/>
  <c r="S261" i="24"/>
  <c r="X241" i="24"/>
  <c r="Y253" i="24"/>
  <c r="S253" i="24"/>
  <c r="S250" i="24"/>
  <c r="R344" i="24"/>
  <c r="X248" i="24"/>
  <c r="Y260" i="24"/>
  <c r="S260" i="24"/>
  <c r="X245" i="24"/>
  <c r="Y257" i="24"/>
  <c r="S257" i="24"/>
  <c r="S259" i="24"/>
  <c r="X240" i="24"/>
  <c r="Y252" i="24"/>
  <c r="X239" i="24"/>
  <c r="Y251" i="24"/>
  <c r="X242" i="24"/>
  <c r="Y254" i="24"/>
  <c r="X243" i="24"/>
  <c r="Y255" i="24"/>
  <c r="X238" i="24"/>
  <c r="V36" i="22"/>
  <c r="V53" i="22" s="1"/>
  <c r="T36" i="22"/>
  <c r="N36" i="22"/>
  <c r="O37" i="22" s="1"/>
  <c r="L36" i="22"/>
  <c r="L53" i="22" s="1"/>
  <c r="H36" i="22"/>
  <c r="H53" i="22" s="1"/>
  <c r="F36" i="22"/>
  <c r="D36" i="22"/>
  <c r="D53" i="22" s="1"/>
  <c r="X344" i="24"/>
  <c r="Y250" i="24"/>
  <c r="W37" i="22"/>
  <c r="F53" i="22"/>
  <c r="M37" i="22"/>
  <c r="T53" i="22"/>
  <c r="J36" i="22"/>
  <c r="J53" i="22" s="1"/>
  <c r="AK230" i="24"/>
  <c r="E211" i="24"/>
  <c r="G211" i="24"/>
  <c r="I211" i="24"/>
  <c r="J211" i="24"/>
  <c r="K223" i="24"/>
  <c r="M211" i="24"/>
  <c r="O211" i="24"/>
  <c r="AK235" i="24"/>
  <c r="AK234" i="24"/>
  <c r="AK237" i="24"/>
  <c r="W237" i="24"/>
  <c r="U237" i="24"/>
  <c r="P237" i="24"/>
  <c r="Q249" i="24"/>
  <c r="O237" i="24"/>
  <c r="M237" i="24"/>
  <c r="J237" i="24"/>
  <c r="K249" i="24"/>
  <c r="I237" i="24"/>
  <c r="G237" i="24"/>
  <c r="E237" i="24"/>
  <c r="W236" i="24"/>
  <c r="U236" i="24"/>
  <c r="P236" i="24"/>
  <c r="Q248" i="24"/>
  <c r="O236" i="24"/>
  <c r="M236" i="24"/>
  <c r="J236" i="24"/>
  <c r="K248" i="24"/>
  <c r="I236" i="24"/>
  <c r="G236" i="24"/>
  <c r="E236" i="24"/>
  <c r="W235" i="24"/>
  <c r="U235" i="24"/>
  <c r="K247" i="24"/>
  <c r="G235" i="24"/>
  <c r="E235" i="24"/>
  <c r="AC234" i="24"/>
  <c r="W234" i="24"/>
  <c r="U234" i="24"/>
  <c r="Q246" i="24"/>
  <c r="J234" i="24"/>
  <c r="K246" i="24"/>
  <c r="I234" i="24"/>
  <c r="G234" i="24"/>
  <c r="E234" i="24"/>
  <c r="AC233" i="24"/>
  <c r="W233" i="24"/>
  <c r="U233" i="24"/>
  <c r="P233" i="24"/>
  <c r="Q245" i="24"/>
  <c r="O233" i="24"/>
  <c r="M233" i="24"/>
  <c r="J233" i="24"/>
  <c r="K245" i="24"/>
  <c r="I233" i="24"/>
  <c r="G233" i="24"/>
  <c r="E233" i="24"/>
  <c r="AC232" i="24"/>
  <c r="W232" i="24"/>
  <c r="U232" i="24"/>
  <c r="P232" i="24"/>
  <c r="Q244" i="24"/>
  <c r="O232" i="24"/>
  <c r="M232" i="24"/>
  <c r="J232" i="24"/>
  <c r="K244" i="24"/>
  <c r="I232" i="24"/>
  <c r="G232" i="24"/>
  <c r="E232" i="24"/>
  <c r="AC231" i="24"/>
  <c r="AA231" i="24"/>
  <c r="W231" i="24"/>
  <c r="U231" i="24"/>
  <c r="P231" i="24"/>
  <c r="Q243" i="24"/>
  <c r="O231" i="24"/>
  <c r="M231" i="24"/>
  <c r="J231" i="24"/>
  <c r="K243" i="24"/>
  <c r="I231" i="24"/>
  <c r="G231" i="24"/>
  <c r="E231" i="24"/>
  <c r="AC230" i="24"/>
  <c r="AA230" i="24"/>
  <c r="W230" i="24"/>
  <c r="U230" i="24"/>
  <c r="P230" i="24"/>
  <c r="Q242" i="24"/>
  <c r="O230" i="24"/>
  <c r="M230" i="24"/>
  <c r="J230" i="24"/>
  <c r="K242" i="24"/>
  <c r="I230" i="24"/>
  <c r="G230" i="24"/>
  <c r="E230" i="24"/>
  <c r="AC229" i="24"/>
  <c r="AA229" i="24"/>
  <c r="W229" i="24"/>
  <c r="U229" i="24"/>
  <c r="P229" i="24"/>
  <c r="Q241" i="24"/>
  <c r="O229" i="24"/>
  <c r="M229" i="24"/>
  <c r="J229" i="24"/>
  <c r="K241" i="24"/>
  <c r="I229" i="24"/>
  <c r="G229" i="24"/>
  <c r="E229" i="24"/>
  <c r="AC228" i="24"/>
  <c r="AA228" i="24"/>
  <c r="W228" i="24"/>
  <c r="U228" i="24"/>
  <c r="P228" i="24"/>
  <c r="Q240" i="24"/>
  <c r="O228" i="24"/>
  <c r="M228" i="24"/>
  <c r="J228" i="24"/>
  <c r="K240" i="24"/>
  <c r="I228" i="24"/>
  <c r="G228" i="24"/>
  <c r="E228" i="24"/>
  <c r="AK227" i="24"/>
  <c r="AC227" i="24"/>
  <c r="AA227" i="24"/>
  <c r="W227" i="24"/>
  <c r="U227" i="24"/>
  <c r="P227" i="24"/>
  <c r="Q239" i="24"/>
  <c r="O227" i="24"/>
  <c r="M227" i="24"/>
  <c r="J227" i="24"/>
  <c r="K239" i="24"/>
  <c r="I227" i="24"/>
  <c r="G227" i="24"/>
  <c r="E227" i="24"/>
  <c r="AK226" i="24"/>
  <c r="AC226" i="24"/>
  <c r="AA226" i="24"/>
  <c r="W226" i="24"/>
  <c r="U226" i="24"/>
  <c r="P226" i="24"/>
  <c r="O226" i="24"/>
  <c r="M226" i="24"/>
  <c r="J226" i="24"/>
  <c r="I226" i="24"/>
  <c r="G226" i="24"/>
  <c r="E226" i="24"/>
  <c r="Q238" i="24"/>
  <c r="K238" i="24"/>
  <c r="R231" i="24"/>
  <c r="R229" i="24"/>
  <c r="R226" i="24"/>
  <c r="R228" i="24"/>
  <c r="S240" i="24"/>
  <c r="R236" i="24"/>
  <c r="S248" i="24"/>
  <c r="R232" i="24"/>
  <c r="R237" i="24"/>
  <c r="R234" i="24"/>
  <c r="R227" i="24"/>
  <c r="S239" i="24"/>
  <c r="R233" i="24"/>
  <c r="S245" i="24"/>
  <c r="R230" i="24"/>
  <c r="S242" i="24"/>
  <c r="AJ35" i="22"/>
  <c r="AK36" i="22" s="1"/>
  <c r="AB35" i="22"/>
  <c r="Z35" i="22"/>
  <c r="AA36" i="22"/>
  <c r="V35" i="22"/>
  <c r="W36" i="22" s="1"/>
  <c r="T35" i="22"/>
  <c r="U36" i="22"/>
  <c r="N35" i="22"/>
  <c r="O36" i="22" s="1"/>
  <c r="L35" i="22"/>
  <c r="M36" i="22"/>
  <c r="H35" i="22"/>
  <c r="I36" i="22" s="1"/>
  <c r="F35" i="22"/>
  <c r="G36" i="22"/>
  <c r="D35" i="22"/>
  <c r="E36" i="22" s="1"/>
  <c r="S238" i="24"/>
  <c r="S246" i="24"/>
  <c r="X226" i="24"/>
  <c r="X237" i="24"/>
  <c r="Y249" i="24"/>
  <c r="S249" i="24"/>
  <c r="X232" i="24"/>
  <c r="Y244" i="24"/>
  <c r="S244" i="24"/>
  <c r="X229" i="24"/>
  <c r="Y241" i="24"/>
  <c r="S241" i="24"/>
  <c r="X231" i="24"/>
  <c r="Y243" i="24"/>
  <c r="S243" i="24"/>
  <c r="X235" i="24"/>
  <c r="Y247" i="24"/>
  <c r="X236" i="24"/>
  <c r="Y248" i="24"/>
  <c r="X228" i="24"/>
  <c r="Y240" i="24"/>
  <c r="X234" i="24"/>
  <c r="Y246" i="24"/>
  <c r="X230" i="24"/>
  <c r="Y242" i="24"/>
  <c r="X233" i="24"/>
  <c r="Y245" i="24"/>
  <c r="X227" i="24"/>
  <c r="Y239" i="24"/>
  <c r="P35" i="22"/>
  <c r="J35" i="22"/>
  <c r="W93" i="24"/>
  <c r="W92" i="24"/>
  <c r="W91" i="24"/>
  <c r="W90" i="24"/>
  <c r="W89" i="24"/>
  <c r="W88" i="24"/>
  <c r="W87" i="24"/>
  <c r="W86" i="24"/>
  <c r="W85" i="24"/>
  <c r="W84" i="24"/>
  <c r="W83" i="24"/>
  <c r="W82" i="24"/>
  <c r="V23" i="22"/>
  <c r="Y238" i="24"/>
  <c r="R35" i="22"/>
  <c r="X35" i="22" s="1"/>
  <c r="AK27" i="22"/>
  <c r="F28" i="22"/>
  <c r="AJ34" i="22"/>
  <c r="AK35" i="22"/>
  <c r="AB34" i="22"/>
  <c r="AC35" i="22" s="1"/>
  <c r="AB33" i="22"/>
  <c r="AB32" i="22"/>
  <c r="AB31" i="22"/>
  <c r="AB30" i="22"/>
  <c r="AB29" i="22"/>
  <c r="AB28" i="22"/>
  <c r="AB27" i="22"/>
  <c r="Z34" i="22"/>
  <c r="AA35" i="22" s="1"/>
  <c r="Z33" i="22"/>
  <c r="Z32" i="22"/>
  <c r="Z31" i="22"/>
  <c r="Z30" i="22"/>
  <c r="Z29" i="22"/>
  <c r="Z28" i="22"/>
  <c r="Z27" i="22"/>
  <c r="V34" i="22"/>
  <c r="W35" i="22"/>
  <c r="V33" i="22"/>
  <c r="V32" i="22"/>
  <c r="V31" i="22"/>
  <c r="V30" i="22"/>
  <c r="V29" i="22"/>
  <c r="V28" i="22"/>
  <c r="V27" i="22"/>
  <c r="V26" i="22"/>
  <c r="V25" i="22"/>
  <c r="V24" i="22"/>
  <c r="W24" i="22" s="1"/>
  <c r="T34" i="22"/>
  <c r="U35" i="22" s="1"/>
  <c r="T33" i="22"/>
  <c r="T32" i="22"/>
  <c r="T31" i="22"/>
  <c r="T30" i="22"/>
  <c r="T29" i="22"/>
  <c r="T28" i="22"/>
  <c r="T27" i="22"/>
  <c r="T26" i="22"/>
  <c r="T25" i="22"/>
  <c r="T24" i="22"/>
  <c r="T23" i="22"/>
  <c r="T22" i="22"/>
  <c r="T21" i="22"/>
  <c r="T20" i="22"/>
  <c r="T19" i="22"/>
  <c r="T18" i="22"/>
  <c r="N34" i="22"/>
  <c r="O35" i="22" s="1"/>
  <c r="N33" i="22"/>
  <c r="N32" i="22"/>
  <c r="N31" i="22"/>
  <c r="N30" i="22"/>
  <c r="N29" i="22"/>
  <c r="N28" i="22"/>
  <c r="N27" i="22"/>
  <c r="N26" i="22"/>
  <c r="N25" i="22"/>
  <c r="N24" i="22"/>
  <c r="N23" i="22"/>
  <c r="N22" i="22"/>
  <c r="N21" i="22"/>
  <c r="N20" i="22"/>
  <c r="N19" i="22"/>
  <c r="N18" i="22"/>
  <c r="L34" i="22"/>
  <c r="M35" i="22" s="1"/>
  <c r="L33" i="22"/>
  <c r="L32" i="22"/>
  <c r="L31" i="22"/>
  <c r="L30" i="22"/>
  <c r="L29" i="22"/>
  <c r="L28" i="22"/>
  <c r="L27" i="22"/>
  <c r="L26" i="22"/>
  <c r="L25" i="22"/>
  <c r="L24" i="22"/>
  <c r="L23" i="22"/>
  <c r="L22" i="22"/>
  <c r="L21" i="22"/>
  <c r="L20" i="22"/>
  <c r="L19" i="22"/>
  <c r="L18" i="22"/>
  <c r="H34" i="22"/>
  <c r="I35" i="22" s="1"/>
  <c r="H33" i="22"/>
  <c r="H32" i="22"/>
  <c r="H31" i="22"/>
  <c r="H30" i="22"/>
  <c r="H29" i="22"/>
  <c r="H28" i="22"/>
  <c r="H27" i="22"/>
  <c r="F34" i="22"/>
  <c r="G35" i="22" s="1"/>
  <c r="F33" i="22"/>
  <c r="F32" i="22"/>
  <c r="F31" i="22"/>
  <c r="F30" i="22"/>
  <c r="F29" i="22"/>
  <c r="F27" i="22"/>
  <c r="F26" i="22"/>
  <c r="F25" i="22"/>
  <c r="F24" i="22"/>
  <c r="F23" i="22"/>
  <c r="F22" i="22"/>
  <c r="F21" i="22"/>
  <c r="F20" i="22"/>
  <c r="F19" i="22"/>
  <c r="F18" i="22"/>
  <c r="D34" i="22"/>
  <c r="E35" i="22" s="1"/>
  <c r="D33" i="22"/>
  <c r="D32" i="22"/>
  <c r="D31" i="22"/>
  <c r="D30" i="22"/>
  <c r="D29" i="22"/>
  <c r="D28" i="22"/>
  <c r="D27" i="22"/>
  <c r="D26" i="22"/>
  <c r="D25" i="22"/>
  <c r="D24" i="22"/>
  <c r="D23" i="22"/>
  <c r="D22" i="22"/>
  <c r="D21" i="22"/>
  <c r="D20" i="22"/>
  <c r="E21" i="22" s="1"/>
  <c r="D19" i="22"/>
  <c r="D18" i="22"/>
  <c r="AC29" i="22"/>
  <c r="AC33" i="22"/>
  <c r="I28" i="22"/>
  <c r="AC30" i="22"/>
  <c r="AC34" i="22"/>
  <c r="AC31" i="22"/>
  <c r="AA28" i="22"/>
  <c r="AC28" i="22"/>
  <c r="AC32" i="22"/>
  <c r="AK189" i="24"/>
  <c r="AK188" i="24"/>
  <c r="AK187" i="24"/>
  <c r="AC200" i="24"/>
  <c r="AC199" i="24"/>
  <c r="AC198" i="24"/>
  <c r="AC197" i="24"/>
  <c r="AC196" i="24"/>
  <c r="AC195" i="24"/>
  <c r="AC194" i="24"/>
  <c r="AC193" i="24"/>
  <c r="AC192" i="24"/>
  <c r="AC191" i="24"/>
  <c r="AC190" i="24"/>
  <c r="AC189" i="24"/>
  <c r="AC188" i="24"/>
  <c r="AC187" i="24"/>
  <c r="E151" i="24"/>
  <c r="G151" i="24"/>
  <c r="I151" i="24"/>
  <c r="J151" i="24"/>
  <c r="M151" i="24"/>
  <c r="O151" i="24"/>
  <c r="AK200" i="24"/>
  <c r="AK199" i="24"/>
  <c r="I139" i="24"/>
  <c r="J139" i="24"/>
  <c r="K151" i="24"/>
  <c r="M139" i="24"/>
  <c r="O139" i="24"/>
  <c r="P139" i="24"/>
  <c r="AK115" i="24"/>
  <c r="G115" i="24"/>
  <c r="J115" i="24"/>
  <c r="M115" i="24"/>
  <c r="O115" i="24"/>
  <c r="P115" i="24"/>
  <c r="O79" i="24"/>
  <c r="P79" i="24"/>
  <c r="U79" i="24"/>
  <c r="R139" i="24"/>
  <c r="AK215" i="24"/>
  <c r="AK218" i="24"/>
  <c r="AK34" i="22"/>
  <c r="AA34" i="22"/>
  <c r="W34" i="22"/>
  <c r="U34" i="22"/>
  <c r="P34" i="22"/>
  <c r="Q35" i="22" s="1"/>
  <c r="O34" i="22"/>
  <c r="M34" i="22"/>
  <c r="J34" i="22"/>
  <c r="K35" i="22" s="1"/>
  <c r="I34" i="22"/>
  <c r="G34" i="22"/>
  <c r="E34" i="22"/>
  <c r="AK222" i="24"/>
  <c r="AK223" i="24"/>
  <c r="AK224" i="24"/>
  <c r="AK214" i="24"/>
  <c r="AC225" i="24"/>
  <c r="AA225" i="24"/>
  <c r="W225" i="24"/>
  <c r="U225" i="24"/>
  <c r="P225" i="24"/>
  <c r="Q237" i="24"/>
  <c r="M225" i="24"/>
  <c r="J225" i="24"/>
  <c r="K237" i="24"/>
  <c r="I225" i="24"/>
  <c r="G225" i="24"/>
  <c r="E225" i="24"/>
  <c r="AC224" i="24"/>
  <c r="AA224" i="24"/>
  <c r="W224" i="24"/>
  <c r="U224" i="24"/>
  <c r="P224" i="24"/>
  <c r="O224" i="24"/>
  <c r="M224" i="24"/>
  <c r="J224" i="24"/>
  <c r="K236" i="24"/>
  <c r="I224" i="24"/>
  <c r="G224" i="24"/>
  <c r="E224" i="24"/>
  <c r="AC223" i="24"/>
  <c r="AA223" i="24"/>
  <c r="W223" i="24"/>
  <c r="U223" i="24"/>
  <c r="O223" i="24"/>
  <c r="M223" i="24"/>
  <c r="I223" i="24"/>
  <c r="G223" i="24"/>
  <c r="AC222" i="24"/>
  <c r="AA222" i="24"/>
  <c r="W222" i="24"/>
  <c r="U222" i="24"/>
  <c r="P222" i="24"/>
  <c r="Q234" i="24"/>
  <c r="O222" i="24"/>
  <c r="M222" i="24"/>
  <c r="J222" i="24"/>
  <c r="K234" i="24"/>
  <c r="I222" i="24"/>
  <c r="G222" i="24"/>
  <c r="E222" i="24"/>
  <c r="AC221" i="24"/>
  <c r="AA221" i="24"/>
  <c r="W221" i="24"/>
  <c r="U221" i="24"/>
  <c r="P221" i="24"/>
  <c r="Q233" i="24"/>
  <c r="O221" i="24"/>
  <c r="M221" i="24"/>
  <c r="J221" i="24"/>
  <c r="K233" i="24"/>
  <c r="I221" i="24"/>
  <c r="G221" i="24"/>
  <c r="E221" i="24"/>
  <c r="AC220" i="24"/>
  <c r="AA220" i="24"/>
  <c r="W220" i="24"/>
  <c r="U220" i="24"/>
  <c r="P220" i="24"/>
  <c r="Q232" i="24"/>
  <c r="O220" i="24"/>
  <c r="M220" i="24"/>
  <c r="J220" i="24"/>
  <c r="K232" i="24"/>
  <c r="I220" i="24"/>
  <c r="G220" i="24"/>
  <c r="E220" i="24"/>
  <c r="AC219" i="24"/>
  <c r="AA219" i="24"/>
  <c r="W219" i="24"/>
  <c r="U219" i="24"/>
  <c r="P219" i="24"/>
  <c r="Q231" i="24"/>
  <c r="O219" i="24"/>
  <c r="M219" i="24"/>
  <c r="J219" i="24"/>
  <c r="K231" i="24"/>
  <c r="I219" i="24"/>
  <c r="G219" i="24"/>
  <c r="E219" i="24"/>
  <c r="AC218" i="24"/>
  <c r="AA218" i="24"/>
  <c r="W218" i="24"/>
  <c r="U218" i="24"/>
  <c r="P218" i="24"/>
  <c r="Q230" i="24"/>
  <c r="O218" i="24"/>
  <c r="M218" i="24"/>
  <c r="J218" i="24"/>
  <c r="K230" i="24"/>
  <c r="I218" i="24"/>
  <c r="G218" i="24"/>
  <c r="E218" i="24"/>
  <c r="AC217" i="24"/>
  <c r="AA217" i="24"/>
  <c r="W217" i="24"/>
  <c r="U217" i="24"/>
  <c r="P217" i="24"/>
  <c r="Q229" i="24"/>
  <c r="O217" i="24"/>
  <c r="M217" i="24"/>
  <c r="J217" i="24"/>
  <c r="K229" i="24"/>
  <c r="I217" i="24"/>
  <c r="G217" i="24"/>
  <c r="E217" i="24"/>
  <c r="AC216" i="24"/>
  <c r="AA216" i="24"/>
  <c r="W216" i="24"/>
  <c r="U216" i="24"/>
  <c r="P216" i="24"/>
  <c r="Q228" i="24"/>
  <c r="O216" i="24"/>
  <c r="M216" i="24"/>
  <c r="J216" i="24"/>
  <c r="K228" i="24"/>
  <c r="I216" i="24"/>
  <c r="G216" i="24"/>
  <c r="E216" i="24"/>
  <c r="AC215" i="24"/>
  <c r="AA215" i="24"/>
  <c r="W215" i="24"/>
  <c r="U215" i="24"/>
  <c r="P215" i="24"/>
  <c r="Q227" i="24"/>
  <c r="O215" i="24"/>
  <c r="M215" i="24"/>
  <c r="J215" i="24"/>
  <c r="K227" i="24"/>
  <c r="I215" i="24"/>
  <c r="G215" i="24"/>
  <c r="E215" i="24"/>
  <c r="AC214" i="24"/>
  <c r="AA214" i="24"/>
  <c r="W214" i="24"/>
  <c r="U214" i="24"/>
  <c r="P214" i="24"/>
  <c r="Q226" i="24"/>
  <c r="O214" i="24"/>
  <c r="M214" i="24"/>
  <c r="J214" i="24"/>
  <c r="K226" i="24"/>
  <c r="I214" i="24"/>
  <c r="G214" i="24"/>
  <c r="E214" i="24"/>
  <c r="Q236" i="24"/>
  <c r="R224" i="24"/>
  <c r="R220" i="24"/>
  <c r="S232" i="24"/>
  <c r="R219" i="24"/>
  <c r="S231" i="24"/>
  <c r="R216" i="24"/>
  <c r="R217" i="24"/>
  <c r="R214" i="24"/>
  <c r="S226" i="24"/>
  <c r="R215" i="24"/>
  <c r="S227" i="24"/>
  <c r="R218" i="24"/>
  <c r="R221" i="24"/>
  <c r="R222" i="24"/>
  <c r="S234" i="24"/>
  <c r="R225" i="24"/>
  <c r="AK33" i="22"/>
  <c r="AA33" i="22"/>
  <c r="W33" i="22"/>
  <c r="U33" i="22"/>
  <c r="P33" i="22"/>
  <c r="O33" i="22"/>
  <c r="M33" i="22"/>
  <c r="J33" i="22"/>
  <c r="R33" i="22" s="1"/>
  <c r="AR33" i="22" s="1"/>
  <c r="I33" i="22"/>
  <c r="G33" i="22"/>
  <c r="E33" i="22"/>
  <c r="AK32" i="22"/>
  <c r="AA32" i="22"/>
  <c r="W32" i="22"/>
  <c r="U32" i="22"/>
  <c r="P32" i="22"/>
  <c r="Q33" i="22" s="1"/>
  <c r="O32" i="22"/>
  <c r="M32" i="22"/>
  <c r="J32" i="22"/>
  <c r="I32" i="22"/>
  <c r="G32" i="22"/>
  <c r="E32" i="22"/>
  <c r="AK31" i="22"/>
  <c r="AA31" i="22"/>
  <c r="W31" i="22"/>
  <c r="U31" i="22"/>
  <c r="P31" i="22"/>
  <c r="O31" i="22"/>
  <c r="M31" i="22"/>
  <c r="J31" i="22"/>
  <c r="I31" i="22"/>
  <c r="G31" i="22"/>
  <c r="E31" i="22"/>
  <c r="AK30" i="22"/>
  <c r="AA30" i="22"/>
  <c r="W30" i="22"/>
  <c r="U30" i="22"/>
  <c r="P30" i="22"/>
  <c r="O30" i="22"/>
  <c r="M30" i="22"/>
  <c r="J30" i="22"/>
  <c r="I30" i="22"/>
  <c r="G30" i="22"/>
  <c r="E30" i="22"/>
  <c r="AK29" i="22"/>
  <c r="AA29" i="22"/>
  <c r="W29" i="22"/>
  <c r="U29" i="22"/>
  <c r="P29" i="22"/>
  <c r="O29" i="22"/>
  <c r="M29" i="22"/>
  <c r="J29" i="22"/>
  <c r="R29" i="22" s="1"/>
  <c r="I29" i="22"/>
  <c r="G29" i="22"/>
  <c r="E29" i="22"/>
  <c r="AK28" i="22"/>
  <c r="W28" i="22"/>
  <c r="U28" i="22"/>
  <c r="P28" i="22"/>
  <c r="O28" i="22"/>
  <c r="M28" i="22"/>
  <c r="J28" i="22"/>
  <c r="G28" i="22"/>
  <c r="E28" i="22"/>
  <c r="W27" i="22"/>
  <c r="U27" i="22"/>
  <c r="P27" i="22"/>
  <c r="O27" i="22"/>
  <c r="M27" i="22"/>
  <c r="J27" i="22"/>
  <c r="G27" i="22"/>
  <c r="E27" i="22"/>
  <c r="AK26" i="22"/>
  <c r="W26" i="22"/>
  <c r="U26" i="22"/>
  <c r="P26" i="22"/>
  <c r="O26" i="22"/>
  <c r="M26" i="22"/>
  <c r="J26" i="22"/>
  <c r="G26" i="22"/>
  <c r="E26" i="22"/>
  <c r="AK25" i="22"/>
  <c r="W25" i="22"/>
  <c r="U25" i="22"/>
  <c r="P25" i="22"/>
  <c r="O25" i="22"/>
  <c r="M25" i="22"/>
  <c r="J25" i="22"/>
  <c r="G25" i="22"/>
  <c r="E25" i="22"/>
  <c r="AK24" i="22"/>
  <c r="U24" i="22"/>
  <c r="P24" i="22"/>
  <c r="O24" i="22"/>
  <c r="M24" i="22"/>
  <c r="J24" i="22"/>
  <c r="G24" i="22"/>
  <c r="E24" i="22"/>
  <c r="AK23" i="22"/>
  <c r="U23" i="22"/>
  <c r="P23" i="22"/>
  <c r="O23" i="22"/>
  <c r="M23" i="22"/>
  <c r="J23" i="22"/>
  <c r="R23" i="22" s="1"/>
  <c r="G23" i="22"/>
  <c r="E23" i="22"/>
  <c r="AK22" i="22"/>
  <c r="U22" i="22"/>
  <c r="P22" i="22"/>
  <c r="O22" i="22"/>
  <c r="M22" i="22"/>
  <c r="J22" i="22"/>
  <c r="R22" i="22" s="1"/>
  <c r="G22" i="22"/>
  <c r="E22" i="22"/>
  <c r="AK21" i="22"/>
  <c r="U21" i="22"/>
  <c r="P21" i="22"/>
  <c r="O21" i="22"/>
  <c r="M21" i="22"/>
  <c r="J21" i="22"/>
  <c r="R21" i="22" s="1"/>
  <c r="G21" i="22"/>
  <c r="AK20" i="22"/>
  <c r="U20" i="22"/>
  <c r="P20" i="22"/>
  <c r="O20" i="22"/>
  <c r="M20" i="22"/>
  <c r="G20" i="22"/>
  <c r="AK19" i="22"/>
  <c r="U19" i="22"/>
  <c r="P19" i="22"/>
  <c r="O19" i="22"/>
  <c r="M19" i="22"/>
  <c r="J19" i="22"/>
  <c r="G19" i="22"/>
  <c r="E19" i="22"/>
  <c r="AK18" i="22"/>
  <c r="U18" i="22"/>
  <c r="P18" i="22"/>
  <c r="O18" i="22"/>
  <c r="M18" i="22"/>
  <c r="J18" i="22"/>
  <c r="R18" i="22" s="1"/>
  <c r="G18" i="22"/>
  <c r="E18" i="22"/>
  <c r="AK17" i="22"/>
  <c r="U17" i="22"/>
  <c r="P17" i="22"/>
  <c r="O17" i="22"/>
  <c r="M17" i="22"/>
  <c r="J17" i="22"/>
  <c r="K17" i="22" s="1"/>
  <c r="G17" i="22"/>
  <c r="E17" i="22"/>
  <c r="AK16" i="22"/>
  <c r="U16" i="22"/>
  <c r="P16" i="22"/>
  <c r="O16" i="22"/>
  <c r="M16" i="22"/>
  <c r="J16" i="22"/>
  <c r="K16" i="22" s="1"/>
  <c r="G16" i="22"/>
  <c r="E16" i="22"/>
  <c r="AK15" i="22"/>
  <c r="U15" i="22"/>
  <c r="P15" i="22"/>
  <c r="O15" i="22"/>
  <c r="M15" i="22"/>
  <c r="J15" i="22"/>
  <c r="K15" i="22" s="1"/>
  <c r="G15" i="22"/>
  <c r="E15" i="22"/>
  <c r="AK14" i="22"/>
  <c r="U14" i="22"/>
  <c r="P14" i="22"/>
  <c r="O14" i="22"/>
  <c r="M14" i="22"/>
  <c r="J14" i="22"/>
  <c r="K14" i="22" s="1"/>
  <c r="G14" i="22"/>
  <c r="E14" i="22"/>
  <c r="AK13" i="22"/>
  <c r="U13" i="22"/>
  <c r="P13" i="22"/>
  <c r="O13" i="22"/>
  <c r="M13" i="22"/>
  <c r="J13" i="22"/>
  <c r="G13" i="22"/>
  <c r="E13" i="22"/>
  <c r="AK12" i="22"/>
  <c r="U12" i="22"/>
  <c r="P12" i="22"/>
  <c r="O12" i="22"/>
  <c r="M12" i="22"/>
  <c r="J12" i="22"/>
  <c r="K12" i="22" s="1"/>
  <c r="G12" i="22"/>
  <c r="E12" i="22"/>
  <c r="AK11" i="22"/>
  <c r="U11" i="22"/>
  <c r="P11" i="22"/>
  <c r="O11" i="22"/>
  <c r="M11" i="22"/>
  <c r="J11" i="22"/>
  <c r="K11" i="22" s="1"/>
  <c r="G11" i="22"/>
  <c r="E11" i="22"/>
  <c r="P10" i="22"/>
  <c r="J10" i="22"/>
  <c r="R10" i="22" s="1"/>
  <c r="AK213" i="24"/>
  <c r="AC213" i="24"/>
  <c r="AA213" i="24"/>
  <c r="W213" i="24"/>
  <c r="U213" i="24"/>
  <c r="P213" i="24"/>
  <c r="O213" i="24"/>
  <c r="M213" i="24"/>
  <c r="J213" i="24"/>
  <c r="K225" i="24"/>
  <c r="I213" i="24"/>
  <c r="G213" i="24"/>
  <c r="E213" i="24"/>
  <c r="AK212" i="24"/>
  <c r="AC212" i="24"/>
  <c r="AA212" i="24"/>
  <c r="W212" i="24"/>
  <c r="U212" i="24"/>
  <c r="P212" i="24"/>
  <c r="O212" i="24"/>
  <c r="M212" i="24"/>
  <c r="J212" i="24"/>
  <c r="K224" i="24"/>
  <c r="I212" i="24"/>
  <c r="G212" i="24"/>
  <c r="E212" i="24"/>
  <c r="AK211" i="24"/>
  <c r="AC211" i="24"/>
  <c r="AA211" i="24"/>
  <c r="W211" i="24"/>
  <c r="U211" i="24"/>
  <c r="P211" i="24"/>
  <c r="Q223" i="24"/>
  <c r="AK210" i="24"/>
  <c r="AC210" i="24"/>
  <c r="AA210" i="24"/>
  <c r="W210" i="24"/>
  <c r="U210" i="24"/>
  <c r="P210" i="24"/>
  <c r="Q222" i="24"/>
  <c r="O210" i="24"/>
  <c r="M210" i="24"/>
  <c r="J210" i="24"/>
  <c r="K222" i="24"/>
  <c r="I210" i="24"/>
  <c r="G210" i="24"/>
  <c r="E210" i="24"/>
  <c r="AC209" i="24"/>
  <c r="AA209" i="24"/>
  <c r="W209" i="24"/>
  <c r="U209" i="24"/>
  <c r="P209" i="24"/>
  <c r="Q221" i="24"/>
  <c r="O209" i="24"/>
  <c r="M209" i="24"/>
  <c r="J209" i="24"/>
  <c r="K221" i="24"/>
  <c r="I209" i="24"/>
  <c r="G209" i="24"/>
  <c r="E209" i="24"/>
  <c r="AC208" i="24"/>
  <c r="AA208" i="24"/>
  <c r="W208" i="24"/>
  <c r="U208" i="24"/>
  <c r="P208" i="24"/>
  <c r="Q220" i="24"/>
  <c r="O208" i="24"/>
  <c r="M208" i="24"/>
  <c r="J208" i="24"/>
  <c r="K220" i="24"/>
  <c r="I208" i="24"/>
  <c r="G208" i="24"/>
  <c r="E208" i="24"/>
  <c r="AC207" i="24"/>
  <c r="AA207" i="24"/>
  <c r="W207" i="24"/>
  <c r="U207" i="24"/>
  <c r="P207" i="24"/>
  <c r="Q219" i="24"/>
  <c r="O207" i="24"/>
  <c r="M207" i="24"/>
  <c r="J207" i="24"/>
  <c r="K219" i="24"/>
  <c r="I207" i="24"/>
  <c r="G207" i="24"/>
  <c r="E207" i="24"/>
  <c r="AK206" i="24"/>
  <c r="AC206" i="24"/>
  <c r="AA206" i="24"/>
  <c r="W206" i="24"/>
  <c r="U206" i="24"/>
  <c r="P206" i="24"/>
  <c r="Q218" i="24"/>
  <c r="O206" i="24"/>
  <c r="M206" i="24"/>
  <c r="J206" i="24"/>
  <c r="K218" i="24"/>
  <c r="I206" i="24"/>
  <c r="G206" i="24"/>
  <c r="E206" i="24"/>
  <c r="AC205" i="24"/>
  <c r="AA205" i="24"/>
  <c r="W205" i="24"/>
  <c r="U205" i="24"/>
  <c r="P205" i="24"/>
  <c r="Q217" i="24"/>
  <c r="O205" i="24"/>
  <c r="M205" i="24"/>
  <c r="J205" i="24"/>
  <c r="K217" i="24"/>
  <c r="I205" i="24"/>
  <c r="G205" i="24"/>
  <c r="E205" i="24"/>
  <c r="AC204" i="24"/>
  <c r="AA204" i="24"/>
  <c r="W204" i="24"/>
  <c r="U204" i="24"/>
  <c r="P204" i="24"/>
  <c r="Q216" i="24"/>
  <c r="O204" i="24"/>
  <c r="M204" i="24"/>
  <c r="J204" i="24"/>
  <c r="K216" i="24"/>
  <c r="I204" i="24"/>
  <c r="G204" i="24"/>
  <c r="E204" i="24"/>
  <c r="AC203" i="24"/>
  <c r="AA203" i="24"/>
  <c r="W203" i="24"/>
  <c r="U203" i="24"/>
  <c r="P203" i="24"/>
  <c r="Q215" i="24"/>
  <c r="O203" i="24"/>
  <c r="M203" i="24"/>
  <c r="J203" i="24"/>
  <c r="I203" i="24"/>
  <c r="G203" i="24"/>
  <c r="E203" i="24"/>
  <c r="AK202" i="24"/>
  <c r="AC202" i="24"/>
  <c r="AA202" i="24"/>
  <c r="W202" i="24"/>
  <c r="U202" i="24"/>
  <c r="P202" i="24"/>
  <c r="Q214" i="24"/>
  <c r="O202" i="24"/>
  <c r="M202" i="24"/>
  <c r="J202" i="24"/>
  <c r="I202" i="24"/>
  <c r="G202" i="24"/>
  <c r="E202" i="24"/>
  <c r="AC201" i="24"/>
  <c r="AK201" i="24"/>
  <c r="AA201" i="24"/>
  <c r="W201" i="24"/>
  <c r="U201" i="24"/>
  <c r="P201" i="24"/>
  <c r="O201" i="24"/>
  <c r="M201" i="24"/>
  <c r="J201" i="24"/>
  <c r="I201" i="24"/>
  <c r="G201" i="24"/>
  <c r="E201" i="24"/>
  <c r="AA200" i="24"/>
  <c r="W200" i="24"/>
  <c r="U200" i="24"/>
  <c r="P200" i="24"/>
  <c r="O200" i="24"/>
  <c r="M200" i="24"/>
  <c r="J200" i="24"/>
  <c r="I200" i="24"/>
  <c r="G200" i="24"/>
  <c r="E200" i="24"/>
  <c r="AA199" i="24"/>
  <c r="W199" i="24"/>
  <c r="U199" i="24"/>
  <c r="P199" i="24"/>
  <c r="O199" i="24"/>
  <c r="M199" i="24"/>
  <c r="J199" i="24"/>
  <c r="K211" i="24"/>
  <c r="I199" i="24"/>
  <c r="G199" i="24"/>
  <c r="E199" i="24"/>
  <c r="AA198" i="24"/>
  <c r="W198" i="24"/>
  <c r="U198" i="24"/>
  <c r="P198" i="24"/>
  <c r="O198" i="24"/>
  <c r="M198" i="24"/>
  <c r="J198" i="24"/>
  <c r="I198" i="24"/>
  <c r="G198" i="24"/>
  <c r="E198" i="24"/>
  <c r="AA197" i="24"/>
  <c r="W197" i="24"/>
  <c r="U197" i="24"/>
  <c r="P197" i="24"/>
  <c r="O197" i="24"/>
  <c r="M197" i="24"/>
  <c r="J197" i="24"/>
  <c r="I197" i="24"/>
  <c r="G197" i="24"/>
  <c r="E197" i="24"/>
  <c r="AA196" i="24"/>
  <c r="W196" i="24"/>
  <c r="U196" i="24"/>
  <c r="P196" i="24"/>
  <c r="O196" i="24"/>
  <c r="M196" i="24"/>
  <c r="J196" i="24"/>
  <c r="I196" i="24"/>
  <c r="G196" i="24"/>
  <c r="E196" i="24"/>
  <c r="AA195" i="24"/>
  <c r="W195" i="24"/>
  <c r="U195" i="24"/>
  <c r="P195" i="24"/>
  <c r="O195" i="24"/>
  <c r="M195" i="24"/>
  <c r="J195" i="24"/>
  <c r="I195" i="24"/>
  <c r="G195" i="24"/>
  <c r="E195" i="24"/>
  <c r="AA194" i="24"/>
  <c r="W194" i="24"/>
  <c r="U194" i="24"/>
  <c r="P194" i="24"/>
  <c r="O194" i="24"/>
  <c r="M194" i="24"/>
  <c r="J194" i="24"/>
  <c r="I194" i="24"/>
  <c r="G194" i="24"/>
  <c r="E194" i="24"/>
  <c r="AA193" i="24"/>
  <c r="W193" i="24"/>
  <c r="U193" i="24"/>
  <c r="P193" i="24"/>
  <c r="O193" i="24"/>
  <c r="M193" i="24"/>
  <c r="J193" i="24"/>
  <c r="I193" i="24"/>
  <c r="G193" i="24"/>
  <c r="E193" i="24"/>
  <c r="AA192" i="24"/>
  <c r="W192" i="24"/>
  <c r="U192" i="24"/>
  <c r="P192" i="24"/>
  <c r="O192" i="24"/>
  <c r="M192" i="24"/>
  <c r="J192" i="24"/>
  <c r="I192" i="24"/>
  <c r="G192" i="24"/>
  <c r="E192" i="24"/>
  <c r="AA191" i="24"/>
  <c r="W191" i="24"/>
  <c r="U191" i="24"/>
  <c r="P191" i="24"/>
  <c r="O191" i="24"/>
  <c r="M191" i="24"/>
  <c r="J191" i="24"/>
  <c r="I191" i="24"/>
  <c r="G191" i="24"/>
  <c r="E191" i="24"/>
  <c r="AA190" i="24"/>
  <c r="W190" i="24"/>
  <c r="U190" i="24"/>
  <c r="P190" i="24"/>
  <c r="O190" i="24"/>
  <c r="M190" i="24"/>
  <c r="J190" i="24"/>
  <c r="I190" i="24"/>
  <c r="G190" i="24"/>
  <c r="E190" i="24"/>
  <c r="AA189" i="24"/>
  <c r="W189" i="24"/>
  <c r="U189" i="24"/>
  <c r="P189" i="24"/>
  <c r="O189" i="24"/>
  <c r="M189" i="24"/>
  <c r="J189" i="24"/>
  <c r="I189" i="24"/>
  <c r="G189" i="24"/>
  <c r="E189" i="24"/>
  <c r="AA188" i="24"/>
  <c r="W188" i="24"/>
  <c r="U188" i="24"/>
  <c r="P188" i="24"/>
  <c r="O188" i="24"/>
  <c r="M188" i="24"/>
  <c r="J188" i="24"/>
  <c r="I188" i="24"/>
  <c r="G188" i="24"/>
  <c r="E188" i="24"/>
  <c r="AA187" i="24"/>
  <c r="W187" i="24"/>
  <c r="U187" i="24"/>
  <c r="P187" i="24"/>
  <c r="O187" i="24"/>
  <c r="M187" i="24"/>
  <c r="J187" i="24"/>
  <c r="I187" i="24"/>
  <c r="G187" i="24"/>
  <c r="E187" i="24"/>
  <c r="AK186" i="24"/>
  <c r="AC186" i="24"/>
  <c r="AK198" i="24"/>
  <c r="AA186" i="24"/>
  <c r="W186" i="24"/>
  <c r="U186" i="24"/>
  <c r="P186" i="24"/>
  <c r="O186" i="24"/>
  <c r="M186" i="24"/>
  <c r="J186" i="24"/>
  <c r="I186" i="24"/>
  <c r="G186" i="24"/>
  <c r="E186" i="24"/>
  <c r="AC185" i="24"/>
  <c r="AA185" i="24"/>
  <c r="W185" i="24"/>
  <c r="U185" i="24"/>
  <c r="P185" i="24"/>
  <c r="O185" i="24"/>
  <c r="M185" i="24"/>
  <c r="J185" i="24"/>
  <c r="I185" i="24"/>
  <c r="G185" i="24"/>
  <c r="E185" i="24"/>
  <c r="AC184" i="24"/>
  <c r="AA184" i="24"/>
  <c r="W184" i="24"/>
  <c r="U184" i="24"/>
  <c r="P184" i="24"/>
  <c r="O184" i="24"/>
  <c r="M184" i="24"/>
  <c r="J184" i="24"/>
  <c r="I184" i="24"/>
  <c r="G184" i="24"/>
  <c r="E184" i="24"/>
  <c r="AC183" i="24"/>
  <c r="AA183" i="24"/>
  <c r="W183" i="24"/>
  <c r="U183" i="24"/>
  <c r="P183" i="24"/>
  <c r="O183" i="24"/>
  <c r="M183" i="24"/>
  <c r="J183" i="24"/>
  <c r="I183" i="24"/>
  <c r="G183" i="24"/>
  <c r="E183" i="24"/>
  <c r="AC182" i="24"/>
  <c r="AK194" i="24"/>
  <c r="AA182" i="24"/>
  <c r="W182" i="24"/>
  <c r="U182" i="24"/>
  <c r="P182" i="24"/>
  <c r="O182" i="24"/>
  <c r="M182" i="24"/>
  <c r="J182" i="24"/>
  <c r="I182" i="24"/>
  <c r="G182" i="24"/>
  <c r="E182" i="24"/>
  <c r="AC181" i="24"/>
  <c r="AA181" i="24"/>
  <c r="W181" i="24"/>
  <c r="U181" i="24"/>
  <c r="P181" i="24"/>
  <c r="O181" i="24"/>
  <c r="M181" i="24"/>
  <c r="J181" i="24"/>
  <c r="I181" i="24"/>
  <c r="G181" i="24"/>
  <c r="E181" i="24"/>
  <c r="AC180" i="24"/>
  <c r="AA180" i="24"/>
  <c r="W180" i="24"/>
  <c r="U180" i="24"/>
  <c r="P180" i="24"/>
  <c r="O180" i="24"/>
  <c r="M180" i="24"/>
  <c r="J180" i="24"/>
  <c r="I180" i="24"/>
  <c r="G180" i="24"/>
  <c r="E180" i="24"/>
  <c r="AK179" i="24"/>
  <c r="AC179" i="24"/>
  <c r="AA179" i="24"/>
  <c r="W179" i="24"/>
  <c r="U179" i="24"/>
  <c r="P179" i="24"/>
  <c r="O179" i="24"/>
  <c r="M179" i="24"/>
  <c r="J179" i="24"/>
  <c r="I179" i="24"/>
  <c r="G179" i="24"/>
  <c r="E179" i="24"/>
  <c r="AK178" i="24"/>
  <c r="AC178" i="24"/>
  <c r="AK190" i="24"/>
  <c r="AA178" i="24"/>
  <c r="W178" i="24"/>
  <c r="U178" i="24"/>
  <c r="P178" i="24"/>
  <c r="O178" i="24"/>
  <c r="M178" i="24"/>
  <c r="J178" i="24"/>
  <c r="I178" i="24"/>
  <c r="G178" i="24"/>
  <c r="E178" i="24"/>
  <c r="AK177" i="24"/>
  <c r="AC177" i="24"/>
  <c r="AA177" i="24"/>
  <c r="W177" i="24"/>
  <c r="U177" i="24"/>
  <c r="P177" i="24"/>
  <c r="O177" i="24"/>
  <c r="M177" i="24"/>
  <c r="J177" i="24"/>
  <c r="I177" i="24"/>
  <c r="G177" i="24"/>
  <c r="E177" i="24"/>
  <c r="AC176" i="24"/>
  <c r="AA176" i="24"/>
  <c r="W176" i="24"/>
  <c r="U176" i="24"/>
  <c r="P176" i="24"/>
  <c r="O176" i="24"/>
  <c r="M176" i="24"/>
  <c r="J176" i="24"/>
  <c r="I176" i="24"/>
  <c r="G176" i="24"/>
  <c r="E176" i="24"/>
  <c r="AK175" i="24"/>
  <c r="AC175" i="24"/>
  <c r="AA175" i="24"/>
  <c r="W175" i="24"/>
  <c r="U175" i="24"/>
  <c r="P175" i="24"/>
  <c r="O175" i="24"/>
  <c r="M175" i="24"/>
  <c r="J175" i="24"/>
  <c r="I175" i="24"/>
  <c r="G175" i="24"/>
  <c r="E175" i="24"/>
  <c r="AK174" i="24"/>
  <c r="AC174" i="24"/>
  <c r="AA174" i="24"/>
  <c r="W174" i="24"/>
  <c r="U174" i="24"/>
  <c r="P174" i="24"/>
  <c r="O174" i="24"/>
  <c r="M174" i="24"/>
  <c r="J174" i="24"/>
  <c r="I174" i="24"/>
  <c r="G174" i="24"/>
  <c r="E174" i="24"/>
  <c r="AC173" i="24"/>
  <c r="AA173" i="24"/>
  <c r="W173" i="24"/>
  <c r="U173" i="24"/>
  <c r="P173" i="24"/>
  <c r="O173" i="24"/>
  <c r="M173" i="24"/>
  <c r="J173" i="24"/>
  <c r="I173" i="24"/>
  <c r="G173" i="24"/>
  <c r="E173" i="24"/>
  <c r="AC172" i="24"/>
  <c r="AA172" i="24"/>
  <c r="W172" i="24"/>
  <c r="U172" i="24"/>
  <c r="P172" i="24"/>
  <c r="O172" i="24"/>
  <c r="M172" i="24"/>
  <c r="J172" i="24"/>
  <c r="I172" i="24"/>
  <c r="G172" i="24"/>
  <c r="E172" i="24"/>
  <c r="AC171" i="24"/>
  <c r="AA171" i="24"/>
  <c r="W171" i="24"/>
  <c r="U171" i="24"/>
  <c r="P171" i="24"/>
  <c r="O171" i="24"/>
  <c r="M171" i="24"/>
  <c r="J171" i="24"/>
  <c r="I171" i="24"/>
  <c r="G171" i="24"/>
  <c r="E171" i="24"/>
  <c r="AC170" i="24"/>
  <c r="AA170" i="24"/>
  <c r="W170" i="24"/>
  <c r="U170" i="24"/>
  <c r="P170" i="24"/>
  <c r="O170" i="24"/>
  <c r="M170" i="24"/>
  <c r="J170" i="24"/>
  <c r="I170" i="24"/>
  <c r="G170" i="24"/>
  <c r="E170" i="24"/>
  <c r="AC169" i="24"/>
  <c r="AA169" i="24"/>
  <c r="W169" i="24"/>
  <c r="U169" i="24"/>
  <c r="P169" i="24"/>
  <c r="O169" i="24"/>
  <c r="M169" i="24"/>
  <c r="J169" i="24"/>
  <c r="I169" i="24"/>
  <c r="G169" i="24"/>
  <c r="E169" i="24"/>
  <c r="AC168" i="24"/>
  <c r="AA168" i="24"/>
  <c r="W168" i="24"/>
  <c r="U168" i="24"/>
  <c r="P168" i="24"/>
  <c r="O168" i="24"/>
  <c r="M168" i="24"/>
  <c r="J168" i="24"/>
  <c r="I168" i="24"/>
  <c r="G168" i="24"/>
  <c r="E168" i="24"/>
  <c r="AK167" i="24"/>
  <c r="AC167" i="24"/>
  <c r="AA167" i="24"/>
  <c r="W167" i="24"/>
  <c r="U167" i="24"/>
  <c r="P167" i="24"/>
  <c r="O167" i="24"/>
  <c r="M167" i="24"/>
  <c r="J167" i="24"/>
  <c r="I167" i="24"/>
  <c r="G167" i="24"/>
  <c r="E167" i="24"/>
  <c r="AK166" i="24"/>
  <c r="AC166" i="24"/>
  <c r="AA166" i="24"/>
  <c r="W166" i="24"/>
  <c r="U166" i="24"/>
  <c r="P166" i="24"/>
  <c r="O166" i="24"/>
  <c r="M166" i="24"/>
  <c r="J166" i="24"/>
  <c r="I166" i="24"/>
  <c r="G166" i="24"/>
  <c r="E166" i="24"/>
  <c r="AK165" i="24"/>
  <c r="AC165" i="24"/>
  <c r="AA165" i="24"/>
  <c r="W165" i="24"/>
  <c r="U165" i="24"/>
  <c r="P165" i="24"/>
  <c r="O165" i="24"/>
  <c r="M165" i="24"/>
  <c r="J165" i="24"/>
  <c r="I165" i="24"/>
  <c r="G165" i="24"/>
  <c r="E165" i="24"/>
  <c r="AK164" i="24"/>
  <c r="AC164" i="24"/>
  <c r="AA164" i="24"/>
  <c r="W164" i="24"/>
  <c r="U164" i="24"/>
  <c r="P164" i="24"/>
  <c r="O164" i="24"/>
  <c r="M164" i="24"/>
  <c r="J164" i="24"/>
  <c r="I164" i="24"/>
  <c r="G164" i="24"/>
  <c r="E164" i="24"/>
  <c r="AK163" i="24"/>
  <c r="AC163" i="24"/>
  <c r="AA163" i="24"/>
  <c r="W163" i="24"/>
  <c r="U163" i="24"/>
  <c r="P163" i="24"/>
  <c r="O163" i="24"/>
  <c r="M163" i="24"/>
  <c r="J163" i="24"/>
  <c r="K163" i="24"/>
  <c r="I163" i="24"/>
  <c r="G163" i="24"/>
  <c r="E163" i="24"/>
  <c r="AK162" i="24"/>
  <c r="AC162" i="24"/>
  <c r="AA162" i="24"/>
  <c r="W162" i="24"/>
  <c r="U162" i="24"/>
  <c r="P162" i="24"/>
  <c r="O162" i="24"/>
  <c r="M162" i="24"/>
  <c r="J162" i="24"/>
  <c r="I162" i="24"/>
  <c r="G162" i="24"/>
  <c r="E162" i="24"/>
  <c r="AC161" i="24"/>
  <c r="AA161" i="24"/>
  <c r="W161" i="24"/>
  <c r="U161" i="24"/>
  <c r="P161" i="24"/>
  <c r="O161" i="24"/>
  <c r="M161" i="24"/>
  <c r="J161" i="24"/>
  <c r="I161" i="24"/>
  <c r="G161" i="24"/>
  <c r="E161" i="24"/>
  <c r="AC160" i="24"/>
  <c r="AA160" i="24"/>
  <c r="W160" i="24"/>
  <c r="U160" i="24"/>
  <c r="P160" i="24"/>
  <c r="O160" i="24"/>
  <c r="M160" i="24"/>
  <c r="J160" i="24"/>
  <c r="I160" i="24"/>
  <c r="G160" i="24"/>
  <c r="E160" i="24"/>
  <c r="AC159" i="24"/>
  <c r="AA159" i="24"/>
  <c r="W159" i="24"/>
  <c r="U159" i="24"/>
  <c r="P159" i="24"/>
  <c r="O159" i="24"/>
  <c r="M159" i="24"/>
  <c r="J159" i="24"/>
  <c r="I159" i="24"/>
  <c r="G159" i="24"/>
  <c r="E159" i="24"/>
  <c r="AK158" i="24"/>
  <c r="AC158" i="24"/>
  <c r="AA158" i="24"/>
  <c r="W158" i="24"/>
  <c r="U158" i="24"/>
  <c r="P158" i="24"/>
  <c r="O158" i="24"/>
  <c r="M158" i="24"/>
  <c r="J158" i="24"/>
  <c r="I158" i="24"/>
  <c r="G158" i="24"/>
  <c r="E158" i="24"/>
  <c r="AK157" i="24"/>
  <c r="AC157" i="24"/>
  <c r="AA157" i="24"/>
  <c r="W157" i="24"/>
  <c r="U157" i="24"/>
  <c r="P157" i="24"/>
  <c r="O157" i="24"/>
  <c r="M157" i="24"/>
  <c r="J157" i="24"/>
  <c r="I157" i="24"/>
  <c r="G157" i="24"/>
  <c r="E157" i="24"/>
  <c r="AC156" i="24"/>
  <c r="AA156" i="24"/>
  <c r="W156" i="24"/>
  <c r="U156" i="24"/>
  <c r="P156" i="24"/>
  <c r="Q168" i="24"/>
  <c r="O156" i="24"/>
  <c r="M156" i="24"/>
  <c r="J156" i="24"/>
  <c r="I156" i="24"/>
  <c r="G156" i="24"/>
  <c r="E156" i="24"/>
  <c r="AK155" i="24"/>
  <c r="AC155" i="24"/>
  <c r="AA155" i="24"/>
  <c r="W155" i="24"/>
  <c r="U155" i="24"/>
  <c r="P155" i="24"/>
  <c r="Q167" i="24"/>
  <c r="O155" i="24"/>
  <c r="M155" i="24"/>
  <c r="J155" i="24"/>
  <c r="K167" i="24"/>
  <c r="I155" i="24"/>
  <c r="G155" i="24"/>
  <c r="E155" i="24"/>
  <c r="AK154" i="24"/>
  <c r="AC154" i="24"/>
  <c r="AA154" i="24"/>
  <c r="W154" i="24"/>
  <c r="U154" i="24"/>
  <c r="P154" i="24"/>
  <c r="O154" i="24"/>
  <c r="M154" i="24"/>
  <c r="J154" i="24"/>
  <c r="K166" i="24"/>
  <c r="I154" i="24"/>
  <c r="G154" i="24"/>
  <c r="E154" i="24"/>
  <c r="AK153" i="24"/>
  <c r="AC153" i="24"/>
  <c r="AA153" i="24"/>
  <c r="W153" i="24"/>
  <c r="U153" i="24"/>
  <c r="P153" i="24"/>
  <c r="Q165" i="24"/>
  <c r="O153" i="24"/>
  <c r="M153" i="24"/>
  <c r="J153" i="24"/>
  <c r="K165" i="24"/>
  <c r="I153" i="24"/>
  <c r="G153" i="24"/>
  <c r="E153" i="24"/>
  <c r="AK152" i="24"/>
  <c r="AC152" i="24"/>
  <c r="AA152" i="24"/>
  <c r="W152" i="24"/>
  <c r="U152" i="24"/>
  <c r="P152" i="24"/>
  <c r="Q164" i="24"/>
  <c r="O152" i="24"/>
  <c r="M152" i="24"/>
  <c r="J152" i="24"/>
  <c r="K164" i="24"/>
  <c r="I152" i="24"/>
  <c r="G152" i="24"/>
  <c r="E152" i="24"/>
  <c r="AK151" i="24"/>
  <c r="AC151" i="24"/>
  <c r="AA151" i="24"/>
  <c r="W151" i="24"/>
  <c r="U151" i="24"/>
  <c r="P151" i="24"/>
  <c r="Q163" i="24"/>
  <c r="AK150" i="24"/>
  <c r="AC150" i="24"/>
  <c r="AA150" i="24"/>
  <c r="W150" i="24"/>
  <c r="U150" i="24"/>
  <c r="P150" i="24"/>
  <c r="O150" i="24"/>
  <c r="M150" i="24"/>
  <c r="J150" i="24"/>
  <c r="I150" i="24"/>
  <c r="G150" i="24"/>
  <c r="E150" i="24"/>
  <c r="AC149" i="24"/>
  <c r="AA149" i="24"/>
  <c r="W149" i="24"/>
  <c r="U149" i="24"/>
  <c r="P149" i="24"/>
  <c r="O149" i="24"/>
  <c r="M149" i="24"/>
  <c r="J149" i="24"/>
  <c r="I149" i="24"/>
  <c r="G149" i="24"/>
  <c r="E149" i="24"/>
  <c r="AC148" i="24"/>
  <c r="AA148" i="24"/>
  <c r="W148" i="24"/>
  <c r="U148" i="24"/>
  <c r="P148" i="24"/>
  <c r="O148" i="24"/>
  <c r="M148" i="24"/>
  <c r="J148" i="24"/>
  <c r="I148" i="24"/>
  <c r="G148" i="24"/>
  <c r="E148" i="24"/>
  <c r="AC147" i="24"/>
  <c r="AA147" i="24"/>
  <c r="W147" i="24"/>
  <c r="U147" i="24"/>
  <c r="P147" i="24"/>
  <c r="O147" i="24"/>
  <c r="M147" i="24"/>
  <c r="J147" i="24"/>
  <c r="I147" i="24"/>
  <c r="G147" i="24"/>
  <c r="E147" i="24"/>
  <c r="AC146" i="24"/>
  <c r="AA146" i="24"/>
  <c r="W146" i="24"/>
  <c r="U146" i="24"/>
  <c r="P146" i="24"/>
  <c r="O146" i="24"/>
  <c r="M146" i="24"/>
  <c r="J146" i="24"/>
  <c r="I146" i="24"/>
  <c r="G146" i="24"/>
  <c r="E146" i="24"/>
  <c r="AC145" i="24"/>
  <c r="AA145" i="24"/>
  <c r="W145" i="24"/>
  <c r="U145" i="24"/>
  <c r="P145" i="24"/>
  <c r="O145" i="24"/>
  <c r="M145" i="24"/>
  <c r="J145" i="24"/>
  <c r="I145" i="24"/>
  <c r="G145" i="24"/>
  <c r="E145" i="24"/>
  <c r="AC144" i="24"/>
  <c r="AA144" i="24"/>
  <c r="W144" i="24"/>
  <c r="U144" i="24"/>
  <c r="P144" i="24"/>
  <c r="O144" i="24"/>
  <c r="M144" i="24"/>
  <c r="J144" i="24"/>
  <c r="I144" i="24"/>
  <c r="G144" i="24"/>
  <c r="E144" i="24"/>
  <c r="AK143" i="24"/>
  <c r="AC143" i="24"/>
  <c r="AA143" i="24"/>
  <c r="W143" i="24"/>
  <c r="U143" i="24"/>
  <c r="P143" i="24"/>
  <c r="O143" i="24"/>
  <c r="M143" i="24"/>
  <c r="J143" i="24"/>
  <c r="I143" i="24"/>
  <c r="G143" i="24"/>
  <c r="E143" i="24"/>
  <c r="AK142" i="24"/>
  <c r="AC142" i="24"/>
  <c r="AA142" i="24"/>
  <c r="W142" i="24"/>
  <c r="U142" i="24"/>
  <c r="P142" i="24"/>
  <c r="O142" i="24"/>
  <c r="M142" i="24"/>
  <c r="J142" i="24"/>
  <c r="I142" i="24"/>
  <c r="G142" i="24"/>
  <c r="E142" i="24"/>
  <c r="AK141" i="24"/>
  <c r="AC141" i="24"/>
  <c r="AA141" i="24"/>
  <c r="W141" i="24"/>
  <c r="U141" i="24"/>
  <c r="P141" i="24"/>
  <c r="O141" i="24"/>
  <c r="M141" i="24"/>
  <c r="J141" i="24"/>
  <c r="I141" i="24"/>
  <c r="G141" i="24"/>
  <c r="E141" i="24"/>
  <c r="AK140" i="24"/>
  <c r="AC140" i="24"/>
  <c r="AA140" i="24"/>
  <c r="W140" i="24"/>
  <c r="U140" i="24"/>
  <c r="P140" i="24"/>
  <c r="O140" i="24"/>
  <c r="M140" i="24"/>
  <c r="J140" i="24"/>
  <c r="I140" i="24"/>
  <c r="G140" i="24"/>
  <c r="E140" i="24"/>
  <c r="AK139" i="24"/>
  <c r="AC139" i="24"/>
  <c r="AA139" i="24"/>
  <c r="W139" i="24"/>
  <c r="U139" i="24"/>
  <c r="G139" i="24"/>
  <c r="E139" i="24"/>
  <c r="AK138" i="24"/>
  <c r="AC138" i="24"/>
  <c r="AA138" i="24"/>
  <c r="W138" i="24"/>
  <c r="U138" i="24"/>
  <c r="P138" i="24"/>
  <c r="O138" i="24"/>
  <c r="M138" i="24"/>
  <c r="J138" i="24"/>
  <c r="I138" i="24"/>
  <c r="G138" i="24"/>
  <c r="E138" i="24"/>
  <c r="AC137" i="24"/>
  <c r="AA137" i="24"/>
  <c r="W137" i="24"/>
  <c r="U137" i="24"/>
  <c r="P137" i="24"/>
  <c r="O137" i="24"/>
  <c r="M137" i="24"/>
  <c r="J137" i="24"/>
  <c r="I137" i="24"/>
  <c r="G137" i="24"/>
  <c r="E137" i="24"/>
  <c r="AC136" i="24"/>
  <c r="AA136" i="24"/>
  <c r="W136" i="24"/>
  <c r="U136" i="24"/>
  <c r="P136" i="24"/>
  <c r="O136" i="24"/>
  <c r="M136" i="24"/>
  <c r="J136" i="24"/>
  <c r="I136" i="24"/>
  <c r="G136" i="24"/>
  <c r="E136" i="24"/>
  <c r="AC135" i="24"/>
  <c r="AA135" i="24"/>
  <c r="W135" i="24"/>
  <c r="U135" i="24"/>
  <c r="P135" i="24"/>
  <c r="O135" i="24"/>
  <c r="M135" i="24"/>
  <c r="J135" i="24"/>
  <c r="I135" i="24"/>
  <c r="G135" i="24"/>
  <c r="E135" i="24"/>
  <c r="AC134" i="24"/>
  <c r="AA134" i="24"/>
  <c r="W134" i="24"/>
  <c r="U134" i="24"/>
  <c r="P134" i="24"/>
  <c r="O134" i="24"/>
  <c r="M134" i="24"/>
  <c r="J134" i="24"/>
  <c r="I134" i="24"/>
  <c r="G134" i="24"/>
  <c r="E134" i="24"/>
  <c r="AC133" i="24"/>
  <c r="AA133" i="24"/>
  <c r="W133" i="24"/>
  <c r="U133" i="24"/>
  <c r="P133" i="24"/>
  <c r="O133" i="24"/>
  <c r="M133" i="24"/>
  <c r="J133" i="24"/>
  <c r="I133" i="24"/>
  <c r="G133" i="24"/>
  <c r="E133" i="24"/>
  <c r="AC132" i="24"/>
  <c r="AA132" i="24"/>
  <c r="W132" i="24"/>
  <c r="U132" i="24"/>
  <c r="P132" i="24"/>
  <c r="O132" i="24"/>
  <c r="M132" i="24"/>
  <c r="J132" i="24"/>
  <c r="I132" i="24"/>
  <c r="G132" i="24"/>
  <c r="E132" i="24"/>
  <c r="AK131" i="24"/>
  <c r="AC131" i="24"/>
  <c r="AA131" i="24"/>
  <c r="W131" i="24"/>
  <c r="U131" i="24"/>
  <c r="P131" i="24"/>
  <c r="O131" i="24"/>
  <c r="M131" i="24"/>
  <c r="J131" i="24"/>
  <c r="I131" i="24"/>
  <c r="G131" i="24"/>
  <c r="E131" i="24"/>
  <c r="AK130" i="24"/>
  <c r="AC130" i="24"/>
  <c r="AA130" i="24"/>
  <c r="W130" i="24"/>
  <c r="U130" i="24"/>
  <c r="P130" i="24"/>
  <c r="O130" i="24"/>
  <c r="M130" i="24"/>
  <c r="J130" i="24"/>
  <c r="I130" i="24"/>
  <c r="G130" i="24"/>
  <c r="E130" i="24"/>
  <c r="AK129" i="24"/>
  <c r="AC129" i="24"/>
  <c r="AA129" i="24"/>
  <c r="W129" i="24"/>
  <c r="U129" i="24"/>
  <c r="P129" i="24"/>
  <c r="O129" i="24"/>
  <c r="M129" i="24"/>
  <c r="J129" i="24"/>
  <c r="I129" i="24"/>
  <c r="G129" i="24"/>
  <c r="E129" i="24"/>
  <c r="AK128" i="24"/>
  <c r="AC128" i="24"/>
  <c r="AA128" i="24"/>
  <c r="W128" i="24"/>
  <c r="U128" i="24"/>
  <c r="P128" i="24"/>
  <c r="O128" i="24"/>
  <c r="M128" i="24"/>
  <c r="J128" i="24"/>
  <c r="I128" i="24"/>
  <c r="G128" i="24"/>
  <c r="E128" i="24"/>
  <c r="AK127" i="24"/>
  <c r="AC127" i="24"/>
  <c r="AA127" i="24"/>
  <c r="W127" i="24"/>
  <c r="U127" i="24"/>
  <c r="P127" i="24"/>
  <c r="Q139" i="24"/>
  <c r="O127" i="24"/>
  <c r="M127" i="24"/>
  <c r="J127" i="24"/>
  <c r="K139" i="24"/>
  <c r="I127" i="24"/>
  <c r="G127" i="24"/>
  <c r="E127" i="24"/>
  <c r="AK126" i="24"/>
  <c r="W126" i="24"/>
  <c r="U126" i="24"/>
  <c r="P126" i="24"/>
  <c r="O126" i="24"/>
  <c r="M126" i="24"/>
  <c r="J126" i="24"/>
  <c r="G126" i="24"/>
  <c r="E126" i="24"/>
  <c r="W125" i="24"/>
  <c r="U125" i="24"/>
  <c r="P125" i="24"/>
  <c r="O125" i="24"/>
  <c r="M125" i="24"/>
  <c r="J125" i="24"/>
  <c r="G125" i="24"/>
  <c r="E125" i="24"/>
  <c r="W124" i="24"/>
  <c r="U124" i="24"/>
  <c r="P124" i="24"/>
  <c r="O124" i="24"/>
  <c r="M124" i="24"/>
  <c r="J124" i="24"/>
  <c r="G124" i="24"/>
  <c r="E124" i="24"/>
  <c r="W123" i="24"/>
  <c r="U123" i="24"/>
  <c r="P123" i="24"/>
  <c r="O123" i="24"/>
  <c r="M123" i="24"/>
  <c r="J123" i="24"/>
  <c r="G123" i="24"/>
  <c r="E123" i="24"/>
  <c r="W122" i="24"/>
  <c r="U122" i="24"/>
  <c r="P122" i="24"/>
  <c r="O122" i="24"/>
  <c r="M122" i="24"/>
  <c r="J122" i="24"/>
  <c r="G122" i="24"/>
  <c r="E122" i="24"/>
  <c r="AK121" i="24"/>
  <c r="W121" i="24"/>
  <c r="U121" i="24"/>
  <c r="P121" i="24"/>
  <c r="O121" i="24"/>
  <c r="M121" i="24"/>
  <c r="J121" i="24"/>
  <c r="G121" i="24"/>
  <c r="E121" i="24"/>
  <c r="W120" i="24"/>
  <c r="U120" i="24"/>
  <c r="P120" i="24"/>
  <c r="O120" i="24"/>
  <c r="M120" i="24"/>
  <c r="J120" i="24"/>
  <c r="G120" i="24"/>
  <c r="E120" i="24"/>
  <c r="AK119" i="24"/>
  <c r="W119" i="24"/>
  <c r="U119" i="24"/>
  <c r="P119" i="24"/>
  <c r="O119" i="24"/>
  <c r="M119" i="24"/>
  <c r="J119" i="24"/>
  <c r="G119" i="24"/>
  <c r="E119" i="24"/>
  <c r="AK118" i="24"/>
  <c r="W118" i="24"/>
  <c r="U118" i="24"/>
  <c r="P118" i="24"/>
  <c r="O118" i="24"/>
  <c r="M118" i="24"/>
  <c r="J118" i="24"/>
  <c r="G118" i="24"/>
  <c r="E118" i="24"/>
  <c r="AK117" i="24"/>
  <c r="W117" i="24"/>
  <c r="U117" i="24"/>
  <c r="P117" i="24"/>
  <c r="O117" i="24"/>
  <c r="M117" i="24"/>
  <c r="J117" i="24"/>
  <c r="G117" i="24"/>
  <c r="E117" i="24"/>
  <c r="AK116" i="24"/>
  <c r="W116" i="24"/>
  <c r="U116" i="24"/>
  <c r="P116" i="24"/>
  <c r="O116" i="24"/>
  <c r="M116" i="24"/>
  <c r="J116" i="24"/>
  <c r="G116" i="24"/>
  <c r="E116" i="24"/>
  <c r="W115" i="24"/>
  <c r="U115" i="24"/>
  <c r="E115" i="24"/>
  <c r="AK114" i="24"/>
  <c r="W114" i="24"/>
  <c r="U114" i="24"/>
  <c r="P114" i="24"/>
  <c r="O114" i="24"/>
  <c r="M114" i="24"/>
  <c r="J114" i="24"/>
  <c r="G114" i="24"/>
  <c r="E114" i="24"/>
  <c r="W113" i="24"/>
  <c r="U113" i="24"/>
  <c r="P113" i="24"/>
  <c r="O113" i="24"/>
  <c r="M113" i="24"/>
  <c r="J113" i="24"/>
  <c r="G113" i="24"/>
  <c r="E113" i="24"/>
  <c r="W112" i="24"/>
  <c r="U112" i="24"/>
  <c r="P112" i="24"/>
  <c r="O112" i="24"/>
  <c r="M112" i="24"/>
  <c r="J112" i="24"/>
  <c r="G112" i="24"/>
  <c r="E112" i="24"/>
  <c r="W111" i="24"/>
  <c r="U111" i="24"/>
  <c r="P111" i="24"/>
  <c r="O111" i="24"/>
  <c r="M111" i="24"/>
  <c r="J111" i="24"/>
  <c r="G111" i="24"/>
  <c r="E111" i="24"/>
  <c r="W110" i="24"/>
  <c r="U110" i="24"/>
  <c r="P110" i="24"/>
  <c r="O110" i="24"/>
  <c r="M110" i="24"/>
  <c r="J110" i="24"/>
  <c r="G110" i="24"/>
  <c r="E110" i="24"/>
  <c r="AK109" i="24"/>
  <c r="W109" i="24"/>
  <c r="U109" i="24"/>
  <c r="P109" i="24"/>
  <c r="O109" i="24"/>
  <c r="M109" i="24"/>
  <c r="J109" i="24"/>
  <c r="G109" i="24"/>
  <c r="E109" i="24"/>
  <c r="W108" i="24"/>
  <c r="U108" i="24"/>
  <c r="P108" i="24"/>
  <c r="O108" i="24"/>
  <c r="M108" i="24"/>
  <c r="J108" i="24"/>
  <c r="G108" i="24"/>
  <c r="E108" i="24"/>
  <c r="AK107" i="24"/>
  <c r="W107" i="24"/>
  <c r="U107" i="24"/>
  <c r="P107" i="24"/>
  <c r="O107" i="24"/>
  <c r="M107" i="24"/>
  <c r="J107" i="24"/>
  <c r="G107" i="24"/>
  <c r="E107" i="24"/>
  <c r="AK106" i="24"/>
  <c r="W106" i="24"/>
  <c r="U106" i="24"/>
  <c r="P106" i="24"/>
  <c r="O106" i="24"/>
  <c r="M106" i="24"/>
  <c r="J106" i="24"/>
  <c r="G106" i="24"/>
  <c r="E106" i="24"/>
  <c r="AK105" i="24"/>
  <c r="W105" i="24"/>
  <c r="U105" i="24"/>
  <c r="P105" i="24"/>
  <c r="O105" i="24"/>
  <c r="M105" i="24"/>
  <c r="J105" i="24"/>
  <c r="G105" i="24"/>
  <c r="E105" i="24"/>
  <c r="AK104" i="24"/>
  <c r="W104" i="24"/>
  <c r="U104" i="24"/>
  <c r="P104" i="24"/>
  <c r="O104" i="24"/>
  <c r="M104" i="24"/>
  <c r="J104" i="24"/>
  <c r="G104" i="24"/>
  <c r="E104" i="24"/>
  <c r="AK103" i="24"/>
  <c r="W103" i="24"/>
  <c r="U103" i="24"/>
  <c r="P103" i="24"/>
  <c r="Q115" i="24"/>
  <c r="O103" i="24"/>
  <c r="M103" i="24"/>
  <c r="J103" i="24"/>
  <c r="K115" i="24"/>
  <c r="G103" i="24"/>
  <c r="E103" i="24"/>
  <c r="AK102" i="24"/>
  <c r="W102" i="24"/>
  <c r="U102" i="24"/>
  <c r="P102" i="24"/>
  <c r="O102" i="24"/>
  <c r="M102" i="24"/>
  <c r="J102" i="24"/>
  <c r="G102" i="24"/>
  <c r="E102" i="24"/>
  <c r="AK101" i="24"/>
  <c r="W101" i="24"/>
  <c r="U101" i="24"/>
  <c r="P101" i="24"/>
  <c r="Q113" i="24"/>
  <c r="O101" i="24"/>
  <c r="M101" i="24"/>
  <c r="J101" i="24"/>
  <c r="G101" i="24"/>
  <c r="E101" i="24"/>
  <c r="W100" i="24"/>
  <c r="U100" i="24"/>
  <c r="P100" i="24"/>
  <c r="O100" i="24"/>
  <c r="M100" i="24"/>
  <c r="J100" i="24"/>
  <c r="G100" i="24"/>
  <c r="E100" i="24"/>
  <c r="W99" i="24"/>
  <c r="U99" i="24"/>
  <c r="P99" i="24"/>
  <c r="O99" i="24"/>
  <c r="M99" i="24"/>
  <c r="J99" i="24"/>
  <c r="G99" i="24"/>
  <c r="E99" i="24"/>
  <c r="AK98" i="24"/>
  <c r="W98" i="24"/>
  <c r="U98" i="24"/>
  <c r="P98" i="24"/>
  <c r="O98" i="24"/>
  <c r="M98" i="24"/>
  <c r="J98" i="24"/>
  <c r="G98" i="24"/>
  <c r="E98" i="24"/>
  <c r="W97" i="24"/>
  <c r="U97" i="24"/>
  <c r="P97" i="24"/>
  <c r="O97" i="24"/>
  <c r="M97" i="24"/>
  <c r="J97" i="24"/>
  <c r="G97" i="24"/>
  <c r="E97" i="24"/>
  <c r="W96" i="24"/>
  <c r="U96" i="24"/>
  <c r="P96" i="24"/>
  <c r="O96" i="24"/>
  <c r="M96" i="24"/>
  <c r="J96" i="24"/>
  <c r="G96" i="24"/>
  <c r="E96" i="24"/>
  <c r="AK95" i="24"/>
  <c r="W95" i="24"/>
  <c r="U95" i="24"/>
  <c r="P95" i="24"/>
  <c r="Q107" i="24"/>
  <c r="O95" i="24"/>
  <c r="M95" i="24"/>
  <c r="J95" i="24"/>
  <c r="G95" i="24"/>
  <c r="E95" i="24"/>
  <c r="AK94" i="24"/>
  <c r="W94" i="24"/>
  <c r="U94" i="24"/>
  <c r="P94" i="24"/>
  <c r="O94" i="24"/>
  <c r="M94" i="24"/>
  <c r="J94" i="24"/>
  <c r="G94" i="24"/>
  <c r="E94" i="24"/>
  <c r="AK93" i="24"/>
  <c r="U93" i="24"/>
  <c r="P93" i="24"/>
  <c r="O93" i="24"/>
  <c r="M93" i="24"/>
  <c r="J93" i="24"/>
  <c r="G93" i="24"/>
  <c r="E93" i="24"/>
  <c r="AK92" i="24"/>
  <c r="U92" i="24"/>
  <c r="P92" i="24"/>
  <c r="O92" i="24"/>
  <c r="M92" i="24"/>
  <c r="J92" i="24"/>
  <c r="G92" i="24"/>
  <c r="E92" i="24"/>
  <c r="AK91" i="24"/>
  <c r="U91" i="24"/>
  <c r="P91" i="24"/>
  <c r="O91" i="24"/>
  <c r="M91" i="24"/>
  <c r="J91" i="24"/>
  <c r="G91" i="24"/>
  <c r="E91" i="24"/>
  <c r="AK90" i="24"/>
  <c r="U90" i="24"/>
  <c r="P90" i="24"/>
  <c r="O90" i="24"/>
  <c r="M90" i="24"/>
  <c r="J90" i="24"/>
  <c r="G90" i="24"/>
  <c r="E90" i="24"/>
  <c r="U89" i="24"/>
  <c r="P89" i="24"/>
  <c r="O89" i="24"/>
  <c r="M89" i="24"/>
  <c r="J89" i="24"/>
  <c r="G89" i="24"/>
  <c r="E89" i="24"/>
  <c r="U88" i="24"/>
  <c r="P88" i="24"/>
  <c r="O88" i="24"/>
  <c r="M88" i="24"/>
  <c r="J88" i="24"/>
  <c r="G88" i="24"/>
  <c r="E88" i="24"/>
  <c r="U87" i="24"/>
  <c r="P87" i="24"/>
  <c r="Q99" i="24"/>
  <c r="O87" i="24"/>
  <c r="M87" i="24"/>
  <c r="J87" i="24"/>
  <c r="G87" i="24"/>
  <c r="E87" i="24"/>
  <c r="AK86" i="24"/>
  <c r="U86" i="24"/>
  <c r="P86" i="24"/>
  <c r="O86" i="24"/>
  <c r="M86" i="24"/>
  <c r="J86" i="24"/>
  <c r="G86" i="24"/>
  <c r="E86" i="24"/>
  <c r="U85" i="24"/>
  <c r="P85" i="24"/>
  <c r="O85" i="24"/>
  <c r="M85" i="24"/>
  <c r="J85" i="24"/>
  <c r="G85" i="24"/>
  <c r="E85" i="24"/>
  <c r="U84" i="24"/>
  <c r="P84" i="24"/>
  <c r="O84" i="24"/>
  <c r="M84" i="24"/>
  <c r="J84" i="24"/>
  <c r="G84" i="24"/>
  <c r="E84" i="24"/>
  <c r="U83" i="24"/>
  <c r="P83" i="24"/>
  <c r="O83" i="24"/>
  <c r="M83" i="24"/>
  <c r="J83" i="24"/>
  <c r="G83" i="24"/>
  <c r="E83" i="24"/>
  <c r="AK82" i="24"/>
  <c r="U82" i="24"/>
  <c r="P82" i="24"/>
  <c r="O82" i="24"/>
  <c r="M82" i="24"/>
  <c r="J82" i="24"/>
  <c r="G82" i="24"/>
  <c r="E82" i="24"/>
  <c r="AK81" i="24"/>
  <c r="U81" i="24"/>
  <c r="P81" i="24"/>
  <c r="O81" i="24"/>
  <c r="M81" i="24"/>
  <c r="J81" i="24"/>
  <c r="G81" i="24"/>
  <c r="E81" i="24"/>
  <c r="U80" i="24"/>
  <c r="P80" i="24"/>
  <c r="O80" i="24"/>
  <c r="M80" i="24"/>
  <c r="J80" i="24"/>
  <c r="G80" i="24"/>
  <c r="E80" i="24"/>
  <c r="AK79" i="24"/>
  <c r="M79" i="24"/>
  <c r="J79" i="24"/>
  <c r="R79" i="24"/>
  <c r="G79" i="24"/>
  <c r="E79" i="24"/>
  <c r="AK78" i="24"/>
  <c r="U78" i="24"/>
  <c r="P78" i="24"/>
  <c r="O78" i="24"/>
  <c r="M78" i="24"/>
  <c r="J78" i="24"/>
  <c r="G78" i="24"/>
  <c r="E78" i="24"/>
  <c r="U77" i="24"/>
  <c r="P77" i="24"/>
  <c r="O77" i="24"/>
  <c r="M77" i="24"/>
  <c r="J77" i="24"/>
  <c r="G77" i="24"/>
  <c r="E77" i="24"/>
  <c r="U76" i="24"/>
  <c r="P76" i="24"/>
  <c r="O76" i="24"/>
  <c r="M76" i="24"/>
  <c r="J76" i="24"/>
  <c r="G76" i="24"/>
  <c r="E76" i="24"/>
  <c r="U75" i="24"/>
  <c r="P75" i="24"/>
  <c r="O75" i="24"/>
  <c r="M75" i="24"/>
  <c r="J75" i="24"/>
  <c r="G75" i="24"/>
  <c r="E75" i="24"/>
  <c r="AK74" i="24"/>
  <c r="U74" i="24"/>
  <c r="P74" i="24"/>
  <c r="O74" i="24"/>
  <c r="M74" i="24"/>
  <c r="J74" i="24"/>
  <c r="G74" i="24"/>
  <c r="E74" i="24"/>
  <c r="U73" i="24"/>
  <c r="P73" i="24"/>
  <c r="O73" i="24"/>
  <c r="M73" i="24"/>
  <c r="J73" i="24"/>
  <c r="G73" i="24"/>
  <c r="E73" i="24"/>
  <c r="U72" i="24"/>
  <c r="P72" i="24"/>
  <c r="O72" i="24"/>
  <c r="M72" i="24"/>
  <c r="J72" i="24"/>
  <c r="G72" i="24"/>
  <c r="E72" i="24"/>
  <c r="AK71" i="24"/>
  <c r="U71" i="24"/>
  <c r="P71" i="24"/>
  <c r="O71" i="24"/>
  <c r="M71" i="24"/>
  <c r="J71" i="24"/>
  <c r="G71" i="24"/>
  <c r="E71" i="24"/>
  <c r="AK70" i="24"/>
  <c r="U70" i="24"/>
  <c r="P70" i="24"/>
  <c r="O70" i="24"/>
  <c r="M70" i="24"/>
  <c r="J70" i="24"/>
  <c r="G70" i="24"/>
  <c r="E70" i="24"/>
  <c r="AK69" i="24"/>
  <c r="U69" i="24"/>
  <c r="P69" i="24"/>
  <c r="O69" i="24"/>
  <c r="M69" i="24"/>
  <c r="J69" i="24"/>
  <c r="G69" i="24"/>
  <c r="E69" i="24"/>
  <c r="U68" i="24"/>
  <c r="P68" i="24"/>
  <c r="O68" i="24"/>
  <c r="M68" i="24"/>
  <c r="J68" i="24"/>
  <c r="G68" i="24"/>
  <c r="E68" i="24"/>
  <c r="AK67" i="24"/>
  <c r="U67" i="24"/>
  <c r="P67" i="24"/>
  <c r="Q79" i="24"/>
  <c r="O67" i="24"/>
  <c r="M67" i="24"/>
  <c r="J67" i="24"/>
  <c r="G67" i="24"/>
  <c r="E67" i="24"/>
  <c r="AK66" i="24"/>
  <c r="U66" i="24"/>
  <c r="P66" i="24"/>
  <c r="O66" i="24"/>
  <c r="M66" i="24"/>
  <c r="J66" i="24"/>
  <c r="G66" i="24"/>
  <c r="E66" i="24"/>
  <c r="U65" i="24"/>
  <c r="P65" i="24"/>
  <c r="O65" i="24"/>
  <c r="M65" i="24"/>
  <c r="J65" i="24"/>
  <c r="G65" i="24"/>
  <c r="E65" i="24"/>
  <c r="U64" i="24"/>
  <c r="P64" i="24"/>
  <c r="O64" i="24"/>
  <c r="M64" i="24"/>
  <c r="J64" i="24"/>
  <c r="G64" i="24"/>
  <c r="E64" i="24"/>
  <c r="U63" i="24"/>
  <c r="P63" i="24"/>
  <c r="O63" i="24"/>
  <c r="M63" i="24"/>
  <c r="J63" i="24"/>
  <c r="G63" i="24"/>
  <c r="E63" i="24"/>
  <c r="U62" i="24"/>
  <c r="P62" i="24"/>
  <c r="O62" i="24"/>
  <c r="M62" i="24"/>
  <c r="J62" i="24"/>
  <c r="G62" i="24"/>
  <c r="E62" i="24"/>
  <c r="U61" i="24"/>
  <c r="P61" i="24"/>
  <c r="O61" i="24"/>
  <c r="M61" i="24"/>
  <c r="J61" i="24"/>
  <c r="G61" i="24"/>
  <c r="E61" i="24"/>
  <c r="U60" i="24"/>
  <c r="P60" i="24"/>
  <c r="O60" i="24"/>
  <c r="M60" i="24"/>
  <c r="J60" i="24"/>
  <c r="G60" i="24"/>
  <c r="E60" i="24"/>
  <c r="AK59" i="24"/>
  <c r="U59" i="24"/>
  <c r="P59" i="24"/>
  <c r="O59" i="24"/>
  <c r="M59" i="24"/>
  <c r="J59" i="24"/>
  <c r="G59" i="24"/>
  <c r="E59" i="24"/>
  <c r="AK58" i="24"/>
  <c r="U58" i="24"/>
  <c r="P58" i="24"/>
  <c r="O58" i="24"/>
  <c r="M58" i="24"/>
  <c r="J58" i="24"/>
  <c r="G58" i="24"/>
  <c r="E58" i="24"/>
  <c r="AK57" i="24"/>
  <c r="U57" i="24"/>
  <c r="P57" i="24"/>
  <c r="O57" i="24"/>
  <c r="M57" i="24"/>
  <c r="J57" i="24"/>
  <c r="G57" i="24"/>
  <c r="E57" i="24"/>
  <c r="AK56" i="24"/>
  <c r="U56" i="24"/>
  <c r="P56" i="24"/>
  <c r="O56" i="24"/>
  <c r="M56" i="24"/>
  <c r="J56" i="24"/>
  <c r="G56" i="24"/>
  <c r="E56" i="24"/>
  <c r="AK55" i="24"/>
  <c r="U55" i="24"/>
  <c r="P55" i="24"/>
  <c r="O55" i="24"/>
  <c r="M55" i="24"/>
  <c r="J55" i="24"/>
  <c r="G55" i="24"/>
  <c r="E55" i="24"/>
  <c r="AK54" i="24"/>
  <c r="U54" i="24"/>
  <c r="P54" i="24"/>
  <c r="O54" i="24"/>
  <c r="M54" i="24"/>
  <c r="J54" i="24"/>
  <c r="G54" i="24"/>
  <c r="E54" i="24"/>
  <c r="U53" i="24"/>
  <c r="P53" i="24"/>
  <c r="O53" i="24"/>
  <c r="M53" i="24"/>
  <c r="J53" i="24"/>
  <c r="G53" i="24"/>
  <c r="E53" i="24"/>
  <c r="AK52" i="24"/>
  <c r="U52" i="24"/>
  <c r="P52" i="24"/>
  <c r="O52" i="24"/>
  <c r="M52" i="24"/>
  <c r="J52" i="24"/>
  <c r="G52" i="24"/>
  <c r="E52" i="24"/>
  <c r="U51" i="24"/>
  <c r="P51" i="24"/>
  <c r="O51" i="24"/>
  <c r="M51" i="24"/>
  <c r="J51" i="24"/>
  <c r="G51" i="24"/>
  <c r="E51" i="24"/>
  <c r="U50" i="24"/>
  <c r="P50" i="24"/>
  <c r="O50" i="24"/>
  <c r="M50" i="24"/>
  <c r="J50" i="24"/>
  <c r="G50" i="24"/>
  <c r="E50" i="24"/>
  <c r="U49" i="24"/>
  <c r="P49" i="24"/>
  <c r="O49" i="24"/>
  <c r="M49" i="24"/>
  <c r="J49" i="24"/>
  <c r="G49" i="24"/>
  <c r="E49" i="24"/>
  <c r="U48" i="24"/>
  <c r="P48" i="24"/>
  <c r="O48" i="24"/>
  <c r="M48" i="24"/>
  <c r="J48" i="24"/>
  <c r="G48" i="24"/>
  <c r="E48" i="24"/>
  <c r="AK47" i="24"/>
  <c r="U47" i="24"/>
  <c r="P47" i="24"/>
  <c r="O47" i="24"/>
  <c r="M47" i="24"/>
  <c r="J47" i="24"/>
  <c r="G47" i="24"/>
  <c r="E47" i="24"/>
  <c r="AK46" i="24"/>
  <c r="U46" i="24"/>
  <c r="P46" i="24"/>
  <c r="O46" i="24"/>
  <c r="M46" i="24"/>
  <c r="J46" i="24"/>
  <c r="G46" i="24"/>
  <c r="E46" i="24"/>
  <c r="AK45" i="24"/>
  <c r="U45" i="24"/>
  <c r="P45" i="24"/>
  <c r="O45" i="24"/>
  <c r="M45" i="24"/>
  <c r="J45" i="24"/>
  <c r="G45" i="24"/>
  <c r="E45" i="24"/>
  <c r="AK44" i="24"/>
  <c r="U44" i="24"/>
  <c r="P44" i="24"/>
  <c r="O44" i="24"/>
  <c r="M44" i="24"/>
  <c r="J44" i="24"/>
  <c r="G44" i="24"/>
  <c r="E44" i="24"/>
  <c r="AK43" i="24"/>
  <c r="U43" i="24"/>
  <c r="P43" i="24"/>
  <c r="O43" i="24"/>
  <c r="M43" i="24"/>
  <c r="J43" i="24"/>
  <c r="G43" i="24"/>
  <c r="E43" i="24"/>
  <c r="AK42" i="24"/>
  <c r="U42" i="24"/>
  <c r="P42" i="24"/>
  <c r="O42" i="24"/>
  <c r="M42" i="24"/>
  <c r="J42" i="24"/>
  <c r="G42" i="24"/>
  <c r="E42" i="24"/>
  <c r="U41" i="24"/>
  <c r="P41" i="24"/>
  <c r="O41" i="24"/>
  <c r="M41" i="24"/>
  <c r="J41" i="24"/>
  <c r="G41" i="24"/>
  <c r="E41" i="24"/>
  <c r="U40" i="24"/>
  <c r="P40" i="24"/>
  <c r="O40" i="24"/>
  <c r="M40" i="24"/>
  <c r="J40" i="24"/>
  <c r="G40" i="24"/>
  <c r="E40" i="24"/>
  <c r="U39" i="24"/>
  <c r="P39" i="24"/>
  <c r="O39" i="24"/>
  <c r="M39" i="24"/>
  <c r="J39" i="24"/>
  <c r="G39" i="24"/>
  <c r="E39" i="24"/>
  <c r="AK38" i="24"/>
  <c r="U38" i="24"/>
  <c r="P38" i="24"/>
  <c r="O38" i="24"/>
  <c r="M38" i="24"/>
  <c r="J38" i="24"/>
  <c r="G38" i="24"/>
  <c r="E38" i="24"/>
  <c r="AK37" i="24"/>
  <c r="U37" i="24"/>
  <c r="P37" i="24"/>
  <c r="O37" i="24"/>
  <c r="M37" i="24"/>
  <c r="J37" i="24"/>
  <c r="G37" i="24"/>
  <c r="E37" i="24"/>
  <c r="U36" i="24"/>
  <c r="P36" i="24"/>
  <c r="Q48" i="24"/>
  <c r="O36" i="24"/>
  <c r="M36" i="24"/>
  <c r="J36" i="24"/>
  <c r="K48" i="24"/>
  <c r="G36" i="24"/>
  <c r="E36" i="24"/>
  <c r="AK35" i="24"/>
  <c r="U35" i="24"/>
  <c r="P35" i="24"/>
  <c r="Q47" i="24"/>
  <c r="O35" i="24"/>
  <c r="M35" i="24"/>
  <c r="J35" i="24"/>
  <c r="K47" i="24"/>
  <c r="G35" i="24"/>
  <c r="E35" i="24"/>
  <c r="AK34" i="24"/>
  <c r="U34" i="24"/>
  <c r="P34" i="24"/>
  <c r="Q46" i="24"/>
  <c r="O34" i="24"/>
  <c r="M34" i="24"/>
  <c r="J34" i="24"/>
  <c r="K46" i="24"/>
  <c r="G34" i="24"/>
  <c r="E34" i="24"/>
  <c r="AK33" i="24"/>
  <c r="U33" i="24"/>
  <c r="P33" i="24"/>
  <c r="Q45" i="24"/>
  <c r="O33" i="24"/>
  <c r="M33" i="24"/>
  <c r="J33" i="24"/>
  <c r="K45" i="24"/>
  <c r="G33" i="24"/>
  <c r="E33" i="24"/>
  <c r="AK32" i="24"/>
  <c r="U32" i="24"/>
  <c r="P32" i="24"/>
  <c r="Q44" i="24"/>
  <c r="O32" i="24"/>
  <c r="M32" i="24"/>
  <c r="J32" i="24"/>
  <c r="K44" i="24"/>
  <c r="G32" i="24"/>
  <c r="E32" i="24"/>
  <c r="AK31" i="24"/>
  <c r="U31" i="24"/>
  <c r="P31" i="24"/>
  <c r="Q43" i="24"/>
  <c r="O31" i="24"/>
  <c r="M31" i="24"/>
  <c r="J31" i="24"/>
  <c r="K43" i="24"/>
  <c r="G31" i="24"/>
  <c r="E31" i="24"/>
  <c r="AK30" i="24"/>
  <c r="U30" i="24"/>
  <c r="P30" i="24"/>
  <c r="Q42" i="24"/>
  <c r="O30" i="24"/>
  <c r="M30" i="24"/>
  <c r="J30" i="24"/>
  <c r="K42" i="24"/>
  <c r="G30" i="24"/>
  <c r="E30" i="24"/>
  <c r="U29" i="24"/>
  <c r="P29" i="24"/>
  <c r="O29" i="24"/>
  <c r="M29" i="24"/>
  <c r="J29" i="24"/>
  <c r="G29" i="24"/>
  <c r="E29" i="24"/>
  <c r="U28" i="24"/>
  <c r="P28" i="24"/>
  <c r="Q40" i="24"/>
  <c r="O28" i="24"/>
  <c r="M28" i="24"/>
  <c r="J28" i="24"/>
  <c r="K40" i="24"/>
  <c r="G28" i="24"/>
  <c r="E28" i="24"/>
  <c r="U27" i="24"/>
  <c r="P27" i="24"/>
  <c r="O27" i="24"/>
  <c r="M27" i="24"/>
  <c r="J27" i="24"/>
  <c r="G27" i="24"/>
  <c r="E27" i="24"/>
  <c r="AK26" i="24"/>
  <c r="U26" i="24"/>
  <c r="P26" i="24"/>
  <c r="O26" i="24"/>
  <c r="M26" i="24"/>
  <c r="J26" i="24"/>
  <c r="G26" i="24"/>
  <c r="E26" i="24"/>
  <c r="AK25" i="24"/>
  <c r="U25" i="24"/>
  <c r="P25" i="24"/>
  <c r="O25" i="24"/>
  <c r="M25" i="24"/>
  <c r="J25" i="24"/>
  <c r="G25" i="24"/>
  <c r="E25" i="24"/>
  <c r="U24" i="24"/>
  <c r="P24" i="24"/>
  <c r="Q36" i="24"/>
  <c r="O24" i="24"/>
  <c r="M24" i="24"/>
  <c r="J24" i="24"/>
  <c r="K36" i="24"/>
  <c r="G24" i="24"/>
  <c r="E24" i="24"/>
  <c r="U23" i="24"/>
  <c r="P23" i="24"/>
  <c r="O23" i="24"/>
  <c r="M23" i="24"/>
  <c r="J23" i="24"/>
  <c r="G23" i="24"/>
  <c r="E23" i="24"/>
  <c r="AK22" i="24"/>
  <c r="U22" i="24"/>
  <c r="P22" i="24"/>
  <c r="O22" i="24"/>
  <c r="M22" i="24"/>
  <c r="J22" i="24"/>
  <c r="G22" i="24"/>
  <c r="E22" i="24"/>
  <c r="P21" i="24"/>
  <c r="J21" i="24"/>
  <c r="P20" i="24"/>
  <c r="J20" i="24"/>
  <c r="P19" i="24"/>
  <c r="J19" i="24"/>
  <c r="P18" i="24"/>
  <c r="J18" i="24"/>
  <c r="P17" i="24"/>
  <c r="J17" i="24"/>
  <c r="P16" i="24"/>
  <c r="J16" i="24"/>
  <c r="P15" i="24"/>
  <c r="J15" i="24"/>
  <c r="P14" i="24"/>
  <c r="J14" i="24"/>
  <c r="P13" i="24"/>
  <c r="J13" i="24"/>
  <c r="P12" i="24"/>
  <c r="J12" i="24"/>
  <c r="P11" i="24"/>
  <c r="J11" i="24"/>
  <c r="P10" i="24"/>
  <c r="J10" i="24"/>
  <c r="Q166" i="24"/>
  <c r="Y235" i="24"/>
  <c r="X225" i="24"/>
  <c r="Y237" i="24"/>
  <c r="S237" i="24"/>
  <c r="X224" i="24"/>
  <c r="Y236" i="24"/>
  <c r="S236" i="24"/>
  <c r="X215" i="24"/>
  <c r="Y227" i="24"/>
  <c r="X214" i="24"/>
  <c r="Y226" i="24"/>
  <c r="X220" i="24"/>
  <c r="Y232" i="24"/>
  <c r="X221" i="24"/>
  <c r="Y233" i="24"/>
  <c r="S233" i="24"/>
  <c r="X217" i="24"/>
  <c r="Y229" i="24"/>
  <c r="S229" i="24"/>
  <c r="X218" i="24"/>
  <c r="Y230" i="24"/>
  <c r="S230" i="24"/>
  <c r="X216" i="24"/>
  <c r="Y228" i="24"/>
  <c r="S228" i="24"/>
  <c r="K168" i="24"/>
  <c r="K31" i="24"/>
  <c r="K33" i="24"/>
  <c r="K34" i="24"/>
  <c r="K35" i="24"/>
  <c r="K53" i="24"/>
  <c r="R10" i="24"/>
  <c r="X10" i="24"/>
  <c r="K24" i="24"/>
  <c r="K30" i="24"/>
  <c r="K32" i="24"/>
  <c r="Q116" i="24"/>
  <c r="Q120" i="24"/>
  <c r="Q121" i="24"/>
  <c r="R14" i="24"/>
  <c r="X14" i="24"/>
  <c r="R11" i="24"/>
  <c r="X11" i="24"/>
  <c r="R13" i="24"/>
  <c r="X13" i="24"/>
  <c r="R15" i="24"/>
  <c r="X15" i="24"/>
  <c r="R17" i="24"/>
  <c r="X17" i="24"/>
  <c r="R51" i="24"/>
  <c r="X51" i="24"/>
  <c r="Q162" i="24"/>
  <c r="K28" i="24"/>
  <c r="R25" i="24"/>
  <c r="X25" i="24"/>
  <c r="R26" i="24"/>
  <c r="X26" i="24"/>
  <c r="R27" i="24"/>
  <c r="X27" i="24"/>
  <c r="R37" i="24"/>
  <c r="X37" i="24"/>
  <c r="K50" i="24"/>
  <c r="R39" i="24"/>
  <c r="X39" i="24"/>
  <c r="X79" i="24"/>
  <c r="Q160" i="24"/>
  <c r="K172" i="24"/>
  <c r="R116" i="24"/>
  <c r="X116" i="24"/>
  <c r="R120" i="24"/>
  <c r="X120" i="24"/>
  <c r="Q174" i="24"/>
  <c r="R202" i="24"/>
  <c r="S214" i="24"/>
  <c r="R203" i="24"/>
  <c r="S215" i="24"/>
  <c r="Q197" i="24"/>
  <c r="K195" i="24"/>
  <c r="K194" i="24"/>
  <c r="Q175" i="24"/>
  <c r="Q176" i="24"/>
  <c r="K162" i="24"/>
  <c r="Q145" i="24"/>
  <c r="Q149" i="24"/>
  <c r="K145" i="24"/>
  <c r="K149" i="24"/>
  <c r="Q135" i="24"/>
  <c r="R103" i="24"/>
  <c r="X103" i="24"/>
  <c r="R107" i="24"/>
  <c r="X107" i="24"/>
  <c r="R95" i="24"/>
  <c r="X95" i="24"/>
  <c r="R89" i="24"/>
  <c r="X89" i="24"/>
  <c r="R68" i="24"/>
  <c r="X68" i="24"/>
  <c r="R67" i="24"/>
  <c r="S79" i="24"/>
  <c r="K67" i="24"/>
  <c r="K68" i="24"/>
  <c r="R57" i="24"/>
  <c r="X57" i="24"/>
  <c r="R58" i="24"/>
  <c r="X58" i="24"/>
  <c r="R59" i="24"/>
  <c r="X59" i="24"/>
  <c r="R60" i="24"/>
  <c r="X60" i="24"/>
  <c r="Q62" i="24"/>
  <c r="R62" i="24"/>
  <c r="X62" i="24"/>
  <c r="R66" i="24"/>
  <c r="X66" i="24"/>
  <c r="K61" i="24"/>
  <c r="K66" i="24"/>
  <c r="Q28" i="24"/>
  <c r="K64" i="24"/>
  <c r="K118" i="24"/>
  <c r="R119" i="24"/>
  <c r="X119" i="24"/>
  <c r="R127" i="24"/>
  <c r="S139" i="24"/>
  <c r="R128" i="24"/>
  <c r="X128" i="24"/>
  <c r="R129" i="24"/>
  <c r="X129" i="24"/>
  <c r="R130" i="24"/>
  <c r="X130" i="24"/>
  <c r="R131" i="24"/>
  <c r="X131" i="24"/>
  <c r="R132" i="24"/>
  <c r="X132" i="24"/>
  <c r="R136" i="24"/>
  <c r="R146" i="24"/>
  <c r="X146" i="24"/>
  <c r="R162" i="24"/>
  <c r="X162" i="24"/>
  <c r="R163" i="24"/>
  <c r="R164" i="24"/>
  <c r="X164" i="24"/>
  <c r="R165" i="24"/>
  <c r="X165" i="24"/>
  <c r="R166" i="24"/>
  <c r="X166" i="24"/>
  <c r="R167" i="24"/>
  <c r="X167" i="24"/>
  <c r="R168" i="24"/>
  <c r="X168" i="24"/>
  <c r="R172" i="24"/>
  <c r="X172" i="24"/>
  <c r="Q192" i="24"/>
  <c r="R181" i="24"/>
  <c r="R194" i="24"/>
  <c r="X194" i="24"/>
  <c r="R11" i="22"/>
  <c r="AR11" i="22" s="1"/>
  <c r="R13" i="22"/>
  <c r="X13" i="22" s="1"/>
  <c r="R15" i="22"/>
  <c r="X15" i="22" s="1"/>
  <c r="R17" i="22"/>
  <c r="AR17" i="22" s="1"/>
  <c r="R19" i="22"/>
  <c r="R24" i="22"/>
  <c r="X24" i="22" s="1"/>
  <c r="R28" i="22"/>
  <c r="AR28" i="22" s="1"/>
  <c r="R30" i="22"/>
  <c r="AR30" i="22"/>
  <c r="R31" i="22"/>
  <c r="X31" i="22" s="1"/>
  <c r="K133" i="24"/>
  <c r="K147" i="24"/>
  <c r="Q154" i="24"/>
  <c r="Q155" i="24"/>
  <c r="Q156" i="24"/>
  <c r="Q172" i="24"/>
  <c r="Q195" i="24"/>
  <c r="Q50" i="24"/>
  <c r="K52" i="24"/>
  <c r="K62" i="24"/>
  <c r="Q66" i="24"/>
  <c r="Q67" i="24"/>
  <c r="Q68" i="24"/>
  <c r="K73" i="24"/>
  <c r="Q76" i="24"/>
  <c r="K74" i="24"/>
  <c r="K81" i="24"/>
  <c r="K82" i="24"/>
  <c r="K83" i="24"/>
  <c r="K88" i="24"/>
  <c r="K96" i="24"/>
  <c r="K97" i="24"/>
  <c r="K98" i="24"/>
  <c r="K116" i="24"/>
  <c r="K120" i="24"/>
  <c r="K121" i="24"/>
  <c r="Q110" i="24"/>
  <c r="R117" i="24"/>
  <c r="X117" i="24"/>
  <c r="R122" i="24"/>
  <c r="X122" i="24"/>
  <c r="K135" i="24"/>
  <c r="R124" i="24"/>
  <c r="X124" i="24"/>
  <c r="K137" i="24"/>
  <c r="R126" i="24"/>
  <c r="R134" i="24"/>
  <c r="X134" i="24"/>
  <c r="R138" i="24"/>
  <c r="X138" i="24"/>
  <c r="X139" i="24"/>
  <c r="R140" i="24"/>
  <c r="X140" i="24"/>
  <c r="R141" i="24"/>
  <c r="X141" i="24"/>
  <c r="R142" i="24"/>
  <c r="X142" i="24"/>
  <c r="R143" i="24"/>
  <c r="X143" i="24"/>
  <c r="R144" i="24"/>
  <c r="X144" i="24"/>
  <c r="R148" i="24"/>
  <c r="X148" i="24"/>
  <c r="Q157" i="24"/>
  <c r="Q170" i="24"/>
  <c r="R170" i="24"/>
  <c r="X170" i="24"/>
  <c r="R174" i="24"/>
  <c r="X174" i="24"/>
  <c r="R175" i="24"/>
  <c r="X175" i="24"/>
  <c r="R176" i="24"/>
  <c r="S176" i="24"/>
  <c r="Q194" i="24"/>
  <c r="Q186" i="24"/>
  <c r="R192" i="24"/>
  <c r="X192" i="24"/>
  <c r="R27" i="22"/>
  <c r="Q213" i="24"/>
  <c r="R199" i="24"/>
  <c r="X199" i="24"/>
  <c r="R200" i="24"/>
  <c r="X200" i="24"/>
  <c r="R201" i="24"/>
  <c r="X201" i="24"/>
  <c r="Q111" i="24"/>
  <c r="Q159" i="24"/>
  <c r="Q211" i="24"/>
  <c r="Q212" i="24"/>
  <c r="Q224" i="24"/>
  <c r="Q112" i="24"/>
  <c r="Q64" i="24"/>
  <c r="X222" i="24"/>
  <c r="Y234" i="24"/>
  <c r="Q225" i="24"/>
  <c r="X219" i="24"/>
  <c r="Y231" i="24"/>
  <c r="Q24" i="24"/>
  <c r="Q30" i="24"/>
  <c r="Q32" i="24"/>
  <c r="Q34" i="24"/>
  <c r="Q35" i="24"/>
  <c r="Q29" i="24"/>
  <c r="Q53" i="24"/>
  <c r="R42" i="24"/>
  <c r="X42" i="24"/>
  <c r="R43" i="24"/>
  <c r="X43" i="24"/>
  <c r="R44" i="24"/>
  <c r="X44" i="24"/>
  <c r="R45" i="24"/>
  <c r="R46" i="24"/>
  <c r="X46" i="24"/>
  <c r="R47" i="24"/>
  <c r="X47" i="24"/>
  <c r="R48" i="24"/>
  <c r="Q51" i="24"/>
  <c r="R53" i="24"/>
  <c r="X53" i="24"/>
  <c r="R64" i="24"/>
  <c r="R73" i="24"/>
  <c r="X73" i="24"/>
  <c r="Q77" i="24"/>
  <c r="R78" i="24"/>
  <c r="R80" i="24"/>
  <c r="X80" i="24"/>
  <c r="Q85" i="24"/>
  <c r="R86" i="24"/>
  <c r="X86" i="24"/>
  <c r="R87" i="24"/>
  <c r="X87" i="24"/>
  <c r="Q90" i="24"/>
  <c r="Q91" i="24"/>
  <c r="Q92" i="24"/>
  <c r="Q93" i="24"/>
  <c r="Q94" i="24"/>
  <c r="R99" i="24"/>
  <c r="R100" i="24"/>
  <c r="X100" i="24"/>
  <c r="R101" i="24"/>
  <c r="X101" i="24"/>
  <c r="Q102" i="24"/>
  <c r="R105" i="24"/>
  <c r="Q118" i="24"/>
  <c r="R110" i="24"/>
  <c r="R111" i="24"/>
  <c r="X111" i="24"/>
  <c r="R112" i="24"/>
  <c r="X112" i="24"/>
  <c r="R113" i="24"/>
  <c r="X113" i="24"/>
  <c r="R114" i="24"/>
  <c r="X114" i="24"/>
  <c r="R118" i="24"/>
  <c r="X118" i="24"/>
  <c r="Q128" i="24"/>
  <c r="Q129" i="24"/>
  <c r="Q130" i="24"/>
  <c r="Q131" i="24"/>
  <c r="Q132" i="24"/>
  <c r="Q136" i="24"/>
  <c r="Q146" i="24"/>
  <c r="R147" i="24"/>
  <c r="X147" i="24"/>
  <c r="K157" i="24"/>
  <c r="K170" i="24"/>
  <c r="K159" i="24"/>
  <c r="K186" i="24"/>
  <c r="R205" i="24"/>
  <c r="S217" i="24"/>
  <c r="Q11" i="22"/>
  <c r="Q12" i="22"/>
  <c r="Q13" i="22"/>
  <c r="Q14" i="22"/>
  <c r="Q15" i="22"/>
  <c r="Q16" i="22"/>
  <c r="Q18" i="22"/>
  <c r="Q19" i="22"/>
  <c r="Q20" i="22"/>
  <c r="Q21" i="22"/>
  <c r="Q22" i="22"/>
  <c r="Q23" i="22"/>
  <c r="Q24" i="22"/>
  <c r="Q28" i="22"/>
  <c r="Q29" i="22"/>
  <c r="Q30" i="22"/>
  <c r="Q31" i="22"/>
  <c r="Q34" i="22"/>
  <c r="K215" i="24"/>
  <c r="R29" i="24"/>
  <c r="Q52" i="24"/>
  <c r="Q78" i="24"/>
  <c r="Q80" i="24"/>
  <c r="K77" i="24"/>
  <c r="K85" i="24"/>
  <c r="Q101" i="24"/>
  <c r="K90" i="24"/>
  <c r="K91" i="24"/>
  <c r="K92" i="24"/>
  <c r="K93" i="24"/>
  <c r="K94" i="24"/>
  <c r="K102" i="24"/>
  <c r="Q133" i="24"/>
  <c r="Q147" i="24"/>
  <c r="Q161" i="24"/>
  <c r="Q177" i="24"/>
  <c r="Q178" i="24"/>
  <c r="Q179" i="24"/>
  <c r="Q184" i="24"/>
  <c r="K197" i="24"/>
  <c r="K214" i="24"/>
  <c r="Q31" i="24"/>
  <c r="Q33" i="24"/>
  <c r="Q25" i="24"/>
  <c r="Q26" i="24"/>
  <c r="Q27" i="24"/>
  <c r="Q37" i="24"/>
  <c r="Q39" i="24"/>
  <c r="Q49" i="24"/>
  <c r="Q57" i="24"/>
  <c r="Q58" i="24"/>
  <c r="Q59" i="24"/>
  <c r="Q60" i="24"/>
  <c r="R61" i="24"/>
  <c r="X61" i="24"/>
  <c r="Q74" i="24"/>
  <c r="R76" i="24"/>
  <c r="Q81" i="24"/>
  <c r="Q82" i="24"/>
  <c r="Q83" i="24"/>
  <c r="R84" i="24"/>
  <c r="X84" i="24"/>
  <c r="Q88" i="24"/>
  <c r="Q96" i="24"/>
  <c r="Q97" i="24"/>
  <c r="Q98" i="24"/>
  <c r="Q137" i="24"/>
  <c r="Q126" i="24"/>
  <c r="Q134" i="24"/>
  <c r="Q138" i="24"/>
  <c r="Q140" i="24"/>
  <c r="Q141" i="24"/>
  <c r="R145" i="24"/>
  <c r="X145" i="24"/>
  <c r="R149" i="24"/>
  <c r="X149" i="24"/>
  <c r="K161" i="24"/>
  <c r="K177" i="24"/>
  <c r="K178" i="24"/>
  <c r="K179" i="24"/>
  <c r="K192" i="24"/>
  <c r="K184" i="24"/>
  <c r="R26" i="22"/>
  <c r="AR26" i="22" s="1"/>
  <c r="R213" i="24"/>
  <c r="R212" i="24"/>
  <c r="R211" i="24"/>
  <c r="R210" i="24"/>
  <c r="X210" i="24"/>
  <c r="R208" i="24"/>
  <c r="R195" i="24"/>
  <c r="X195" i="24"/>
  <c r="R197" i="24"/>
  <c r="X197" i="24"/>
  <c r="R189" i="24"/>
  <c r="X189" i="24"/>
  <c r="R190" i="24"/>
  <c r="X190" i="24"/>
  <c r="R191" i="24"/>
  <c r="X191" i="24"/>
  <c r="R193" i="24"/>
  <c r="X193" i="24"/>
  <c r="R196" i="24"/>
  <c r="R198" i="24"/>
  <c r="X198" i="24"/>
  <c r="Q204" i="24"/>
  <c r="Q206" i="24"/>
  <c r="Q207" i="24"/>
  <c r="Q209" i="24"/>
  <c r="Q187" i="24"/>
  <c r="Q188" i="24"/>
  <c r="Q201" i="24"/>
  <c r="Q202" i="24"/>
  <c r="Q203" i="24"/>
  <c r="Q205" i="24"/>
  <c r="Q208" i="24"/>
  <c r="Q210" i="24"/>
  <c r="K187" i="24"/>
  <c r="K188" i="24"/>
  <c r="K204" i="24"/>
  <c r="K206" i="24"/>
  <c r="K207" i="24"/>
  <c r="K209" i="24"/>
  <c r="K13" i="22"/>
  <c r="Q17" i="22"/>
  <c r="K24" i="22"/>
  <c r="Q25" i="22"/>
  <c r="K27" i="22"/>
  <c r="K28" i="22"/>
  <c r="K31" i="22"/>
  <c r="K32" i="22"/>
  <c r="R18" i="24"/>
  <c r="X18" i="24"/>
  <c r="R19" i="24"/>
  <c r="X19" i="24"/>
  <c r="K22" i="24"/>
  <c r="Q22" i="24"/>
  <c r="K23" i="24"/>
  <c r="Q23" i="24"/>
  <c r="R24" i="24"/>
  <c r="K25" i="24"/>
  <c r="K26" i="24"/>
  <c r="K27" i="24"/>
  <c r="R28" i="24"/>
  <c r="K29" i="24"/>
  <c r="R30" i="24"/>
  <c r="R31" i="24"/>
  <c r="R32" i="24"/>
  <c r="R33" i="24"/>
  <c r="R34" i="24"/>
  <c r="R35" i="24"/>
  <c r="R36" i="24"/>
  <c r="K37" i="24"/>
  <c r="K38" i="24"/>
  <c r="Q38" i="24"/>
  <c r="K39" i="24"/>
  <c r="R40" i="24"/>
  <c r="K41" i="24"/>
  <c r="Q41" i="24"/>
  <c r="K49" i="24"/>
  <c r="R50" i="24"/>
  <c r="K51" i="24"/>
  <c r="R52" i="24"/>
  <c r="K54" i="24"/>
  <c r="Q54" i="24"/>
  <c r="K55" i="24"/>
  <c r="Q55" i="24"/>
  <c r="K56" i="24"/>
  <c r="Q56" i="24"/>
  <c r="K57" i="24"/>
  <c r="K58" i="24"/>
  <c r="K59" i="24"/>
  <c r="K60" i="24"/>
  <c r="Q61" i="24"/>
  <c r="Q73" i="24"/>
  <c r="Q63" i="24"/>
  <c r="K65" i="24"/>
  <c r="K69" i="24"/>
  <c r="K70" i="24"/>
  <c r="K71" i="24"/>
  <c r="K72" i="24"/>
  <c r="K75" i="24"/>
  <c r="R12" i="24"/>
  <c r="X12" i="24"/>
  <c r="R16" i="24"/>
  <c r="X16" i="24"/>
  <c r="R20" i="24"/>
  <c r="X20" i="24"/>
  <c r="R21" i="24"/>
  <c r="X21" i="24"/>
  <c r="R22" i="24"/>
  <c r="R23" i="24"/>
  <c r="R38" i="24"/>
  <c r="R41" i="24"/>
  <c r="R49" i="24"/>
  <c r="R54" i="24"/>
  <c r="R55" i="24"/>
  <c r="R56" i="24"/>
  <c r="K63" i="24"/>
  <c r="R63" i="24"/>
  <c r="Q65" i="24"/>
  <c r="Q69" i="24"/>
  <c r="Q70" i="24"/>
  <c r="Q71" i="24"/>
  <c r="Q72" i="24"/>
  <c r="Q75" i="24"/>
  <c r="R65" i="24"/>
  <c r="R69" i="24"/>
  <c r="R70" i="24"/>
  <c r="R71" i="24"/>
  <c r="R72" i="24"/>
  <c r="R74" i="24"/>
  <c r="R75" i="24"/>
  <c r="K76" i="24"/>
  <c r="R77" i="24"/>
  <c r="K78" i="24"/>
  <c r="K79" i="24"/>
  <c r="K80" i="24"/>
  <c r="R81" i="24"/>
  <c r="R82" i="24"/>
  <c r="R83" i="24"/>
  <c r="K84" i="24"/>
  <c r="Q84" i="24"/>
  <c r="R85" i="24"/>
  <c r="K86" i="24"/>
  <c r="Q86" i="24"/>
  <c r="K87" i="24"/>
  <c r="Q87" i="24"/>
  <c r="R88" i="24"/>
  <c r="K89" i="24"/>
  <c r="Q89" i="24"/>
  <c r="R90" i="24"/>
  <c r="R91" i="24"/>
  <c r="R92" i="24"/>
  <c r="R93" i="24"/>
  <c r="R94" i="24"/>
  <c r="K95" i="24"/>
  <c r="Q95" i="24"/>
  <c r="R96" i="24"/>
  <c r="R97" i="24"/>
  <c r="R98" i="24"/>
  <c r="K99" i="24"/>
  <c r="K100" i="24"/>
  <c r="Q100" i="24"/>
  <c r="K101" i="24"/>
  <c r="R102" i="24"/>
  <c r="K103" i="24"/>
  <c r="Q103" i="24"/>
  <c r="R104" i="24"/>
  <c r="K105" i="24"/>
  <c r="Q105" i="24"/>
  <c r="R106" i="24"/>
  <c r="K107" i="24"/>
  <c r="R108" i="24"/>
  <c r="R109" i="24"/>
  <c r="K110" i="24"/>
  <c r="K111" i="24"/>
  <c r="K112" i="24"/>
  <c r="K113" i="24"/>
  <c r="K114" i="24"/>
  <c r="Q114" i="24"/>
  <c r="R115" i="24"/>
  <c r="K104" i="24"/>
  <c r="Q104" i="24"/>
  <c r="K106" i="24"/>
  <c r="Q106" i="24"/>
  <c r="K108" i="24"/>
  <c r="Q108" i="24"/>
  <c r="K109" i="24"/>
  <c r="Q109" i="24"/>
  <c r="Q117" i="24"/>
  <c r="Q119" i="24"/>
  <c r="Q122" i="24"/>
  <c r="Q124" i="24"/>
  <c r="Q127" i="24"/>
  <c r="K117" i="24"/>
  <c r="K119" i="24"/>
  <c r="R121" i="24"/>
  <c r="K122" i="24"/>
  <c r="K123" i="24"/>
  <c r="Q123" i="24"/>
  <c r="K124" i="24"/>
  <c r="K125" i="24"/>
  <c r="Q125" i="24"/>
  <c r="K126" i="24"/>
  <c r="K127" i="24"/>
  <c r="K128" i="24"/>
  <c r="K129" i="24"/>
  <c r="K130" i="24"/>
  <c r="K131" i="24"/>
  <c r="K132" i="24"/>
  <c r="R133" i="24"/>
  <c r="K134" i="24"/>
  <c r="R135" i="24"/>
  <c r="K136" i="24"/>
  <c r="R137" i="24"/>
  <c r="K138" i="24"/>
  <c r="K140" i="24"/>
  <c r="K141" i="24"/>
  <c r="K142" i="24"/>
  <c r="Q142" i="24"/>
  <c r="K143" i="24"/>
  <c r="Q143" i="24"/>
  <c r="K144" i="24"/>
  <c r="Q144" i="24"/>
  <c r="K146" i="24"/>
  <c r="K148" i="24"/>
  <c r="Q148" i="24"/>
  <c r="K150" i="24"/>
  <c r="Q150" i="24"/>
  <c r="Q151" i="24"/>
  <c r="K152" i="24"/>
  <c r="Q152" i="24"/>
  <c r="K153" i="24"/>
  <c r="Q153" i="24"/>
  <c r="K154" i="24"/>
  <c r="K155" i="24"/>
  <c r="K156" i="24"/>
  <c r="R157" i="24"/>
  <c r="R158" i="24"/>
  <c r="R159" i="24"/>
  <c r="K160" i="24"/>
  <c r="R161" i="24"/>
  <c r="Q169" i="24"/>
  <c r="Q171" i="24"/>
  <c r="Q173" i="24"/>
  <c r="R123" i="24"/>
  <c r="R125" i="24"/>
  <c r="R150" i="24"/>
  <c r="R151" i="24"/>
  <c r="R152" i="24"/>
  <c r="R153" i="24"/>
  <c r="R154" i="24"/>
  <c r="R155" i="24"/>
  <c r="R156" i="24"/>
  <c r="K158" i="24"/>
  <c r="Q158" i="24"/>
  <c r="R160" i="24"/>
  <c r="K169" i="24"/>
  <c r="K171" i="24"/>
  <c r="K173" i="24"/>
  <c r="R169" i="24"/>
  <c r="R171" i="24"/>
  <c r="R173" i="24"/>
  <c r="K174" i="24"/>
  <c r="K175" i="24"/>
  <c r="K176" i="24"/>
  <c r="R177" i="24"/>
  <c r="R178" i="24"/>
  <c r="R179" i="24"/>
  <c r="R180" i="24"/>
  <c r="K181" i="24"/>
  <c r="Q181" i="24"/>
  <c r="R182" i="24"/>
  <c r="K183" i="24"/>
  <c r="Q183" i="24"/>
  <c r="R184" i="24"/>
  <c r="K185" i="24"/>
  <c r="Q185" i="24"/>
  <c r="R186" i="24"/>
  <c r="R187" i="24"/>
  <c r="R188" i="24"/>
  <c r="Q189" i="24"/>
  <c r="Q190" i="24"/>
  <c r="Q191" i="24"/>
  <c r="Q193" i="24"/>
  <c r="Q196" i="24"/>
  <c r="Q198" i="24"/>
  <c r="Q199" i="24"/>
  <c r="Q200" i="24"/>
  <c r="K180" i="24"/>
  <c r="Q180" i="24"/>
  <c r="K182" i="24"/>
  <c r="Q182" i="24"/>
  <c r="R183" i="24"/>
  <c r="R185" i="24"/>
  <c r="K189" i="24"/>
  <c r="K190" i="24"/>
  <c r="K191" i="24"/>
  <c r="K193" i="24"/>
  <c r="K196" i="24"/>
  <c r="K198" i="24"/>
  <c r="K199" i="24"/>
  <c r="K200" i="24"/>
  <c r="K201" i="24"/>
  <c r="K202" i="24"/>
  <c r="K203" i="24"/>
  <c r="R204" i="24"/>
  <c r="S216" i="24"/>
  <c r="K205" i="24"/>
  <c r="R206" i="24"/>
  <c r="S218" i="24"/>
  <c r="R207" i="24"/>
  <c r="S219" i="24"/>
  <c r="K208" i="24"/>
  <c r="R209" i="24"/>
  <c r="S221" i="24"/>
  <c r="K210" i="24"/>
  <c r="K212" i="24"/>
  <c r="K213" i="24"/>
  <c r="X203" i="24"/>
  <c r="Y203" i="24"/>
  <c r="AR15" i="22"/>
  <c r="X17" i="22"/>
  <c r="AS17" i="22" s="1"/>
  <c r="S67" i="24"/>
  <c r="S53" i="24"/>
  <c r="Y26" i="24"/>
  <c r="S51" i="24"/>
  <c r="S118" i="24"/>
  <c r="S26" i="24"/>
  <c r="AR31" i="22"/>
  <c r="S76" i="24"/>
  <c r="S57" i="24"/>
  <c r="S194" i="24"/>
  <c r="X176" i="24"/>
  <c r="Y176" i="24"/>
  <c r="S47" i="24"/>
  <c r="S43" i="24"/>
  <c r="S60" i="24"/>
  <c r="Y25" i="24"/>
  <c r="S142" i="24"/>
  <c r="S27" i="24"/>
  <c r="S120" i="24"/>
  <c r="X67" i="24"/>
  <c r="Y79" i="24"/>
  <c r="X48" i="24"/>
  <c r="Y60" i="24"/>
  <c r="S29" i="24"/>
  <c r="S59" i="24"/>
  <c r="Y27" i="24"/>
  <c r="S25" i="24"/>
  <c r="S61" i="24"/>
  <c r="S64" i="24"/>
  <c r="S116" i="24"/>
  <c r="S80" i="24"/>
  <c r="S39" i="24"/>
  <c r="X29" i="24"/>
  <c r="Y29" i="24"/>
  <c r="S122" i="24"/>
  <c r="S78" i="24"/>
  <c r="X27" i="22"/>
  <c r="AS27" i="22" s="1"/>
  <c r="AR27" i="22"/>
  <c r="S68" i="24"/>
  <c r="S37" i="24"/>
  <c r="S73" i="24"/>
  <c r="S58" i="24"/>
  <c r="X28" i="22"/>
  <c r="AS28" i="22" s="1"/>
  <c r="S18" i="22"/>
  <c r="X30" i="22"/>
  <c r="AS30" i="22" s="1"/>
  <c r="S28" i="22"/>
  <c r="S24" i="22"/>
  <c r="S202" i="24"/>
  <c r="X202" i="24"/>
  <c r="Y202" i="24"/>
  <c r="S200" i="24"/>
  <c r="S211" i="24"/>
  <c r="S208" i="24"/>
  <c r="X196" i="24"/>
  <c r="S189" i="24"/>
  <c r="S192" i="24"/>
  <c r="S193" i="24"/>
  <c r="S201" i="24"/>
  <c r="S190" i="24"/>
  <c r="X181" i="24"/>
  <c r="Y193" i="24"/>
  <c r="S196" i="24"/>
  <c r="S175" i="24"/>
  <c r="S170" i="24"/>
  <c r="X163" i="24"/>
  <c r="Y175" i="24"/>
  <c r="S167" i="24"/>
  <c r="S163" i="24"/>
  <c r="S172" i="24"/>
  <c r="S165" i="24"/>
  <c r="S174" i="24"/>
  <c r="S148" i="24"/>
  <c r="S146" i="24"/>
  <c r="X136" i="24"/>
  <c r="Y136" i="24"/>
  <c r="X127" i="24"/>
  <c r="S140" i="24"/>
  <c r="S132" i="24"/>
  <c r="S143" i="24"/>
  <c r="S128" i="24"/>
  <c r="Y141" i="24"/>
  <c r="S144" i="24"/>
  <c r="S138" i="24"/>
  <c r="S134" i="24"/>
  <c r="S141" i="24"/>
  <c r="S127" i="24"/>
  <c r="Y143" i="24"/>
  <c r="Y139" i="24"/>
  <c r="X126" i="24"/>
  <c r="Y138" i="24"/>
  <c r="S129" i="24"/>
  <c r="S131" i="24"/>
  <c r="S117" i="24"/>
  <c r="S130" i="24"/>
  <c r="S136" i="24"/>
  <c r="Y119" i="24"/>
  <c r="S119" i="24"/>
  <c r="Y113" i="24"/>
  <c r="X110" i="24"/>
  <c r="Y122" i="24"/>
  <c r="S126" i="24"/>
  <c r="S107" i="24"/>
  <c r="Y112" i="24"/>
  <c r="S101" i="24"/>
  <c r="S112" i="24"/>
  <c r="S99" i="24"/>
  <c r="X76" i="24"/>
  <c r="X78" i="24"/>
  <c r="Y78" i="24"/>
  <c r="S66" i="24"/>
  <c r="S62" i="24"/>
  <c r="X64" i="24"/>
  <c r="Y76" i="24"/>
  <c r="Y146" i="24"/>
  <c r="S210" i="24"/>
  <c r="S113" i="24"/>
  <c r="Y126" i="24"/>
  <c r="S114" i="24"/>
  <c r="Y39" i="24"/>
  <c r="X33" i="22"/>
  <c r="AR19" i="22"/>
  <c r="Y107" i="24"/>
  <c r="X205" i="24"/>
  <c r="Y217" i="24"/>
  <c r="S199" i="24"/>
  <c r="Y131" i="24"/>
  <c r="X99" i="24"/>
  <c r="Y99" i="24"/>
  <c r="Y73" i="24"/>
  <c r="Y37" i="24"/>
  <c r="Y201" i="24"/>
  <c r="S198" i="24"/>
  <c r="Y222" i="24"/>
  <c r="X212" i="24"/>
  <c r="S224" i="24"/>
  <c r="S203" i="24"/>
  <c r="S191" i="24"/>
  <c r="S124" i="24"/>
  <c r="S111" i="24"/>
  <c r="Y101" i="24"/>
  <c r="S45" i="24"/>
  <c r="X45" i="24"/>
  <c r="Y57" i="24"/>
  <c r="X208" i="24"/>
  <c r="S220" i="24"/>
  <c r="X213" i="24"/>
  <c r="S225" i="24"/>
  <c r="Y144" i="24"/>
  <c r="Y142" i="24"/>
  <c r="Y140" i="24"/>
  <c r="Y134" i="24"/>
  <c r="Y129" i="24"/>
  <c r="Y124" i="24"/>
  <c r="X105" i="24"/>
  <c r="Y117" i="24"/>
  <c r="Y51" i="24"/>
  <c r="Y210" i="24"/>
  <c r="S205" i="24"/>
  <c r="X211" i="24"/>
  <c r="S223" i="24"/>
  <c r="S222" i="24"/>
  <c r="S213" i="24"/>
  <c r="S212" i="24"/>
  <c r="AS15" i="22"/>
  <c r="AS24" i="22"/>
  <c r="S209" i="24"/>
  <c r="X209" i="24"/>
  <c r="S207" i="24"/>
  <c r="X207" i="24"/>
  <c r="Y207" i="24"/>
  <c r="X183" i="24"/>
  <c r="Y195" i="24"/>
  <c r="S183" i="24"/>
  <c r="S195" i="24"/>
  <c r="S187" i="24"/>
  <c r="X187" i="24"/>
  <c r="Y187" i="24"/>
  <c r="S184" i="24"/>
  <c r="X184" i="24"/>
  <c r="Y184" i="24"/>
  <c r="S180" i="24"/>
  <c r="X180" i="24"/>
  <c r="Y180" i="24"/>
  <c r="S178" i="24"/>
  <c r="X178" i="24"/>
  <c r="Y178" i="24"/>
  <c r="S171" i="24"/>
  <c r="X171" i="24"/>
  <c r="X156" i="24"/>
  <c r="Y156" i="24"/>
  <c r="S156" i="24"/>
  <c r="X154" i="24"/>
  <c r="Y154" i="24"/>
  <c r="S154" i="24"/>
  <c r="X152" i="24"/>
  <c r="Y152" i="24"/>
  <c r="S152" i="24"/>
  <c r="X150" i="24"/>
  <c r="Y150" i="24"/>
  <c r="S150" i="24"/>
  <c r="X123" i="24"/>
  <c r="Y123" i="24"/>
  <c r="S123" i="24"/>
  <c r="Y174" i="24"/>
  <c r="S168" i="24"/>
  <c r="S166" i="24"/>
  <c r="S164" i="24"/>
  <c r="S162" i="24"/>
  <c r="S161" i="24"/>
  <c r="X161" i="24"/>
  <c r="Y161" i="24"/>
  <c r="S159" i="24"/>
  <c r="X159" i="24"/>
  <c r="Y159" i="24"/>
  <c r="S157" i="24"/>
  <c r="X157" i="24"/>
  <c r="Y157" i="24"/>
  <c r="S115" i="24"/>
  <c r="X115" i="24"/>
  <c r="Y115" i="24"/>
  <c r="S109" i="24"/>
  <c r="X109" i="24"/>
  <c r="S104" i="24"/>
  <c r="X104" i="24"/>
  <c r="Y116" i="24"/>
  <c r="S98" i="24"/>
  <c r="X98" i="24"/>
  <c r="Y98" i="24"/>
  <c r="S96" i="24"/>
  <c r="X96" i="24"/>
  <c r="Y96" i="24"/>
  <c r="X93" i="24"/>
  <c r="S93" i="24"/>
  <c r="X91" i="24"/>
  <c r="Y103" i="24"/>
  <c r="S91" i="24"/>
  <c r="X88" i="24"/>
  <c r="S88" i="24"/>
  <c r="X83" i="24"/>
  <c r="Y95" i="24"/>
  <c r="S83" i="24"/>
  <c r="X81" i="24"/>
  <c r="S81" i="24"/>
  <c r="X77" i="24"/>
  <c r="Y89" i="24"/>
  <c r="S77" i="24"/>
  <c r="X75" i="24"/>
  <c r="Y87" i="24"/>
  <c r="S75" i="24"/>
  <c r="X72" i="24"/>
  <c r="Y72" i="24"/>
  <c r="S72" i="24"/>
  <c r="X70" i="24"/>
  <c r="Y70" i="24"/>
  <c r="S70" i="24"/>
  <c r="X65" i="24"/>
  <c r="Y65" i="24"/>
  <c r="S65" i="24"/>
  <c r="Y80" i="24"/>
  <c r="X55" i="24"/>
  <c r="Y55" i="24"/>
  <c r="S55" i="24"/>
  <c r="X49" i="24"/>
  <c r="Y49" i="24"/>
  <c r="S49" i="24"/>
  <c r="X38" i="24"/>
  <c r="Y38" i="24"/>
  <c r="S38" i="24"/>
  <c r="X22" i="24"/>
  <c r="Y22" i="24"/>
  <c r="S22" i="24"/>
  <c r="X36" i="24"/>
  <c r="S36" i="24"/>
  <c r="X34" i="24"/>
  <c r="S34" i="24"/>
  <c r="X32" i="24"/>
  <c r="Y32" i="24"/>
  <c r="S32" i="24"/>
  <c r="X30" i="24"/>
  <c r="Y30" i="24"/>
  <c r="S30" i="24"/>
  <c r="X28" i="24"/>
  <c r="Y28" i="24"/>
  <c r="S28" i="24"/>
  <c r="X24" i="24"/>
  <c r="Y24" i="24"/>
  <c r="S24" i="24"/>
  <c r="S48" i="24"/>
  <c r="S46" i="24"/>
  <c r="S44" i="24"/>
  <c r="S42" i="24"/>
  <c r="S206" i="24"/>
  <c r="X206" i="24"/>
  <c r="S204" i="24"/>
  <c r="X204" i="24"/>
  <c r="X185" i="24"/>
  <c r="S185" i="24"/>
  <c r="S197" i="24"/>
  <c r="S188" i="24"/>
  <c r="X188" i="24"/>
  <c r="S186" i="24"/>
  <c r="X186" i="24"/>
  <c r="Y186" i="24"/>
  <c r="S182" i="24"/>
  <c r="X182" i="24"/>
  <c r="Y182" i="24"/>
  <c r="S179" i="24"/>
  <c r="X179" i="24"/>
  <c r="Y179" i="24"/>
  <c r="S177" i="24"/>
  <c r="X177" i="24"/>
  <c r="Y177" i="24"/>
  <c r="S173" i="24"/>
  <c r="X173" i="24"/>
  <c r="S169" i="24"/>
  <c r="X169" i="24"/>
  <c r="X160" i="24"/>
  <c r="Y160" i="24"/>
  <c r="S160" i="24"/>
  <c r="X155" i="24"/>
  <c r="Y155" i="24"/>
  <c r="S155" i="24"/>
  <c r="X153" i="24"/>
  <c r="Y153" i="24"/>
  <c r="S153" i="24"/>
  <c r="X151" i="24"/>
  <c r="Y151" i="24"/>
  <c r="S151" i="24"/>
  <c r="X125" i="24"/>
  <c r="Y125" i="24"/>
  <c r="S125" i="24"/>
  <c r="S181" i="24"/>
  <c r="S158" i="24"/>
  <c r="X158" i="24"/>
  <c r="Y158" i="24"/>
  <c r="S137" i="24"/>
  <c r="X137" i="24"/>
  <c r="S135" i="24"/>
  <c r="X135" i="24"/>
  <c r="S133" i="24"/>
  <c r="X133" i="24"/>
  <c r="Y145" i="24"/>
  <c r="S121" i="24"/>
  <c r="X121" i="24"/>
  <c r="S149" i="24"/>
  <c r="S147" i="24"/>
  <c r="S145" i="24"/>
  <c r="Y132" i="24"/>
  <c r="Y130" i="24"/>
  <c r="Y128" i="24"/>
  <c r="S108" i="24"/>
  <c r="X108" i="24"/>
  <c r="S106" i="24"/>
  <c r="X106" i="24"/>
  <c r="S102" i="24"/>
  <c r="X102" i="24"/>
  <c r="S97" i="24"/>
  <c r="X97" i="24"/>
  <c r="S94" i="24"/>
  <c r="X94" i="24"/>
  <c r="X92" i="24"/>
  <c r="Y92" i="24"/>
  <c r="S92" i="24"/>
  <c r="X90" i="24"/>
  <c r="S90" i="24"/>
  <c r="X85" i="24"/>
  <c r="Y85" i="24"/>
  <c r="S85" i="24"/>
  <c r="X82" i="24"/>
  <c r="S82" i="24"/>
  <c r="X74" i="24"/>
  <c r="Y74" i="24"/>
  <c r="S74" i="24"/>
  <c r="X71" i="24"/>
  <c r="Y71" i="24"/>
  <c r="S71" i="24"/>
  <c r="X69" i="24"/>
  <c r="Y69" i="24"/>
  <c r="S69" i="24"/>
  <c r="S110" i="24"/>
  <c r="S105" i="24"/>
  <c r="S103" i="24"/>
  <c r="S100" i="24"/>
  <c r="S95" i="24"/>
  <c r="S89" i="24"/>
  <c r="S87" i="24"/>
  <c r="S86" i="24"/>
  <c r="S84" i="24"/>
  <c r="X63" i="24"/>
  <c r="Y63" i="24"/>
  <c r="S63" i="24"/>
  <c r="X56" i="24"/>
  <c r="Y56" i="24"/>
  <c r="S56" i="24"/>
  <c r="X54" i="24"/>
  <c r="Y54" i="24"/>
  <c r="S54" i="24"/>
  <c r="X41" i="24"/>
  <c r="S41" i="24"/>
  <c r="X23" i="24"/>
  <c r="Y23" i="24"/>
  <c r="S23" i="24"/>
  <c r="X52" i="24"/>
  <c r="S52" i="24"/>
  <c r="X50" i="24"/>
  <c r="S50" i="24"/>
  <c r="X40" i="24"/>
  <c r="S40" i="24"/>
  <c r="X35" i="24"/>
  <c r="Y35" i="24"/>
  <c r="S35" i="24"/>
  <c r="X33" i="24"/>
  <c r="Y33" i="24"/>
  <c r="S33" i="24"/>
  <c r="X31" i="24"/>
  <c r="Y31" i="24"/>
  <c r="S31" i="24"/>
  <c r="Y53" i="24"/>
  <c r="Y59" i="24"/>
  <c r="Y58" i="24"/>
  <c r="Y215" i="24"/>
  <c r="Y34" i="24"/>
  <c r="Y188" i="24"/>
  <c r="Y41" i="24"/>
  <c r="Y42" i="24"/>
  <c r="Y47" i="24"/>
  <c r="Y46" i="24"/>
  <c r="Y48" i="24"/>
  <c r="Y45" i="24"/>
  <c r="Y43" i="24"/>
  <c r="Y88" i="24"/>
  <c r="Y214" i="24"/>
  <c r="Y44" i="24"/>
  <c r="Y67" i="24"/>
  <c r="Y168" i="24"/>
  <c r="Y28" i="22"/>
  <c r="Y163" i="24"/>
  <c r="Y148" i="24"/>
  <c r="Y127" i="24"/>
  <c r="Y135" i="24"/>
  <c r="Y108" i="24"/>
  <c r="Y105" i="24"/>
  <c r="Y111" i="24"/>
  <c r="Y91" i="24"/>
  <c r="Y100" i="24"/>
  <c r="Y82" i="24"/>
  <c r="Y90" i="24"/>
  <c r="Y84" i="24"/>
  <c r="Y165" i="24"/>
  <c r="Y167" i="24"/>
  <c r="Y205" i="24"/>
  <c r="Y40" i="24"/>
  <c r="Y164" i="24"/>
  <c r="Y172" i="24"/>
  <c r="Y169" i="24"/>
  <c r="Y137" i="24"/>
  <c r="Y162" i="24"/>
  <c r="Y166" i="24"/>
  <c r="Y110" i="24"/>
  <c r="Y211" i="24"/>
  <c r="Y223" i="24"/>
  <c r="Y208" i="24"/>
  <c r="Y220" i="24"/>
  <c r="Y206" i="24"/>
  <c r="Y218" i="24"/>
  <c r="Y173" i="24"/>
  <c r="Y204" i="24"/>
  <c r="Y216" i="24"/>
  <c r="Y61" i="24"/>
  <c r="Y209" i="24"/>
  <c r="Y221" i="24"/>
  <c r="Y219" i="24"/>
  <c r="Y121" i="24"/>
  <c r="Y213" i="24"/>
  <c r="Y225" i="24"/>
  <c r="Y212" i="24"/>
  <c r="Y224" i="24"/>
  <c r="Y66" i="24"/>
  <c r="Y68" i="24"/>
  <c r="Y94" i="24"/>
  <c r="Y97" i="24"/>
  <c r="Y102" i="24"/>
  <c r="Y114" i="24"/>
  <c r="Y106" i="24"/>
  <c r="Y194" i="24"/>
  <c r="Y185" i="24"/>
  <c r="Y36" i="24"/>
  <c r="Y75" i="24"/>
  <c r="Y77" i="24"/>
  <c r="Y81" i="24"/>
  <c r="Y83" i="24"/>
  <c r="Y93" i="24"/>
  <c r="Y149" i="24"/>
  <c r="Y171" i="24"/>
  <c r="Y192" i="24"/>
  <c r="Y197" i="24"/>
  <c r="Y183" i="24"/>
  <c r="Y190" i="24"/>
  <c r="Y196" i="24"/>
  <c r="Y199" i="24"/>
  <c r="Y50" i="24"/>
  <c r="Y62" i="24"/>
  <c r="Y52" i="24"/>
  <c r="Y120" i="24"/>
  <c r="Y133" i="24"/>
  <c r="Y64" i="24"/>
  <c r="Y86" i="24"/>
  <c r="Y104" i="24"/>
  <c r="Y109" i="24"/>
  <c r="Y118" i="24"/>
  <c r="Y147" i="24"/>
  <c r="Y170" i="24"/>
  <c r="Y181" i="24"/>
  <c r="Y189" i="24"/>
  <c r="Y191" i="24"/>
  <c r="Y198" i="24"/>
  <c r="Y200" i="24"/>
  <c r="R306" i="24"/>
  <c r="K319" i="24" l="1"/>
  <c r="R319" i="24"/>
  <c r="S331" i="24" s="1"/>
  <c r="K331" i="24"/>
  <c r="I37" i="22"/>
  <c r="G37" i="22"/>
  <c r="U37" i="22"/>
  <c r="N54" i="22"/>
  <c r="D54" i="22"/>
  <c r="W38" i="22"/>
  <c r="AE38" i="22"/>
  <c r="P39" i="22"/>
  <c r="R39" i="22" s="1"/>
  <c r="G41" i="22"/>
  <c r="I41" i="22"/>
  <c r="E41" i="22"/>
  <c r="AA38" i="22"/>
  <c r="M38" i="22"/>
  <c r="U40" i="22"/>
  <c r="P41" i="22"/>
  <c r="K19" i="22"/>
  <c r="K25" i="22"/>
  <c r="Q26" i="22"/>
  <c r="O42" i="22"/>
  <c r="AE42" i="22"/>
  <c r="AS31" i="22"/>
  <c r="Y31" i="22"/>
  <c r="AR10" i="22"/>
  <c r="X10" i="22"/>
  <c r="AS10" i="22" s="1"/>
  <c r="X18" i="22"/>
  <c r="AR18" i="22"/>
  <c r="AS35" i="22"/>
  <c r="Q38" i="22"/>
  <c r="AS13" i="22"/>
  <c r="X21" i="22"/>
  <c r="AR21" i="22"/>
  <c r="S22" i="22"/>
  <c r="X22" i="22"/>
  <c r="AR22" i="22"/>
  <c r="X23" i="22"/>
  <c r="Y24" i="22" s="1"/>
  <c r="S23" i="22"/>
  <c r="AR23" i="22"/>
  <c r="S30" i="22"/>
  <c r="X29" i="22"/>
  <c r="AR29" i="22"/>
  <c r="S29" i="22"/>
  <c r="AS33" i="22"/>
  <c r="S19" i="22"/>
  <c r="X19" i="22"/>
  <c r="Q37" i="22"/>
  <c r="P54" i="22"/>
  <c r="K39" i="22"/>
  <c r="K38" i="22"/>
  <c r="R38" i="22"/>
  <c r="J20" i="22"/>
  <c r="S31" i="22"/>
  <c r="X26" i="22"/>
  <c r="S13" i="22"/>
  <c r="S11" i="22"/>
  <c r="R25" i="22"/>
  <c r="K30" i="22"/>
  <c r="K22" i="22"/>
  <c r="K18" i="22"/>
  <c r="Q27" i="22"/>
  <c r="Q32" i="22"/>
  <c r="K26" i="22"/>
  <c r="R16" i="22"/>
  <c r="R14" i="22"/>
  <c r="S15" i="22" s="1"/>
  <c r="R12" i="22"/>
  <c r="E20" i="22"/>
  <c r="AR35" i="22"/>
  <c r="K36" i="22"/>
  <c r="K37" i="22"/>
  <c r="E37" i="22"/>
  <c r="G40" i="22"/>
  <c r="M40" i="22"/>
  <c r="P40" i="22"/>
  <c r="J41" i="22"/>
  <c r="K41" i="22" s="1"/>
  <c r="P42" i="22"/>
  <c r="S17" i="22"/>
  <c r="S27" i="22"/>
  <c r="AR24" i="22"/>
  <c r="AR13" i="22"/>
  <c r="K33" i="22"/>
  <c r="K29" i="22"/>
  <c r="K21" i="22"/>
  <c r="K34" i="22"/>
  <c r="R32" i="22"/>
  <c r="X11" i="22"/>
  <c r="R34" i="22"/>
  <c r="J40" i="22"/>
  <c r="E42" i="22"/>
  <c r="Q43" i="22"/>
  <c r="AE43" i="22"/>
  <c r="N53" i="22"/>
  <c r="I38" i="22"/>
  <c r="R43" i="22"/>
  <c r="O43" i="22"/>
  <c r="K23" i="22"/>
  <c r="P36" i="22"/>
  <c r="R36" i="22" s="1"/>
  <c r="AR36" i="22" s="1"/>
  <c r="R37" i="22"/>
  <c r="I42" i="22"/>
  <c r="E43" i="22"/>
  <c r="I43" i="22"/>
  <c r="U42" i="22"/>
  <c r="Q312" i="24"/>
  <c r="R309" i="24"/>
  <c r="X309" i="24" s="1"/>
  <c r="Y309" i="24" s="1"/>
  <c r="Q307" i="24"/>
  <c r="R310" i="24"/>
  <c r="X310" i="24" s="1"/>
  <c r="R313" i="24"/>
  <c r="X313" i="24" s="1"/>
  <c r="Q321" i="24"/>
  <c r="Q320" i="24"/>
  <c r="Q314" i="24"/>
  <c r="R308" i="24"/>
  <c r="X308" i="24" s="1"/>
  <c r="R311" i="24"/>
  <c r="X311" i="24" s="1"/>
  <c r="R314" i="24"/>
  <c r="X314" i="24" s="1"/>
  <c r="K309" i="24"/>
  <c r="Y312" i="24"/>
  <c r="K308" i="24"/>
  <c r="K314" i="24"/>
  <c r="S313" i="24"/>
  <c r="J42" i="22"/>
  <c r="K43" i="22" s="1"/>
  <c r="R321" i="24"/>
  <c r="S333" i="24" s="1"/>
  <c r="K321" i="24"/>
  <c r="R320" i="24"/>
  <c r="S332" i="24" s="1"/>
  <c r="K320" i="24"/>
  <c r="S319" i="24"/>
  <c r="R318" i="24"/>
  <c r="X318" i="24" s="1"/>
  <c r="K318" i="24"/>
  <c r="R317" i="24"/>
  <c r="X317" i="24" s="1"/>
  <c r="K317" i="24"/>
  <c r="AA41" i="22"/>
  <c r="U41" i="22"/>
  <c r="Q295" i="24"/>
  <c r="R295" i="24"/>
  <c r="Q305" i="24"/>
  <c r="S301" i="24"/>
  <c r="X298" i="24"/>
  <c r="R305" i="24"/>
  <c r="Q41" i="22"/>
  <c r="Q296" i="24"/>
  <c r="Q299" i="24"/>
  <c r="X305" i="24"/>
  <c r="R299" i="24"/>
  <c r="R303" i="24"/>
  <c r="X303" i="24" s="1"/>
  <c r="Y303" i="24" s="1"/>
  <c r="S312" i="24"/>
  <c r="Q315" i="24"/>
  <c r="X301" i="24"/>
  <c r="Y301" i="24" s="1"/>
  <c r="S303" i="24"/>
  <c r="K42" i="22"/>
  <c r="R42" i="22"/>
  <c r="S304" i="24"/>
  <c r="X304" i="24"/>
  <c r="Y304" i="24" s="1"/>
  <c r="S306" i="24"/>
  <c r="Y300" i="24"/>
  <c r="X296" i="24"/>
  <c r="S308" i="24"/>
  <c r="R302" i="24"/>
  <c r="G42" i="22"/>
  <c r="K311" i="24"/>
  <c r="K316" i="24"/>
  <c r="Y313" i="24"/>
  <c r="X306" i="24"/>
  <c r="Y297" i="24"/>
  <c r="K306" i="24"/>
  <c r="K302" i="24"/>
  <c r="R316" i="24"/>
  <c r="X316" i="24" s="1"/>
  <c r="Y316" i="24" s="1"/>
  <c r="R315" i="24"/>
  <c r="X315" i="24" s="1"/>
  <c r="K315" i="24"/>
  <c r="S320" i="24" l="1"/>
  <c r="S321" i="24"/>
  <c r="X320" i="24"/>
  <c r="Y332" i="24" s="1"/>
  <c r="X321" i="24"/>
  <c r="Y333" i="24" s="1"/>
  <c r="X319" i="24"/>
  <c r="Q39" i="22"/>
  <c r="R41" i="22"/>
  <c r="Q40" i="22"/>
  <c r="Q42" i="22"/>
  <c r="X37" i="22"/>
  <c r="AR37" i="22"/>
  <c r="R54" i="22"/>
  <c r="S37" i="22"/>
  <c r="S43" i="22"/>
  <c r="X43" i="22"/>
  <c r="AR43" i="22"/>
  <c r="R40" i="22"/>
  <c r="S41" i="22" s="1"/>
  <c r="K40" i="22"/>
  <c r="X38" i="22"/>
  <c r="AR38" i="22"/>
  <c r="S38" i="22"/>
  <c r="Q36" i="22"/>
  <c r="P53" i="22"/>
  <c r="S35" i="22"/>
  <c r="AR34" i="22"/>
  <c r="X34" i="22"/>
  <c r="S34" i="22"/>
  <c r="AR12" i="22"/>
  <c r="S12" i="22"/>
  <c r="X12" i="22"/>
  <c r="Y27" i="22"/>
  <c r="AS26" i="22"/>
  <c r="AS29" i="22"/>
  <c r="Y29" i="22"/>
  <c r="Y30" i="22"/>
  <c r="AS23" i="22"/>
  <c r="Y23" i="22"/>
  <c r="AS11" i="22"/>
  <c r="Y11" i="22"/>
  <c r="AR14" i="22"/>
  <c r="S14" i="22"/>
  <c r="X14" i="22"/>
  <c r="AR25" i="22"/>
  <c r="S25" i="22"/>
  <c r="X25" i="22"/>
  <c r="S26" i="22"/>
  <c r="AR39" i="22"/>
  <c r="X39" i="22"/>
  <c r="S39" i="22"/>
  <c r="S32" i="22"/>
  <c r="AR32" i="22"/>
  <c r="X32" i="22"/>
  <c r="S33" i="22"/>
  <c r="X16" i="22"/>
  <c r="AR16" i="22"/>
  <c r="S16" i="22"/>
  <c r="R20" i="22"/>
  <c r="K20" i="22"/>
  <c r="AS19" i="22"/>
  <c r="Y19" i="22"/>
  <c r="AS22" i="22"/>
  <c r="Y22" i="22"/>
  <c r="AS21" i="22"/>
  <c r="AS18" i="22"/>
  <c r="Y18" i="22"/>
  <c r="R53" i="22"/>
  <c r="X36" i="22"/>
  <c r="S36" i="22"/>
  <c r="S316" i="24"/>
  <c r="S309" i="24"/>
  <c r="S310" i="24"/>
  <c r="S315" i="24"/>
  <c r="S318" i="24"/>
  <c r="S317" i="24"/>
  <c r="S305" i="24"/>
  <c r="S295" i="24"/>
  <c r="S307" i="24"/>
  <c r="Y310" i="24"/>
  <c r="Y298" i="24"/>
  <c r="X295" i="24"/>
  <c r="Y295" i="24" s="1"/>
  <c r="S311" i="24"/>
  <c r="X299" i="24"/>
  <c r="S299" i="24"/>
  <c r="Y307" i="24"/>
  <c r="Y315" i="24"/>
  <c r="Y305" i="24"/>
  <c r="Y317" i="24"/>
  <c r="Y308" i="24"/>
  <c r="Y296" i="24"/>
  <c r="Y318" i="24"/>
  <c r="Y306" i="24"/>
  <c r="AR41" i="22"/>
  <c r="X41" i="22"/>
  <c r="S314" i="24"/>
  <c r="X302" i="24"/>
  <c r="S302" i="24"/>
  <c r="X42" i="22"/>
  <c r="S42" i="22"/>
  <c r="AR42" i="22"/>
  <c r="Y320" i="24" l="1"/>
  <c r="Y321" i="24"/>
  <c r="Y319" i="24"/>
  <c r="Y331" i="24"/>
  <c r="AS16" i="22"/>
  <c r="Y16" i="22"/>
  <c r="Y17" i="22"/>
  <c r="Y14" i="22"/>
  <c r="AS14" i="22"/>
  <c r="Y15" i="22"/>
  <c r="AS38" i="22"/>
  <c r="Y38" i="22"/>
  <c r="AS43" i="22"/>
  <c r="Y43" i="22"/>
  <c r="AR20" i="22"/>
  <c r="S20" i="22"/>
  <c r="X20" i="22"/>
  <c r="S21" i="22"/>
  <c r="Y25" i="22"/>
  <c r="AS25" i="22"/>
  <c r="AS12" i="22"/>
  <c r="Y12" i="22"/>
  <c r="Y13" i="22"/>
  <c r="Y34" i="22"/>
  <c r="AS34" i="22"/>
  <c r="Y35" i="22"/>
  <c r="Y37" i="22"/>
  <c r="X54" i="22"/>
  <c r="AS37" i="22"/>
  <c r="X53" i="22"/>
  <c r="Y36" i="22"/>
  <c r="AS36" i="22"/>
  <c r="AS32" i="22"/>
  <c r="Y32" i="22"/>
  <c r="Y33" i="22"/>
  <c r="Y39" i="22"/>
  <c r="AS39" i="22"/>
  <c r="Y26" i="22"/>
  <c r="AR40" i="22"/>
  <c r="X40" i="22"/>
  <c r="Y41" i="22" s="1"/>
  <c r="S40" i="22"/>
  <c r="Y311" i="24"/>
  <c r="Y299" i="24"/>
  <c r="Y42" i="22"/>
  <c r="AS42" i="22"/>
  <c r="AS41" i="22"/>
  <c r="Y314" i="24"/>
  <c r="Y302" i="24"/>
  <c r="AS20" i="22" l="1"/>
  <c r="Y20" i="22"/>
  <c r="Y21" i="22"/>
  <c r="Y40" i="22"/>
  <c r="AS40" i="22"/>
</calcChain>
</file>

<file path=xl/sharedStrings.xml><?xml version="1.0" encoding="utf-8"?>
<sst xmlns="http://schemas.openxmlformats.org/spreadsheetml/2006/main" count="3273" uniqueCount="375">
  <si>
    <t>うちチーズ向け</t>
    <rPh sb="5" eb="6">
      <t>ム</t>
    </rPh>
    <phoneticPr fontId="2"/>
  </si>
  <si>
    <t>2008</t>
  </si>
  <si>
    <t>前年比</t>
    <rPh sb="0" eb="3">
      <t>ゼンネンヒ</t>
    </rPh>
    <phoneticPr fontId="2"/>
  </si>
  <si>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</si>
  <si>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</si>
  <si>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</si>
  <si>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</si>
  <si>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</si>
  <si>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</si>
  <si>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</si>
  <si>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</si>
  <si>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</si>
  <si>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</si>
  <si>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</si>
  <si>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</si>
  <si>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</si>
  <si>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</si>
  <si>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</si>
  <si>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</si>
  <si>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</si>
  <si>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</si>
  <si>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</si>
  <si>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13</t>
  </si>
  <si>
    <t>14</t>
  </si>
  <si>
    <t>15</t>
  </si>
  <si>
    <t>16</t>
  </si>
  <si>
    <t>17</t>
  </si>
  <si>
    <t>18</t>
  </si>
  <si>
    <t>19</t>
  </si>
  <si>
    <t>20</t>
  </si>
  <si>
    <t>21</t>
  </si>
  <si>
    <t>22</t>
  </si>
  <si>
    <t>23</t>
  </si>
  <si>
    <t>24</t>
  </si>
  <si>
    <t>6</t>
    <phoneticPr fontId="21"/>
  </si>
  <si>
    <t>7</t>
    <phoneticPr fontId="20"/>
  </si>
  <si>
    <t>1990</t>
    <phoneticPr fontId="2"/>
  </si>
  <si>
    <t>－</t>
    <phoneticPr fontId="2"/>
  </si>
  <si>
    <t>1991</t>
    <phoneticPr fontId="2"/>
  </si>
  <si>
    <t>3</t>
    <phoneticPr fontId="1"/>
  </si>
  <si>
    <t>1992</t>
    <phoneticPr fontId="2"/>
  </si>
  <si>
    <t>1996</t>
    <phoneticPr fontId="2"/>
  </si>
  <si>
    <t>1997</t>
    <phoneticPr fontId="2"/>
  </si>
  <si>
    <t>1998</t>
    <phoneticPr fontId="2"/>
  </si>
  <si>
    <t>2001</t>
    <phoneticPr fontId="18"/>
  </si>
  <si>
    <t>2003</t>
    <phoneticPr fontId="18"/>
  </si>
  <si>
    <t>2006</t>
    <phoneticPr fontId="18"/>
  </si>
  <si>
    <t>2007</t>
    <phoneticPr fontId="18"/>
  </si>
  <si>
    <t>2010</t>
    <phoneticPr fontId="18"/>
  </si>
  <si>
    <t>2012</t>
    <phoneticPr fontId="18"/>
  </si>
  <si>
    <t>1998/4</t>
    <phoneticPr fontId="20"/>
  </si>
  <si>
    <t>その他
②</t>
    <rPh sb="2" eb="3">
      <t>タ</t>
    </rPh>
    <phoneticPr fontId="2"/>
  </si>
  <si>
    <t>飲用
比率
⑧/⑦×100</t>
    <rPh sb="0" eb="2">
      <t>インヨウ</t>
    </rPh>
    <rPh sb="3" eb="5">
      <t>ヒリツ</t>
    </rPh>
    <phoneticPr fontId="2"/>
  </si>
  <si>
    <t>平成 2</t>
    <rPh sb="0" eb="2">
      <t>ヘイセイ</t>
    </rPh>
    <phoneticPr fontId="1"/>
  </si>
  <si>
    <t>平成 10/4</t>
    <rPh sb="0" eb="2">
      <t>ヘイセイ</t>
    </rPh>
    <phoneticPr fontId="21"/>
  </si>
  <si>
    <t>25</t>
    <phoneticPr fontId="2"/>
  </si>
  <si>
    <t>生乳生産量及び用途別処理量(近畿)</t>
    <rPh sb="14" eb="16">
      <t>キンキ</t>
    </rPh>
    <phoneticPr fontId="2"/>
  </si>
  <si>
    <t>生乳生産量
①</t>
    <phoneticPr fontId="2"/>
  </si>
  <si>
    <t>域内産生乳販売量
③＝①－②</t>
    <phoneticPr fontId="2"/>
  </si>
  <si>
    <t>生乳移出量
④</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</si>
  <si>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</si>
  <si>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</si>
  <si>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</si>
  <si>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</si>
  <si>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</si>
  <si>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</si>
  <si>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t>
    <phoneticPr fontId="2"/>
  </si>
  <si>
    <t>5</t>
    <phoneticPr fontId="20"/>
  </si>
  <si>
    <t>5</t>
    <phoneticPr fontId="21"/>
  </si>
  <si>
    <t>6</t>
    <phoneticPr fontId="20"/>
  </si>
  <si>
    <t>7</t>
    <phoneticPr fontId="21"/>
  </si>
  <si>
    <t>8</t>
    <phoneticPr fontId="20"/>
  </si>
  <si>
    <t>8</t>
    <phoneticPr fontId="21"/>
  </si>
  <si>
    <t>9</t>
    <phoneticPr fontId="20"/>
  </si>
  <si>
    <t>9</t>
    <phoneticPr fontId="21"/>
  </si>
  <si>
    <t>－</t>
    <phoneticPr fontId="2"/>
  </si>
  <si>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</si>
  <si>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</si>
  <si>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</si>
  <si>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</si>
  <si>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</si>
  <si>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</si>
  <si>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</si>
  <si>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</si>
  <si>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</si>
  <si>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</si>
  <si>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</si>
  <si>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</si>
  <si>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</si>
  <si>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</si>
  <si>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5</t>
    <phoneticPr fontId="20"/>
  </si>
  <si>
    <t>5</t>
    <phoneticPr fontId="21"/>
  </si>
  <si>
    <t>6</t>
    <phoneticPr fontId="20"/>
  </si>
  <si>
    <t>6</t>
    <phoneticPr fontId="21"/>
  </si>
  <si>
    <t>7</t>
    <phoneticPr fontId="20"/>
  </si>
  <si>
    <t>7</t>
    <phoneticPr fontId="21"/>
  </si>
  <si>
    <t>8</t>
    <phoneticPr fontId="20"/>
  </si>
  <si>
    <t>8</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</si>
  <si>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</si>
  <si>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</si>
  <si>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</si>
  <si>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</si>
  <si>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</si>
  <si>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</si>
  <si>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</si>
  <si>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</si>
  <si>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</si>
  <si>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</si>
  <si>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</si>
  <si>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</si>
  <si>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</si>
  <si>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</si>
  <si>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</si>
  <si>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</si>
  <si>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</si>
  <si>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</si>
  <si>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</si>
  <si>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</si>
  <si>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</si>
  <si>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</si>
  <si>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</si>
  <si>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</si>
  <si>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</si>
  <si>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</si>
  <si>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</si>
  <si>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</si>
  <si>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</si>
  <si>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</si>
  <si>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</si>
  <si>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</si>
  <si>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</si>
  <si>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</si>
  <si>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</si>
  <si>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</si>
  <si>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</si>
  <si>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</si>
  <si>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</si>
  <si>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</si>
  <si>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</si>
  <si>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</si>
  <si>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</si>
  <si>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</si>
  <si>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</si>
  <si>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</si>
  <si>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</si>
  <si>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</si>
  <si>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</si>
  <si>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</si>
  <si>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</si>
  <si>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</si>
  <si>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</si>
  <si>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</si>
  <si>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</si>
  <si>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</si>
  <si>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</si>
  <si>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</si>
  <si>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</si>
  <si>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</si>
  <si>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</si>
  <si>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</si>
  <si>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注：1  「前年同月比」「域内産生乳販売量」「純移出入量」「生乳域内処理量」「乳製品向け処理量」はJミルクによる算出。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39" eb="42">
      <t>ニュウセイヒン</t>
    </rPh>
    <rPh sb="42" eb="43">
      <t>ム</t>
    </rPh>
    <rPh sb="44" eb="46">
      <t>ショリ</t>
    </rPh>
    <rPh sb="46" eb="47">
      <t>リョウ</t>
    </rPh>
    <rPh sb="56" eb="58">
      <t>サンシュツ</t>
    </rPh>
    <phoneticPr fontId="2"/>
  </si>
  <si>
    <t>（単位：トン、％）</t>
    <phoneticPr fontId="2"/>
  </si>
  <si>
    <t>生乳生産量
①</t>
    <phoneticPr fontId="2"/>
  </si>
  <si>
    <t>乳製品
比率
⑨/⑦×100</t>
    <rPh sb="0" eb="3">
      <t>ニュウセイヒン</t>
    </rPh>
    <rPh sb="4" eb="6">
      <t>ヒリツ</t>
    </rPh>
    <phoneticPr fontId="2"/>
  </si>
  <si>
    <t>域内産生乳販売量
③＝①－②</t>
    <phoneticPr fontId="2"/>
  </si>
  <si>
    <t>－</t>
    <phoneticPr fontId="2"/>
  </si>
  <si>
    <t>1993</t>
    <phoneticPr fontId="2"/>
  </si>
  <si>
    <t>1994</t>
    <phoneticPr fontId="2"/>
  </si>
  <si>
    <t>1995</t>
    <phoneticPr fontId="2"/>
  </si>
  <si>
    <t>1999</t>
    <phoneticPr fontId="2"/>
  </si>
  <si>
    <t>2002</t>
    <phoneticPr fontId="18"/>
  </si>
  <si>
    <t>2004</t>
    <phoneticPr fontId="18"/>
  </si>
  <si>
    <t>－</t>
    <phoneticPr fontId="2"/>
  </si>
  <si>
    <t>2005</t>
    <phoneticPr fontId="18"/>
  </si>
  <si>
    <t>2013</t>
    <phoneticPr fontId="18"/>
  </si>
  <si>
    <t>2015/4</t>
  </si>
  <si>
    <t>27/4</t>
  </si>
  <si>
    <t>2016/1</t>
  </si>
  <si>
    <t>28/1</t>
  </si>
  <si>
    <t>2014</t>
    <phoneticPr fontId="18"/>
  </si>
  <si>
    <t>26</t>
    <phoneticPr fontId="2"/>
  </si>
  <si>
    <t>－</t>
  </si>
  <si>
    <t>2015</t>
    <phoneticPr fontId="18"/>
  </si>
  <si>
    <t>27</t>
    <phoneticPr fontId="2"/>
  </si>
  <si>
    <t>2016/4</t>
    <phoneticPr fontId="2"/>
  </si>
  <si>
    <t>28/4</t>
    <phoneticPr fontId="2"/>
  </si>
  <si>
    <t>2017/1</t>
    <phoneticPr fontId="2"/>
  </si>
  <si>
    <t>29/1</t>
    <phoneticPr fontId="2"/>
  </si>
  <si>
    <t>クリーム向け</t>
    <phoneticPr fontId="2"/>
  </si>
  <si>
    <t>脱脂濃縮乳向け</t>
    <phoneticPr fontId="2"/>
  </si>
  <si>
    <t>濃縮乳向け</t>
    <phoneticPr fontId="2"/>
  </si>
  <si>
    <t>前年同月比</t>
    <phoneticPr fontId="2"/>
  </si>
  <si>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</si>
  <si>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2016</t>
    <phoneticPr fontId="18"/>
  </si>
  <si>
    <t>28</t>
    <phoneticPr fontId="2"/>
  </si>
  <si>
    <t>－</t>
    <phoneticPr fontId="2"/>
  </si>
  <si>
    <t>2017/4</t>
    <phoneticPr fontId="20"/>
  </si>
  <si>
    <t>29/4</t>
    <phoneticPr fontId="21"/>
  </si>
  <si>
    <t>6</t>
    <phoneticPr fontId="20"/>
  </si>
  <si>
    <t>7</t>
    <phoneticPr fontId="20"/>
  </si>
  <si>
    <t>7</t>
    <phoneticPr fontId="21"/>
  </si>
  <si>
    <t>8</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</si>
  <si>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</si>
  <si>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</si>
  <si>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</si>
  <si>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</si>
  <si>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</si>
  <si>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</si>
  <si>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</si>
  <si>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</si>
  <si>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</si>
  <si>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</si>
  <si>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</si>
  <si>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t>
    <phoneticPr fontId="2"/>
  </si>
  <si>
    <t>－</t>
    <phoneticPr fontId="2"/>
  </si>
  <si>
    <t>－</t>
    <phoneticPr fontId="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</si>
  <si>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</si>
  <si>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</si>
  <si>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</si>
  <si>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5" eb="7">
      <t>ゴウケイ</t>
    </rPh>
    <phoneticPr fontId="2"/>
  </si>
  <si>
    <t>前年同月比</t>
    <phoneticPr fontId="2"/>
  </si>
  <si>
    <t>－</t>
    <phoneticPr fontId="2"/>
  </si>
  <si>
    <t>脱脂粉乳・バター等向け</t>
    <rPh sb="0" eb="2">
      <t>ダッシ</t>
    </rPh>
    <rPh sb="2" eb="4">
      <t>フンニュウ</t>
    </rPh>
    <rPh sb="8" eb="9">
      <t>トウ</t>
    </rPh>
    <rPh sb="9" eb="10">
      <t>ム</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</si>
  <si>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</si>
  <si>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</si>
  <si>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</si>
  <si>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</si>
  <si>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</si>
  <si>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</si>
  <si>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</si>
  <si>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純移出入量
⑥＝⑤－④</t>
    <phoneticPr fontId="2"/>
  </si>
  <si>
    <t>乳製品向け処理量
⑨＝⑦－⑧</t>
    <phoneticPr fontId="2"/>
  </si>
  <si>
    <t xml:space="preserve">      5  生乳移入量は速報値。</t>
    <rPh sb="9" eb="11">
      <t>セイニュウ</t>
    </rPh>
    <rPh sb="11" eb="13">
      <t>イニュウ</t>
    </rPh>
    <rPh sb="13" eb="14">
      <t>リョウ</t>
    </rPh>
    <rPh sb="15" eb="17">
      <t>ソクホウ</t>
    </rPh>
    <rPh sb="17" eb="18">
      <t>チ</t>
    </rPh>
    <phoneticPr fontId="2"/>
  </si>
  <si>
    <t xml:space="preserve">      4  生乳移入量に関しては、月別地域別公表値（速報値）を反映しているため、確報数値と合わない場合がある。
</t>
    <rPh sb="9" eb="11">
      <t>セイニュウ</t>
    </rPh>
    <rPh sb="11" eb="13">
      <t>イニュウ</t>
    </rPh>
    <rPh sb="13" eb="14">
      <t>リョウ</t>
    </rPh>
    <rPh sb="15" eb="16">
      <t>カン</t>
    </rPh>
    <rPh sb="20" eb="22">
      <t>ツキベツ</t>
    </rPh>
    <rPh sb="22" eb="24">
      <t>チイキ</t>
    </rPh>
    <rPh sb="24" eb="25">
      <t>ベツ</t>
    </rPh>
    <rPh sb="25" eb="27">
      <t>コウヒョウ</t>
    </rPh>
    <rPh sb="27" eb="28">
      <t>チ</t>
    </rPh>
    <rPh sb="29" eb="32">
      <t>ソクホウチ</t>
    </rPh>
    <rPh sb="34" eb="36">
      <t>ハンエイ</t>
    </rPh>
    <rPh sb="43" eb="45">
      <t>カクホウ</t>
    </rPh>
    <rPh sb="45" eb="47">
      <t>スウチ</t>
    </rPh>
    <rPh sb="48" eb="49">
      <t>ア</t>
    </rPh>
    <rPh sb="52" eb="54">
      <t>バアイ</t>
    </rPh>
    <phoneticPr fontId="2"/>
  </si>
  <si>
    <t xml:space="preserve">      5  色付セルについては確定値。</t>
    <rPh sb="9" eb="10">
      <t>イロ</t>
    </rPh>
    <rPh sb="10" eb="11">
      <t>ツキ</t>
    </rPh>
    <rPh sb="18" eb="20">
      <t>カクテイ</t>
    </rPh>
    <rPh sb="20" eb="21">
      <t>アタイ</t>
    </rPh>
    <phoneticPr fontId="2"/>
  </si>
  <si>
    <t xml:space="preserve">      6  2017年12月以降の加工原料乳認定乳量の前年同月比は農畜産業振興機構が公表した数値。</t>
    <rPh sb="13" eb="14">
      <t>ネン</t>
    </rPh>
    <rPh sb="16" eb="17">
      <t>ガツ</t>
    </rPh>
    <rPh sb="17" eb="19">
      <t>イコウ</t>
    </rPh>
    <rPh sb="20" eb="22">
      <t>カコウ</t>
    </rPh>
    <rPh sb="22" eb="24">
      <t>ゲンリョウ</t>
    </rPh>
    <rPh sb="24" eb="25">
      <t>ニュウ</t>
    </rPh>
    <rPh sb="25" eb="27">
      <t>ニンテイ</t>
    </rPh>
    <rPh sb="27" eb="29">
      <t>ニュウリョウ</t>
    </rPh>
    <rPh sb="30" eb="32">
      <t>ゼンネン</t>
    </rPh>
    <rPh sb="32" eb="35">
      <t>ドウゲツヒ</t>
    </rPh>
    <rPh sb="36" eb="38">
      <t>ノウチク</t>
    </rPh>
    <rPh sb="38" eb="40">
      <t>サンギョウ</t>
    </rPh>
    <rPh sb="40" eb="42">
      <t>シンコウ</t>
    </rPh>
    <rPh sb="42" eb="44">
      <t>キコウ</t>
    </rPh>
    <rPh sb="45" eb="47">
      <t>コウヒョウ</t>
    </rPh>
    <rPh sb="49" eb="51">
      <t>スウチ</t>
    </rPh>
    <phoneticPr fontId="2"/>
  </si>
  <si>
    <t xml:space="preserve">      7  色付セルについては確定値。</t>
    <rPh sb="9" eb="10">
      <t>イロ</t>
    </rPh>
    <rPh sb="10" eb="11">
      <t>ツキ</t>
    </rPh>
    <rPh sb="18" eb="20">
      <t>カクテイ</t>
    </rPh>
    <rPh sb="20" eb="21">
      <t>アタイ</t>
    </rPh>
    <phoneticPr fontId="2"/>
  </si>
  <si>
    <t>2017</t>
    <phoneticPr fontId="18"/>
  </si>
  <si>
    <t>29</t>
    <phoneticPr fontId="2"/>
  </si>
  <si>
    <t>28年度</t>
  </si>
  <si>
    <t>29年度</t>
  </si>
  <si>
    <t>加工原料乳生乳数量</t>
    <phoneticPr fontId="2"/>
  </si>
  <si>
    <t>加工原料乳生乳数量</t>
    <phoneticPr fontId="2"/>
  </si>
  <si>
    <t>2018/4</t>
    <phoneticPr fontId="20"/>
  </si>
  <si>
    <t>30/4</t>
    <phoneticPr fontId="21"/>
  </si>
  <si>
    <t>2019/1</t>
    <phoneticPr fontId="20"/>
  </si>
  <si>
    <t>31/1</t>
    <phoneticPr fontId="21"/>
  </si>
  <si>
    <t xml:space="preserve">      3  2017年の数値は、月次データの合計値。</t>
    <rPh sb="19" eb="21">
      <t>ゲツジ</t>
    </rPh>
    <rPh sb="25" eb="28">
      <t>ゴウケイチ</t>
    </rPh>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</si>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</sst>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yyyy/m"/>
    <numFmt numFmtId="180" formatCode="#,##0.0_ "/>
    <numFmt numFmtId="181" formatCode="0.0_ "/>
    <numFmt numFmtId="182" formatCode="#,##0_);[Red]\(#,##0\)"/>
    <numFmt numFmtId="183" formatCode="#,##0.0_);[Red]\(#,##0.0\)"/>
    <numFmt numFmtId="184" formatCode="#,##0_);\(#,##0\)"/>
    <numFmt numFmtId="185" formatCode="0.0;&quot;▲ &quot;0.0"/>
  </numFmts>
  <fonts count="36">
    <font>
      <sz val="11"/>
      <name val="ＭＳ Ｐゴシック"/>
      <family val="3"/>
      <charset val="128"/>
    </font>
    <font>
      <sz val="11"/>
      <name val="ＭＳ Ｐゴシック"/>
      <family val="3"/>
      <charset val="128"/>
    </font>
    <font>
      <sz val="6"/>
      <name val="ＭＳ Ｐゴシック"/>
      <family val="3"/>
      <charset val="128"/>
    </font>
    <font>
      <sz val="8"/>
      <color indexed="8"/>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10"/>
      <color indexed="8"/>
      <name val="Arial"/>
      <family val="2"/>
    </font>
    <font>
      <b/>
      <sz val="12"/>
      <name val="Arial"/>
      <family val="2"/>
    </font>
    <font>
      <sz val="10"/>
      <name val="Arial"/>
      <family val="2"/>
    </font>
    <font>
      <sz val="8"/>
      <color indexed="9"/>
      <name val="ＭＳ 明朝"/>
      <family val="1"/>
      <charset val="128"/>
    </font>
    <font>
      <b/>
      <sz val="9"/>
      <color theme="0"/>
      <name val="ＭＳ Ｐゴシック"/>
      <family val="3"/>
      <charset val="128"/>
    </font>
    <font>
      <b/>
      <sz val="12"/>
      <color indexed="8"/>
      <name val="ＭＳ Ｐゴシック"/>
      <family val="3"/>
      <charset val="128"/>
    </font>
    <font>
      <b/>
      <sz val="6"/>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sz val="8"/>
      <name val="ＭＳ 明朝"/>
      <family val="1"/>
      <charset val="128"/>
    </font>
    <font>
      <sz val="10"/>
      <name val="ＭＳ Ｐ明朝"/>
      <family val="1"/>
      <charset val="128"/>
    </font>
    <font>
      <sz val="8"/>
      <color theme="3" tint="0.39997558519241921"/>
      <name val="ＭＳ 明朝"/>
      <family val="1"/>
      <charset val="128"/>
    </font>
    <font>
      <b/>
      <sz val="12"/>
      <color theme="0"/>
      <name val="ＭＳ 明朝"/>
      <family val="1"/>
      <charset val="128"/>
    </font>
    <font>
      <sz val="10"/>
      <color theme="0"/>
      <name val="ＭＳ 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8"/>
      <color theme="0"/>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77">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top style="medium">
        <color indexed="64"/>
      </top>
      <bottom style="medium">
        <color indexed="64"/>
      </bottom>
      <diagonal/>
    </border>
    <border>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tint="-0.499984740745262"/>
      </left>
      <right/>
      <top style="thin">
        <color auto="1"/>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right>
      <top/>
      <bottom style="thin">
        <color theme="0"/>
      </bottom>
      <diagonal/>
    </border>
    <border>
      <left style="thin">
        <color theme="0"/>
      </left>
      <right/>
      <top/>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1" tint="4.9989318521683403E-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style="thin">
        <color theme="1" tint="0.499984740745262"/>
      </left>
      <right style="thin">
        <color theme="0" tint="-0.499984740745262"/>
      </right>
      <top/>
      <bottom style="thin">
        <color theme="1" tint="0.499984740745262"/>
      </bottom>
      <diagonal/>
    </border>
    <border>
      <left style="thin">
        <color theme="0"/>
      </left>
      <right/>
      <top style="thin">
        <color auto="1"/>
      </top>
      <bottom/>
      <diagonal/>
    </border>
    <border>
      <left/>
      <right/>
      <top style="thin">
        <color theme="0"/>
      </top>
      <bottom/>
      <diagonal/>
    </border>
    <border>
      <left/>
      <right style="thin">
        <color theme="0"/>
      </right>
      <top style="thin">
        <color indexed="64"/>
      </top>
      <bottom/>
      <diagonal/>
    </border>
    <border>
      <left/>
      <right style="thin">
        <color indexed="64"/>
      </right>
      <top/>
      <bottom style="thin">
        <color theme="0"/>
      </bottom>
      <diagonal/>
    </border>
    <border>
      <left/>
      <right style="thin">
        <color theme="0" tint="-0.499984740745262"/>
      </right>
      <top/>
      <bottom/>
      <diagonal/>
    </border>
    <border>
      <left/>
      <right style="thin">
        <color theme="0" tint="-0.499984740745262"/>
      </right>
      <top style="thin">
        <color theme="0" tint="-0.499984740745262"/>
      </top>
      <bottom/>
      <diagonal/>
    </border>
    <border>
      <left style="thin">
        <color theme="0" tint="-0.499984740745262"/>
      </left>
      <right style="thin">
        <color indexed="64"/>
      </right>
      <top/>
      <bottom style="thin">
        <color theme="1" tint="4.9989318521683403E-2"/>
      </bottom>
      <diagonal/>
    </border>
  </borders>
  <cellStyleXfs count="8">
    <xf numFmtId="0" fontId="0" fillId="0" borderId="0"/>
    <xf numFmtId="38" fontId="1" fillId="0" borderId="0" applyFont="0" applyFill="0" applyBorder="0" applyAlignment="0" applyProtection="0"/>
    <xf numFmtId="177" fontId="8" fillId="0" borderId="0" applyFill="0" applyBorder="0" applyAlignment="0"/>
    <xf numFmtId="0" fontId="9" fillId="0" borderId="6" applyNumberFormat="0" applyAlignment="0" applyProtection="0">
      <alignment horizontal="left" vertical="center"/>
    </xf>
    <xf numFmtId="0" fontId="9" fillId="0" borderId="1">
      <alignment horizontal="left" vertical="center"/>
    </xf>
    <xf numFmtId="0" fontId="10" fillId="0" borderId="0"/>
    <xf numFmtId="38" fontId="1" fillId="0" borderId="0" applyFill="0" applyBorder="0" applyAlignment="0" applyProtection="0"/>
    <xf numFmtId="38" fontId="1" fillId="0" borderId="0" applyFont="0" applyFill="0" applyBorder="0" applyAlignment="0" applyProtection="0">
      <alignment vertical="center"/>
    </xf>
  </cellStyleXfs>
  <cellXfs count="338">
    <xf numFmtId="0" fontId="0" fillId="0" borderId="0" xfId="0"/>
    <xf numFmtId="0" fontId="6" fillId="3" borderId="0" xfId="0" applyFont="1" applyFill="1" applyAlignment="1">
      <alignment horizontal="right" vertical="center"/>
    </xf>
    <xf numFmtId="0" fontId="6" fillId="3" borderId="0" xfId="0" applyFont="1" applyFill="1" applyAlignment="1">
      <alignment vertical="center"/>
    </xf>
    <xf numFmtId="0" fontId="6" fillId="3" borderId="0" xfId="0" applyFont="1" applyFill="1" applyAlignment="1">
      <alignment horizontal="left" vertical="center"/>
    </xf>
    <xf numFmtId="0" fontId="13" fillId="0" borderId="0" xfId="0" applyFont="1" applyFill="1" applyAlignment="1"/>
    <xf numFmtId="0" fontId="13" fillId="0" borderId="0" xfId="0" applyFont="1" applyFill="1" applyBorder="1" applyAlignment="1">
      <alignment horizontal="left"/>
    </xf>
    <xf numFmtId="0" fontId="14" fillId="0" borderId="0" xfId="0" applyFont="1" applyFill="1" applyAlignment="1"/>
    <xf numFmtId="0" fontId="14" fillId="0" borderId="0" xfId="0" applyFont="1" applyFill="1"/>
    <xf numFmtId="0" fontId="14"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xf numFmtId="0" fontId="7" fillId="0" borderId="0" xfId="0" applyFont="1" applyFill="1" applyBorder="1" applyAlignment="1"/>
    <xf numFmtId="0" fontId="7" fillId="0" borderId="0" xfId="0" applyFont="1" applyFill="1" applyBorder="1" applyAlignment="1">
      <alignment horizontal="left"/>
    </xf>
    <xf numFmtId="0" fontId="7" fillId="0" borderId="0" xfId="0" applyFont="1" applyFill="1" applyAlignment="1"/>
    <xf numFmtId="0" fontId="7" fillId="0" borderId="0" xfId="0" applyFont="1" applyFill="1"/>
    <xf numFmtId="0" fontId="7" fillId="0" borderId="0" xfId="0" applyFont="1" applyFill="1" applyAlignment="1">
      <alignment horizontal="center" vertical="center"/>
    </xf>
    <xf numFmtId="0" fontId="11" fillId="0" borderId="0" xfId="0" applyFont="1" applyFill="1"/>
    <xf numFmtId="0" fontId="7" fillId="0" borderId="0" xfId="0" applyNumberFormat="1" applyFont="1" applyFill="1" applyBorder="1" applyAlignment="1">
      <alignment horizontal="center" vertical="center" wrapText="1"/>
    </xf>
    <xf numFmtId="0" fontId="3" fillId="0" borderId="0" xfId="0" applyFont="1" applyFill="1" applyAlignment="1">
      <alignment horizontal="right"/>
    </xf>
    <xf numFmtId="0" fontId="16" fillId="4" borderId="22" xfId="0" applyFont="1" applyFill="1" applyBorder="1" applyAlignment="1">
      <alignment horizontal="center" vertical="center"/>
    </xf>
    <xf numFmtId="0" fontId="12" fillId="5" borderId="23" xfId="0" applyFont="1" applyFill="1" applyBorder="1" applyAlignment="1">
      <alignment horizontal="center" vertical="center"/>
    </xf>
    <xf numFmtId="0" fontId="16" fillId="4" borderId="24" xfId="0" applyFont="1" applyFill="1" applyBorder="1" applyAlignment="1">
      <alignment horizontal="center" vertical="center"/>
    </xf>
    <xf numFmtId="0" fontId="16" fillId="5" borderId="24" xfId="0" applyFont="1" applyFill="1" applyBorder="1" applyAlignment="1">
      <alignment horizontal="center" vertical="center"/>
    </xf>
    <xf numFmtId="0" fontId="5" fillId="5" borderId="24" xfId="0" applyFont="1" applyFill="1" applyBorder="1" applyAlignment="1">
      <alignment vertical="center"/>
    </xf>
    <xf numFmtId="0" fontId="5" fillId="4" borderId="24" xfId="0" applyFont="1" applyFill="1" applyBorder="1" applyAlignment="1">
      <alignment vertical="center"/>
    </xf>
    <xf numFmtId="0" fontId="5" fillId="4" borderId="24" xfId="0" applyFont="1" applyFill="1" applyBorder="1" applyAlignment="1">
      <alignment vertical="center" wrapText="1"/>
    </xf>
    <xf numFmtId="0" fontId="12" fillId="5" borderId="25" xfId="0" applyFont="1" applyFill="1" applyBorder="1" applyAlignment="1">
      <alignment horizontal="center" vertical="center"/>
    </xf>
    <xf numFmtId="179" fontId="4" fillId="2" borderId="8" xfId="0" applyNumberFormat="1" applyFont="1" applyFill="1" applyBorder="1" applyAlignment="1">
      <alignment horizontal="center" vertical="center"/>
    </xf>
    <xf numFmtId="178" fontId="17" fillId="0" borderId="27" xfId="0" applyNumberFormat="1" applyFont="1" applyFill="1" applyBorder="1" applyAlignment="1">
      <alignment horizontal="right" vertical="center"/>
    </xf>
    <xf numFmtId="49" fontId="4" fillId="2" borderId="12" xfId="0" applyNumberFormat="1" applyFont="1" applyFill="1" applyBorder="1" applyAlignment="1">
      <alignment horizontal="center" vertical="center"/>
    </xf>
    <xf numFmtId="178" fontId="17" fillId="0" borderId="13" xfId="0" applyNumberFormat="1" applyFont="1" applyFill="1" applyBorder="1" applyAlignment="1">
      <alignment horizontal="right" vertical="center"/>
    </xf>
    <xf numFmtId="49" fontId="4" fillId="2" borderId="8" xfId="0" applyNumberFormat="1" applyFont="1" applyFill="1" applyBorder="1" applyAlignment="1">
      <alignment horizontal="center" vertical="center"/>
    </xf>
    <xf numFmtId="180" fontId="17" fillId="0" borderId="4" xfId="0" applyNumberFormat="1" applyFont="1" applyFill="1" applyBorder="1" applyAlignment="1">
      <alignment horizontal="right" vertical="center"/>
    </xf>
    <xf numFmtId="178" fontId="17" fillId="0" borderId="4" xfId="0" applyNumberFormat="1" applyFont="1" applyFill="1" applyBorder="1" applyAlignment="1">
      <alignment horizontal="right" vertical="center"/>
    </xf>
    <xf numFmtId="180" fontId="17" fillId="0" borderId="5"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49" fontId="4" fillId="2" borderId="9" xfId="0" applyNumberFormat="1" applyFont="1" applyFill="1" applyBorder="1" applyAlignment="1">
      <alignment horizontal="center" vertical="center"/>
    </xf>
    <xf numFmtId="176" fontId="3" fillId="0" borderId="0" xfId="1" applyNumberFormat="1" applyFont="1" applyFill="1" applyBorder="1" applyAlignment="1">
      <alignment horizontal="left" vertical="center"/>
    </xf>
    <xf numFmtId="0" fontId="11" fillId="0" borderId="0" xfId="0" applyFont="1" applyFill="1" applyAlignment="1"/>
    <xf numFmtId="178" fontId="17" fillId="0" borderId="28" xfId="0" applyNumberFormat="1" applyFont="1" applyFill="1" applyBorder="1" applyAlignment="1">
      <alignment horizontal="right" vertical="center"/>
    </xf>
    <xf numFmtId="49" fontId="19" fillId="2" borderId="12" xfId="0" applyNumberFormat="1" applyFont="1" applyFill="1" applyBorder="1" applyAlignment="1">
      <alignment horizontal="right" vertical="center"/>
    </xf>
    <xf numFmtId="49" fontId="19" fillId="2" borderId="8" xfId="0" applyNumberFormat="1" applyFont="1" applyFill="1" applyBorder="1" applyAlignment="1">
      <alignment horizontal="right" vertical="center"/>
    </xf>
    <xf numFmtId="49" fontId="19" fillId="2" borderId="9" xfId="0" applyNumberFormat="1" applyFont="1" applyFill="1" applyBorder="1" applyAlignment="1">
      <alignment horizontal="right" vertical="center"/>
    </xf>
    <xf numFmtId="49" fontId="19" fillId="2" borderId="29" xfId="0" applyNumberFormat="1" applyFont="1" applyFill="1" applyBorder="1" applyAlignment="1">
      <alignment horizontal="right" vertical="center"/>
    </xf>
    <xf numFmtId="178" fontId="17" fillId="0" borderId="41" xfId="0" applyNumberFormat="1" applyFont="1" applyFill="1" applyBorder="1" applyAlignment="1">
      <alignment horizontal="right" vertical="center"/>
    </xf>
    <xf numFmtId="180" fontId="17" fillId="0" borderId="33" xfId="0" applyNumberFormat="1" applyFont="1" applyFill="1" applyBorder="1" applyAlignment="1">
      <alignment horizontal="right" vertical="center"/>
    </xf>
    <xf numFmtId="0" fontId="12" fillId="5" borderId="48" xfId="0" applyFont="1" applyFill="1" applyBorder="1" applyAlignment="1">
      <alignment horizontal="center" vertical="center"/>
    </xf>
    <xf numFmtId="0" fontId="15"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7" fillId="0" borderId="0" xfId="0" applyFont="1" applyFill="1" applyBorder="1" applyAlignment="1">
      <alignment horizontal="center" vertical="center"/>
    </xf>
    <xf numFmtId="0" fontId="7" fillId="0" borderId="0" xfId="0" applyFont="1" applyFill="1" applyBorder="1"/>
    <xf numFmtId="49" fontId="19" fillId="2" borderId="26" xfId="0" applyNumberFormat="1" applyFont="1" applyFill="1" applyBorder="1" applyAlignment="1">
      <alignment horizontal="right" vertical="center"/>
    </xf>
    <xf numFmtId="49" fontId="4" fillId="2" borderId="28"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14" xfId="0" applyNumberFormat="1" applyFont="1" applyFill="1" applyBorder="1" applyAlignment="1">
      <alignment horizontal="right" vertical="center"/>
    </xf>
    <xf numFmtId="49" fontId="4" fillId="2" borderId="3" xfId="0" applyNumberFormat="1" applyFont="1" applyFill="1" applyBorder="1" applyAlignment="1">
      <alignment horizontal="right" vertical="center"/>
    </xf>
    <xf numFmtId="49" fontId="4" fillId="2" borderId="31" xfId="0" applyNumberFormat="1" applyFont="1" applyFill="1" applyBorder="1" applyAlignment="1">
      <alignment horizontal="right" vertical="center"/>
    </xf>
    <xf numFmtId="49" fontId="4" fillId="2" borderId="11" xfId="0" applyNumberFormat="1" applyFont="1" applyFill="1" applyBorder="1" applyAlignment="1">
      <alignment horizontal="right" vertical="center"/>
    </xf>
    <xf numFmtId="49" fontId="4" fillId="2" borderId="10" xfId="0" applyNumberFormat="1" applyFont="1" applyFill="1" applyBorder="1" applyAlignment="1">
      <alignment horizontal="right" vertical="center"/>
    </xf>
    <xf numFmtId="49" fontId="4" fillId="2" borderId="33" xfId="0" applyNumberFormat="1" applyFont="1" applyFill="1" applyBorder="1" applyAlignment="1">
      <alignment horizontal="right" vertical="center"/>
    </xf>
    <xf numFmtId="176" fontId="24" fillId="0" borderId="0" xfId="1" applyNumberFormat="1"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left" vertical="center"/>
    </xf>
    <xf numFmtId="49" fontId="19" fillId="2" borderId="49" xfId="0" applyNumberFormat="1" applyFont="1" applyFill="1" applyBorder="1" applyAlignment="1">
      <alignment horizontal="right" vertical="center"/>
    </xf>
    <xf numFmtId="49" fontId="4" fillId="2" borderId="50" xfId="0" applyNumberFormat="1" applyFont="1" applyFill="1" applyBorder="1" applyAlignment="1">
      <alignment horizontal="right" vertical="center"/>
    </xf>
    <xf numFmtId="178" fontId="25" fillId="0" borderId="0" xfId="0" applyNumberFormat="1" applyFont="1" applyFill="1"/>
    <xf numFmtId="0" fontId="26" fillId="0" borderId="0" xfId="0" applyFont="1" applyFill="1" applyAlignment="1"/>
    <xf numFmtId="0" fontId="26" fillId="0" borderId="0" xfId="0" applyFont="1" applyFill="1"/>
    <xf numFmtId="0" fontId="26" fillId="0" borderId="0" xfId="0" applyFont="1" applyFill="1" applyAlignment="1">
      <alignment horizontal="center" vertical="center"/>
    </xf>
    <xf numFmtId="0" fontId="7" fillId="3" borderId="0" xfId="0" applyFont="1" applyFill="1"/>
    <xf numFmtId="0" fontId="7" fillId="3" borderId="0" xfId="0" applyFont="1" applyFill="1" applyAlignment="1">
      <alignment horizontal="center" vertical="center"/>
    </xf>
    <xf numFmtId="0" fontId="7" fillId="3" borderId="0" xfId="0" applyFont="1" applyFill="1" applyAlignment="1"/>
    <xf numFmtId="178" fontId="7" fillId="0" borderId="0" xfId="0" applyNumberFormat="1" applyFont="1" applyFill="1"/>
    <xf numFmtId="178" fontId="17" fillId="6" borderId="8" xfId="0" applyNumberFormat="1" applyFont="1" applyFill="1" applyBorder="1" applyAlignment="1">
      <alignment horizontal="right" vertical="center"/>
    </xf>
    <xf numFmtId="178" fontId="17" fillId="6" borderId="9" xfId="0" applyNumberFormat="1" applyFont="1" applyFill="1" applyBorder="1" applyAlignment="1">
      <alignment horizontal="right" vertical="center"/>
    </xf>
    <xf numFmtId="178" fontId="17" fillId="6" borderId="12"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2" xfId="0" applyNumberFormat="1" applyFont="1" applyFill="1" applyBorder="1" applyAlignment="1">
      <alignment horizontal="right" vertical="center"/>
    </xf>
    <xf numFmtId="178" fontId="17" fillId="6" borderId="13" xfId="0" applyNumberFormat="1" applyFont="1" applyFill="1" applyBorder="1" applyAlignment="1">
      <alignment horizontal="right" vertical="center"/>
    </xf>
    <xf numFmtId="180" fontId="17" fillId="6" borderId="4" xfId="0" applyNumberFormat="1" applyFont="1" applyFill="1" applyBorder="1" applyAlignment="1">
      <alignment horizontal="right" vertical="center"/>
    </xf>
    <xf numFmtId="180" fontId="17" fillId="6" borderId="2" xfId="0" applyNumberFormat="1" applyFont="1" applyFill="1" applyBorder="1" applyAlignment="1">
      <alignment horizontal="right" vertical="center"/>
    </xf>
    <xf numFmtId="180" fontId="17" fillId="6" borderId="13" xfId="0" applyNumberFormat="1" applyFont="1" applyFill="1" applyBorder="1" applyAlignment="1">
      <alignment horizontal="right" vertical="center"/>
    </xf>
    <xf numFmtId="178" fontId="27" fillId="0" borderId="4" xfId="0" applyNumberFormat="1" applyFont="1" applyFill="1" applyBorder="1" applyAlignment="1">
      <alignment horizontal="right" vertical="center"/>
    </xf>
    <xf numFmtId="178" fontId="27" fillId="6" borderId="8" xfId="0" applyNumberFormat="1" applyFont="1" applyFill="1" applyBorder="1" applyAlignment="1">
      <alignment horizontal="right" vertical="center"/>
    </xf>
    <xf numFmtId="180" fontId="27" fillId="6" borderId="4" xfId="0" applyNumberFormat="1" applyFont="1" applyFill="1" applyBorder="1" applyAlignment="1">
      <alignment horizontal="right" vertical="center"/>
    </xf>
    <xf numFmtId="178" fontId="27" fillId="6" borderId="4" xfId="0" applyNumberFormat="1" applyFont="1" applyFill="1" applyBorder="1" applyAlignment="1">
      <alignment horizontal="right" vertical="center"/>
    </xf>
    <xf numFmtId="180" fontId="27" fillId="6" borderId="10" xfId="0" applyNumberFormat="1" applyFont="1" applyFill="1" applyBorder="1" applyAlignment="1">
      <alignment horizontal="right" vertical="center"/>
    </xf>
    <xf numFmtId="180" fontId="17" fillId="6" borderId="10" xfId="0" applyNumberFormat="1" applyFont="1" applyFill="1" applyBorder="1" applyAlignment="1">
      <alignment horizontal="right" vertical="center"/>
    </xf>
    <xf numFmtId="180" fontId="17" fillId="6" borderId="11" xfId="0" applyNumberFormat="1" applyFont="1" applyFill="1" applyBorder="1" applyAlignment="1">
      <alignment horizontal="right" vertical="center"/>
    </xf>
    <xf numFmtId="180" fontId="17" fillId="6" borderId="33" xfId="0" applyNumberFormat="1" applyFont="1" applyFill="1" applyBorder="1" applyAlignment="1">
      <alignment horizontal="right" vertical="center"/>
    </xf>
    <xf numFmtId="180" fontId="27" fillId="0" borderId="5" xfId="0" applyNumberFormat="1" applyFont="1" applyFill="1" applyBorder="1" applyAlignment="1">
      <alignment horizontal="right" vertical="center"/>
    </xf>
    <xf numFmtId="178" fontId="17" fillId="6" borderId="10" xfId="0" applyNumberFormat="1" applyFont="1" applyFill="1" applyBorder="1" applyAlignment="1">
      <alignment horizontal="right" vertical="center"/>
    </xf>
    <xf numFmtId="178" fontId="17" fillId="6" borderId="11" xfId="0" applyNumberFormat="1" applyFont="1" applyFill="1" applyBorder="1" applyAlignment="1">
      <alignment horizontal="right" vertical="center"/>
    </xf>
    <xf numFmtId="178" fontId="17" fillId="6" borderId="33" xfId="0" applyNumberFormat="1" applyFont="1" applyFill="1" applyBorder="1" applyAlignment="1">
      <alignment horizontal="right" vertical="center"/>
    </xf>
    <xf numFmtId="178" fontId="17" fillId="6" borderId="26" xfId="0" applyNumberFormat="1" applyFont="1" applyFill="1" applyBorder="1" applyAlignment="1">
      <alignment horizontal="right" vertical="center"/>
    </xf>
    <xf numFmtId="178" fontId="17" fillId="6" borderId="27" xfId="0" applyNumberFormat="1" applyFont="1" applyFill="1" applyBorder="1" applyAlignment="1">
      <alignment horizontal="right" vertical="center"/>
    </xf>
    <xf numFmtId="178" fontId="27" fillId="6" borderId="10" xfId="0" applyNumberFormat="1" applyFont="1" applyFill="1" applyBorder="1" applyAlignment="1">
      <alignment horizontal="right" vertical="center"/>
    </xf>
    <xf numFmtId="38" fontId="7" fillId="0" borderId="0" xfId="7" applyFont="1" applyFill="1" applyAlignment="1"/>
    <xf numFmtId="38" fontId="7" fillId="0" borderId="0" xfId="7" applyFont="1" applyFill="1" applyBorder="1" applyAlignment="1"/>
    <xf numFmtId="180" fontId="17" fillId="3" borderId="4" xfId="0" applyNumberFormat="1" applyFont="1" applyFill="1" applyBorder="1" applyAlignment="1">
      <alignment horizontal="right" vertical="center"/>
    </xf>
    <xf numFmtId="178" fontId="17" fillId="3" borderId="4" xfId="0" applyNumberFormat="1" applyFont="1" applyFill="1" applyBorder="1" applyAlignment="1">
      <alignment horizontal="right" vertical="center"/>
    </xf>
    <xf numFmtId="180" fontId="17" fillId="0" borderId="2" xfId="0" applyNumberFormat="1" applyFont="1" applyFill="1" applyBorder="1" applyAlignment="1">
      <alignment horizontal="right" vertical="center"/>
    </xf>
    <xf numFmtId="178" fontId="17" fillId="6" borderId="49" xfId="0" applyNumberFormat="1" applyFont="1" applyFill="1" applyBorder="1" applyAlignment="1">
      <alignment horizontal="right" vertical="center"/>
    </xf>
    <xf numFmtId="178" fontId="17" fillId="6" borderId="51" xfId="0" applyNumberFormat="1" applyFont="1" applyFill="1" applyBorder="1" applyAlignment="1">
      <alignment horizontal="right" vertical="center"/>
    </xf>
    <xf numFmtId="180" fontId="17" fillId="6" borderId="51" xfId="0" applyNumberFormat="1" applyFont="1" applyFill="1" applyBorder="1" applyAlignment="1">
      <alignment horizontal="right" vertical="center"/>
    </xf>
    <xf numFmtId="0" fontId="5" fillId="4" borderId="19" xfId="0" applyFont="1" applyFill="1" applyBorder="1" applyAlignment="1">
      <alignment horizontal="center" vertical="center" wrapText="1"/>
    </xf>
    <xf numFmtId="0" fontId="5" fillId="4" borderId="53" xfId="0" applyFont="1" applyFill="1" applyBorder="1" applyAlignment="1">
      <alignment horizontal="center" vertical="center"/>
    </xf>
    <xf numFmtId="0" fontId="5" fillId="4" borderId="16" xfId="0" applyFont="1" applyFill="1" applyBorder="1" applyAlignment="1">
      <alignment horizontal="center" vertical="center"/>
    </xf>
    <xf numFmtId="0" fontId="5" fillId="5" borderId="53" xfId="0" applyFont="1" applyFill="1" applyBorder="1" applyAlignment="1">
      <alignment horizontal="center" vertical="center" wrapText="1"/>
    </xf>
    <xf numFmtId="0" fontId="5" fillId="5" borderId="53" xfId="0" applyFont="1" applyFill="1" applyBorder="1" applyAlignment="1">
      <alignment horizontal="center" vertical="center"/>
    </xf>
    <xf numFmtId="0" fontId="5" fillId="4" borderId="53" xfId="0" applyFont="1" applyFill="1" applyBorder="1" applyAlignment="1">
      <alignment horizontal="center" vertical="center" wrapText="1"/>
    </xf>
    <xf numFmtId="0" fontId="5" fillId="4" borderId="52" xfId="0" applyFont="1" applyFill="1" applyBorder="1" applyAlignment="1">
      <alignment horizontal="center" vertical="center"/>
    </xf>
    <xf numFmtId="0" fontId="5" fillId="5" borderId="52" xfId="0" applyFont="1" applyFill="1" applyBorder="1" applyAlignment="1">
      <alignment horizontal="center" vertical="center" wrapText="1"/>
    </xf>
    <xf numFmtId="0" fontId="5" fillId="5" borderId="52" xfId="0" applyFont="1" applyFill="1" applyBorder="1" applyAlignment="1">
      <alignment horizontal="center" vertical="center"/>
    </xf>
    <xf numFmtId="0" fontId="5" fillId="4" borderId="52" xfId="0" applyFont="1" applyFill="1" applyBorder="1" applyAlignment="1">
      <alignment horizontal="center" vertical="center" wrapText="1"/>
    </xf>
    <xf numFmtId="178" fontId="28" fillId="0" borderId="0" xfId="0" applyNumberFormat="1" applyFont="1" applyFill="1"/>
    <xf numFmtId="0" fontId="16" fillId="4" borderId="54" xfId="0" applyFont="1" applyFill="1" applyBorder="1" applyAlignment="1">
      <alignment vertical="center"/>
    </xf>
    <xf numFmtId="0" fontId="5" fillId="5" borderId="55" xfId="0" applyFont="1" applyFill="1" applyBorder="1" applyAlignment="1">
      <alignment vertical="center" wrapText="1"/>
    </xf>
    <xf numFmtId="0" fontId="5" fillId="4" borderId="55" xfId="0" applyFont="1" applyFill="1" applyBorder="1" applyAlignment="1">
      <alignment horizontal="center" vertical="center" wrapText="1"/>
    </xf>
    <xf numFmtId="0" fontId="12" fillId="4" borderId="24" xfId="0" applyFont="1" applyFill="1" applyBorder="1" applyAlignment="1">
      <alignment horizontal="center" vertical="center"/>
    </xf>
    <xf numFmtId="178" fontId="17" fillId="7" borderId="4" xfId="0" applyNumberFormat="1" applyFont="1" applyFill="1" applyBorder="1" applyAlignment="1">
      <alignment horizontal="right" vertical="center"/>
    </xf>
    <xf numFmtId="178" fontId="17" fillId="7" borderId="2" xfId="0" applyNumberFormat="1" applyFont="1" applyFill="1" applyBorder="1" applyAlignment="1">
      <alignment horizontal="right" vertical="center"/>
    </xf>
    <xf numFmtId="180" fontId="17" fillId="7" borderId="4" xfId="0" applyNumberFormat="1" applyFont="1" applyFill="1" applyBorder="1" applyAlignment="1">
      <alignment horizontal="right" vertical="center"/>
    </xf>
    <xf numFmtId="180" fontId="17" fillId="7" borderId="2" xfId="0" applyNumberFormat="1" applyFont="1" applyFill="1" applyBorder="1" applyAlignment="1">
      <alignment horizontal="right" vertical="center"/>
    </xf>
    <xf numFmtId="180" fontId="17" fillId="7" borderId="13" xfId="0" applyNumberFormat="1" applyFont="1" applyFill="1" applyBorder="1" applyAlignment="1">
      <alignment horizontal="right" vertical="center"/>
    </xf>
    <xf numFmtId="180" fontId="27" fillId="7" borderId="2" xfId="0" applyNumberFormat="1" applyFont="1" applyFill="1" applyBorder="1" applyAlignment="1">
      <alignment horizontal="right" vertical="center"/>
    </xf>
    <xf numFmtId="178" fontId="7" fillId="0" borderId="0" xfId="0" applyNumberFormat="1" applyFont="1" applyFill="1" applyAlignment="1"/>
    <xf numFmtId="0" fontId="24" fillId="0" borderId="0" xfId="0" applyFont="1" applyFill="1" applyAlignment="1"/>
    <xf numFmtId="178" fontId="7" fillId="0" borderId="0" xfId="0" applyNumberFormat="1" applyFont="1" applyFill="1" applyAlignment="1">
      <alignment horizontal="center" vertical="center"/>
    </xf>
    <xf numFmtId="38" fontId="25" fillId="0" borderId="0" xfId="7" applyFont="1" applyFill="1" applyAlignment="1"/>
    <xf numFmtId="38" fontId="25" fillId="3" borderId="0" xfId="7" applyFont="1" applyFill="1" applyAlignment="1"/>
    <xf numFmtId="38" fontId="25" fillId="3" borderId="0" xfId="7" applyFont="1" applyFill="1" applyAlignment="1">
      <alignment horizontal="center" vertical="center"/>
    </xf>
    <xf numFmtId="38" fontId="25" fillId="0" borderId="0" xfId="7" applyFont="1" applyFill="1" applyAlignment="1">
      <alignment horizontal="center" vertical="center"/>
    </xf>
    <xf numFmtId="38" fontId="7" fillId="0" borderId="0" xfId="0" applyNumberFormat="1" applyFont="1" applyFill="1" applyAlignment="1"/>
    <xf numFmtId="178" fontId="27" fillId="0" borderId="13" xfId="0" applyNumberFormat="1" applyFont="1" applyFill="1" applyBorder="1" applyAlignment="1">
      <alignment horizontal="right" vertical="center"/>
    </xf>
    <xf numFmtId="178" fontId="27" fillId="0" borderId="2" xfId="0" applyNumberFormat="1" applyFont="1" applyFill="1" applyBorder="1" applyAlignment="1">
      <alignment horizontal="right" vertical="center"/>
    </xf>
    <xf numFmtId="178"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178" fontId="27" fillId="0" borderId="51" xfId="0" applyNumberFormat="1" applyFont="1" applyFill="1" applyBorder="1" applyAlignment="1">
      <alignment horizontal="right" vertical="center"/>
    </xf>
    <xf numFmtId="180" fontId="17" fillId="0" borderId="10" xfId="0" applyNumberFormat="1" applyFont="1" applyFill="1" applyBorder="1" applyAlignment="1">
      <alignment horizontal="right" vertical="center"/>
    </xf>
    <xf numFmtId="180" fontId="17" fillId="0" borderId="11" xfId="0" applyNumberFormat="1" applyFont="1" applyFill="1" applyBorder="1" applyAlignment="1">
      <alignment horizontal="right" vertical="center"/>
    </xf>
    <xf numFmtId="180" fontId="27" fillId="0" borderId="10" xfId="0" applyNumberFormat="1" applyFont="1" applyFill="1" applyBorder="1" applyAlignment="1">
      <alignment horizontal="right" vertical="center"/>
    </xf>
    <xf numFmtId="180" fontId="17" fillId="3" borderId="13" xfId="0" applyNumberFormat="1" applyFont="1" applyFill="1" applyBorder="1" applyAlignment="1">
      <alignment horizontal="right" vertical="center"/>
    </xf>
    <xf numFmtId="178" fontId="17" fillId="3" borderId="13" xfId="0" applyNumberFormat="1" applyFont="1" applyFill="1" applyBorder="1" applyAlignment="1">
      <alignment horizontal="right" vertical="center"/>
    </xf>
    <xf numFmtId="0" fontId="12" fillId="5" borderId="59" xfId="0" applyFont="1" applyFill="1" applyBorder="1" applyAlignment="1">
      <alignment horizontal="center" vertical="center"/>
    </xf>
    <xf numFmtId="178" fontId="17" fillId="3" borderId="60" xfId="0" applyNumberFormat="1" applyFont="1" applyFill="1" applyBorder="1" applyAlignment="1">
      <alignment horizontal="right" vertical="center"/>
    </xf>
    <xf numFmtId="178" fontId="17" fillId="3" borderId="61" xfId="0" applyNumberFormat="1" applyFont="1" applyFill="1" applyBorder="1" applyAlignment="1">
      <alignment horizontal="right" vertical="center"/>
    </xf>
    <xf numFmtId="178" fontId="17" fillId="0" borderId="5" xfId="0" applyNumberFormat="1" applyFont="1" applyFill="1" applyBorder="1" applyAlignment="1">
      <alignment horizontal="right" vertical="center"/>
    </xf>
    <xf numFmtId="178" fontId="17" fillId="3" borderId="62" xfId="0" applyNumberFormat="1" applyFont="1" applyFill="1" applyBorder="1" applyAlignment="1">
      <alignment horizontal="right" vertical="center"/>
    </xf>
    <xf numFmtId="178" fontId="17" fillId="3" borderId="2" xfId="0" applyNumberFormat="1" applyFont="1" applyFill="1" applyBorder="1" applyAlignment="1">
      <alignment horizontal="right" vertical="center"/>
    </xf>
    <xf numFmtId="178" fontId="17" fillId="3" borderId="63" xfId="0" applyNumberFormat="1" applyFont="1" applyFill="1" applyBorder="1" applyAlignment="1">
      <alignment horizontal="right" vertical="center"/>
    </xf>
    <xf numFmtId="180" fontId="17" fillId="0" borderId="14" xfId="0" applyNumberFormat="1" applyFont="1" applyFill="1" applyBorder="1" applyAlignment="1">
      <alignment horizontal="right" vertical="center"/>
    </xf>
    <xf numFmtId="180" fontId="17" fillId="0" borderId="3" xfId="0" applyNumberFormat="1" applyFont="1" applyFill="1" applyBorder="1" applyAlignment="1">
      <alignment horizontal="right" vertical="center"/>
    </xf>
    <xf numFmtId="178" fontId="17" fillId="0" borderId="51" xfId="0" applyNumberFormat="1" applyFont="1" applyFill="1" applyBorder="1" applyAlignment="1">
      <alignment horizontal="right" vertical="center"/>
    </xf>
    <xf numFmtId="180" fontId="17" fillId="0" borderId="50" xfId="0" applyNumberFormat="1" applyFont="1" applyFill="1" applyBorder="1" applyAlignment="1">
      <alignment horizontal="right" vertical="center"/>
    </xf>
    <xf numFmtId="180" fontId="17" fillId="3" borderId="10" xfId="0" applyNumberFormat="1" applyFont="1" applyFill="1" applyBorder="1" applyAlignment="1">
      <alignment horizontal="right" vertical="center"/>
    </xf>
    <xf numFmtId="180" fontId="17" fillId="3" borderId="5" xfId="0" applyNumberFormat="1" applyFont="1" applyFill="1" applyBorder="1" applyAlignment="1">
      <alignment horizontal="right" vertical="center"/>
    </xf>
    <xf numFmtId="180" fontId="17" fillId="3" borderId="33" xfId="0" applyNumberFormat="1" applyFont="1" applyFill="1" applyBorder="1" applyAlignment="1">
      <alignment horizontal="right" vertical="center"/>
    </xf>
    <xf numFmtId="182" fontId="17" fillId="3" borderId="61" xfId="0" applyNumberFormat="1" applyFont="1" applyFill="1" applyBorder="1" applyAlignment="1">
      <alignment horizontal="right" vertical="center"/>
    </xf>
    <xf numFmtId="178" fontId="27" fillId="0" borderId="10" xfId="0" applyNumberFormat="1" applyFont="1" applyFill="1" applyBorder="1" applyAlignment="1">
      <alignment horizontal="right" vertical="center"/>
    </xf>
    <xf numFmtId="180" fontId="27" fillId="0" borderId="33" xfId="0" applyNumberFormat="1" applyFont="1" applyFill="1" applyBorder="1" applyAlignment="1">
      <alignment horizontal="right" vertical="center"/>
    </xf>
    <xf numFmtId="180" fontId="27" fillId="0" borderId="11" xfId="0" applyNumberFormat="1" applyFont="1" applyFill="1" applyBorder="1" applyAlignment="1">
      <alignment horizontal="right" vertical="center"/>
    </xf>
    <xf numFmtId="180" fontId="27" fillId="0" borderId="67" xfId="0" applyNumberFormat="1" applyFont="1" applyFill="1" applyBorder="1" applyAlignment="1">
      <alignment horizontal="right" vertical="center"/>
    </xf>
    <xf numFmtId="178" fontId="17" fillId="3" borderId="69" xfId="0" applyNumberFormat="1" applyFont="1" applyFill="1" applyBorder="1" applyAlignment="1">
      <alignment horizontal="right" vertical="center"/>
    </xf>
    <xf numFmtId="0" fontId="29" fillId="4" borderId="24" xfId="0" applyFont="1" applyFill="1" applyBorder="1" applyAlignment="1">
      <alignment horizontal="center" vertical="center"/>
    </xf>
    <xf numFmtId="180" fontId="17" fillId="0" borderId="13" xfId="0" applyNumberFormat="1" applyFont="1" applyFill="1" applyBorder="1" applyAlignment="1">
      <alignment horizontal="right" vertical="center"/>
    </xf>
    <xf numFmtId="180" fontId="17" fillId="3" borderId="2" xfId="0" applyNumberFormat="1" applyFont="1" applyFill="1" applyBorder="1" applyAlignment="1">
      <alignment horizontal="right" vertical="center"/>
    </xf>
    <xf numFmtId="0" fontId="25" fillId="0" borderId="0" xfId="0" applyFont="1" applyFill="1" applyAlignment="1">
      <alignment horizontal="center" vertical="center"/>
    </xf>
    <xf numFmtId="178" fontId="17" fillId="3" borderId="27" xfId="0" applyNumberFormat="1" applyFont="1" applyFill="1" applyBorder="1" applyAlignment="1">
      <alignment horizontal="right" vertical="center"/>
    </xf>
    <xf numFmtId="178" fontId="27" fillId="3" borderId="4" xfId="0" applyNumberFormat="1" applyFont="1" applyFill="1" applyBorder="1" applyAlignment="1">
      <alignment horizontal="right" vertical="center"/>
    </xf>
    <xf numFmtId="180" fontId="27" fillId="3" borderId="4" xfId="0" applyNumberFormat="1" applyFont="1" applyFill="1" applyBorder="1" applyAlignment="1">
      <alignment horizontal="right" vertical="center"/>
    </xf>
    <xf numFmtId="180" fontId="27" fillId="3" borderId="10" xfId="0" applyNumberFormat="1" applyFont="1" applyFill="1" applyBorder="1" applyAlignment="1">
      <alignment horizontal="right" vertical="center"/>
    </xf>
    <xf numFmtId="180" fontId="17" fillId="3" borderId="11" xfId="0" applyNumberFormat="1" applyFont="1" applyFill="1" applyBorder="1" applyAlignment="1">
      <alignment horizontal="right" vertical="center"/>
    </xf>
    <xf numFmtId="181" fontId="17" fillId="3" borderId="27" xfId="0" applyNumberFormat="1" applyFont="1" applyFill="1" applyBorder="1"/>
    <xf numFmtId="181" fontId="17" fillId="3" borderId="28" xfId="0" applyNumberFormat="1" applyFont="1" applyFill="1" applyBorder="1"/>
    <xf numFmtId="181" fontId="17" fillId="3" borderId="13" xfId="0" applyNumberFormat="1" applyFont="1" applyFill="1" applyBorder="1"/>
    <xf numFmtId="181" fontId="17" fillId="3" borderId="14" xfId="0" applyNumberFormat="1" applyFont="1" applyFill="1" applyBorder="1"/>
    <xf numFmtId="181" fontId="17" fillId="3" borderId="4" xfId="0" applyNumberFormat="1" applyFont="1" applyFill="1" applyBorder="1"/>
    <xf numFmtId="181" fontId="17" fillId="3" borderId="5" xfId="0" applyNumberFormat="1" applyFont="1" applyFill="1" applyBorder="1"/>
    <xf numFmtId="181" fontId="17" fillId="3" borderId="2" xfId="0" applyNumberFormat="1" applyFont="1" applyFill="1" applyBorder="1"/>
    <xf numFmtId="181" fontId="17" fillId="3" borderId="3" xfId="0" applyNumberFormat="1" applyFont="1" applyFill="1" applyBorder="1"/>
    <xf numFmtId="181" fontId="27" fillId="3" borderId="4" xfId="0" applyNumberFormat="1" applyFont="1" applyFill="1" applyBorder="1"/>
    <xf numFmtId="181" fontId="27" fillId="3" borderId="5" xfId="0" applyNumberFormat="1" applyFont="1" applyFill="1" applyBorder="1"/>
    <xf numFmtId="0" fontId="5" fillId="4" borderId="19" xfId="0" applyFont="1" applyFill="1" applyBorder="1" applyAlignment="1">
      <alignment horizontal="center" vertical="center" wrapText="1"/>
    </xf>
    <xf numFmtId="0" fontId="16" fillId="0" borderId="0" xfId="0" applyFont="1" applyFill="1"/>
    <xf numFmtId="0" fontId="16" fillId="0" borderId="0" xfId="0" applyFont="1" applyFill="1" applyAlignment="1"/>
    <xf numFmtId="0" fontId="30" fillId="0" borderId="0" xfId="0" applyFont="1" applyFill="1" applyAlignment="1"/>
    <xf numFmtId="0" fontId="16" fillId="0" borderId="0" xfId="0" applyFont="1" applyFill="1" applyAlignment="1">
      <alignment horizontal="center" vertical="center"/>
    </xf>
    <xf numFmtId="178" fontId="30" fillId="0" borderId="0" xfId="0" applyNumberFormat="1" applyFont="1" applyFill="1" applyAlignment="1"/>
    <xf numFmtId="178" fontId="16" fillId="0" borderId="0" xfId="0" applyNumberFormat="1" applyFont="1" applyFill="1" applyAlignment="1"/>
    <xf numFmtId="0" fontId="16" fillId="0" borderId="0" xfId="0" applyFont="1" applyFill="1" applyAlignment="1">
      <alignment horizontal="right"/>
    </xf>
    <xf numFmtId="0" fontId="16" fillId="3" borderId="0" xfId="0" applyFont="1" applyFill="1" applyAlignment="1">
      <alignment horizontal="right"/>
    </xf>
    <xf numFmtId="0" fontId="16" fillId="3" borderId="0" xfId="0" applyFont="1" applyFill="1" applyAlignment="1">
      <alignment horizontal="right" vertical="center"/>
    </xf>
    <xf numFmtId="0" fontId="16" fillId="0" borderId="0" xfId="0" applyFont="1" applyFill="1" applyAlignment="1">
      <alignment horizontal="right" vertical="center"/>
    </xf>
    <xf numFmtId="180" fontId="17" fillId="3" borderId="14" xfId="0" applyNumberFormat="1" applyFont="1" applyFill="1" applyBorder="1" applyAlignment="1">
      <alignment horizontal="right" vertical="center"/>
    </xf>
    <xf numFmtId="182" fontId="27" fillId="0" borderId="4" xfId="0" applyNumberFormat="1" applyFont="1" applyFill="1" applyBorder="1" applyAlignment="1">
      <alignment horizontal="right" vertical="center"/>
    </xf>
    <xf numFmtId="178" fontId="27" fillId="3" borderId="61" xfId="0" applyNumberFormat="1" applyFont="1" applyFill="1" applyBorder="1" applyAlignment="1">
      <alignment horizontal="right" vertical="center"/>
    </xf>
    <xf numFmtId="180" fontId="27" fillId="3" borderId="5" xfId="0" applyNumberFormat="1" applyFont="1" applyFill="1" applyBorder="1" applyAlignment="1">
      <alignment horizontal="right" vertical="center"/>
    </xf>
    <xf numFmtId="178" fontId="27" fillId="0" borderId="8" xfId="0" applyNumberFormat="1" applyFont="1" applyFill="1" applyBorder="1" applyAlignment="1">
      <alignment horizontal="right" vertical="center"/>
    </xf>
    <xf numFmtId="180" fontId="27" fillId="0" borderId="4" xfId="0" applyNumberFormat="1" applyFont="1" applyFill="1" applyBorder="1" applyAlignment="1">
      <alignment horizontal="right" vertical="center"/>
    </xf>
    <xf numFmtId="182" fontId="17" fillId="6" borderId="4" xfId="0" applyNumberFormat="1" applyFont="1" applyFill="1" applyBorder="1" applyAlignment="1">
      <alignment horizontal="right" vertical="center"/>
    </xf>
    <xf numFmtId="176" fontId="17" fillId="6" borderId="13" xfId="7" applyNumberFormat="1" applyFont="1" applyFill="1" applyBorder="1" applyAlignment="1">
      <alignment horizontal="right" vertical="center"/>
    </xf>
    <xf numFmtId="0" fontId="31" fillId="0" borderId="0" xfId="0" applyFont="1" applyFill="1" applyAlignment="1"/>
    <xf numFmtId="49" fontId="32" fillId="2" borderId="8" xfId="0" applyNumberFormat="1" applyFont="1" applyFill="1" applyBorder="1" applyAlignment="1">
      <alignment horizontal="right" vertical="center"/>
    </xf>
    <xf numFmtId="49" fontId="33" fillId="2" borderId="5" xfId="0" applyNumberFormat="1" applyFont="1" applyFill="1" applyBorder="1" applyAlignment="1">
      <alignment horizontal="right" vertical="center"/>
    </xf>
    <xf numFmtId="178" fontId="34" fillId="0" borderId="4" xfId="0" applyNumberFormat="1" applyFont="1" applyFill="1" applyBorder="1" applyAlignment="1">
      <alignment horizontal="right" vertical="center"/>
    </xf>
    <xf numFmtId="178" fontId="34" fillId="3" borderId="4" xfId="0" applyNumberFormat="1" applyFont="1" applyFill="1" applyBorder="1" applyAlignment="1">
      <alignment horizontal="right" vertical="center"/>
    </xf>
    <xf numFmtId="180" fontId="34" fillId="0" borderId="10" xfId="0" applyNumberFormat="1" applyFont="1" applyFill="1" applyBorder="1" applyAlignment="1">
      <alignment horizontal="right" vertical="center"/>
    </xf>
    <xf numFmtId="178" fontId="34" fillId="3" borderId="61" xfId="0" applyNumberFormat="1" applyFont="1" applyFill="1" applyBorder="1" applyAlignment="1">
      <alignment horizontal="right" vertical="center"/>
    </xf>
    <xf numFmtId="180" fontId="34" fillId="3" borderId="10" xfId="0" applyNumberFormat="1" applyFont="1" applyFill="1" applyBorder="1" applyAlignment="1">
      <alignment horizontal="right" vertical="center"/>
    </xf>
    <xf numFmtId="180" fontId="34" fillId="3" borderId="5" xfId="0" applyNumberFormat="1" applyFont="1" applyFill="1" applyBorder="1" applyAlignment="1">
      <alignment horizontal="right" vertical="center"/>
    </xf>
    <xf numFmtId="0" fontId="31" fillId="0" borderId="0" xfId="0" applyFont="1" applyFill="1" applyAlignment="1">
      <alignment horizontal="center" vertical="center"/>
    </xf>
    <xf numFmtId="182" fontId="27" fillId="3" borderId="61" xfId="0" applyNumberFormat="1" applyFont="1" applyFill="1" applyBorder="1" applyAlignment="1">
      <alignment horizontal="right" vertical="center"/>
    </xf>
    <xf numFmtId="0" fontId="26" fillId="0" borderId="0" xfId="0" applyFont="1" applyFill="1" applyBorder="1" applyAlignment="1"/>
    <xf numFmtId="0" fontId="35" fillId="3" borderId="0" xfId="0" applyFont="1" applyFill="1" applyAlignment="1">
      <alignment horizontal="left" vertical="center"/>
    </xf>
    <xf numFmtId="178" fontId="27" fillId="3" borderId="62" xfId="0" applyNumberFormat="1" applyFont="1" applyFill="1" applyBorder="1" applyAlignment="1">
      <alignment horizontal="right" vertical="center"/>
    </xf>
    <xf numFmtId="178" fontId="27" fillId="3" borderId="2" xfId="0" applyNumberFormat="1" applyFont="1" applyFill="1" applyBorder="1" applyAlignment="1">
      <alignment horizontal="right" vertical="center"/>
    </xf>
    <xf numFmtId="180" fontId="27" fillId="0" borderId="3" xfId="0" applyNumberFormat="1" applyFont="1" applyFill="1" applyBorder="1" applyAlignment="1">
      <alignment horizontal="right" vertical="center"/>
    </xf>
    <xf numFmtId="183" fontId="17" fillId="6" borderId="4" xfId="0" applyNumberFormat="1" applyFont="1" applyFill="1" applyBorder="1" applyAlignment="1">
      <alignment horizontal="right" vertical="center"/>
    </xf>
    <xf numFmtId="182" fontId="17" fillId="6" borderId="2" xfId="0" applyNumberFormat="1" applyFont="1" applyFill="1" applyBorder="1" applyAlignment="1">
      <alignment horizontal="right" vertical="center"/>
    </xf>
    <xf numFmtId="183" fontId="17" fillId="6" borderId="2" xfId="0" applyNumberFormat="1" applyFont="1" applyFill="1" applyBorder="1" applyAlignment="1">
      <alignment horizontal="right" vertical="center"/>
    </xf>
    <xf numFmtId="182" fontId="17" fillId="6" borderId="13" xfId="0" applyNumberFormat="1" applyFont="1" applyFill="1" applyBorder="1" applyAlignment="1">
      <alignment horizontal="right" vertical="center"/>
    </xf>
    <xf numFmtId="182" fontId="27" fillId="6" borderId="4" xfId="0" applyNumberFormat="1" applyFont="1" applyFill="1" applyBorder="1" applyAlignment="1">
      <alignment horizontal="right" vertical="center"/>
    </xf>
    <xf numFmtId="178" fontId="34" fillId="6" borderId="8" xfId="0" applyNumberFormat="1" applyFont="1" applyFill="1" applyBorder="1" applyAlignment="1">
      <alignment horizontal="right" vertical="center"/>
    </xf>
    <xf numFmtId="180" fontId="34" fillId="6" borderId="4" xfId="0" applyNumberFormat="1" applyFont="1" applyFill="1" applyBorder="1" applyAlignment="1">
      <alignment horizontal="right" vertical="center"/>
    </xf>
    <xf numFmtId="178" fontId="34" fillId="6" borderId="4" xfId="0" applyNumberFormat="1" applyFont="1" applyFill="1" applyBorder="1" applyAlignment="1">
      <alignment horizontal="right" vertical="center"/>
    </xf>
    <xf numFmtId="182" fontId="34" fillId="6" borderId="4" xfId="0" applyNumberFormat="1" applyFont="1" applyFill="1" applyBorder="1" applyAlignment="1">
      <alignment horizontal="right" vertical="center"/>
    </xf>
    <xf numFmtId="178" fontId="27" fillId="6" borderId="9" xfId="0" applyNumberFormat="1" applyFont="1" applyFill="1" applyBorder="1" applyAlignment="1">
      <alignment horizontal="right" vertical="center"/>
    </xf>
    <xf numFmtId="180" fontId="27" fillId="6" borderId="2" xfId="0" applyNumberFormat="1" applyFont="1" applyFill="1" applyBorder="1" applyAlignment="1">
      <alignment horizontal="right" vertical="center"/>
    </xf>
    <xf numFmtId="178" fontId="17" fillId="6" borderId="74" xfId="0" applyNumberFormat="1" applyFont="1" applyFill="1" applyBorder="1" applyAlignment="1">
      <alignment horizontal="right" vertical="center"/>
    </xf>
    <xf numFmtId="178" fontId="17" fillId="6" borderId="75" xfId="0" applyNumberFormat="1" applyFont="1" applyFill="1" applyBorder="1" applyAlignment="1">
      <alignment horizontal="right" vertical="center"/>
    </xf>
    <xf numFmtId="178" fontId="27" fillId="6" borderId="2" xfId="0" applyNumberFormat="1" applyFont="1" applyFill="1" applyBorder="1" applyAlignment="1">
      <alignment horizontal="right" vertical="center"/>
    </xf>
    <xf numFmtId="183" fontId="27" fillId="6" borderId="4" xfId="0" applyNumberFormat="1" applyFont="1" applyFill="1" applyBorder="1" applyAlignment="1">
      <alignment horizontal="right" vertical="center"/>
    </xf>
    <xf numFmtId="182" fontId="27" fillId="6" borderId="2" xfId="0" applyNumberFormat="1" applyFont="1" applyFill="1" applyBorder="1" applyAlignment="1">
      <alignment horizontal="right" vertical="center"/>
    </xf>
    <xf numFmtId="183" fontId="27" fillId="6" borderId="2" xfId="0" applyNumberFormat="1" applyFont="1" applyFill="1" applyBorder="1" applyAlignment="1">
      <alignment horizontal="right" vertical="center"/>
    </xf>
    <xf numFmtId="3" fontId="7" fillId="0" borderId="0" xfId="0" applyNumberFormat="1" applyFont="1" applyFill="1"/>
    <xf numFmtId="3" fontId="26" fillId="0" borderId="0" xfId="0" applyNumberFormat="1" applyFont="1" applyFill="1"/>
    <xf numFmtId="178" fontId="26" fillId="0" borderId="0" xfId="0" applyNumberFormat="1" applyFont="1" applyFill="1" applyAlignment="1">
      <alignment horizontal="center" vertical="center"/>
    </xf>
    <xf numFmtId="3" fontId="26" fillId="0" borderId="0" xfId="0" applyNumberFormat="1" applyFont="1" applyFill="1" applyBorder="1"/>
    <xf numFmtId="0" fontId="26" fillId="0" borderId="0" xfId="0" applyFont="1" applyFill="1" applyBorder="1"/>
    <xf numFmtId="178" fontId="27" fillId="3" borderId="5" xfId="0" applyNumberFormat="1" applyFont="1" applyFill="1" applyBorder="1" applyAlignment="1">
      <alignment horizontal="right" vertical="center"/>
    </xf>
    <xf numFmtId="182" fontId="27" fillId="3" borderId="4" xfId="0" applyNumberFormat="1" applyFont="1" applyFill="1" applyBorder="1" applyAlignment="1">
      <alignment horizontal="right" vertical="center"/>
    </xf>
    <xf numFmtId="178" fontId="27" fillId="0" borderId="29" xfId="0" applyNumberFormat="1" applyFont="1" applyFill="1" applyBorder="1" applyAlignment="1">
      <alignment horizontal="right" vertical="center"/>
    </xf>
    <xf numFmtId="178" fontId="27" fillId="0" borderId="30" xfId="0" applyNumberFormat="1" applyFont="1" applyFill="1" applyBorder="1" applyAlignment="1">
      <alignment horizontal="right" vertical="center"/>
    </xf>
    <xf numFmtId="180" fontId="27" fillId="0" borderId="68" xfId="0" applyNumberFormat="1" applyFont="1" applyFill="1" applyBorder="1" applyAlignment="1">
      <alignment horizontal="right" vertical="center"/>
    </xf>
    <xf numFmtId="178" fontId="27" fillId="3" borderId="64" xfId="0" applyNumberFormat="1" applyFont="1" applyFill="1" applyBorder="1" applyAlignment="1">
      <alignment horizontal="right" vertical="center"/>
    </xf>
    <xf numFmtId="178" fontId="27" fillId="3" borderId="76" xfId="0" applyNumberFormat="1" applyFont="1" applyFill="1" applyBorder="1" applyAlignment="1">
      <alignment horizontal="right" vertical="center"/>
    </xf>
    <xf numFmtId="178" fontId="27" fillId="3" borderId="13" xfId="0" applyNumberFormat="1" applyFont="1" applyFill="1" applyBorder="1" applyAlignment="1">
      <alignment horizontal="right" vertical="center"/>
    </xf>
    <xf numFmtId="185" fontId="6" fillId="0" borderId="0" xfId="0" applyNumberFormat="1" applyFont="1" applyFill="1" applyAlignment="1">
      <alignment horizontal="right" vertical="center"/>
    </xf>
    <xf numFmtId="180" fontId="27" fillId="0" borderId="30" xfId="0" applyNumberFormat="1" applyFont="1" applyFill="1" applyBorder="1" applyAlignment="1">
      <alignment horizontal="right" vertical="center"/>
    </xf>
    <xf numFmtId="41" fontId="17" fillId="6" borderId="4" xfId="0" applyNumberFormat="1" applyFont="1" applyFill="1" applyBorder="1" applyAlignment="1">
      <alignment horizontal="right" vertical="center"/>
    </xf>
    <xf numFmtId="41" fontId="27" fillId="6" borderId="4" xfId="0" applyNumberFormat="1" applyFont="1" applyFill="1" applyBorder="1" applyAlignment="1">
      <alignment horizontal="right" vertical="center"/>
    </xf>
    <xf numFmtId="176" fontId="17" fillId="6" borderId="4" xfId="7" applyNumberFormat="1" applyFont="1" applyFill="1" applyBorder="1" applyAlignment="1">
      <alignment horizontal="right" vertical="center"/>
    </xf>
    <xf numFmtId="184" fontId="27" fillId="6" borderId="4" xfId="0" applyNumberFormat="1" applyFont="1" applyFill="1" applyBorder="1" applyAlignment="1">
      <alignment horizontal="right" vertical="center"/>
    </xf>
    <xf numFmtId="49" fontId="4" fillId="2" borderId="29" xfId="0" applyNumberFormat="1" applyFont="1" applyFill="1" applyBorder="1" applyAlignment="1">
      <alignment horizontal="center" vertical="center"/>
    </xf>
    <xf numFmtId="178" fontId="17" fillId="3" borderId="29" xfId="0" applyNumberFormat="1" applyFont="1" applyFill="1" applyBorder="1" applyAlignment="1">
      <alignment horizontal="right" vertical="center"/>
    </xf>
    <xf numFmtId="180" fontId="17" fillId="3" borderId="30" xfId="0" applyNumberFormat="1" applyFont="1" applyFill="1" applyBorder="1" applyAlignment="1">
      <alignment horizontal="right" vertical="center"/>
    </xf>
    <xf numFmtId="178" fontId="17" fillId="3" borderId="30" xfId="0" applyNumberFormat="1" applyFont="1" applyFill="1" applyBorder="1" applyAlignment="1">
      <alignment horizontal="right" vertical="center"/>
    </xf>
    <xf numFmtId="178" fontId="17" fillId="0" borderId="30" xfId="0" applyNumberFormat="1" applyFont="1" applyFill="1" applyBorder="1" applyAlignment="1">
      <alignment horizontal="right" vertical="center"/>
    </xf>
    <xf numFmtId="180" fontId="17" fillId="0" borderId="30" xfId="0" applyNumberFormat="1" applyFont="1" applyFill="1" applyBorder="1" applyAlignment="1">
      <alignment horizontal="right" vertical="center"/>
    </xf>
    <xf numFmtId="181" fontId="17" fillId="3" borderId="30" xfId="0" applyNumberFormat="1" applyFont="1" applyFill="1" applyBorder="1"/>
    <xf numFmtId="181" fontId="17" fillId="3" borderId="31" xfId="0" applyNumberFormat="1" applyFont="1" applyFill="1" applyBorder="1"/>
    <xf numFmtId="178" fontId="27" fillId="6" borderId="13" xfId="0" applyNumberFormat="1" applyFont="1" applyFill="1" applyBorder="1" applyAlignment="1">
      <alignment horizontal="right" vertical="center"/>
    </xf>
    <xf numFmtId="41" fontId="17" fillId="6" borderId="13" xfId="0" applyNumberFormat="1" applyFont="1" applyFill="1" applyBorder="1" applyAlignment="1">
      <alignment horizontal="right" vertical="center"/>
    </xf>
    <xf numFmtId="180" fontId="27" fillId="6" borderId="13" xfId="0" applyNumberFormat="1" applyFont="1" applyFill="1" applyBorder="1" applyAlignment="1">
      <alignment horizontal="right" vertical="center"/>
    </xf>
    <xf numFmtId="178" fontId="17" fillId="3" borderId="8" xfId="0" applyNumberFormat="1" applyFont="1" applyFill="1" applyBorder="1" applyAlignment="1">
      <alignment horizontal="right" vertical="center"/>
    </xf>
    <xf numFmtId="41" fontId="27" fillId="0" borderId="4" xfId="0" applyNumberFormat="1" applyFont="1" applyFill="1" applyBorder="1" applyAlignment="1">
      <alignment horizontal="right" vertical="center"/>
    </xf>
    <xf numFmtId="178" fontId="27" fillId="0" borderId="61" xfId="0" applyNumberFormat="1" applyFont="1" applyFill="1" applyBorder="1" applyAlignment="1">
      <alignment horizontal="right" vertical="center"/>
    </xf>
    <xf numFmtId="182" fontId="27" fillId="0" borderId="61" xfId="0" applyNumberFormat="1" applyFont="1" applyFill="1" applyBorder="1" applyAlignment="1">
      <alignment horizontal="right" vertical="center"/>
    </xf>
    <xf numFmtId="41" fontId="27" fillId="0" borderId="30" xfId="0" applyNumberFormat="1" applyFont="1" applyFill="1" applyBorder="1" applyAlignment="1">
      <alignment horizontal="right" vertical="center"/>
    </xf>
    <xf numFmtId="178" fontId="27" fillId="0" borderId="64" xfId="0" applyNumberFormat="1" applyFont="1" applyFill="1" applyBorder="1" applyAlignment="1">
      <alignment horizontal="right" vertical="center"/>
    </xf>
    <xf numFmtId="178" fontId="17" fillId="0" borderId="61" xfId="0" applyNumberFormat="1" applyFont="1" applyFill="1" applyBorder="1" applyAlignment="1">
      <alignment horizontal="right" vertical="center"/>
    </xf>
    <xf numFmtId="178" fontId="27" fillId="3" borderId="3" xfId="0" applyNumberFormat="1" applyFont="1" applyFill="1" applyBorder="1" applyAlignment="1">
      <alignment horizontal="right" vertical="center"/>
    </xf>
    <xf numFmtId="41" fontId="27" fillId="6" borderId="2" xfId="0" applyNumberFormat="1" applyFont="1" applyFill="1" applyBorder="1" applyAlignment="1">
      <alignment horizontal="right" vertical="center"/>
    </xf>
    <xf numFmtId="0" fontId="5" fillId="5" borderId="42" xfId="0" applyFont="1" applyFill="1" applyBorder="1" applyAlignment="1">
      <alignment horizontal="center" vertical="center" wrapText="1"/>
    </xf>
    <xf numFmtId="0" fontId="5" fillId="5" borderId="44"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3" xfId="0" applyFont="1" applyFill="1" applyBorder="1" applyAlignment="1">
      <alignment horizontal="center" vertical="center" wrapText="1"/>
    </xf>
    <xf numFmtId="0" fontId="5" fillId="5" borderId="45" xfId="0" applyFont="1" applyFill="1" applyBorder="1" applyAlignment="1">
      <alignment horizontal="center" vertical="center"/>
    </xf>
    <xf numFmtId="0" fontId="5" fillId="5" borderId="47"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34"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6" fillId="4" borderId="19" xfId="0" applyFont="1" applyFill="1" applyBorder="1" applyAlignment="1">
      <alignment horizontal="center"/>
    </xf>
    <xf numFmtId="0" fontId="16" fillId="4" borderId="17" xfId="0" applyFont="1" applyFill="1" applyBorder="1" applyAlignment="1">
      <alignment horizontal="center"/>
    </xf>
    <xf numFmtId="0" fontId="16" fillId="4" borderId="3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38" xfId="0" applyFont="1" applyFill="1" applyBorder="1" applyAlignment="1">
      <alignment horizontal="center" vertical="center"/>
    </xf>
    <xf numFmtId="0" fontId="5" fillId="5" borderId="19"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58" xfId="0" applyFont="1" applyFill="1" applyBorder="1" applyAlignment="1">
      <alignment horizontal="center" vertical="center"/>
    </xf>
    <xf numFmtId="0" fontId="5" fillId="5" borderId="56" xfId="0" applyFont="1" applyFill="1" applyBorder="1" applyAlignment="1">
      <alignment horizontal="center" vertical="center" wrapText="1"/>
    </xf>
    <xf numFmtId="0" fontId="5" fillId="5" borderId="71"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70"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5" borderId="57"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20" xfId="0" applyFont="1" applyFill="1" applyBorder="1" applyAlignment="1">
      <alignment horizontal="center" vertical="center"/>
    </xf>
    <xf numFmtId="0" fontId="5" fillId="5" borderId="2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20"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73"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7" builtinId="6"/>
    <cellStyle name="桁区切り 2" xfId="1"/>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A98-458D-873F-1794BA274E3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A98-458D-873F-1794BA274E3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A98-458D-873F-1794BA274E3C}"/>
            </c:ext>
          </c:extLst>
        </c:ser>
        <c:dLbls>
          <c:showLegendKey val="0"/>
          <c:showVal val="0"/>
          <c:showCatName val="0"/>
          <c:showSerName val="0"/>
          <c:showPercent val="0"/>
          <c:showBubbleSize val="0"/>
        </c:dLbls>
        <c:gapWidth val="150"/>
        <c:overlap val="100"/>
        <c:axId val="181548032"/>
        <c:axId val="3730867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A98-458D-873F-1794BA274E3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A98-458D-873F-1794BA274E3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A98-458D-873F-1794BA274E3C}"/>
            </c:ext>
          </c:extLst>
        </c:ser>
        <c:dLbls>
          <c:showLegendKey val="0"/>
          <c:showVal val="0"/>
          <c:showCatName val="0"/>
          <c:showSerName val="0"/>
          <c:showPercent val="0"/>
          <c:showBubbleSize val="0"/>
        </c:dLbls>
        <c:marker val="1"/>
        <c:smooth val="0"/>
        <c:axId val="181548032"/>
        <c:axId val="3730867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A98-458D-873F-1794BA274E3C}"/>
            </c:ext>
          </c:extLst>
        </c:ser>
        <c:dLbls>
          <c:showLegendKey val="0"/>
          <c:showVal val="0"/>
          <c:showCatName val="0"/>
          <c:showSerName val="0"/>
          <c:showPercent val="0"/>
          <c:showBubbleSize val="0"/>
        </c:dLbls>
        <c:marker val="1"/>
        <c:smooth val="0"/>
        <c:axId val="181548544"/>
        <c:axId val="37309824"/>
      </c:lineChart>
      <c:catAx>
        <c:axId val="18154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08672"/>
        <c:crossesAt val="-1000"/>
        <c:auto val="1"/>
        <c:lblAlgn val="ctr"/>
        <c:lblOffset val="100"/>
        <c:tickLblSkip val="1"/>
        <c:tickMarkSkip val="1"/>
        <c:noMultiLvlLbl val="0"/>
      </c:catAx>
      <c:valAx>
        <c:axId val="3730867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autoZero"/>
        <c:crossBetween val="between"/>
      </c:valAx>
      <c:catAx>
        <c:axId val="181548544"/>
        <c:scaling>
          <c:orientation val="minMax"/>
        </c:scaling>
        <c:delete val="1"/>
        <c:axPos val="b"/>
        <c:majorTickMark val="out"/>
        <c:minorTickMark val="none"/>
        <c:tickLblPos val="nextTo"/>
        <c:crossAx val="37309824"/>
        <c:crosses val="autoZero"/>
        <c:auto val="1"/>
        <c:lblAlgn val="ctr"/>
        <c:lblOffset val="100"/>
        <c:noMultiLvlLbl val="0"/>
      </c:catAx>
      <c:valAx>
        <c:axId val="373098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5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655-4BFA-B67F-9935C9179EA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655-4BFA-B67F-9935C9179EAC}"/>
            </c:ext>
          </c:extLst>
        </c:ser>
        <c:dLbls>
          <c:showLegendKey val="0"/>
          <c:showVal val="0"/>
          <c:showCatName val="0"/>
          <c:showSerName val="0"/>
          <c:showPercent val="0"/>
          <c:showBubbleSize val="0"/>
        </c:dLbls>
        <c:gapWidth val="150"/>
        <c:overlap val="100"/>
        <c:axId val="189617152"/>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655-4BFA-B67F-9935C9179EA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655-4BFA-B67F-9935C9179EA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655-4BFA-B67F-9935C9179EAC}"/>
            </c:ext>
          </c:extLst>
        </c:ser>
        <c:dLbls>
          <c:showLegendKey val="0"/>
          <c:showVal val="0"/>
          <c:showCatName val="0"/>
          <c:showSerName val="0"/>
          <c:showPercent val="0"/>
          <c:showBubbleSize val="0"/>
        </c:dLbls>
        <c:marker val="1"/>
        <c:smooth val="0"/>
        <c:axId val="189617152"/>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655-4BFA-B67F-9935C9179EA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655-4BFA-B67F-9935C9179EAC}"/>
            </c:ext>
          </c:extLst>
        </c:ser>
        <c:dLbls>
          <c:showLegendKey val="0"/>
          <c:showVal val="0"/>
          <c:showCatName val="0"/>
          <c:showSerName val="0"/>
          <c:showPercent val="0"/>
          <c:showBubbleSize val="0"/>
        </c:dLbls>
        <c:marker val="1"/>
        <c:smooth val="0"/>
        <c:axId val="185527296"/>
        <c:axId val="236627072"/>
      </c:lineChart>
      <c:catAx>
        <c:axId val="1896171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7152"/>
        <c:crosses val="autoZero"/>
        <c:crossBetween val="between"/>
        <c:majorUnit val="5000"/>
        <c:minorUnit val="1000"/>
      </c:valAx>
      <c:catAx>
        <c:axId val="185527296"/>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72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3AF-4266-9E1A-38BFC974275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3AF-4266-9E1A-38BFC974275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3AF-4266-9E1A-38BFC974275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3AF-4266-9E1A-38BFC9742756}"/>
            </c:ext>
          </c:extLst>
        </c:ser>
        <c:dLbls>
          <c:showLegendKey val="0"/>
          <c:showVal val="0"/>
          <c:showCatName val="0"/>
          <c:showSerName val="0"/>
          <c:showPercent val="0"/>
          <c:showBubbleSize val="0"/>
        </c:dLbls>
        <c:gapWidth val="150"/>
        <c:overlap val="100"/>
        <c:axId val="189618688"/>
        <c:axId val="2366293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3AF-4266-9E1A-38BFC974275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3AF-4266-9E1A-38BFC974275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3AF-4266-9E1A-38BFC9742756}"/>
            </c:ext>
          </c:extLst>
        </c:ser>
        <c:dLbls>
          <c:showLegendKey val="0"/>
          <c:showVal val="0"/>
          <c:showCatName val="0"/>
          <c:showSerName val="0"/>
          <c:showPercent val="0"/>
          <c:showBubbleSize val="0"/>
        </c:dLbls>
        <c:marker val="1"/>
        <c:smooth val="0"/>
        <c:axId val="189618688"/>
        <c:axId val="2366293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3AF-4266-9E1A-38BFC974275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3AF-4266-9E1A-38BFC9742756}"/>
            </c:ext>
          </c:extLst>
        </c:ser>
        <c:dLbls>
          <c:showLegendKey val="0"/>
          <c:showVal val="0"/>
          <c:showCatName val="0"/>
          <c:showSerName val="0"/>
          <c:showPercent val="0"/>
          <c:showBubbleSize val="0"/>
        </c:dLbls>
        <c:marker val="1"/>
        <c:smooth val="0"/>
        <c:axId val="189619712"/>
        <c:axId val="236629952"/>
      </c:lineChart>
      <c:catAx>
        <c:axId val="1896186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8688"/>
        <c:crosses val="autoZero"/>
        <c:crossBetween val="between"/>
        <c:majorUnit val="2000"/>
      </c:valAx>
      <c:catAx>
        <c:axId val="189619712"/>
        <c:scaling>
          <c:orientation val="minMax"/>
        </c:scaling>
        <c:delete val="1"/>
        <c:axPos val="b"/>
        <c:majorTickMark val="out"/>
        <c:minorTickMark val="none"/>
        <c:tickLblPos val="nextTo"/>
        <c:crossAx val="236629952"/>
        <c:crosses val="autoZero"/>
        <c:auto val="1"/>
        <c:lblAlgn val="ctr"/>
        <c:lblOffset val="100"/>
        <c:noMultiLvlLbl val="0"/>
      </c:catAx>
      <c:valAx>
        <c:axId val="2366299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1971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324-4713-90DE-EFE03B75008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324-4713-90DE-EFE03B75008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324-4713-90DE-EFE03B75008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324-4713-90DE-EFE03B750085}"/>
            </c:ext>
          </c:extLst>
        </c:ser>
        <c:dLbls>
          <c:showLegendKey val="0"/>
          <c:showVal val="0"/>
          <c:showCatName val="0"/>
          <c:showSerName val="0"/>
          <c:showPercent val="0"/>
          <c:showBubbleSize val="0"/>
        </c:dLbls>
        <c:gapWidth val="150"/>
        <c:overlap val="100"/>
        <c:axId val="196241408"/>
        <c:axId val="2366703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324-4713-90DE-EFE03B75008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324-4713-90DE-EFE03B75008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324-4713-90DE-EFE03B750085}"/>
            </c:ext>
          </c:extLst>
        </c:ser>
        <c:dLbls>
          <c:showLegendKey val="0"/>
          <c:showVal val="0"/>
          <c:showCatName val="0"/>
          <c:showSerName val="0"/>
          <c:showPercent val="0"/>
          <c:showBubbleSize val="0"/>
        </c:dLbls>
        <c:marker val="1"/>
        <c:smooth val="0"/>
        <c:axId val="196241408"/>
        <c:axId val="2366703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324-4713-90DE-EFE03B75008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324-4713-90DE-EFE03B750085}"/>
            </c:ext>
          </c:extLst>
        </c:ser>
        <c:dLbls>
          <c:showLegendKey val="0"/>
          <c:showVal val="0"/>
          <c:showCatName val="0"/>
          <c:showSerName val="0"/>
          <c:showPercent val="0"/>
          <c:showBubbleSize val="0"/>
        </c:dLbls>
        <c:marker val="1"/>
        <c:smooth val="0"/>
        <c:axId val="207167488"/>
        <c:axId val="236670912"/>
      </c:lineChart>
      <c:catAx>
        <c:axId val="196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336"/>
        <c:crosses val="autoZero"/>
        <c:auto val="1"/>
        <c:lblAlgn val="ctr"/>
        <c:lblOffset val="100"/>
        <c:tickLblSkip val="1"/>
        <c:tickMarkSkip val="1"/>
        <c:noMultiLvlLbl val="0"/>
      </c:catAx>
      <c:valAx>
        <c:axId val="23667033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6241408"/>
        <c:crosses val="autoZero"/>
        <c:crossBetween val="between"/>
      </c:valAx>
      <c:catAx>
        <c:axId val="207167488"/>
        <c:scaling>
          <c:orientation val="minMax"/>
        </c:scaling>
        <c:delete val="1"/>
        <c:axPos val="b"/>
        <c:majorTickMark val="out"/>
        <c:minorTickMark val="none"/>
        <c:tickLblPos val="nextTo"/>
        <c:crossAx val="236670912"/>
        <c:crosses val="autoZero"/>
        <c:auto val="1"/>
        <c:lblAlgn val="ctr"/>
        <c:lblOffset val="100"/>
        <c:noMultiLvlLbl val="0"/>
      </c:catAx>
      <c:valAx>
        <c:axId val="2366709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716748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8C1-484B-8928-FDC0D4E81BD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8C1-484B-8928-FDC0D4E81BD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8C1-484B-8928-FDC0D4E81BDA}"/>
            </c:ext>
          </c:extLst>
        </c:ser>
        <c:dLbls>
          <c:showLegendKey val="0"/>
          <c:showVal val="0"/>
          <c:showCatName val="0"/>
          <c:showSerName val="0"/>
          <c:showPercent val="0"/>
          <c:showBubbleSize val="0"/>
        </c:dLbls>
        <c:gapWidth val="150"/>
        <c:overlap val="100"/>
        <c:axId val="315271168"/>
        <c:axId val="2366743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8C1-484B-8928-FDC0D4E81BD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8C1-484B-8928-FDC0D4E81BD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8C1-484B-8928-FDC0D4E81BDA}"/>
            </c:ext>
          </c:extLst>
        </c:ser>
        <c:dLbls>
          <c:showLegendKey val="0"/>
          <c:showVal val="0"/>
          <c:showCatName val="0"/>
          <c:showSerName val="0"/>
          <c:showPercent val="0"/>
          <c:showBubbleSize val="0"/>
        </c:dLbls>
        <c:marker val="1"/>
        <c:smooth val="0"/>
        <c:axId val="315271168"/>
        <c:axId val="2366743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8C1-484B-8928-FDC0D4E81BDA}"/>
            </c:ext>
          </c:extLst>
        </c:ser>
        <c:dLbls>
          <c:showLegendKey val="0"/>
          <c:showVal val="0"/>
          <c:showCatName val="0"/>
          <c:showSerName val="0"/>
          <c:showPercent val="0"/>
          <c:showBubbleSize val="0"/>
        </c:dLbls>
        <c:marker val="1"/>
        <c:smooth val="0"/>
        <c:axId val="315271680"/>
        <c:axId val="263356416"/>
      </c:lineChart>
      <c:catAx>
        <c:axId val="31527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74368"/>
        <c:crossesAt val="-1000"/>
        <c:auto val="1"/>
        <c:lblAlgn val="ctr"/>
        <c:lblOffset val="100"/>
        <c:tickLblSkip val="1"/>
        <c:tickMarkSkip val="1"/>
        <c:noMultiLvlLbl val="0"/>
      </c:catAx>
      <c:valAx>
        <c:axId val="23667436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71168"/>
        <c:crosses val="autoZero"/>
        <c:crossBetween val="between"/>
      </c:valAx>
      <c:catAx>
        <c:axId val="315271680"/>
        <c:scaling>
          <c:orientation val="minMax"/>
        </c:scaling>
        <c:delete val="1"/>
        <c:axPos val="b"/>
        <c:majorTickMark val="out"/>
        <c:minorTickMark val="none"/>
        <c:tickLblPos val="nextTo"/>
        <c:crossAx val="263356416"/>
        <c:crosses val="autoZero"/>
        <c:auto val="1"/>
        <c:lblAlgn val="ctr"/>
        <c:lblOffset val="100"/>
        <c:noMultiLvlLbl val="0"/>
      </c:catAx>
      <c:valAx>
        <c:axId val="26335641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7168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742-4CE3-BC7D-AD9C362CCC1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742-4CE3-BC7D-AD9C362CCC1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742-4CE3-BC7D-AD9C362CCC11}"/>
            </c:ext>
          </c:extLst>
        </c:ser>
        <c:dLbls>
          <c:showLegendKey val="0"/>
          <c:showVal val="0"/>
          <c:showCatName val="0"/>
          <c:showSerName val="0"/>
          <c:showPercent val="0"/>
          <c:showBubbleSize val="0"/>
        </c:dLbls>
        <c:gapWidth val="150"/>
        <c:overlap val="100"/>
        <c:axId val="318443520"/>
        <c:axId val="2633581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742-4CE3-BC7D-AD9C362CCC1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742-4CE3-BC7D-AD9C362CCC1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742-4CE3-BC7D-AD9C362CCC11}"/>
            </c:ext>
          </c:extLst>
        </c:ser>
        <c:dLbls>
          <c:showLegendKey val="0"/>
          <c:showVal val="0"/>
          <c:showCatName val="0"/>
          <c:showSerName val="0"/>
          <c:showPercent val="0"/>
          <c:showBubbleSize val="0"/>
        </c:dLbls>
        <c:marker val="1"/>
        <c:smooth val="0"/>
        <c:axId val="318443520"/>
        <c:axId val="2633581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742-4CE3-BC7D-AD9C362CCC11}"/>
            </c:ext>
          </c:extLst>
        </c:ser>
        <c:dLbls>
          <c:showLegendKey val="0"/>
          <c:showVal val="0"/>
          <c:showCatName val="0"/>
          <c:showSerName val="0"/>
          <c:showPercent val="0"/>
          <c:showBubbleSize val="0"/>
        </c:dLbls>
        <c:marker val="1"/>
        <c:smooth val="0"/>
        <c:axId val="320559616"/>
        <c:axId val="263358720"/>
      </c:lineChart>
      <c:catAx>
        <c:axId val="318443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8144"/>
        <c:crossesAt val="-1000"/>
        <c:auto val="1"/>
        <c:lblAlgn val="ctr"/>
        <c:lblOffset val="100"/>
        <c:tickLblSkip val="1"/>
        <c:tickMarkSkip val="1"/>
        <c:noMultiLvlLbl val="0"/>
      </c:catAx>
      <c:valAx>
        <c:axId val="2633581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8443520"/>
        <c:crosses val="autoZero"/>
        <c:crossBetween val="between"/>
      </c:valAx>
      <c:catAx>
        <c:axId val="320559616"/>
        <c:scaling>
          <c:orientation val="minMax"/>
        </c:scaling>
        <c:delete val="1"/>
        <c:axPos val="b"/>
        <c:majorTickMark val="out"/>
        <c:minorTickMark val="none"/>
        <c:tickLblPos val="nextTo"/>
        <c:crossAx val="263358720"/>
        <c:crosses val="autoZero"/>
        <c:auto val="1"/>
        <c:lblAlgn val="ctr"/>
        <c:lblOffset val="100"/>
        <c:noMultiLvlLbl val="0"/>
      </c:catAx>
      <c:valAx>
        <c:axId val="2633587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05596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FD7-455F-92BE-D35A95A2C56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FD7-455F-92BE-D35A95A2C569}"/>
            </c:ext>
          </c:extLst>
        </c:ser>
        <c:dLbls>
          <c:showLegendKey val="0"/>
          <c:showVal val="0"/>
          <c:showCatName val="0"/>
          <c:showSerName val="0"/>
          <c:showPercent val="0"/>
          <c:showBubbleSize val="0"/>
        </c:dLbls>
        <c:gapWidth val="150"/>
        <c:overlap val="100"/>
        <c:axId val="320586240"/>
        <c:axId val="2633604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FD7-455F-92BE-D35A95A2C56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FD7-455F-92BE-D35A95A2C56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FD7-455F-92BE-D35A95A2C569}"/>
            </c:ext>
          </c:extLst>
        </c:ser>
        <c:dLbls>
          <c:showLegendKey val="0"/>
          <c:showVal val="0"/>
          <c:showCatName val="0"/>
          <c:showSerName val="0"/>
          <c:showPercent val="0"/>
          <c:showBubbleSize val="0"/>
        </c:dLbls>
        <c:marker val="1"/>
        <c:smooth val="0"/>
        <c:axId val="320586240"/>
        <c:axId val="2633604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FD7-455F-92BE-D35A95A2C56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FD7-455F-92BE-D35A95A2C569}"/>
            </c:ext>
          </c:extLst>
        </c:ser>
        <c:dLbls>
          <c:showLegendKey val="0"/>
          <c:showVal val="0"/>
          <c:showCatName val="0"/>
          <c:showSerName val="0"/>
          <c:showPercent val="0"/>
          <c:showBubbleSize val="0"/>
        </c:dLbls>
        <c:marker val="1"/>
        <c:smooth val="0"/>
        <c:axId val="320586752"/>
        <c:axId val="263361024"/>
      </c:lineChart>
      <c:catAx>
        <c:axId val="3205862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60448"/>
        <c:crosses val="autoZero"/>
        <c:auto val="1"/>
        <c:lblAlgn val="ctr"/>
        <c:lblOffset val="100"/>
        <c:tickLblSkip val="1"/>
        <c:tickMarkSkip val="1"/>
        <c:noMultiLvlLbl val="0"/>
      </c:catAx>
      <c:valAx>
        <c:axId val="26336044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86240"/>
        <c:crosses val="autoZero"/>
        <c:crossBetween val="between"/>
        <c:majorUnit val="5000"/>
        <c:minorUnit val="1000"/>
      </c:valAx>
      <c:catAx>
        <c:axId val="320586752"/>
        <c:scaling>
          <c:orientation val="minMax"/>
        </c:scaling>
        <c:delete val="1"/>
        <c:axPos val="b"/>
        <c:majorTickMark val="out"/>
        <c:minorTickMark val="none"/>
        <c:tickLblPos val="nextTo"/>
        <c:crossAx val="263361024"/>
        <c:crossesAt val="80"/>
        <c:auto val="1"/>
        <c:lblAlgn val="ctr"/>
        <c:lblOffset val="100"/>
        <c:noMultiLvlLbl val="0"/>
      </c:catAx>
      <c:valAx>
        <c:axId val="26336102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867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A92-4BC5-83D0-AA64E48A50E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A92-4BC5-83D0-AA64E48A50E7}"/>
            </c:ext>
          </c:extLst>
        </c:ser>
        <c:dLbls>
          <c:showLegendKey val="0"/>
          <c:showVal val="0"/>
          <c:showCatName val="0"/>
          <c:showSerName val="0"/>
          <c:showPercent val="0"/>
          <c:showBubbleSize val="0"/>
        </c:dLbls>
        <c:gapWidth val="150"/>
        <c:overlap val="100"/>
        <c:axId val="324254720"/>
        <c:axId val="3690220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A92-4BC5-83D0-AA64E48A50E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A92-4BC5-83D0-AA64E48A50E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A92-4BC5-83D0-AA64E48A50E7}"/>
            </c:ext>
          </c:extLst>
        </c:ser>
        <c:dLbls>
          <c:showLegendKey val="0"/>
          <c:showVal val="0"/>
          <c:showCatName val="0"/>
          <c:showSerName val="0"/>
          <c:showPercent val="0"/>
          <c:showBubbleSize val="0"/>
        </c:dLbls>
        <c:marker val="1"/>
        <c:smooth val="0"/>
        <c:axId val="324254720"/>
        <c:axId val="3690220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A92-4BC5-83D0-AA64E48A50E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A92-4BC5-83D0-AA64E48A50E7}"/>
            </c:ext>
          </c:extLst>
        </c:ser>
        <c:dLbls>
          <c:showLegendKey val="0"/>
          <c:showVal val="0"/>
          <c:showCatName val="0"/>
          <c:showSerName val="0"/>
          <c:showPercent val="0"/>
          <c:showBubbleSize val="0"/>
        </c:dLbls>
        <c:marker val="1"/>
        <c:smooth val="0"/>
        <c:axId val="325919744"/>
        <c:axId val="369239168"/>
      </c:lineChart>
      <c:catAx>
        <c:axId val="3242547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22016"/>
        <c:crosses val="autoZero"/>
        <c:auto val="1"/>
        <c:lblAlgn val="ctr"/>
        <c:lblOffset val="100"/>
        <c:tickLblSkip val="1"/>
        <c:tickMarkSkip val="1"/>
        <c:noMultiLvlLbl val="0"/>
      </c:catAx>
      <c:valAx>
        <c:axId val="3690220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4254720"/>
        <c:crosses val="autoZero"/>
        <c:crossBetween val="between"/>
        <c:majorUnit val="5000"/>
        <c:minorUnit val="1000"/>
      </c:valAx>
      <c:catAx>
        <c:axId val="325919744"/>
        <c:scaling>
          <c:orientation val="minMax"/>
        </c:scaling>
        <c:delete val="1"/>
        <c:axPos val="b"/>
        <c:majorTickMark val="out"/>
        <c:minorTickMark val="none"/>
        <c:tickLblPos val="nextTo"/>
        <c:crossAx val="369239168"/>
        <c:crossesAt val="80"/>
        <c:auto val="1"/>
        <c:lblAlgn val="ctr"/>
        <c:lblOffset val="100"/>
        <c:noMultiLvlLbl val="0"/>
      </c:catAx>
      <c:valAx>
        <c:axId val="3692391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59197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2CA-4AC8-81DD-BAFBC60A120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2CA-4AC8-81DD-BAFBC60A120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2CA-4AC8-81DD-BAFBC60A120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2CA-4AC8-81DD-BAFBC60A1205}"/>
            </c:ext>
          </c:extLst>
        </c:ser>
        <c:dLbls>
          <c:showLegendKey val="0"/>
          <c:showVal val="0"/>
          <c:showCatName val="0"/>
          <c:showSerName val="0"/>
          <c:showPercent val="0"/>
          <c:showBubbleSize val="0"/>
        </c:dLbls>
        <c:gapWidth val="150"/>
        <c:overlap val="100"/>
        <c:axId val="326006784"/>
        <c:axId val="37521932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2CA-4AC8-81DD-BAFBC60A120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2CA-4AC8-81DD-BAFBC60A120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2CA-4AC8-81DD-BAFBC60A1205}"/>
            </c:ext>
          </c:extLst>
        </c:ser>
        <c:dLbls>
          <c:showLegendKey val="0"/>
          <c:showVal val="0"/>
          <c:showCatName val="0"/>
          <c:showSerName val="0"/>
          <c:showPercent val="0"/>
          <c:showBubbleSize val="0"/>
        </c:dLbls>
        <c:marker val="1"/>
        <c:smooth val="0"/>
        <c:axId val="326006784"/>
        <c:axId val="37521932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2CA-4AC8-81DD-BAFBC60A120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2CA-4AC8-81DD-BAFBC60A1205}"/>
            </c:ext>
          </c:extLst>
        </c:ser>
        <c:dLbls>
          <c:showLegendKey val="0"/>
          <c:showVal val="0"/>
          <c:showCatName val="0"/>
          <c:showSerName val="0"/>
          <c:showPercent val="0"/>
          <c:showBubbleSize val="0"/>
        </c:dLbls>
        <c:marker val="1"/>
        <c:smooth val="0"/>
        <c:axId val="326007296"/>
        <c:axId val="375219904"/>
      </c:lineChart>
      <c:catAx>
        <c:axId val="3260067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19328"/>
        <c:crosses val="autoZero"/>
        <c:auto val="1"/>
        <c:lblAlgn val="ctr"/>
        <c:lblOffset val="100"/>
        <c:tickLblSkip val="1"/>
        <c:tickMarkSkip val="1"/>
        <c:noMultiLvlLbl val="0"/>
      </c:catAx>
      <c:valAx>
        <c:axId val="37521932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006784"/>
        <c:crosses val="autoZero"/>
        <c:crossBetween val="between"/>
        <c:majorUnit val="2000"/>
      </c:valAx>
      <c:catAx>
        <c:axId val="326007296"/>
        <c:scaling>
          <c:orientation val="minMax"/>
        </c:scaling>
        <c:delete val="1"/>
        <c:axPos val="b"/>
        <c:majorTickMark val="out"/>
        <c:minorTickMark val="none"/>
        <c:tickLblPos val="nextTo"/>
        <c:crossAx val="375219904"/>
        <c:crosses val="autoZero"/>
        <c:auto val="1"/>
        <c:lblAlgn val="ctr"/>
        <c:lblOffset val="100"/>
        <c:noMultiLvlLbl val="0"/>
      </c:catAx>
      <c:valAx>
        <c:axId val="37521990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00729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D45-4C5C-8503-F0966025C70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D45-4C5C-8503-F0966025C70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D45-4C5C-8503-F0966025C70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D45-4C5C-8503-F0966025C706}"/>
            </c:ext>
          </c:extLst>
        </c:ser>
        <c:dLbls>
          <c:showLegendKey val="0"/>
          <c:showVal val="0"/>
          <c:showCatName val="0"/>
          <c:showSerName val="0"/>
          <c:showPercent val="0"/>
          <c:showBubbleSize val="0"/>
        </c:dLbls>
        <c:gapWidth val="150"/>
        <c:overlap val="100"/>
        <c:axId val="326401024"/>
        <c:axId val="37522163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D45-4C5C-8503-F0966025C70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D45-4C5C-8503-F0966025C70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D45-4C5C-8503-F0966025C706}"/>
            </c:ext>
          </c:extLst>
        </c:ser>
        <c:dLbls>
          <c:showLegendKey val="0"/>
          <c:showVal val="0"/>
          <c:showCatName val="0"/>
          <c:showSerName val="0"/>
          <c:showPercent val="0"/>
          <c:showBubbleSize val="0"/>
        </c:dLbls>
        <c:marker val="1"/>
        <c:smooth val="0"/>
        <c:axId val="326401024"/>
        <c:axId val="37522163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D45-4C5C-8503-F0966025C70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D45-4C5C-8503-F0966025C706}"/>
            </c:ext>
          </c:extLst>
        </c:ser>
        <c:dLbls>
          <c:showLegendKey val="0"/>
          <c:showVal val="0"/>
          <c:showCatName val="0"/>
          <c:showSerName val="0"/>
          <c:showPercent val="0"/>
          <c:showBubbleSize val="0"/>
        </c:dLbls>
        <c:marker val="1"/>
        <c:smooth val="0"/>
        <c:axId val="326401536"/>
        <c:axId val="375222208"/>
      </c:lineChart>
      <c:catAx>
        <c:axId val="3264010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21632"/>
        <c:crosses val="autoZero"/>
        <c:auto val="1"/>
        <c:lblAlgn val="ctr"/>
        <c:lblOffset val="100"/>
        <c:tickLblSkip val="1"/>
        <c:tickMarkSkip val="1"/>
        <c:noMultiLvlLbl val="0"/>
      </c:catAx>
      <c:valAx>
        <c:axId val="37522163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401024"/>
        <c:crosses val="autoZero"/>
        <c:crossBetween val="between"/>
      </c:valAx>
      <c:catAx>
        <c:axId val="326401536"/>
        <c:scaling>
          <c:orientation val="minMax"/>
        </c:scaling>
        <c:delete val="1"/>
        <c:axPos val="b"/>
        <c:majorTickMark val="out"/>
        <c:minorTickMark val="none"/>
        <c:tickLblPos val="nextTo"/>
        <c:crossAx val="375222208"/>
        <c:crosses val="autoZero"/>
        <c:auto val="1"/>
        <c:lblAlgn val="ctr"/>
        <c:lblOffset val="100"/>
        <c:noMultiLvlLbl val="0"/>
      </c:catAx>
      <c:valAx>
        <c:axId val="37522220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64015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B94-413E-B4FF-C2E2A3F5100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B94-413E-B4FF-C2E2A3F5100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B94-413E-B4FF-C2E2A3F51007}"/>
            </c:ext>
          </c:extLst>
        </c:ser>
        <c:dLbls>
          <c:showLegendKey val="0"/>
          <c:showVal val="0"/>
          <c:showCatName val="0"/>
          <c:showSerName val="0"/>
          <c:showPercent val="0"/>
          <c:showBubbleSize val="0"/>
        </c:dLbls>
        <c:gapWidth val="150"/>
        <c:overlap val="100"/>
        <c:axId val="185537024"/>
        <c:axId val="3752245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B94-413E-B4FF-C2E2A3F5100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B94-413E-B4FF-C2E2A3F5100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B94-413E-B4FF-C2E2A3F51007}"/>
            </c:ext>
          </c:extLst>
        </c:ser>
        <c:dLbls>
          <c:showLegendKey val="0"/>
          <c:showVal val="0"/>
          <c:showCatName val="0"/>
          <c:showSerName val="0"/>
          <c:showPercent val="0"/>
          <c:showBubbleSize val="0"/>
        </c:dLbls>
        <c:marker val="1"/>
        <c:smooth val="0"/>
        <c:axId val="185537024"/>
        <c:axId val="3752245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B94-413E-B4FF-C2E2A3F51007}"/>
            </c:ext>
          </c:extLst>
        </c:ser>
        <c:dLbls>
          <c:showLegendKey val="0"/>
          <c:showVal val="0"/>
          <c:showCatName val="0"/>
          <c:showSerName val="0"/>
          <c:showPercent val="0"/>
          <c:showBubbleSize val="0"/>
        </c:dLbls>
        <c:marker val="1"/>
        <c:smooth val="0"/>
        <c:axId val="185537536"/>
        <c:axId val="375225088"/>
      </c:lineChart>
      <c:catAx>
        <c:axId val="18553702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5224512"/>
        <c:crossesAt val="-1000"/>
        <c:auto val="1"/>
        <c:lblAlgn val="ctr"/>
        <c:lblOffset val="100"/>
        <c:tickLblSkip val="1"/>
        <c:tickMarkSkip val="1"/>
        <c:noMultiLvlLbl val="0"/>
      </c:catAx>
      <c:valAx>
        <c:axId val="37522451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37024"/>
        <c:crosses val="autoZero"/>
        <c:crossBetween val="between"/>
      </c:valAx>
      <c:catAx>
        <c:axId val="185537536"/>
        <c:scaling>
          <c:orientation val="minMax"/>
        </c:scaling>
        <c:delete val="1"/>
        <c:axPos val="b"/>
        <c:majorTickMark val="out"/>
        <c:minorTickMark val="none"/>
        <c:tickLblPos val="nextTo"/>
        <c:crossAx val="375225088"/>
        <c:crosses val="autoZero"/>
        <c:auto val="1"/>
        <c:lblAlgn val="ctr"/>
        <c:lblOffset val="100"/>
        <c:noMultiLvlLbl val="0"/>
      </c:catAx>
      <c:valAx>
        <c:axId val="3752250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3753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27F-4514-BD4A-CBAFB79BA4F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27F-4514-BD4A-CBAFB79BA4F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27F-4514-BD4A-CBAFB79BA4F5}"/>
            </c:ext>
          </c:extLst>
        </c:ser>
        <c:dLbls>
          <c:showLegendKey val="0"/>
          <c:showVal val="0"/>
          <c:showCatName val="0"/>
          <c:showSerName val="0"/>
          <c:showPercent val="0"/>
          <c:showBubbleSize val="0"/>
        </c:dLbls>
        <c:gapWidth val="150"/>
        <c:overlap val="100"/>
        <c:axId val="181934592"/>
        <c:axId val="373115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27F-4514-BD4A-CBAFB79BA4F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27F-4514-BD4A-CBAFB79BA4F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27F-4514-BD4A-CBAFB79BA4F5}"/>
            </c:ext>
          </c:extLst>
        </c:ser>
        <c:dLbls>
          <c:showLegendKey val="0"/>
          <c:showVal val="0"/>
          <c:showCatName val="0"/>
          <c:showSerName val="0"/>
          <c:showPercent val="0"/>
          <c:showBubbleSize val="0"/>
        </c:dLbls>
        <c:marker val="1"/>
        <c:smooth val="0"/>
        <c:axId val="181934592"/>
        <c:axId val="373115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27F-4514-BD4A-CBAFB79BA4F5}"/>
            </c:ext>
          </c:extLst>
        </c:ser>
        <c:dLbls>
          <c:showLegendKey val="0"/>
          <c:showVal val="0"/>
          <c:showCatName val="0"/>
          <c:showSerName val="0"/>
          <c:showPercent val="0"/>
          <c:showBubbleSize val="0"/>
        </c:dLbls>
        <c:marker val="1"/>
        <c:smooth val="0"/>
        <c:axId val="181935104"/>
        <c:axId val="37312128"/>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1552"/>
        <c:crossesAt val="-1000"/>
        <c:auto val="1"/>
        <c:lblAlgn val="ctr"/>
        <c:lblOffset val="100"/>
        <c:tickLblSkip val="1"/>
        <c:tickMarkSkip val="1"/>
        <c:noMultiLvlLbl val="0"/>
      </c:catAx>
      <c:valAx>
        <c:axId val="373115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37312128"/>
        <c:crosses val="autoZero"/>
        <c:auto val="1"/>
        <c:lblAlgn val="ctr"/>
        <c:lblOffset val="100"/>
        <c:noMultiLvlLbl val="0"/>
      </c:catAx>
      <c:valAx>
        <c:axId val="373121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B9F-4822-9520-7B34C2C88FD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B9F-4822-9520-7B34C2C88FD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B9F-4822-9520-7B34C2C88FDB}"/>
            </c:ext>
          </c:extLst>
        </c:ser>
        <c:dLbls>
          <c:showLegendKey val="0"/>
          <c:showVal val="0"/>
          <c:showCatName val="0"/>
          <c:showSerName val="0"/>
          <c:showPercent val="0"/>
          <c:showBubbleSize val="0"/>
        </c:dLbls>
        <c:gapWidth val="150"/>
        <c:overlap val="100"/>
        <c:axId val="185539072"/>
        <c:axId val="4104115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B9F-4822-9520-7B34C2C88FD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B9F-4822-9520-7B34C2C88FD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B9F-4822-9520-7B34C2C88FDB}"/>
            </c:ext>
          </c:extLst>
        </c:ser>
        <c:dLbls>
          <c:showLegendKey val="0"/>
          <c:showVal val="0"/>
          <c:showCatName val="0"/>
          <c:showSerName val="0"/>
          <c:showPercent val="0"/>
          <c:showBubbleSize val="0"/>
        </c:dLbls>
        <c:marker val="1"/>
        <c:smooth val="0"/>
        <c:axId val="185539072"/>
        <c:axId val="4104115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B9F-4822-9520-7B34C2C88FDB}"/>
            </c:ext>
          </c:extLst>
        </c:ser>
        <c:dLbls>
          <c:showLegendKey val="0"/>
          <c:showVal val="0"/>
          <c:showCatName val="0"/>
          <c:showSerName val="0"/>
          <c:showPercent val="0"/>
          <c:showBubbleSize val="0"/>
        </c:dLbls>
        <c:marker val="1"/>
        <c:smooth val="0"/>
        <c:axId val="185539584"/>
        <c:axId val="410412160"/>
      </c:lineChart>
      <c:catAx>
        <c:axId val="18553907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411584"/>
        <c:crossesAt val="-1000"/>
        <c:auto val="1"/>
        <c:lblAlgn val="ctr"/>
        <c:lblOffset val="100"/>
        <c:tickLblSkip val="1"/>
        <c:tickMarkSkip val="1"/>
        <c:noMultiLvlLbl val="0"/>
      </c:catAx>
      <c:valAx>
        <c:axId val="4104115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39072"/>
        <c:crosses val="autoZero"/>
        <c:crossBetween val="between"/>
      </c:valAx>
      <c:catAx>
        <c:axId val="185539584"/>
        <c:scaling>
          <c:orientation val="minMax"/>
        </c:scaling>
        <c:delete val="1"/>
        <c:axPos val="b"/>
        <c:majorTickMark val="out"/>
        <c:minorTickMark val="none"/>
        <c:tickLblPos val="nextTo"/>
        <c:crossAx val="410412160"/>
        <c:crosses val="autoZero"/>
        <c:auto val="1"/>
        <c:lblAlgn val="ctr"/>
        <c:lblOffset val="100"/>
        <c:noMultiLvlLbl val="0"/>
      </c:catAx>
      <c:valAx>
        <c:axId val="4104121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395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48F-4A29-B0C7-714BF2887D9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48F-4A29-B0C7-714BF2887D91}"/>
            </c:ext>
          </c:extLst>
        </c:ser>
        <c:dLbls>
          <c:showLegendKey val="0"/>
          <c:showVal val="0"/>
          <c:showCatName val="0"/>
          <c:showSerName val="0"/>
          <c:showPercent val="0"/>
          <c:showBubbleSize val="0"/>
        </c:dLbls>
        <c:gapWidth val="150"/>
        <c:overlap val="100"/>
        <c:axId val="189604864"/>
        <c:axId val="41041388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48F-4A29-B0C7-714BF2887D9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48F-4A29-B0C7-714BF2887D9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48F-4A29-B0C7-714BF2887D91}"/>
            </c:ext>
          </c:extLst>
        </c:ser>
        <c:dLbls>
          <c:showLegendKey val="0"/>
          <c:showVal val="0"/>
          <c:showCatName val="0"/>
          <c:showSerName val="0"/>
          <c:showPercent val="0"/>
          <c:showBubbleSize val="0"/>
        </c:dLbls>
        <c:marker val="1"/>
        <c:smooth val="0"/>
        <c:axId val="189604864"/>
        <c:axId val="41041388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48F-4A29-B0C7-714BF2887D9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48F-4A29-B0C7-714BF2887D91}"/>
            </c:ext>
          </c:extLst>
        </c:ser>
        <c:dLbls>
          <c:showLegendKey val="0"/>
          <c:showVal val="0"/>
          <c:showCatName val="0"/>
          <c:showSerName val="0"/>
          <c:showPercent val="0"/>
          <c:showBubbleSize val="0"/>
        </c:dLbls>
        <c:marker val="1"/>
        <c:smooth val="0"/>
        <c:axId val="189605376"/>
        <c:axId val="410415616"/>
      </c:lineChart>
      <c:catAx>
        <c:axId val="1896048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3888"/>
        <c:crosses val="autoZero"/>
        <c:auto val="1"/>
        <c:lblAlgn val="ctr"/>
        <c:lblOffset val="100"/>
        <c:tickLblSkip val="1"/>
        <c:tickMarkSkip val="1"/>
        <c:noMultiLvlLbl val="0"/>
      </c:catAx>
      <c:valAx>
        <c:axId val="41041388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04864"/>
        <c:crosses val="autoZero"/>
        <c:crossBetween val="between"/>
        <c:majorUnit val="5000"/>
        <c:minorUnit val="1000"/>
      </c:valAx>
      <c:catAx>
        <c:axId val="189605376"/>
        <c:scaling>
          <c:orientation val="minMax"/>
        </c:scaling>
        <c:delete val="1"/>
        <c:axPos val="b"/>
        <c:majorTickMark val="out"/>
        <c:minorTickMark val="none"/>
        <c:tickLblPos val="nextTo"/>
        <c:crossAx val="410415616"/>
        <c:crossesAt val="80"/>
        <c:auto val="1"/>
        <c:lblAlgn val="ctr"/>
        <c:lblOffset val="100"/>
        <c:noMultiLvlLbl val="0"/>
      </c:catAx>
      <c:valAx>
        <c:axId val="41041561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053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31B-403D-87F9-AC63E93EE70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31B-403D-87F9-AC63E93EE700}"/>
            </c:ext>
          </c:extLst>
        </c:ser>
        <c:dLbls>
          <c:showLegendKey val="0"/>
          <c:showVal val="0"/>
          <c:showCatName val="0"/>
          <c:showSerName val="0"/>
          <c:showPercent val="0"/>
          <c:showBubbleSize val="0"/>
        </c:dLbls>
        <c:gapWidth val="150"/>
        <c:overlap val="100"/>
        <c:axId val="190010368"/>
        <c:axId val="410418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31B-403D-87F9-AC63E93EE70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31B-403D-87F9-AC63E93EE70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31B-403D-87F9-AC63E93EE700}"/>
            </c:ext>
          </c:extLst>
        </c:ser>
        <c:dLbls>
          <c:showLegendKey val="0"/>
          <c:showVal val="0"/>
          <c:showCatName val="0"/>
          <c:showSerName val="0"/>
          <c:showPercent val="0"/>
          <c:showBubbleSize val="0"/>
        </c:dLbls>
        <c:marker val="1"/>
        <c:smooth val="0"/>
        <c:axId val="190010368"/>
        <c:axId val="410418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31B-403D-87F9-AC63E93EE70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31B-403D-87F9-AC63E93EE700}"/>
            </c:ext>
          </c:extLst>
        </c:ser>
        <c:dLbls>
          <c:showLegendKey val="0"/>
          <c:showVal val="0"/>
          <c:showCatName val="0"/>
          <c:showSerName val="0"/>
          <c:showPercent val="0"/>
          <c:showBubbleSize val="0"/>
        </c:dLbls>
        <c:marker val="1"/>
        <c:smooth val="0"/>
        <c:axId val="189604352"/>
        <c:axId val="375201792"/>
      </c:lineChart>
      <c:catAx>
        <c:axId val="1900103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8496"/>
        <c:crosses val="autoZero"/>
        <c:auto val="1"/>
        <c:lblAlgn val="ctr"/>
        <c:lblOffset val="100"/>
        <c:tickLblSkip val="1"/>
        <c:tickMarkSkip val="1"/>
        <c:noMultiLvlLbl val="0"/>
      </c:catAx>
      <c:valAx>
        <c:axId val="410418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010368"/>
        <c:crosses val="autoZero"/>
        <c:crossBetween val="between"/>
        <c:majorUnit val="5000"/>
        <c:minorUnit val="1000"/>
      </c:valAx>
      <c:catAx>
        <c:axId val="189604352"/>
        <c:scaling>
          <c:orientation val="minMax"/>
        </c:scaling>
        <c:delete val="1"/>
        <c:axPos val="b"/>
        <c:majorTickMark val="out"/>
        <c:minorTickMark val="none"/>
        <c:tickLblPos val="nextTo"/>
        <c:crossAx val="375201792"/>
        <c:crossesAt val="80"/>
        <c:auto val="1"/>
        <c:lblAlgn val="ctr"/>
        <c:lblOffset val="100"/>
        <c:noMultiLvlLbl val="0"/>
      </c:catAx>
      <c:valAx>
        <c:axId val="3752017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043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8C5-4C4C-94D6-D54FDBD301C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8C5-4C4C-94D6-D54FDBD301C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8C5-4C4C-94D6-D54FDBD301C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8C5-4C4C-94D6-D54FDBD301C9}"/>
            </c:ext>
          </c:extLst>
        </c:ser>
        <c:dLbls>
          <c:showLegendKey val="0"/>
          <c:showVal val="0"/>
          <c:showCatName val="0"/>
          <c:showSerName val="0"/>
          <c:showPercent val="0"/>
          <c:showBubbleSize val="0"/>
        </c:dLbls>
        <c:gapWidth val="150"/>
        <c:overlap val="100"/>
        <c:axId val="190011392"/>
        <c:axId val="3752035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8C5-4C4C-94D6-D54FDBD301C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8C5-4C4C-94D6-D54FDBD301C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8C5-4C4C-94D6-D54FDBD301C9}"/>
            </c:ext>
          </c:extLst>
        </c:ser>
        <c:dLbls>
          <c:showLegendKey val="0"/>
          <c:showVal val="0"/>
          <c:showCatName val="0"/>
          <c:showSerName val="0"/>
          <c:showPercent val="0"/>
          <c:showBubbleSize val="0"/>
        </c:dLbls>
        <c:marker val="1"/>
        <c:smooth val="0"/>
        <c:axId val="190011392"/>
        <c:axId val="3752035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8C5-4C4C-94D6-D54FDBD301C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8C5-4C4C-94D6-D54FDBD301C9}"/>
            </c:ext>
          </c:extLst>
        </c:ser>
        <c:dLbls>
          <c:showLegendKey val="0"/>
          <c:showVal val="0"/>
          <c:showCatName val="0"/>
          <c:showSerName val="0"/>
          <c:showPercent val="0"/>
          <c:showBubbleSize val="0"/>
        </c:dLbls>
        <c:marker val="1"/>
        <c:smooth val="0"/>
        <c:axId val="190012416"/>
        <c:axId val="375204096"/>
      </c:lineChart>
      <c:catAx>
        <c:axId val="1900113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3520"/>
        <c:crosses val="autoZero"/>
        <c:auto val="1"/>
        <c:lblAlgn val="ctr"/>
        <c:lblOffset val="100"/>
        <c:tickLblSkip val="1"/>
        <c:tickMarkSkip val="1"/>
        <c:noMultiLvlLbl val="0"/>
      </c:catAx>
      <c:valAx>
        <c:axId val="3752035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011392"/>
        <c:crosses val="autoZero"/>
        <c:crossBetween val="between"/>
        <c:majorUnit val="2000"/>
      </c:valAx>
      <c:catAx>
        <c:axId val="190012416"/>
        <c:scaling>
          <c:orientation val="minMax"/>
        </c:scaling>
        <c:delete val="1"/>
        <c:axPos val="b"/>
        <c:majorTickMark val="out"/>
        <c:minorTickMark val="none"/>
        <c:tickLblPos val="nextTo"/>
        <c:crossAx val="375204096"/>
        <c:crosses val="autoZero"/>
        <c:auto val="1"/>
        <c:lblAlgn val="ctr"/>
        <c:lblOffset val="100"/>
        <c:noMultiLvlLbl val="0"/>
      </c:catAx>
      <c:valAx>
        <c:axId val="3752040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01241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E56-4502-B812-957F7DBFA64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E56-4502-B812-957F7DBFA64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E56-4502-B812-957F7DBFA64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E56-4502-B812-957F7DBFA64F}"/>
            </c:ext>
          </c:extLst>
        </c:ser>
        <c:dLbls>
          <c:showLegendKey val="0"/>
          <c:showVal val="0"/>
          <c:showCatName val="0"/>
          <c:showSerName val="0"/>
          <c:showPercent val="0"/>
          <c:showBubbleSize val="0"/>
        </c:dLbls>
        <c:gapWidth val="150"/>
        <c:overlap val="100"/>
        <c:axId val="205014016"/>
        <c:axId val="3752058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E56-4502-B812-957F7DBFA64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E56-4502-B812-957F7DBFA64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E56-4502-B812-957F7DBFA64F}"/>
            </c:ext>
          </c:extLst>
        </c:ser>
        <c:dLbls>
          <c:showLegendKey val="0"/>
          <c:showVal val="0"/>
          <c:showCatName val="0"/>
          <c:showSerName val="0"/>
          <c:showPercent val="0"/>
          <c:showBubbleSize val="0"/>
        </c:dLbls>
        <c:marker val="1"/>
        <c:smooth val="0"/>
        <c:axId val="205014016"/>
        <c:axId val="3752058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E56-4502-B812-957F7DBFA64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E56-4502-B812-957F7DBFA64F}"/>
            </c:ext>
          </c:extLst>
        </c:ser>
        <c:dLbls>
          <c:showLegendKey val="0"/>
          <c:showVal val="0"/>
          <c:showCatName val="0"/>
          <c:showSerName val="0"/>
          <c:showPercent val="0"/>
          <c:showBubbleSize val="0"/>
        </c:dLbls>
        <c:marker val="1"/>
        <c:smooth val="0"/>
        <c:axId val="205014528"/>
        <c:axId val="375206400"/>
      </c:lineChart>
      <c:catAx>
        <c:axId val="20501401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5824"/>
        <c:crosses val="autoZero"/>
        <c:auto val="1"/>
        <c:lblAlgn val="ctr"/>
        <c:lblOffset val="100"/>
        <c:tickLblSkip val="1"/>
        <c:tickMarkSkip val="1"/>
        <c:noMultiLvlLbl val="0"/>
      </c:catAx>
      <c:valAx>
        <c:axId val="3752058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14016"/>
        <c:crosses val="autoZero"/>
        <c:crossBetween val="between"/>
      </c:valAx>
      <c:catAx>
        <c:axId val="205014528"/>
        <c:scaling>
          <c:orientation val="minMax"/>
        </c:scaling>
        <c:delete val="1"/>
        <c:axPos val="b"/>
        <c:majorTickMark val="out"/>
        <c:minorTickMark val="none"/>
        <c:tickLblPos val="nextTo"/>
        <c:crossAx val="375206400"/>
        <c:crosses val="autoZero"/>
        <c:auto val="1"/>
        <c:lblAlgn val="ctr"/>
        <c:lblOffset val="100"/>
        <c:noMultiLvlLbl val="0"/>
      </c:catAx>
      <c:valAx>
        <c:axId val="37520640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0145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1C5-4D3D-85F3-A163E62C7EA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1C5-4D3D-85F3-A163E62C7EAA}"/>
            </c:ext>
          </c:extLst>
        </c:ser>
        <c:dLbls>
          <c:showLegendKey val="0"/>
          <c:showVal val="0"/>
          <c:showCatName val="0"/>
          <c:showSerName val="0"/>
          <c:showPercent val="0"/>
          <c:showBubbleSize val="0"/>
        </c:dLbls>
        <c:gapWidth val="150"/>
        <c:overlap val="100"/>
        <c:axId val="183320576"/>
        <c:axId val="373138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1C5-4D3D-85F3-A163E62C7EA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1C5-4D3D-85F3-A163E62C7EA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1C5-4D3D-85F3-A163E62C7EAA}"/>
            </c:ext>
          </c:extLst>
        </c:ser>
        <c:dLbls>
          <c:showLegendKey val="0"/>
          <c:showVal val="0"/>
          <c:showCatName val="0"/>
          <c:showSerName val="0"/>
          <c:showPercent val="0"/>
          <c:showBubbleSize val="0"/>
        </c:dLbls>
        <c:marker val="1"/>
        <c:smooth val="0"/>
        <c:axId val="183320576"/>
        <c:axId val="373138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1C5-4D3D-85F3-A163E62C7EA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1C5-4D3D-85F3-A163E62C7EAA}"/>
            </c:ext>
          </c:extLst>
        </c:ser>
        <c:dLbls>
          <c:showLegendKey val="0"/>
          <c:showVal val="0"/>
          <c:showCatName val="0"/>
          <c:showSerName val="0"/>
          <c:showPercent val="0"/>
          <c:showBubbleSize val="0"/>
        </c:dLbls>
        <c:marker val="1"/>
        <c:smooth val="0"/>
        <c:axId val="183321088"/>
        <c:axId val="138627904"/>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313856"/>
        <c:crosses val="autoZero"/>
        <c:auto val="1"/>
        <c:lblAlgn val="ctr"/>
        <c:lblOffset val="100"/>
        <c:tickLblSkip val="1"/>
        <c:tickMarkSkip val="1"/>
        <c:noMultiLvlLbl val="0"/>
      </c:catAx>
      <c:valAx>
        <c:axId val="3731385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majorUnit val="5000"/>
        <c:minorUnit val="1000"/>
      </c:valAx>
      <c:catAx>
        <c:axId val="183321088"/>
        <c:scaling>
          <c:orientation val="minMax"/>
        </c:scaling>
        <c:delete val="1"/>
        <c:axPos val="b"/>
        <c:majorTickMark val="out"/>
        <c:minorTickMark val="none"/>
        <c:tickLblPos val="nextTo"/>
        <c:crossAx val="138627904"/>
        <c:crossesAt val="80"/>
        <c:auto val="1"/>
        <c:lblAlgn val="ctr"/>
        <c:lblOffset val="100"/>
        <c:noMultiLvlLbl val="0"/>
      </c:catAx>
      <c:valAx>
        <c:axId val="1386279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E19-4663-9B23-5CD84B58630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E19-4663-9B23-5CD84B586309}"/>
            </c:ext>
          </c:extLst>
        </c:ser>
        <c:dLbls>
          <c:showLegendKey val="0"/>
          <c:showVal val="0"/>
          <c:showCatName val="0"/>
          <c:showSerName val="0"/>
          <c:showPercent val="0"/>
          <c:showBubbleSize val="0"/>
        </c:dLbls>
        <c:gapWidth val="150"/>
        <c:overlap val="100"/>
        <c:axId val="183324160"/>
        <c:axId val="1386307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E19-4663-9B23-5CD84B58630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E19-4663-9B23-5CD84B58630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E19-4663-9B23-5CD84B586309}"/>
            </c:ext>
          </c:extLst>
        </c:ser>
        <c:dLbls>
          <c:showLegendKey val="0"/>
          <c:showVal val="0"/>
          <c:showCatName val="0"/>
          <c:showSerName val="0"/>
          <c:showPercent val="0"/>
          <c:showBubbleSize val="0"/>
        </c:dLbls>
        <c:marker val="1"/>
        <c:smooth val="0"/>
        <c:axId val="183324160"/>
        <c:axId val="1386307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E19-4663-9B23-5CD84B58630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E19-4663-9B23-5CD84B586309}"/>
            </c:ext>
          </c:extLst>
        </c:ser>
        <c:dLbls>
          <c:showLegendKey val="0"/>
          <c:showVal val="0"/>
          <c:showCatName val="0"/>
          <c:showSerName val="0"/>
          <c:showPercent val="0"/>
          <c:showBubbleSize val="0"/>
        </c:dLbls>
        <c:marker val="1"/>
        <c:smooth val="0"/>
        <c:axId val="183349248"/>
        <c:axId val="138631360"/>
      </c:lineChart>
      <c:catAx>
        <c:axId val="183324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0784"/>
        <c:crosses val="autoZero"/>
        <c:auto val="1"/>
        <c:lblAlgn val="ctr"/>
        <c:lblOffset val="100"/>
        <c:tickLblSkip val="1"/>
        <c:tickMarkSkip val="1"/>
        <c:noMultiLvlLbl val="0"/>
      </c:catAx>
      <c:valAx>
        <c:axId val="13863078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autoZero"/>
        <c:crossBetween val="between"/>
        <c:majorUnit val="5000"/>
        <c:minorUnit val="1000"/>
      </c:valAx>
      <c:catAx>
        <c:axId val="183349248"/>
        <c:scaling>
          <c:orientation val="minMax"/>
        </c:scaling>
        <c:delete val="1"/>
        <c:axPos val="b"/>
        <c:majorTickMark val="out"/>
        <c:minorTickMark val="none"/>
        <c:tickLblPos val="nextTo"/>
        <c:crossAx val="138631360"/>
        <c:crossesAt val="80"/>
        <c:auto val="1"/>
        <c:lblAlgn val="ctr"/>
        <c:lblOffset val="100"/>
        <c:noMultiLvlLbl val="0"/>
      </c:catAx>
      <c:valAx>
        <c:axId val="13863136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DD9-4033-A3F1-35BD65607A5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DD9-4033-A3F1-35BD65607A5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DD9-4033-A3F1-35BD65607A5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DD9-4033-A3F1-35BD65607A5B}"/>
            </c:ext>
          </c:extLst>
        </c:ser>
        <c:dLbls>
          <c:showLegendKey val="0"/>
          <c:showVal val="0"/>
          <c:showCatName val="0"/>
          <c:showSerName val="0"/>
          <c:showPercent val="0"/>
          <c:showBubbleSize val="0"/>
        </c:dLbls>
        <c:gapWidth val="150"/>
        <c:overlap val="100"/>
        <c:axId val="183359488"/>
        <c:axId val="1786955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DD9-4033-A3F1-35BD65607A5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DD9-4033-A3F1-35BD65607A5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DD9-4033-A3F1-35BD65607A5B}"/>
            </c:ext>
          </c:extLst>
        </c:ser>
        <c:dLbls>
          <c:showLegendKey val="0"/>
          <c:showVal val="0"/>
          <c:showCatName val="0"/>
          <c:showSerName val="0"/>
          <c:showPercent val="0"/>
          <c:showBubbleSize val="0"/>
        </c:dLbls>
        <c:marker val="1"/>
        <c:smooth val="0"/>
        <c:axId val="183359488"/>
        <c:axId val="1786955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DD9-4033-A3F1-35BD65607A5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DD9-4033-A3F1-35BD65607A5B}"/>
            </c:ext>
          </c:extLst>
        </c:ser>
        <c:dLbls>
          <c:showLegendKey val="0"/>
          <c:showVal val="0"/>
          <c:showCatName val="0"/>
          <c:showSerName val="0"/>
          <c:showPercent val="0"/>
          <c:showBubbleSize val="0"/>
        </c:dLbls>
        <c:marker val="1"/>
        <c:smooth val="0"/>
        <c:axId val="183360000"/>
        <c:axId val="181157888"/>
      </c:lineChart>
      <c:catAx>
        <c:axId val="183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78695552"/>
        <c:crosses val="autoZero"/>
        <c:auto val="1"/>
        <c:lblAlgn val="ctr"/>
        <c:lblOffset val="100"/>
        <c:tickLblSkip val="1"/>
        <c:tickMarkSkip val="1"/>
        <c:noMultiLvlLbl val="0"/>
      </c:catAx>
      <c:valAx>
        <c:axId val="17869555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autoZero"/>
        <c:crossBetween val="between"/>
        <c:majorUnit val="2000"/>
      </c:valAx>
      <c:catAx>
        <c:axId val="183360000"/>
        <c:scaling>
          <c:orientation val="minMax"/>
        </c:scaling>
        <c:delete val="1"/>
        <c:axPos val="b"/>
        <c:majorTickMark val="out"/>
        <c:minorTickMark val="none"/>
        <c:tickLblPos val="nextTo"/>
        <c:crossAx val="181157888"/>
        <c:crosses val="autoZero"/>
        <c:auto val="1"/>
        <c:lblAlgn val="ctr"/>
        <c:lblOffset val="100"/>
        <c:noMultiLvlLbl val="0"/>
      </c:catAx>
      <c:valAx>
        <c:axId val="1811578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095-4719-8183-842F0124BA4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095-4719-8183-842F0124BA4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095-4719-8183-842F0124BA4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095-4719-8183-842F0124BA4D}"/>
            </c:ext>
          </c:extLst>
        </c:ser>
        <c:dLbls>
          <c:showLegendKey val="0"/>
          <c:showVal val="0"/>
          <c:showCatName val="0"/>
          <c:showSerName val="0"/>
          <c:showPercent val="0"/>
          <c:showBubbleSize val="0"/>
        </c:dLbls>
        <c:gapWidth val="150"/>
        <c:overlap val="100"/>
        <c:axId val="183422464"/>
        <c:axId val="1811596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095-4719-8183-842F0124BA4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095-4719-8183-842F0124BA4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095-4719-8183-842F0124BA4D}"/>
            </c:ext>
          </c:extLst>
        </c:ser>
        <c:dLbls>
          <c:showLegendKey val="0"/>
          <c:showVal val="0"/>
          <c:showCatName val="0"/>
          <c:showSerName val="0"/>
          <c:showPercent val="0"/>
          <c:showBubbleSize val="0"/>
        </c:dLbls>
        <c:marker val="1"/>
        <c:smooth val="0"/>
        <c:axId val="183422464"/>
        <c:axId val="1811596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095-4719-8183-842F0124BA4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095-4719-8183-842F0124BA4D}"/>
            </c:ext>
          </c:extLst>
        </c:ser>
        <c:dLbls>
          <c:showLegendKey val="0"/>
          <c:showVal val="0"/>
          <c:showCatName val="0"/>
          <c:showSerName val="0"/>
          <c:showPercent val="0"/>
          <c:showBubbleSize val="0"/>
        </c:dLbls>
        <c:marker val="1"/>
        <c:smooth val="0"/>
        <c:axId val="183428608"/>
        <c:axId val="181160192"/>
      </c:lineChart>
      <c:catAx>
        <c:axId val="18342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159616"/>
        <c:crosses val="autoZero"/>
        <c:auto val="1"/>
        <c:lblAlgn val="ctr"/>
        <c:lblOffset val="100"/>
        <c:tickLblSkip val="1"/>
        <c:tickMarkSkip val="1"/>
        <c:noMultiLvlLbl val="0"/>
      </c:catAx>
      <c:valAx>
        <c:axId val="1811596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2464"/>
        <c:crosses val="autoZero"/>
        <c:crossBetween val="between"/>
      </c:valAx>
      <c:catAx>
        <c:axId val="183428608"/>
        <c:scaling>
          <c:orientation val="minMax"/>
        </c:scaling>
        <c:delete val="1"/>
        <c:axPos val="b"/>
        <c:majorTickMark val="out"/>
        <c:minorTickMark val="none"/>
        <c:tickLblPos val="nextTo"/>
        <c:crossAx val="181160192"/>
        <c:crosses val="autoZero"/>
        <c:auto val="1"/>
        <c:lblAlgn val="ctr"/>
        <c:lblOffset val="100"/>
        <c:noMultiLvlLbl val="0"/>
      </c:catAx>
      <c:valAx>
        <c:axId val="1811601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4DB-4254-9FA0-F17014A6C47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4DB-4254-9FA0-F17014A6C47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4DB-4254-9FA0-F17014A6C472}"/>
            </c:ext>
          </c:extLst>
        </c:ser>
        <c:dLbls>
          <c:showLegendKey val="0"/>
          <c:showVal val="0"/>
          <c:showCatName val="0"/>
          <c:showSerName val="0"/>
          <c:showPercent val="0"/>
          <c:showBubbleSize val="0"/>
        </c:dLbls>
        <c:gapWidth val="150"/>
        <c:overlap val="100"/>
        <c:axId val="184941056"/>
        <c:axId val="18116192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4DB-4254-9FA0-F17014A6C47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4DB-4254-9FA0-F17014A6C47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4DB-4254-9FA0-F17014A6C472}"/>
            </c:ext>
          </c:extLst>
        </c:ser>
        <c:dLbls>
          <c:showLegendKey val="0"/>
          <c:showVal val="0"/>
          <c:showCatName val="0"/>
          <c:showSerName val="0"/>
          <c:showPercent val="0"/>
          <c:showBubbleSize val="0"/>
        </c:dLbls>
        <c:marker val="1"/>
        <c:smooth val="0"/>
        <c:axId val="184941056"/>
        <c:axId val="18116192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4DB-4254-9FA0-F17014A6C472}"/>
            </c:ext>
          </c:extLst>
        </c:ser>
        <c:dLbls>
          <c:showLegendKey val="0"/>
          <c:showVal val="0"/>
          <c:showCatName val="0"/>
          <c:showSerName val="0"/>
          <c:showPercent val="0"/>
          <c:showBubbleSize val="0"/>
        </c:dLbls>
        <c:marker val="1"/>
        <c:smooth val="0"/>
        <c:axId val="184941568"/>
        <c:axId val="181162496"/>
      </c:lineChart>
      <c:catAx>
        <c:axId val="18494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161920"/>
        <c:crossesAt val="-1000"/>
        <c:auto val="1"/>
        <c:lblAlgn val="ctr"/>
        <c:lblOffset val="100"/>
        <c:tickLblSkip val="1"/>
        <c:tickMarkSkip val="1"/>
        <c:noMultiLvlLbl val="0"/>
      </c:catAx>
      <c:valAx>
        <c:axId val="18116192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056"/>
        <c:crosses val="autoZero"/>
        <c:crossBetween val="between"/>
      </c:valAx>
      <c:catAx>
        <c:axId val="184941568"/>
        <c:scaling>
          <c:orientation val="minMax"/>
        </c:scaling>
        <c:delete val="1"/>
        <c:axPos val="b"/>
        <c:majorTickMark val="out"/>
        <c:minorTickMark val="none"/>
        <c:tickLblPos val="nextTo"/>
        <c:crossAx val="181162496"/>
        <c:crosses val="autoZero"/>
        <c:auto val="1"/>
        <c:lblAlgn val="ctr"/>
        <c:lblOffset val="100"/>
        <c:noMultiLvlLbl val="0"/>
      </c:catAx>
      <c:valAx>
        <c:axId val="18116249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56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103-4987-9B42-E96DA6E77B6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103-4987-9B42-E96DA6E77B6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103-4987-9B42-E96DA6E77B6D}"/>
            </c:ext>
          </c:extLst>
        </c:ser>
        <c:dLbls>
          <c:showLegendKey val="0"/>
          <c:showVal val="0"/>
          <c:showCatName val="0"/>
          <c:showSerName val="0"/>
          <c:showPercent val="0"/>
          <c:showBubbleSize val="0"/>
        </c:dLbls>
        <c:gapWidth val="150"/>
        <c:overlap val="100"/>
        <c:axId val="185525248"/>
        <c:axId val="18116537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103-4987-9B42-E96DA6E77B6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103-4987-9B42-E96DA6E77B6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103-4987-9B42-E96DA6E77B6D}"/>
            </c:ext>
          </c:extLst>
        </c:ser>
        <c:dLbls>
          <c:showLegendKey val="0"/>
          <c:showVal val="0"/>
          <c:showCatName val="0"/>
          <c:showSerName val="0"/>
          <c:showPercent val="0"/>
          <c:showBubbleSize val="0"/>
        </c:dLbls>
        <c:marker val="1"/>
        <c:smooth val="0"/>
        <c:axId val="185525248"/>
        <c:axId val="18116537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103-4987-9B42-E96DA6E77B6D}"/>
            </c:ext>
          </c:extLst>
        </c:ser>
        <c:dLbls>
          <c:showLegendKey val="0"/>
          <c:showVal val="0"/>
          <c:showCatName val="0"/>
          <c:showSerName val="0"/>
          <c:showPercent val="0"/>
          <c:showBubbleSize val="0"/>
        </c:dLbls>
        <c:marker val="1"/>
        <c:smooth val="0"/>
        <c:axId val="185525760"/>
        <c:axId val="218123648"/>
      </c:lineChart>
      <c:catAx>
        <c:axId val="1855252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165376"/>
        <c:crossesAt val="-1000"/>
        <c:auto val="1"/>
        <c:lblAlgn val="ctr"/>
        <c:lblOffset val="100"/>
        <c:tickLblSkip val="1"/>
        <c:tickMarkSkip val="1"/>
        <c:noMultiLvlLbl val="0"/>
      </c:catAx>
      <c:valAx>
        <c:axId val="18116537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25248"/>
        <c:crosses val="autoZero"/>
        <c:crossBetween val="between"/>
      </c:valAx>
      <c:catAx>
        <c:axId val="185525760"/>
        <c:scaling>
          <c:orientation val="minMax"/>
        </c:scaling>
        <c:delete val="1"/>
        <c:axPos val="b"/>
        <c:majorTickMark val="out"/>
        <c:minorTickMark val="none"/>
        <c:tickLblPos val="nextTo"/>
        <c:crossAx val="218123648"/>
        <c:crosses val="autoZero"/>
        <c:auto val="1"/>
        <c:lblAlgn val="ctr"/>
        <c:lblOffset val="100"/>
        <c:noMultiLvlLbl val="0"/>
      </c:catAx>
      <c:valAx>
        <c:axId val="21812364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5257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5EB-4BF6-AB37-2AC1AB98043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5EB-4BF6-AB37-2AC1AB980434}"/>
            </c:ext>
          </c:extLst>
        </c:ser>
        <c:dLbls>
          <c:showLegendKey val="0"/>
          <c:showVal val="0"/>
          <c:showCatName val="0"/>
          <c:showSerName val="0"/>
          <c:showPercent val="0"/>
          <c:showBubbleSize val="0"/>
        </c:dLbls>
        <c:gapWidth val="150"/>
        <c:overlap val="100"/>
        <c:axId val="185548800"/>
        <c:axId val="218125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5EB-4BF6-AB37-2AC1AB98043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5EB-4BF6-AB37-2AC1AB98043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5EB-4BF6-AB37-2AC1AB980434}"/>
            </c:ext>
          </c:extLst>
        </c:ser>
        <c:dLbls>
          <c:showLegendKey val="0"/>
          <c:showVal val="0"/>
          <c:showCatName val="0"/>
          <c:showSerName val="0"/>
          <c:showPercent val="0"/>
          <c:showBubbleSize val="0"/>
        </c:dLbls>
        <c:marker val="1"/>
        <c:smooth val="0"/>
        <c:axId val="185548800"/>
        <c:axId val="218125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5EB-4BF6-AB37-2AC1AB98043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5EB-4BF6-AB37-2AC1AB980434}"/>
            </c:ext>
          </c:extLst>
        </c:ser>
        <c:dLbls>
          <c:showLegendKey val="0"/>
          <c:showVal val="0"/>
          <c:showCatName val="0"/>
          <c:showSerName val="0"/>
          <c:showPercent val="0"/>
          <c:showBubbleSize val="0"/>
        </c:dLbls>
        <c:marker val="1"/>
        <c:smooth val="0"/>
        <c:axId val="185549312"/>
        <c:axId val="218125952"/>
      </c:lineChart>
      <c:catAx>
        <c:axId val="18554880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5376"/>
        <c:crosses val="autoZero"/>
        <c:auto val="1"/>
        <c:lblAlgn val="ctr"/>
        <c:lblOffset val="100"/>
        <c:tickLblSkip val="1"/>
        <c:tickMarkSkip val="1"/>
        <c:noMultiLvlLbl val="0"/>
      </c:catAx>
      <c:valAx>
        <c:axId val="218125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48800"/>
        <c:crosses val="autoZero"/>
        <c:crossBetween val="between"/>
        <c:majorUnit val="5000"/>
        <c:minorUnit val="1000"/>
      </c:valAx>
      <c:catAx>
        <c:axId val="185549312"/>
        <c:scaling>
          <c:orientation val="minMax"/>
        </c:scaling>
        <c:delete val="1"/>
        <c:axPos val="b"/>
        <c:majorTickMark val="out"/>
        <c:minorTickMark val="none"/>
        <c:tickLblPos val="nextTo"/>
        <c:crossAx val="218125952"/>
        <c:crossesAt val="80"/>
        <c:auto val="1"/>
        <c:lblAlgn val="ctr"/>
        <c:lblOffset val="100"/>
        <c:noMultiLvlLbl val="0"/>
      </c:catAx>
      <c:valAx>
        <c:axId val="218125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4931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54</xdr:col>
      <xdr:colOff>0</xdr:colOff>
      <xdr:row>2</xdr:row>
      <xdr:rowOff>0</xdr:rowOff>
    </xdr:from>
    <xdr:ext cx="76200" cy="211932"/>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2174200"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2174200"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2174200"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54</xdr:col>
      <xdr:colOff>0</xdr:colOff>
      <xdr:row>2</xdr:row>
      <xdr:rowOff>0</xdr:rowOff>
    </xdr:from>
    <xdr:ext cx="76200" cy="211932"/>
    <xdr:sp macro="" textlink="">
      <xdr:nvSpPr>
        <xdr:cNvPr id="85" name="Text Box 23">
          <a:extLst>
            <a:ext uri="{FF2B5EF4-FFF2-40B4-BE49-F238E27FC236}">
              <a16:creationId xmlns="" xmlns:a16="http://schemas.microsoft.com/office/drawing/2014/main" id="{00000000-0008-0000-0000-000055000000}"/>
            </a:ext>
          </a:extLst>
        </xdr:cNvPr>
        <xdr:cNvSpPr txBox="1">
          <a:spLocks noChangeArrowheads="1"/>
        </xdr:cNvSpPr>
      </xdr:nvSpPr>
      <xdr:spPr bwMode="auto">
        <a:xfrm>
          <a:off x="2439352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6" name="Text Box 24">
          <a:extLst>
            <a:ext uri="{FF2B5EF4-FFF2-40B4-BE49-F238E27FC236}">
              <a16:creationId xmlns="" xmlns:a16="http://schemas.microsoft.com/office/drawing/2014/main" id="{00000000-0008-0000-0000-000056000000}"/>
            </a:ext>
          </a:extLst>
        </xdr:cNvPr>
        <xdr:cNvSpPr txBox="1">
          <a:spLocks noChangeArrowheads="1"/>
        </xdr:cNvSpPr>
      </xdr:nvSpPr>
      <xdr:spPr bwMode="auto">
        <a:xfrm>
          <a:off x="2439352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7" name="Text Box 50">
          <a:extLst>
            <a:ext uri="{FF2B5EF4-FFF2-40B4-BE49-F238E27FC236}">
              <a16:creationId xmlns="" xmlns:a16="http://schemas.microsoft.com/office/drawing/2014/main" id="{00000000-0008-0000-0000-000057000000}"/>
            </a:ext>
          </a:extLst>
        </xdr:cNvPr>
        <xdr:cNvSpPr txBox="1">
          <a:spLocks noChangeArrowheads="1"/>
        </xdr:cNvSpPr>
      </xdr:nvSpPr>
      <xdr:spPr bwMode="auto">
        <a:xfrm>
          <a:off x="2439352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11932"/>
    <xdr:sp macro="" textlink="">
      <xdr:nvSpPr>
        <xdr:cNvPr id="88" name="Text Box 52">
          <a:extLst>
            <a:ext uri="{FF2B5EF4-FFF2-40B4-BE49-F238E27FC236}">
              <a16:creationId xmlns="" xmlns:a16="http://schemas.microsoft.com/office/drawing/2014/main" id="{00000000-0008-0000-0000-000058000000}"/>
            </a:ext>
          </a:extLst>
        </xdr:cNvPr>
        <xdr:cNvSpPr txBox="1">
          <a:spLocks noChangeArrowheads="1"/>
        </xdr:cNvSpPr>
      </xdr:nvSpPr>
      <xdr:spPr bwMode="auto">
        <a:xfrm>
          <a:off x="24393525" y="342900"/>
          <a:ext cx="76200" cy="2119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2" name="Text Box 23">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439352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3" name="Text Box 24">
          <a:extLst>
            <a:ext uri="{FF2B5EF4-FFF2-40B4-BE49-F238E27FC236}">
              <a16:creationId xmlns="" xmlns:a16="http://schemas.microsoft.com/office/drawing/2014/main" id="{00000000-0008-0000-0000-00005D000000}"/>
            </a:ext>
          </a:extLst>
        </xdr:cNvPr>
        <xdr:cNvSpPr txBox="1">
          <a:spLocks noChangeArrowheads="1"/>
        </xdr:cNvSpPr>
      </xdr:nvSpPr>
      <xdr:spPr bwMode="auto">
        <a:xfrm>
          <a:off x="2439352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4" name="Text Box 50">
          <a:extLst>
            <a:ext uri="{FF2B5EF4-FFF2-40B4-BE49-F238E27FC236}">
              <a16:creationId xmlns="" xmlns:a16="http://schemas.microsoft.com/office/drawing/2014/main" id="{00000000-0008-0000-0000-00005E000000}"/>
            </a:ext>
          </a:extLst>
        </xdr:cNvPr>
        <xdr:cNvSpPr txBox="1">
          <a:spLocks noChangeArrowheads="1"/>
        </xdr:cNvSpPr>
      </xdr:nvSpPr>
      <xdr:spPr bwMode="auto">
        <a:xfrm>
          <a:off x="2439352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3</xdr:row>
      <xdr:rowOff>0</xdr:rowOff>
    </xdr:from>
    <xdr:ext cx="76200" cy="211931"/>
    <xdr:sp macro="" textlink="">
      <xdr:nvSpPr>
        <xdr:cNvPr id="95" name="Text Box 52">
          <a:extLst>
            <a:ext uri="{FF2B5EF4-FFF2-40B4-BE49-F238E27FC236}">
              <a16:creationId xmlns="" xmlns:a16="http://schemas.microsoft.com/office/drawing/2014/main" id="{00000000-0008-0000-0000-00005F000000}"/>
            </a:ext>
          </a:extLst>
        </xdr:cNvPr>
        <xdr:cNvSpPr txBox="1">
          <a:spLocks noChangeArrowheads="1"/>
        </xdr:cNvSpPr>
      </xdr:nvSpPr>
      <xdr:spPr bwMode="auto">
        <a:xfrm>
          <a:off x="24393525" y="495300"/>
          <a:ext cx="76200" cy="2119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99" name="Text Box 23">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439352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0" name="Text Box 24">
          <a:extLst>
            <a:ext uri="{FF2B5EF4-FFF2-40B4-BE49-F238E27FC236}">
              <a16:creationId xmlns="" xmlns:a16="http://schemas.microsoft.com/office/drawing/2014/main" id="{00000000-0008-0000-0000-000064000000}"/>
            </a:ext>
          </a:extLst>
        </xdr:cNvPr>
        <xdr:cNvSpPr txBox="1">
          <a:spLocks noChangeArrowheads="1"/>
        </xdr:cNvSpPr>
      </xdr:nvSpPr>
      <xdr:spPr bwMode="auto">
        <a:xfrm>
          <a:off x="2439352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1" name="Text Box 50">
          <a:extLst>
            <a:ext uri="{FF2B5EF4-FFF2-40B4-BE49-F238E27FC236}">
              <a16:creationId xmlns="" xmlns:a16="http://schemas.microsoft.com/office/drawing/2014/main" id="{00000000-0008-0000-0000-000065000000}"/>
            </a:ext>
          </a:extLst>
        </xdr:cNvPr>
        <xdr:cNvSpPr txBox="1">
          <a:spLocks noChangeArrowheads="1"/>
        </xdr:cNvSpPr>
      </xdr:nvSpPr>
      <xdr:spPr bwMode="auto">
        <a:xfrm>
          <a:off x="2439352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54</xdr:col>
      <xdr:colOff>0</xdr:colOff>
      <xdr:row>2</xdr:row>
      <xdr:rowOff>0</xdr:rowOff>
    </xdr:from>
    <xdr:ext cx="76200" cy="202407"/>
    <xdr:sp macro="" textlink="">
      <xdr:nvSpPr>
        <xdr:cNvPr id="102" name="Text Box 52">
          <a:extLst>
            <a:ext uri="{FF2B5EF4-FFF2-40B4-BE49-F238E27FC236}">
              <a16:creationId xmlns="" xmlns:a16="http://schemas.microsoft.com/office/drawing/2014/main" id="{00000000-0008-0000-0000-000066000000}"/>
            </a:ext>
          </a:extLst>
        </xdr:cNvPr>
        <xdr:cNvSpPr txBox="1">
          <a:spLocks noChangeArrowheads="1"/>
        </xdr:cNvSpPr>
      </xdr:nvSpPr>
      <xdr:spPr bwMode="auto">
        <a:xfrm>
          <a:off x="24393525" y="342900"/>
          <a:ext cx="76200" cy="20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54</xdr:col>
      <xdr:colOff>0</xdr:colOff>
      <xdr:row>2</xdr:row>
      <xdr:rowOff>0</xdr:rowOff>
    </xdr:from>
    <xdr:to>
      <xdr:col>54</xdr:col>
      <xdr:colOff>0</xdr:colOff>
      <xdr:row>2</xdr:row>
      <xdr:rowOff>0</xdr:rowOff>
    </xdr:to>
    <xdr:graphicFrame macro="">
      <xdr:nvGraphicFramePr>
        <xdr:cNvPr id="103" name="グラフ 95">
          <a:extLst>
            <a:ext uri="{FF2B5EF4-FFF2-40B4-BE49-F238E27FC236}">
              <a16:creationId xmlns="" xmlns:a16="http://schemas.microsoft.com/office/drawing/2014/main" id="{00000000-0008-0000-0000-00006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4" name="グラフ 96">
          <a:extLst>
            <a:ext uri="{FF2B5EF4-FFF2-40B4-BE49-F238E27FC236}">
              <a16:creationId xmlns="" xmlns:a16="http://schemas.microsoft.com/office/drawing/2014/main" id="{00000000-0008-0000-0000-00006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5" name="グラフ 100">
          <a:extLst>
            <a:ext uri="{FF2B5EF4-FFF2-40B4-BE49-F238E27FC236}">
              <a16:creationId xmlns="" xmlns:a16="http://schemas.microsoft.com/office/drawing/2014/main" id="{00000000-0008-0000-0000-00006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6" name="グラフ 103">
          <a:extLst>
            <a:ext uri="{FF2B5EF4-FFF2-40B4-BE49-F238E27FC236}">
              <a16:creationId xmlns="" xmlns:a16="http://schemas.microsoft.com/office/drawing/2014/main" id="{00000000-0008-0000-0000-00006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7" name="グラフ 131">
          <a:extLst>
            <a:ext uri="{FF2B5EF4-FFF2-40B4-BE49-F238E27FC236}">
              <a16:creationId xmlns="" xmlns:a16="http://schemas.microsoft.com/office/drawing/2014/main" id="{00000000-0008-0000-0000-00006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08" name="Rectangle 132">
          <a:extLst>
            <a:ext uri="{FF2B5EF4-FFF2-40B4-BE49-F238E27FC236}">
              <a16:creationId xmlns="" xmlns:a16="http://schemas.microsoft.com/office/drawing/2014/main" id="{00000000-0008-0000-0000-00006C000000}"/>
            </a:ext>
          </a:extLst>
        </xdr:cNvPr>
        <xdr:cNvSpPr>
          <a:spLocks noChangeArrowheads="1"/>
        </xdr:cNvSpPr>
      </xdr:nvSpPr>
      <xdr:spPr bwMode="auto">
        <a:xfrm>
          <a:off x="243935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09" name="グラフ 135">
          <a:extLst>
            <a:ext uri="{FF2B5EF4-FFF2-40B4-BE49-F238E27FC236}">
              <a16:creationId xmlns="" xmlns:a16="http://schemas.microsoft.com/office/drawing/2014/main" id="{00000000-0008-0000-0000-00006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0" name="Rectangle 149">
          <a:extLst>
            <a:ext uri="{FF2B5EF4-FFF2-40B4-BE49-F238E27FC236}">
              <a16:creationId xmlns="" xmlns:a16="http://schemas.microsoft.com/office/drawing/2014/main" id="{00000000-0008-0000-0000-00006E000000}"/>
            </a:ext>
          </a:extLst>
        </xdr:cNvPr>
        <xdr:cNvSpPr>
          <a:spLocks noChangeArrowheads="1"/>
        </xdr:cNvSpPr>
      </xdr:nvSpPr>
      <xdr:spPr bwMode="auto">
        <a:xfrm>
          <a:off x="243935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1" name="Rectangle 150">
          <a:extLst>
            <a:ext uri="{FF2B5EF4-FFF2-40B4-BE49-F238E27FC236}">
              <a16:creationId xmlns="" xmlns:a16="http://schemas.microsoft.com/office/drawing/2014/main" id="{00000000-0008-0000-0000-00006F000000}"/>
            </a:ext>
          </a:extLst>
        </xdr:cNvPr>
        <xdr:cNvSpPr>
          <a:spLocks noChangeArrowheads="1"/>
        </xdr:cNvSpPr>
      </xdr:nvSpPr>
      <xdr:spPr bwMode="auto">
        <a:xfrm>
          <a:off x="243935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2" name="Rectangle 154">
          <a:extLst>
            <a:ext uri="{FF2B5EF4-FFF2-40B4-BE49-F238E27FC236}">
              <a16:creationId xmlns="" xmlns:a16="http://schemas.microsoft.com/office/drawing/2014/main" id="{00000000-0008-0000-0000-000070000000}"/>
            </a:ext>
          </a:extLst>
        </xdr:cNvPr>
        <xdr:cNvSpPr>
          <a:spLocks noChangeArrowheads="1"/>
        </xdr:cNvSpPr>
      </xdr:nvSpPr>
      <xdr:spPr bwMode="auto">
        <a:xfrm>
          <a:off x="243935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3" name="Rectangle 159">
          <a:extLst>
            <a:ext uri="{FF2B5EF4-FFF2-40B4-BE49-F238E27FC236}">
              <a16:creationId xmlns="" xmlns:a16="http://schemas.microsoft.com/office/drawing/2014/main" id="{00000000-0008-0000-0000-000071000000}"/>
            </a:ext>
          </a:extLst>
        </xdr:cNvPr>
        <xdr:cNvSpPr>
          <a:spLocks noChangeArrowheads="1"/>
        </xdr:cNvSpPr>
      </xdr:nvSpPr>
      <xdr:spPr bwMode="auto">
        <a:xfrm>
          <a:off x="243935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4" name="Text Box 161">
          <a:extLst>
            <a:ext uri="{FF2B5EF4-FFF2-40B4-BE49-F238E27FC236}">
              <a16:creationId xmlns="" xmlns:a16="http://schemas.microsoft.com/office/drawing/2014/main" id="{00000000-0008-0000-0000-000072000000}"/>
            </a:ext>
          </a:extLst>
        </xdr:cNvPr>
        <xdr:cNvSpPr txBox="1">
          <a:spLocks noChangeArrowheads="1"/>
        </xdr:cNvSpPr>
      </xdr:nvSpPr>
      <xdr:spPr bwMode="auto">
        <a:xfrm>
          <a:off x="2439352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CE1107B9-1578-3116-E761-C62574E94CC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B7688F7C-094E-8A1A-E5CC-FBBE58EE1AB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956711BA-193E-6E9E-DAC8-7B72462A055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7EDBFF40-9E72-DE84-13D9-F9B5EA180BF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061DF20A-172C-BCCF-A421-91CAF2B1F4B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oneCellAnchor>
    <xdr:from>
      <xdr:col>52</xdr:col>
      <xdr:colOff>0</xdr:colOff>
      <xdr:row>2</xdr:row>
      <xdr:rowOff>0</xdr:rowOff>
    </xdr:from>
    <xdr:ext cx="76200" cy="206828"/>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20980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20980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20980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2" name="Text Box 23">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6" name="Text Box 23">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4" name="Text Box 23">
          <a:extLst>
            <a:ext uri="{FF2B5EF4-FFF2-40B4-BE49-F238E27FC236}">
              <a16:creationId xmlns="" xmlns:a16="http://schemas.microsoft.com/office/drawing/2014/main" id="{00000000-0008-0000-0100-0000EA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5076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39" name="Text Box 23">
          <a:extLst>
            <a:ext uri="{FF2B5EF4-FFF2-40B4-BE49-F238E27FC236}">
              <a16:creationId xmlns="" xmlns:a16="http://schemas.microsoft.com/office/drawing/2014/main" id="{00000000-0008-0000-0100-0000EF000000}"/>
            </a:ext>
          </a:extLst>
        </xdr:cNvPr>
        <xdr:cNvSpPr txBox="1">
          <a:spLocks noChangeArrowheads="1"/>
        </xdr:cNvSpPr>
      </xdr:nvSpPr>
      <xdr:spPr bwMode="auto">
        <a:xfrm>
          <a:off x="225552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0" name="Text Box 24">
          <a:extLst>
            <a:ext uri="{FF2B5EF4-FFF2-40B4-BE49-F238E27FC236}">
              <a16:creationId xmlns="" xmlns:a16="http://schemas.microsoft.com/office/drawing/2014/main" id="{00000000-0008-0000-0100-0000F0000000}"/>
            </a:ext>
          </a:extLst>
        </xdr:cNvPr>
        <xdr:cNvSpPr txBox="1">
          <a:spLocks noChangeArrowheads="1"/>
        </xdr:cNvSpPr>
      </xdr:nvSpPr>
      <xdr:spPr bwMode="auto">
        <a:xfrm>
          <a:off x="225552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1" name="Text Box 50">
          <a:extLst>
            <a:ext uri="{FF2B5EF4-FFF2-40B4-BE49-F238E27FC236}">
              <a16:creationId xmlns="" xmlns:a16="http://schemas.microsoft.com/office/drawing/2014/main" id="{00000000-0008-0000-0100-0000F1000000}"/>
            </a:ext>
          </a:extLst>
        </xdr:cNvPr>
        <xdr:cNvSpPr txBox="1">
          <a:spLocks noChangeArrowheads="1"/>
        </xdr:cNvSpPr>
      </xdr:nvSpPr>
      <xdr:spPr bwMode="auto">
        <a:xfrm>
          <a:off x="225552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206828"/>
    <xdr:sp macro="" textlink="">
      <xdr:nvSpPr>
        <xdr:cNvPr id="242" name="Text Box 52">
          <a:extLst>
            <a:ext uri="{FF2B5EF4-FFF2-40B4-BE49-F238E27FC236}">
              <a16:creationId xmlns="" xmlns:a16="http://schemas.microsoft.com/office/drawing/2014/main" id="{00000000-0008-0000-0100-0000F2000000}"/>
            </a:ext>
          </a:extLst>
        </xdr:cNvPr>
        <xdr:cNvSpPr txBox="1">
          <a:spLocks noChangeArrowheads="1"/>
        </xdr:cNvSpPr>
      </xdr:nvSpPr>
      <xdr:spPr bwMode="auto">
        <a:xfrm>
          <a:off x="22555200" y="342900"/>
          <a:ext cx="76200" cy="206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25552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225552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225552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3</xdr:row>
      <xdr:rowOff>0</xdr:rowOff>
    </xdr:from>
    <xdr:ext cx="76200" cy="206829"/>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2555200" y="495300"/>
          <a:ext cx="76200" cy="206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3" name="Text Box 23">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25552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4" name="Text Box 24">
          <a:extLst>
            <a:ext uri="{FF2B5EF4-FFF2-40B4-BE49-F238E27FC236}">
              <a16:creationId xmlns="" xmlns:a16="http://schemas.microsoft.com/office/drawing/2014/main" id="{00000000-0008-0000-0100-0000FE000000}"/>
            </a:ext>
          </a:extLst>
        </xdr:cNvPr>
        <xdr:cNvSpPr txBox="1">
          <a:spLocks noChangeArrowheads="1"/>
        </xdr:cNvSpPr>
      </xdr:nvSpPr>
      <xdr:spPr bwMode="auto">
        <a:xfrm>
          <a:off x="225552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5" name="Text Box 50">
          <a:extLst>
            <a:ext uri="{FF2B5EF4-FFF2-40B4-BE49-F238E27FC236}">
              <a16:creationId xmlns="" xmlns:a16="http://schemas.microsoft.com/office/drawing/2014/main" id="{00000000-0008-0000-0100-0000FF000000}"/>
            </a:ext>
          </a:extLst>
        </xdr:cNvPr>
        <xdr:cNvSpPr txBox="1">
          <a:spLocks noChangeArrowheads="1"/>
        </xdr:cNvSpPr>
      </xdr:nvSpPr>
      <xdr:spPr bwMode="auto">
        <a:xfrm>
          <a:off x="225552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52</xdr:col>
      <xdr:colOff>0</xdr:colOff>
      <xdr:row>2</xdr:row>
      <xdr:rowOff>0</xdr:rowOff>
    </xdr:from>
    <xdr:ext cx="76200" cy="197303"/>
    <xdr:sp macro="" textlink="">
      <xdr:nvSpPr>
        <xdr:cNvPr id="256" name="Text Box 52">
          <a:extLst>
            <a:ext uri="{FF2B5EF4-FFF2-40B4-BE49-F238E27FC236}">
              <a16:creationId xmlns="" xmlns:a16="http://schemas.microsoft.com/office/drawing/2014/main" id="{00000000-0008-0000-0100-000000010000}"/>
            </a:ext>
          </a:extLst>
        </xdr:cNvPr>
        <xdr:cNvSpPr txBox="1">
          <a:spLocks noChangeArrowheads="1"/>
        </xdr:cNvSpPr>
      </xdr:nvSpPr>
      <xdr:spPr bwMode="auto">
        <a:xfrm>
          <a:off x="22555200" y="342900"/>
          <a:ext cx="76200" cy="197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52</xdr:col>
      <xdr:colOff>0</xdr:colOff>
      <xdr:row>2</xdr:row>
      <xdr:rowOff>0</xdr:rowOff>
    </xdr:from>
    <xdr:to>
      <xdr:col>52</xdr:col>
      <xdr:colOff>0</xdr:colOff>
      <xdr:row>2</xdr:row>
      <xdr:rowOff>0</xdr:rowOff>
    </xdr:to>
    <xdr:graphicFrame macro="">
      <xdr:nvGraphicFramePr>
        <xdr:cNvPr id="257" name="グラフ 95">
          <a:extLst>
            <a:ext uri="{FF2B5EF4-FFF2-40B4-BE49-F238E27FC236}">
              <a16:creationId xmlns="" xmlns:a16="http://schemas.microsoft.com/office/drawing/2014/main" id="{00000000-0008-0000-0100-00000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8" name="グラフ 96">
          <a:extLst>
            <a:ext uri="{FF2B5EF4-FFF2-40B4-BE49-F238E27FC236}">
              <a16:creationId xmlns="" xmlns:a16="http://schemas.microsoft.com/office/drawing/2014/main" id="{00000000-0008-0000-0100-00000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9" name="グラフ 100">
          <a:extLst>
            <a:ext uri="{FF2B5EF4-FFF2-40B4-BE49-F238E27FC236}">
              <a16:creationId xmlns="" xmlns:a16="http://schemas.microsoft.com/office/drawing/2014/main" id="{00000000-0008-0000-0100-00000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0" name="グラフ 103">
          <a:extLst>
            <a:ext uri="{FF2B5EF4-FFF2-40B4-BE49-F238E27FC236}">
              <a16:creationId xmlns="" xmlns:a16="http://schemas.microsoft.com/office/drawing/2014/main" id="{00000000-0008-0000-0100-000004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1" name="グラフ 131">
          <a:extLst>
            <a:ext uri="{FF2B5EF4-FFF2-40B4-BE49-F238E27FC236}">
              <a16:creationId xmlns="" xmlns:a16="http://schemas.microsoft.com/office/drawing/2014/main" id="{00000000-0008-0000-0100-00000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2" name="Rectangle 132">
          <a:extLst>
            <a:ext uri="{FF2B5EF4-FFF2-40B4-BE49-F238E27FC236}">
              <a16:creationId xmlns="" xmlns:a16="http://schemas.microsoft.com/office/drawing/2014/main" id="{00000000-0008-0000-0100-000006010000}"/>
            </a:ext>
          </a:extLst>
        </xdr:cNvPr>
        <xdr:cNvSpPr>
          <a:spLocks noChangeArrowheads="1"/>
        </xdr:cNvSpPr>
      </xdr:nvSpPr>
      <xdr:spPr bwMode="auto">
        <a:xfrm>
          <a:off x="22555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63" name="グラフ 135">
          <a:extLst>
            <a:ext uri="{FF2B5EF4-FFF2-40B4-BE49-F238E27FC236}">
              <a16:creationId xmlns="" xmlns:a16="http://schemas.microsoft.com/office/drawing/2014/main" id="{00000000-0008-0000-0100-00000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4" name="Rectangle 149">
          <a:extLst>
            <a:ext uri="{FF2B5EF4-FFF2-40B4-BE49-F238E27FC236}">
              <a16:creationId xmlns="" xmlns:a16="http://schemas.microsoft.com/office/drawing/2014/main" id="{00000000-0008-0000-0100-000008010000}"/>
            </a:ext>
          </a:extLst>
        </xdr:cNvPr>
        <xdr:cNvSpPr>
          <a:spLocks noChangeArrowheads="1"/>
        </xdr:cNvSpPr>
      </xdr:nvSpPr>
      <xdr:spPr bwMode="auto">
        <a:xfrm>
          <a:off x="22555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5" name="Rectangle 150">
          <a:extLst>
            <a:ext uri="{FF2B5EF4-FFF2-40B4-BE49-F238E27FC236}">
              <a16:creationId xmlns="" xmlns:a16="http://schemas.microsoft.com/office/drawing/2014/main" id="{00000000-0008-0000-0100-000009010000}"/>
            </a:ext>
          </a:extLst>
        </xdr:cNvPr>
        <xdr:cNvSpPr>
          <a:spLocks noChangeArrowheads="1"/>
        </xdr:cNvSpPr>
      </xdr:nvSpPr>
      <xdr:spPr bwMode="auto">
        <a:xfrm>
          <a:off x="22555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6" name="Rectangle 154">
          <a:extLst>
            <a:ext uri="{FF2B5EF4-FFF2-40B4-BE49-F238E27FC236}">
              <a16:creationId xmlns="" xmlns:a16="http://schemas.microsoft.com/office/drawing/2014/main" id="{00000000-0008-0000-0100-00000A010000}"/>
            </a:ext>
          </a:extLst>
        </xdr:cNvPr>
        <xdr:cNvSpPr>
          <a:spLocks noChangeArrowheads="1"/>
        </xdr:cNvSpPr>
      </xdr:nvSpPr>
      <xdr:spPr bwMode="auto">
        <a:xfrm>
          <a:off x="22555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7" name="Rectangle 159">
          <a:extLst>
            <a:ext uri="{FF2B5EF4-FFF2-40B4-BE49-F238E27FC236}">
              <a16:creationId xmlns="" xmlns:a16="http://schemas.microsoft.com/office/drawing/2014/main" id="{00000000-0008-0000-0100-00000B010000}"/>
            </a:ext>
          </a:extLst>
        </xdr:cNvPr>
        <xdr:cNvSpPr>
          <a:spLocks noChangeArrowheads="1"/>
        </xdr:cNvSpPr>
      </xdr:nvSpPr>
      <xdr:spPr bwMode="auto">
        <a:xfrm>
          <a:off x="22555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68" name="Text Box 161">
          <a:extLst>
            <a:ext uri="{FF2B5EF4-FFF2-40B4-BE49-F238E27FC236}">
              <a16:creationId xmlns="" xmlns:a16="http://schemas.microsoft.com/office/drawing/2014/main" id="{00000000-0008-0000-0100-00000C010000}"/>
            </a:ext>
          </a:extLst>
        </xdr:cNvPr>
        <xdr:cNvSpPr txBox="1">
          <a:spLocks noChangeArrowheads="1"/>
        </xdr:cNvSpPr>
      </xdr:nvSpPr>
      <xdr:spPr bwMode="auto">
        <a:xfrm>
          <a:off x="22555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273" name="Text Box 23">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4" name="Text Box 2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2" name="Text Box 2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3" name="Text Box 24">
          <a:extLst>
            <a:ext uri="{FF2B5EF4-FFF2-40B4-BE49-F238E27FC236}">
              <a16:creationId xmlns="" xmlns:a16="http://schemas.microsoft.com/office/drawing/2014/main" id="{00000000-0008-0000-0100-0000A7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4" name="Text Box 50">
          <a:extLst>
            <a:ext uri="{FF2B5EF4-FFF2-40B4-BE49-F238E27FC236}">
              <a16:creationId xmlns="" xmlns:a16="http://schemas.microsoft.com/office/drawing/2014/main" id="{00000000-0008-0000-0100-0000A8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5" name="Text Box 5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6" name="Text Box 2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7" name="Text Box 24">
          <a:extLst>
            <a:ext uri="{FF2B5EF4-FFF2-40B4-BE49-F238E27FC236}">
              <a16:creationId xmlns="" xmlns:a16="http://schemas.microsoft.com/office/drawing/2014/main" id="{00000000-0008-0000-0100-0000AB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8" name="Text Box 50">
          <a:extLst>
            <a:ext uri="{FF2B5EF4-FFF2-40B4-BE49-F238E27FC236}">
              <a16:creationId xmlns="" xmlns:a16="http://schemas.microsoft.com/office/drawing/2014/main" id="{00000000-0008-0000-0100-0000AC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29" name="Text Box 52">
          <a:extLst>
            <a:ext uri="{FF2B5EF4-FFF2-40B4-BE49-F238E27FC236}">
              <a16:creationId xmlns="" xmlns:a16="http://schemas.microsoft.com/office/drawing/2014/main" id="{00000000-0008-0000-0100-0000AD01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6" name="Text Box 23">
          <a:extLst>
            <a:ext uri="{FF2B5EF4-FFF2-40B4-BE49-F238E27FC236}">
              <a16:creationId xmlns="" xmlns:a16="http://schemas.microsoft.com/office/drawing/2014/main" id="{00000000-0008-0000-0100-00006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7" name="Text Box 24">
          <a:extLst>
            <a:ext uri="{FF2B5EF4-FFF2-40B4-BE49-F238E27FC236}">
              <a16:creationId xmlns="" xmlns:a16="http://schemas.microsoft.com/office/drawing/2014/main" id="{00000000-0008-0000-0100-00006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8" name="Text Box 50">
          <a:extLst>
            <a:ext uri="{FF2B5EF4-FFF2-40B4-BE49-F238E27FC236}">
              <a16:creationId xmlns="" xmlns:a16="http://schemas.microsoft.com/office/drawing/2014/main" id="{00000000-0008-0000-0100-00006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09" name="Text Box 52">
          <a:extLst>
            <a:ext uri="{FF2B5EF4-FFF2-40B4-BE49-F238E27FC236}">
              <a16:creationId xmlns="" xmlns:a16="http://schemas.microsoft.com/office/drawing/2014/main" id="{00000000-0008-0000-0100-00006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0" name="Text Box 24">
          <a:extLst>
            <a:ext uri="{FF2B5EF4-FFF2-40B4-BE49-F238E27FC236}">
              <a16:creationId xmlns="" xmlns:a16="http://schemas.microsoft.com/office/drawing/2014/main" id="{00000000-0008-0000-0100-00006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1" name="Text Box 50">
          <a:extLst>
            <a:ext uri="{FF2B5EF4-FFF2-40B4-BE49-F238E27FC236}">
              <a16:creationId xmlns="" xmlns:a16="http://schemas.microsoft.com/office/drawing/2014/main" id="{00000000-0008-0000-0100-00006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2" name="Text Box 52">
          <a:extLst>
            <a:ext uri="{FF2B5EF4-FFF2-40B4-BE49-F238E27FC236}">
              <a16:creationId xmlns="" xmlns:a16="http://schemas.microsoft.com/office/drawing/2014/main" id="{00000000-0008-0000-0100-00007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3" name="Text Box 23">
          <a:extLst>
            <a:ext uri="{FF2B5EF4-FFF2-40B4-BE49-F238E27FC236}">
              <a16:creationId xmlns="" xmlns:a16="http://schemas.microsoft.com/office/drawing/2014/main" id="{00000000-0008-0000-0100-00007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4" name="Text Box 24">
          <a:extLst>
            <a:ext uri="{FF2B5EF4-FFF2-40B4-BE49-F238E27FC236}">
              <a16:creationId xmlns="" xmlns:a16="http://schemas.microsoft.com/office/drawing/2014/main" id="{00000000-0008-0000-0100-00007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5" name="Text Box 50">
          <a:extLst>
            <a:ext uri="{FF2B5EF4-FFF2-40B4-BE49-F238E27FC236}">
              <a16:creationId xmlns="" xmlns:a16="http://schemas.microsoft.com/office/drawing/2014/main" id="{00000000-0008-0000-0100-00007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6" name="Text Box 52">
          <a:extLst>
            <a:ext uri="{FF2B5EF4-FFF2-40B4-BE49-F238E27FC236}">
              <a16:creationId xmlns="" xmlns:a16="http://schemas.microsoft.com/office/drawing/2014/main" id="{00000000-0008-0000-0100-00007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7" name="Text Box 24">
          <a:extLst>
            <a:ext uri="{FF2B5EF4-FFF2-40B4-BE49-F238E27FC236}">
              <a16:creationId xmlns="" xmlns:a16="http://schemas.microsoft.com/office/drawing/2014/main" id="{00000000-0008-0000-0100-00007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8" name="Text Box 50">
          <a:extLst>
            <a:ext uri="{FF2B5EF4-FFF2-40B4-BE49-F238E27FC236}">
              <a16:creationId xmlns="" xmlns:a16="http://schemas.microsoft.com/office/drawing/2014/main" id="{00000000-0008-0000-0100-00007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19" name="Text Box 52">
          <a:extLst>
            <a:ext uri="{FF2B5EF4-FFF2-40B4-BE49-F238E27FC236}">
              <a16:creationId xmlns="" xmlns:a16="http://schemas.microsoft.com/office/drawing/2014/main" id="{00000000-0008-0000-0100-00007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0" name="Text Box 23">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1" name="Text Box 24">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2" name="Text Box 50">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3" name="Text Box 52">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4" name="Text Box 24">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5" name="Text Box 50">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6" name="Text Box 52">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7" name="Text Box 23">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8" name="Text Box 24">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9" name="Text Box 50">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0" name="Text Box 52">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1" name="Text Box 24">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2" name="Text Box 50">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3" name="Text Box 52">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4" name="Text Box 23">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8" name="Text Box 24">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9" name="Text Box 50">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0" name="Text Box 52">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1" name="Text Box 23">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2" name="Text Box 24">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3" name="Text Box 50">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4" name="Text Box 52">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5" name="Text Box 24">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6" name="Text Box 50">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7" name="Text Box 52">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5824" y="332814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8" name="Text Box 23">
          <a:extLst>
            <a:ext uri="{FF2B5EF4-FFF2-40B4-BE49-F238E27FC236}">
              <a16:creationId xmlns="" xmlns:a16="http://schemas.microsoft.com/office/drawing/2014/main" id="{00000000-0008-0000-0100-00009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9" name="Text Box 24">
          <a:extLst>
            <a:ext uri="{FF2B5EF4-FFF2-40B4-BE49-F238E27FC236}">
              <a16:creationId xmlns="" xmlns:a16="http://schemas.microsoft.com/office/drawing/2014/main" id="{00000000-0008-0000-0100-00009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0" name="Text Box 50">
          <a:extLst>
            <a:ext uri="{FF2B5EF4-FFF2-40B4-BE49-F238E27FC236}">
              <a16:creationId xmlns="" xmlns:a16="http://schemas.microsoft.com/office/drawing/2014/main" id="{00000000-0008-0000-0100-00009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1" name="Text Box 52">
          <a:extLst>
            <a:ext uri="{FF2B5EF4-FFF2-40B4-BE49-F238E27FC236}">
              <a16:creationId xmlns="" xmlns:a16="http://schemas.microsoft.com/office/drawing/2014/main" id="{00000000-0008-0000-0100-00009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2" name="Text Box 24">
          <a:extLst>
            <a:ext uri="{FF2B5EF4-FFF2-40B4-BE49-F238E27FC236}">
              <a16:creationId xmlns="" xmlns:a16="http://schemas.microsoft.com/office/drawing/2014/main" id="{00000000-0008-0000-0100-00009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3" name="Text Box 50">
          <a:extLst>
            <a:ext uri="{FF2B5EF4-FFF2-40B4-BE49-F238E27FC236}">
              <a16:creationId xmlns="" xmlns:a16="http://schemas.microsoft.com/office/drawing/2014/main" id="{00000000-0008-0000-0100-00009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4" name="Text Box 52">
          <a:extLst>
            <a:ext uri="{FF2B5EF4-FFF2-40B4-BE49-F238E27FC236}">
              <a16:creationId xmlns="" xmlns:a16="http://schemas.microsoft.com/office/drawing/2014/main" id="{00000000-0008-0000-0100-00009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5" name="Text Box 23">
          <a:extLst>
            <a:ext uri="{FF2B5EF4-FFF2-40B4-BE49-F238E27FC236}">
              <a16:creationId xmlns="" xmlns:a16="http://schemas.microsoft.com/office/drawing/2014/main" id="{00000000-0008-0000-0100-00009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6" name="Text Box 24">
          <a:extLst>
            <a:ext uri="{FF2B5EF4-FFF2-40B4-BE49-F238E27FC236}">
              <a16:creationId xmlns="" xmlns:a16="http://schemas.microsoft.com/office/drawing/2014/main" id="{00000000-0008-0000-0100-00009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7" name="Text Box 50">
          <a:extLst>
            <a:ext uri="{FF2B5EF4-FFF2-40B4-BE49-F238E27FC236}">
              <a16:creationId xmlns="" xmlns:a16="http://schemas.microsoft.com/office/drawing/2014/main" id="{00000000-0008-0000-0100-00009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8" name="Text Box 52">
          <a:extLst>
            <a:ext uri="{FF2B5EF4-FFF2-40B4-BE49-F238E27FC236}">
              <a16:creationId xmlns="" xmlns:a16="http://schemas.microsoft.com/office/drawing/2014/main" id="{00000000-0008-0000-0100-00009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9" name="Text Box 24">
          <a:extLst>
            <a:ext uri="{FF2B5EF4-FFF2-40B4-BE49-F238E27FC236}">
              <a16:creationId xmlns="" xmlns:a16="http://schemas.microsoft.com/office/drawing/2014/main" id="{00000000-0008-0000-0100-00009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0" name="Text Box 50">
          <a:extLst>
            <a:ext uri="{FF2B5EF4-FFF2-40B4-BE49-F238E27FC236}">
              <a16:creationId xmlns="" xmlns:a16="http://schemas.microsoft.com/office/drawing/2014/main" id="{00000000-0008-0000-0100-0000A0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1" name="Text Box 52">
          <a:extLst>
            <a:ext uri="{FF2B5EF4-FFF2-40B4-BE49-F238E27FC236}">
              <a16:creationId xmlns="" xmlns:a16="http://schemas.microsoft.com/office/drawing/2014/main" id="{00000000-0008-0000-0100-0000A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2" name="Text Box 23">
          <a:extLst>
            <a:ext uri="{FF2B5EF4-FFF2-40B4-BE49-F238E27FC236}">
              <a16:creationId xmlns="" xmlns:a16="http://schemas.microsoft.com/office/drawing/2014/main" id="{00000000-0008-0000-0100-0000A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3" name="Text Box 24">
          <a:extLst>
            <a:ext uri="{FF2B5EF4-FFF2-40B4-BE49-F238E27FC236}">
              <a16:creationId xmlns="" xmlns:a16="http://schemas.microsoft.com/office/drawing/2014/main" id="{00000000-0008-0000-0100-0000A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4" name="Text Box 50">
          <a:extLst>
            <a:ext uri="{FF2B5EF4-FFF2-40B4-BE49-F238E27FC236}">
              <a16:creationId xmlns="" xmlns:a16="http://schemas.microsoft.com/office/drawing/2014/main" id="{00000000-0008-0000-0100-0000A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5" name="Text Box 52">
          <a:extLst>
            <a:ext uri="{FF2B5EF4-FFF2-40B4-BE49-F238E27FC236}">
              <a16:creationId xmlns="" xmlns:a16="http://schemas.microsoft.com/office/drawing/2014/main" id="{00000000-0008-0000-0100-0000A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6" name="Text Box 24">
          <a:extLst>
            <a:ext uri="{FF2B5EF4-FFF2-40B4-BE49-F238E27FC236}">
              <a16:creationId xmlns="" xmlns:a16="http://schemas.microsoft.com/office/drawing/2014/main" id="{00000000-0008-0000-0100-0000A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7" name="Text Box 50">
          <a:extLst>
            <a:ext uri="{FF2B5EF4-FFF2-40B4-BE49-F238E27FC236}">
              <a16:creationId xmlns="" xmlns:a16="http://schemas.microsoft.com/office/drawing/2014/main" id="{00000000-0008-0000-0100-0000A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8" name="Text Box 52">
          <a:extLst>
            <a:ext uri="{FF2B5EF4-FFF2-40B4-BE49-F238E27FC236}">
              <a16:creationId xmlns="" xmlns:a16="http://schemas.microsoft.com/office/drawing/2014/main" id="{00000000-0008-0000-0100-0000A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9" name="Text Box 23">
          <a:extLst>
            <a:ext uri="{FF2B5EF4-FFF2-40B4-BE49-F238E27FC236}">
              <a16:creationId xmlns="" xmlns:a16="http://schemas.microsoft.com/office/drawing/2014/main" id="{00000000-0008-0000-0100-0000A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0" name="Text Box 24">
          <a:extLst>
            <a:ext uri="{FF2B5EF4-FFF2-40B4-BE49-F238E27FC236}">
              <a16:creationId xmlns="" xmlns:a16="http://schemas.microsoft.com/office/drawing/2014/main" id="{00000000-0008-0000-0100-0000A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1" name="Text Box 50">
          <a:extLst>
            <a:ext uri="{FF2B5EF4-FFF2-40B4-BE49-F238E27FC236}">
              <a16:creationId xmlns="" xmlns:a16="http://schemas.microsoft.com/office/drawing/2014/main" id="{00000000-0008-0000-0100-0000A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2" name="Text Box 52">
          <a:extLst>
            <a:ext uri="{FF2B5EF4-FFF2-40B4-BE49-F238E27FC236}">
              <a16:creationId xmlns="" xmlns:a16="http://schemas.microsoft.com/office/drawing/2014/main" id="{00000000-0008-0000-0100-0000A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3" name="Text Box 24">
          <a:extLst>
            <a:ext uri="{FF2B5EF4-FFF2-40B4-BE49-F238E27FC236}">
              <a16:creationId xmlns="" xmlns:a16="http://schemas.microsoft.com/office/drawing/2014/main" id="{00000000-0008-0000-0100-0000A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4" name="Text Box 50">
          <a:extLst>
            <a:ext uri="{FF2B5EF4-FFF2-40B4-BE49-F238E27FC236}">
              <a16:creationId xmlns="" xmlns:a16="http://schemas.microsoft.com/office/drawing/2014/main" id="{00000000-0008-0000-0100-0000A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5" name="Text Box 52">
          <a:extLst>
            <a:ext uri="{FF2B5EF4-FFF2-40B4-BE49-F238E27FC236}">
              <a16:creationId xmlns="" xmlns:a16="http://schemas.microsoft.com/office/drawing/2014/main" id="{00000000-0008-0000-0100-0000A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6" name="Text Box 23">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7" name="Text Box 24">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4" name="Text Box 50">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5" name="Text Box 52">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6" name="Text Box 24">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7" name="Text Box 50">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8" name="Text Box 52">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9" name="Text Box 23">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0" name="Text Box 24">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1" name="Text Box 50">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2" name="Text Box 52">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3" name="Text Box 24">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4" name="Text Box 50">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5" name="Text Box 52">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6" name="Text Box 23">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7" name="Text Box 24">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8" name="Text Box 50">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9" name="Text Box 52">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0" name="Text Box 24">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1" name="Text Box 50">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2" name="Text Box 52">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3" name="Text Box 23">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4" name="Text Box 24">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5" name="Text Box 50">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6" name="Text Box 52">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7" name="Text Box 24">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8" name="Text Box 50">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9" name="Text Box 52">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0" name="Text Box 23">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1" name="Text Box 24">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8" name="Text Box 50">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3" name="Text Box 52">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50" name="Text Box 52">
          <a:extLst>
            <a:ext uri="{FF2B5EF4-FFF2-40B4-BE49-F238E27FC236}">
              <a16:creationId xmlns="" xmlns:a16="http://schemas.microsoft.com/office/drawing/2014/main" id="{00000000-0008-0000-0100-0000FA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1" name="Text Box 23">
          <a:extLst>
            <a:ext uri="{FF2B5EF4-FFF2-40B4-BE49-F238E27FC236}">
              <a16:creationId xmlns="" xmlns:a16="http://schemas.microsoft.com/office/drawing/2014/main" id="{00000000-0008-0000-0100-0000FB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52" name="Text Box 24">
          <a:extLst>
            <a:ext uri="{FF2B5EF4-FFF2-40B4-BE49-F238E27FC236}">
              <a16:creationId xmlns="" xmlns:a16="http://schemas.microsoft.com/office/drawing/2014/main" id="{00000000-0008-0000-0100-0000FC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69" name="Text Box 50">
          <a:extLst>
            <a:ext uri="{FF2B5EF4-FFF2-40B4-BE49-F238E27FC236}">
              <a16:creationId xmlns="" xmlns:a16="http://schemas.microsoft.com/office/drawing/2014/main" id="{00000000-0008-0000-0100-00000D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0" name="Text Box 52">
          <a:extLst>
            <a:ext uri="{FF2B5EF4-FFF2-40B4-BE49-F238E27FC236}">
              <a16:creationId xmlns="" xmlns:a16="http://schemas.microsoft.com/office/drawing/2014/main" id="{00000000-0008-0000-0100-00000E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8" name="Text Box 23">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79" name="Text Box 24">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0" name="Text Box 50">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1" name="Text Box 52">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2" name="Text Box 24">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3" name="Text Box 50">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4" name="Text Box 52">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5" name="Text Box 23">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6" name="Text Box 24">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7" name="Text Box 50">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8" name="Text Box 52">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89" name="Text Box 24">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0" name="Text Box 50">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1" name="Text Box 52">
          <a:extLst>
            <a:ext uri="{FF2B5EF4-FFF2-40B4-BE49-F238E27FC236}">
              <a16:creationId xmlns="" xmlns:a16="http://schemas.microsoft.com/office/drawing/2014/main" id="{00000000-0008-0000-0100-00002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2" name="Text Box 23">
          <a:extLst>
            <a:ext uri="{FF2B5EF4-FFF2-40B4-BE49-F238E27FC236}">
              <a16:creationId xmlns="" xmlns:a16="http://schemas.microsoft.com/office/drawing/2014/main" id="{00000000-0008-0000-0100-000024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3" name="Text Box 24">
          <a:extLst>
            <a:ext uri="{FF2B5EF4-FFF2-40B4-BE49-F238E27FC236}">
              <a16:creationId xmlns="" xmlns:a16="http://schemas.microsoft.com/office/drawing/2014/main" id="{00000000-0008-0000-0100-000025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4" name="Text Box 50">
          <a:extLst>
            <a:ext uri="{FF2B5EF4-FFF2-40B4-BE49-F238E27FC236}">
              <a16:creationId xmlns="" xmlns:a16="http://schemas.microsoft.com/office/drawing/2014/main" id="{00000000-0008-0000-0100-000026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5" name="Text Box 52">
          <a:extLst>
            <a:ext uri="{FF2B5EF4-FFF2-40B4-BE49-F238E27FC236}">
              <a16:creationId xmlns="" xmlns:a16="http://schemas.microsoft.com/office/drawing/2014/main" id="{00000000-0008-0000-0100-000027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6" name="Text Box 24">
          <a:extLst>
            <a:ext uri="{FF2B5EF4-FFF2-40B4-BE49-F238E27FC236}">
              <a16:creationId xmlns="" xmlns:a16="http://schemas.microsoft.com/office/drawing/2014/main" id="{00000000-0008-0000-0100-000028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7" name="Text Box 50">
          <a:extLst>
            <a:ext uri="{FF2B5EF4-FFF2-40B4-BE49-F238E27FC236}">
              <a16:creationId xmlns="" xmlns:a16="http://schemas.microsoft.com/office/drawing/2014/main" id="{00000000-0008-0000-0100-000029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8" name="Text Box 52">
          <a:extLst>
            <a:ext uri="{FF2B5EF4-FFF2-40B4-BE49-F238E27FC236}">
              <a16:creationId xmlns="" xmlns:a16="http://schemas.microsoft.com/office/drawing/2014/main" id="{00000000-0008-0000-0100-00002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99" name="Text Box 23">
          <a:extLst>
            <a:ext uri="{FF2B5EF4-FFF2-40B4-BE49-F238E27FC236}">
              <a16:creationId xmlns="" xmlns:a16="http://schemas.microsoft.com/office/drawing/2014/main" id="{00000000-0008-0000-0100-00002B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0" name="Text Box 24">
          <a:extLst>
            <a:ext uri="{FF2B5EF4-FFF2-40B4-BE49-F238E27FC236}">
              <a16:creationId xmlns="" xmlns:a16="http://schemas.microsoft.com/office/drawing/2014/main" id="{00000000-0008-0000-0100-00002C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1" name="Text Box 50">
          <a:extLst>
            <a:ext uri="{FF2B5EF4-FFF2-40B4-BE49-F238E27FC236}">
              <a16:creationId xmlns="" xmlns:a16="http://schemas.microsoft.com/office/drawing/2014/main" id="{00000000-0008-0000-0100-00002D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2" name="Text Box 52">
          <a:extLst>
            <a:ext uri="{FF2B5EF4-FFF2-40B4-BE49-F238E27FC236}">
              <a16:creationId xmlns="" xmlns:a16="http://schemas.microsoft.com/office/drawing/2014/main" id="{00000000-0008-0000-0100-00002E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3" name="Text Box 24">
          <a:extLst>
            <a:ext uri="{FF2B5EF4-FFF2-40B4-BE49-F238E27FC236}">
              <a16:creationId xmlns="" xmlns:a16="http://schemas.microsoft.com/office/drawing/2014/main" id="{00000000-0008-0000-0100-00002F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4" name="Text Box 50">
          <a:extLst>
            <a:ext uri="{FF2B5EF4-FFF2-40B4-BE49-F238E27FC236}">
              <a16:creationId xmlns="" xmlns:a16="http://schemas.microsoft.com/office/drawing/2014/main" id="{00000000-0008-0000-0100-000030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05" name="Text Box 52">
          <a:extLst>
            <a:ext uri="{FF2B5EF4-FFF2-40B4-BE49-F238E27FC236}">
              <a16:creationId xmlns="" xmlns:a16="http://schemas.microsoft.com/office/drawing/2014/main" id="{00000000-0008-0000-0100-00003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6" name="Text Box 23">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7" name="Text Box 24">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8" name="Text Box 50">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9" name="Text Box 52">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0" name="Text Box 24">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1" name="Text Box 50">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2" name="Text Box 52">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3" name="Text Box 23">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4" name="Text Box 24">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5" name="Text Box 50">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6" name="Text Box 52">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7" name="Text Box 24">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8" name="Text Box 50">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9" name="Text Box 52">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0" name="Text Box 23">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1" name="Text Box 24">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2" name="Text Box 50">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3" name="Text Box 52">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4" name="Text Box 24">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5" name="Text Box 50">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26" name="Text Box 52">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7" name="Text Box 23">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8" name="Text Box 24">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9" name="Text Box 50">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0" name="Text Box 52">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1" name="Text Box 24">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2" name="Text Box 50">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33" name="Text Box 52">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4" name="Text Box 23">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5" name="Text Box 24">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6" name="Text Box 50">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7" name="Text Box 52">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8" name="Text Box 24">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39" name="Text Box 50">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0" name="Text Box 52">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1" name="Text Box 23">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2" name="Text Box 24">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3" name="Text Box 50">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4" name="Text Box 52">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5" name="Text Box 24">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6" name="Text Box 50">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47" name="Text Box 52">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8" name="Text Box 23">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49" name="Text Box 24">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0" name="Text Box 50">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1" name="Text Box 52">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2" name="Text Box 24">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3" name="Text Box 50">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54" name="Text Box 52">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5" name="Text Box 23">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6" name="Text Box 24">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7" name="Text Box 50">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8" name="Text Box 52">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2" name="Text Box 23">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3" name="Text Box 24">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4" name="Text Box 50">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5" name="Text Box 52">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9" name="Text Box 23">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0"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1"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2"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6" name="Text Box 23">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7"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8"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9"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3" name="Text Box 23">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4"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5"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6"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0" name="Text Box 2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1"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2"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3"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7" name="Text Box 23">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8"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9"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0"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4" name="Text Box 2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5"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6"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7"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1" name="Text Box 2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2"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13"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1" name="Text Box 24">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2" name="Text Box 50">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33" name="Text Box 5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4"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8"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39"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0"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1"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5"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6"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47"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8"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2"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3"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4"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5"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9"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0"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1"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2" name="Text Box 23">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3" name="Text Box 24">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4" name="Text Box 50">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5" name="Text Box 52">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9" name="Text Box 23">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0"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1"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2"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6" name="Text Box 23">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7"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8"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9"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3" name="Text Box 23">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4"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5"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6"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0" name="Text Box 2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1"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2"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3"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7" name="Text Box 23">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8"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9"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0"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4" name="Text Box 2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5"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6"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7"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1" name="Text Box 2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2"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3"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4"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5" name="Text Box 24">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6" name="Text Box 50">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7" name="Text Box 5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8"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9"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0"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1"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2"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3"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24"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5"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6"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7"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8"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9"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0"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1"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2"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3"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4"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5"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6"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7"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38"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39"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0"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1"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2"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3"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4"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45"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6"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7"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8"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9"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0"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1"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3"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4"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5"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6"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7"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8"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0"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1"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2"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3"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4"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5"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7"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8"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9"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0"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1"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2"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4" name="Text Box 23">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5" name="Text Box 24">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6" name="Text Box 50">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7" name="Text Box 52">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8"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9"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0"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1" name="Text Box 23">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2"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3"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4"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5"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6"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7"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8" name="Text Box 23">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9"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0"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1"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2"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3"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4"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5" name="Text Box 23">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6"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7"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8"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9"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0"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1"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2" name="Text Box 2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3"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4"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5"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6"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7"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8"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9" name="Text Box 23">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0"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1"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2"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3"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4"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5"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6" name="Text Box 2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7"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8"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9"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0"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1"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2"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3" name="Text Box 2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4"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5"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6"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7" name="Text Box 24">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8" name="Text Box 50">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9" name="Text Box 5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0"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1"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2"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3"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7"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8"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9"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0"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4"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5"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6"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7"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1"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2"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3"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4"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8"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9"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0"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1"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2"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3"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5"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6"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7"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8"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9"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0"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2"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3"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4"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5"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6"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7"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9"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0"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1"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2"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3"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4"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6"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7"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8"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9"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0"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1"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3"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4"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5"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6"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7"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8"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0"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1"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2"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3"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4"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5"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7"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8"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9"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0"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1"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2"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67C03834-C7B4-69CA-33F4-5C2B61D1F1B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E15D71FE-6FA2-7910-5416-E571BFC22B8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0FCCCE16-2BA7-10CA-0259-AA02835CD5E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6"/>
  <sheetViews>
    <sheetView showGridLines="0" zoomScale="90" zoomScaleNormal="90" workbookViewId="0">
      <pane xSplit="3" ySplit="9" topLeftCell="Y23" activePane="bottomRight" state="frozen"/>
      <selection activeCell="T191" sqref="T191"/>
      <selection pane="topRight" activeCell="T191" sqref="T191"/>
      <selection pane="bottomLeft" activeCell="T191" sqref="T191"/>
      <selection pane="bottomRight" activeCell="AQ46" sqref="AQ46"/>
    </sheetView>
  </sheetViews>
  <sheetFormatPr defaultColWidth="9" defaultRowHeight="12" customHeight="1"/>
  <cols>
    <col min="1" max="1" width="5.625" style="13" customWidth="1"/>
    <col min="2" max="2" width="7.625" style="13" customWidth="1"/>
    <col min="3" max="4" width="9.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35" width="6.625" style="15" customWidth="1"/>
    <col min="36" max="36" width="7.625" style="15" customWidth="1"/>
    <col min="37" max="37" width="6.625" style="15" customWidth="1"/>
    <col min="38" max="43" width="7.625" style="15" customWidth="1"/>
    <col min="44" max="45" width="10.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53" width="7.625" style="15" customWidth="1"/>
    <col min="54" max="54" width="6.625" style="15" customWidth="1"/>
    <col min="55" max="16384" width="9" style="14"/>
  </cols>
  <sheetData>
    <row r="2" spans="1:54" s="10" customFormat="1" ht="15" customHeight="1">
      <c r="A2" s="4"/>
      <c r="B2" s="5" t="s">
        <v>56</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c r="AY2" s="9"/>
      <c r="AZ2" s="9"/>
      <c r="BA2" s="9"/>
      <c r="BB2" s="9"/>
    </row>
    <row r="3" spans="1:54" ht="12" customHeight="1">
      <c r="A3" s="11"/>
      <c r="B3" s="12"/>
      <c r="C3" s="11"/>
      <c r="D3" s="11"/>
      <c r="E3" s="11"/>
      <c r="F3" s="11"/>
      <c r="G3" s="11"/>
      <c r="H3" s="11"/>
    </row>
    <row r="4" spans="1:54" ht="12" customHeight="1">
      <c r="B4" s="16"/>
      <c r="C4" s="16"/>
      <c r="D4" s="16"/>
      <c r="E4" s="16"/>
      <c r="F4" s="16"/>
      <c r="G4" s="16"/>
      <c r="H4" s="16"/>
      <c r="I4" s="16"/>
      <c r="J4" s="17"/>
      <c r="AK4" s="18"/>
      <c r="AS4" s="18" t="s">
        <v>161</v>
      </c>
      <c r="BB4" s="18"/>
    </row>
    <row r="5" spans="1:54" ht="12" customHeight="1">
      <c r="B5" s="283" t="s">
        <v>14</v>
      </c>
      <c r="C5" s="284"/>
      <c r="D5" s="319" t="s">
        <v>162</v>
      </c>
      <c r="E5" s="314"/>
      <c r="F5" s="293"/>
      <c r="G5" s="294"/>
      <c r="H5" s="294"/>
      <c r="I5" s="294"/>
      <c r="J5" s="294"/>
      <c r="K5" s="294"/>
      <c r="L5" s="294"/>
      <c r="M5" s="294"/>
      <c r="N5" s="294"/>
      <c r="O5" s="294"/>
      <c r="P5" s="294"/>
      <c r="Q5" s="294"/>
      <c r="R5" s="294"/>
      <c r="S5" s="294"/>
      <c r="T5" s="294"/>
      <c r="U5" s="294"/>
      <c r="V5" s="294"/>
      <c r="W5" s="294"/>
      <c r="X5" s="294"/>
      <c r="Y5" s="294"/>
      <c r="Z5" s="294"/>
      <c r="AA5" s="294"/>
      <c r="AB5" s="294"/>
      <c r="AC5" s="295"/>
      <c r="AD5" s="119"/>
      <c r="AE5" s="119"/>
      <c r="AF5" s="119"/>
      <c r="AG5" s="119"/>
      <c r="AH5" s="119"/>
      <c r="AI5" s="119"/>
      <c r="AJ5" s="313" t="s">
        <v>241</v>
      </c>
      <c r="AK5" s="314"/>
      <c r="AL5" s="314"/>
      <c r="AM5" s="314"/>
      <c r="AN5" s="314"/>
      <c r="AO5" s="314"/>
      <c r="AP5" s="314"/>
      <c r="AQ5" s="315"/>
      <c r="AR5" s="277" t="s">
        <v>52</v>
      </c>
      <c r="AS5" s="280" t="s">
        <v>163</v>
      </c>
      <c r="AT5" s="14"/>
      <c r="AU5" s="14"/>
      <c r="AV5" s="14"/>
      <c r="AW5" s="14"/>
      <c r="AX5" s="14"/>
      <c r="AY5" s="14"/>
      <c r="AZ5" s="14"/>
      <c r="BA5" s="14"/>
      <c r="BB5" s="14"/>
    </row>
    <row r="6" spans="1:54" ht="12" customHeight="1">
      <c r="B6" s="285"/>
      <c r="C6" s="286"/>
      <c r="D6" s="320"/>
      <c r="E6" s="312"/>
      <c r="F6" s="307" t="s">
        <v>51</v>
      </c>
      <c r="G6" s="308"/>
      <c r="H6" s="291"/>
      <c r="I6" s="292"/>
      <c r="J6" s="303" t="s">
        <v>164</v>
      </c>
      <c r="K6" s="321"/>
      <c r="L6" s="307" t="s">
        <v>59</v>
      </c>
      <c r="M6" s="311"/>
      <c r="N6" s="307" t="s">
        <v>61</v>
      </c>
      <c r="O6" s="311"/>
      <c r="P6" s="303" t="s">
        <v>62</v>
      </c>
      <c r="Q6" s="321"/>
      <c r="R6" s="303" t="s">
        <v>63</v>
      </c>
      <c r="S6" s="321"/>
      <c r="T6" s="307" t="s">
        <v>64</v>
      </c>
      <c r="U6" s="308"/>
      <c r="V6" s="289"/>
      <c r="W6" s="290"/>
      <c r="X6" s="303" t="s">
        <v>65</v>
      </c>
      <c r="Y6" s="304"/>
      <c r="Z6" s="296"/>
      <c r="AA6" s="297"/>
      <c r="AB6" s="297"/>
      <c r="AC6" s="298"/>
      <c r="AD6" s="120"/>
      <c r="AE6" s="120"/>
      <c r="AF6" s="120"/>
      <c r="AG6" s="120"/>
      <c r="AH6" s="120"/>
      <c r="AI6" s="120"/>
      <c r="AJ6" s="316"/>
      <c r="AK6" s="317"/>
      <c r="AL6" s="317"/>
      <c r="AM6" s="317"/>
      <c r="AN6" s="317"/>
      <c r="AO6" s="317"/>
      <c r="AP6" s="317"/>
      <c r="AQ6" s="318"/>
      <c r="AR6" s="278"/>
      <c r="AS6" s="281"/>
      <c r="AT6" s="14"/>
      <c r="AU6" s="14"/>
      <c r="AV6" s="14"/>
      <c r="AW6" s="14"/>
      <c r="AX6" s="14"/>
      <c r="AY6" s="14"/>
      <c r="AZ6" s="14"/>
      <c r="BA6" s="14"/>
      <c r="BB6" s="14"/>
    </row>
    <row r="7" spans="1:54" ht="12" customHeight="1">
      <c r="B7" s="285"/>
      <c r="C7" s="286"/>
      <c r="D7" s="320"/>
      <c r="E7" s="312"/>
      <c r="F7" s="309"/>
      <c r="G7" s="312"/>
      <c r="H7" s="299" t="s">
        <v>15</v>
      </c>
      <c r="I7" s="300"/>
      <c r="J7" s="305"/>
      <c r="K7" s="322"/>
      <c r="L7" s="309"/>
      <c r="M7" s="310"/>
      <c r="N7" s="309"/>
      <c r="O7" s="310"/>
      <c r="P7" s="305"/>
      <c r="Q7" s="322"/>
      <c r="R7" s="305"/>
      <c r="S7" s="322"/>
      <c r="T7" s="309"/>
      <c r="U7" s="312"/>
      <c r="V7" s="299" t="s">
        <v>16</v>
      </c>
      <c r="W7" s="300"/>
      <c r="X7" s="305"/>
      <c r="Y7" s="306"/>
      <c r="Z7" s="299" t="s">
        <v>0</v>
      </c>
      <c r="AA7" s="300"/>
      <c r="AB7" s="307" t="s">
        <v>17</v>
      </c>
      <c r="AC7" s="308"/>
      <c r="AD7" s="121"/>
      <c r="AE7" s="121"/>
      <c r="AF7" s="121"/>
      <c r="AG7" s="121"/>
      <c r="AH7" s="121"/>
      <c r="AI7" s="186"/>
      <c r="AJ7" s="307" t="s">
        <v>227</v>
      </c>
      <c r="AK7" s="311"/>
      <c r="AL7" s="308" t="s">
        <v>217</v>
      </c>
      <c r="AM7" s="311"/>
      <c r="AN7" s="308" t="s">
        <v>218</v>
      </c>
      <c r="AO7" s="311"/>
      <c r="AP7" s="299" t="s">
        <v>226</v>
      </c>
      <c r="AQ7" s="300"/>
      <c r="AR7" s="278"/>
      <c r="AS7" s="281"/>
      <c r="AT7" s="14"/>
      <c r="AU7" s="14"/>
      <c r="AV7" s="14"/>
      <c r="AW7" s="14"/>
      <c r="AX7" s="14"/>
      <c r="AY7" s="14"/>
      <c r="AZ7" s="14"/>
      <c r="BA7" s="14"/>
      <c r="BB7" s="14"/>
    </row>
    <row r="8" spans="1:54" ht="12" customHeight="1">
      <c r="B8" s="285"/>
      <c r="C8" s="286"/>
      <c r="D8" s="320"/>
      <c r="E8" s="312"/>
      <c r="F8" s="309"/>
      <c r="G8" s="312"/>
      <c r="H8" s="301"/>
      <c r="I8" s="302"/>
      <c r="J8" s="305"/>
      <c r="K8" s="322"/>
      <c r="L8" s="309"/>
      <c r="M8" s="310"/>
      <c r="N8" s="309"/>
      <c r="O8" s="310"/>
      <c r="P8" s="305"/>
      <c r="Q8" s="322"/>
      <c r="R8" s="305"/>
      <c r="S8" s="322"/>
      <c r="T8" s="309"/>
      <c r="U8" s="312"/>
      <c r="V8" s="301"/>
      <c r="W8" s="302"/>
      <c r="X8" s="305"/>
      <c r="Y8" s="306"/>
      <c r="Z8" s="301"/>
      <c r="AA8" s="302"/>
      <c r="AB8" s="309"/>
      <c r="AC8" s="310"/>
      <c r="AD8" s="307" t="s">
        <v>188</v>
      </c>
      <c r="AE8" s="311"/>
      <c r="AF8" s="307" t="s">
        <v>189</v>
      </c>
      <c r="AG8" s="311"/>
      <c r="AH8" s="307" t="s">
        <v>190</v>
      </c>
      <c r="AI8" s="311"/>
      <c r="AJ8" s="309"/>
      <c r="AK8" s="310"/>
      <c r="AL8" s="312"/>
      <c r="AM8" s="310"/>
      <c r="AN8" s="312"/>
      <c r="AO8" s="310"/>
      <c r="AP8" s="301"/>
      <c r="AQ8" s="302"/>
      <c r="AR8" s="278"/>
      <c r="AS8" s="281"/>
      <c r="AT8" s="14"/>
      <c r="AU8" s="14"/>
      <c r="AV8" s="14"/>
      <c r="AW8" s="14"/>
      <c r="AX8" s="14"/>
      <c r="AY8" s="14"/>
      <c r="AZ8" s="14"/>
      <c r="BA8" s="14"/>
      <c r="BB8" s="14"/>
    </row>
    <row r="9" spans="1:54" ht="12" customHeight="1">
      <c r="B9" s="287"/>
      <c r="C9" s="288"/>
      <c r="D9" s="19"/>
      <c r="E9" s="20" t="s">
        <v>2</v>
      </c>
      <c r="F9" s="21"/>
      <c r="G9" s="20" t="s">
        <v>2</v>
      </c>
      <c r="H9" s="21"/>
      <c r="I9" s="20" t="s">
        <v>2</v>
      </c>
      <c r="J9" s="22"/>
      <c r="K9" s="20" t="s">
        <v>2</v>
      </c>
      <c r="L9" s="21"/>
      <c r="M9" s="20" t="s">
        <v>2</v>
      </c>
      <c r="N9" s="21"/>
      <c r="O9" s="20" t="s">
        <v>2</v>
      </c>
      <c r="P9" s="22"/>
      <c r="Q9" s="20" t="s">
        <v>2</v>
      </c>
      <c r="R9" s="23"/>
      <c r="S9" s="20" t="s">
        <v>2</v>
      </c>
      <c r="T9" s="24"/>
      <c r="U9" s="20" t="s">
        <v>2</v>
      </c>
      <c r="V9" s="21"/>
      <c r="W9" s="20" t="s">
        <v>2</v>
      </c>
      <c r="X9" s="23"/>
      <c r="Y9" s="20" t="s">
        <v>2</v>
      </c>
      <c r="Z9" s="21"/>
      <c r="AA9" s="20" t="s">
        <v>2</v>
      </c>
      <c r="AB9" s="21"/>
      <c r="AC9" s="20" t="s">
        <v>2</v>
      </c>
      <c r="AD9" s="122"/>
      <c r="AE9" s="20" t="s">
        <v>2</v>
      </c>
      <c r="AF9" s="122"/>
      <c r="AG9" s="20" t="s">
        <v>2</v>
      </c>
      <c r="AH9" s="122"/>
      <c r="AI9" s="20" t="s">
        <v>2</v>
      </c>
      <c r="AJ9" s="25"/>
      <c r="AK9" s="46" t="s">
        <v>2</v>
      </c>
      <c r="AL9" s="122"/>
      <c r="AM9" s="46" t="s">
        <v>2</v>
      </c>
      <c r="AN9" s="122"/>
      <c r="AO9" s="46" t="s">
        <v>2</v>
      </c>
      <c r="AP9" s="167"/>
      <c r="AQ9" s="46" t="s">
        <v>2</v>
      </c>
      <c r="AR9" s="279"/>
      <c r="AS9" s="282"/>
      <c r="AT9" s="14"/>
      <c r="AU9" s="14"/>
      <c r="AV9" s="14"/>
      <c r="AW9" s="14"/>
      <c r="AX9" s="14"/>
      <c r="AY9" s="14"/>
      <c r="AZ9" s="14"/>
      <c r="BA9" s="14"/>
      <c r="BB9" s="14"/>
    </row>
    <row r="10" spans="1:54" ht="12" customHeight="1">
      <c r="B10" s="36" t="s">
        <v>36</v>
      </c>
      <c r="C10" s="60" t="s">
        <v>53</v>
      </c>
      <c r="D10" s="97">
        <v>370478</v>
      </c>
      <c r="E10" s="98" t="s">
        <v>37</v>
      </c>
      <c r="F10" s="98">
        <v>5006</v>
      </c>
      <c r="G10" s="98" t="s">
        <v>37</v>
      </c>
      <c r="H10" s="98"/>
      <c r="I10" s="98"/>
      <c r="J10" s="98">
        <f t="shared" ref="J10:J33" si="0">D10-F10</f>
        <v>365472</v>
      </c>
      <c r="K10" s="98" t="s">
        <v>37</v>
      </c>
      <c r="L10" s="98">
        <v>344240</v>
      </c>
      <c r="M10" s="98" t="s">
        <v>165</v>
      </c>
      <c r="N10" s="171">
        <v>700962</v>
      </c>
      <c r="O10" s="171" t="s">
        <v>37</v>
      </c>
      <c r="P10" s="171">
        <f t="shared" ref="P10:P33" si="1">N10-L10</f>
        <v>356722</v>
      </c>
      <c r="Q10" s="171" t="s">
        <v>37</v>
      </c>
      <c r="R10" s="171">
        <f t="shared" ref="R10:R33" si="2">J10+P10</f>
        <v>722194</v>
      </c>
      <c r="S10" s="171" t="s">
        <v>37</v>
      </c>
      <c r="T10" s="98">
        <v>706580</v>
      </c>
      <c r="U10" s="98" t="s">
        <v>37</v>
      </c>
      <c r="V10" s="98"/>
      <c r="W10" s="98"/>
      <c r="X10" s="171">
        <f>+R10-T10</f>
        <v>15614</v>
      </c>
      <c r="Y10" s="171" t="s">
        <v>37</v>
      </c>
      <c r="Z10" s="98"/>
      <c r="AA10" s="98"/>
      <c r="AB10" s="98"/>
      <c r="AC10" s="98"/>
      <c r="AD10" s="171"/>
      <c r="AE10" s="171"/>
      <c r="AF10" s="171"/>
      <c r="AG10" s="171"/>
      <c r="AH10" s="171"/>
      <c r="AI10" s="171"/>
      <c r="AJ10" s="28">
        <v>440</v>
      </c>
      <c r="AK10" s="44" t="s">
        <v>37</v>
      </c>
      <c r="AL10" s="28" t="s">
        <v>181</v>
      </c>
      <c r="AM10" s="28" t="s">
        <v>181</v>
      </c>
      <c r="AN10" s="28" t="s">
        <v>181</v>
      </c>
      <c r="AO10" s="28" t="s">
        <v>181</v>
      </c>
      <c r="AP10" s="28" t="s">
        <v>181</v>
      </c>
      <c r="AQ10" s="28" t="s">
        <v>181</v>
      </c>
      <c r="AR10" s="176">
        <f>T10/R10*100</f>
        <v>97.837977053257163</v>
      </c>
      <c r="AS10" s="177">
        <f>X10/R10*100</f>
        <v>2.1620229467428418</v>
      </c>
      <c r="AT10" s="14"/>
      <c r="AU10" s="14"/>
      <c r="AV10" s="14"/>
      <c r="AW10" s="14"/>
      <c r="AX10" s="14"/>
      <c r="AY10" s="14"/>
      <c r="AZ10" s="14"/>
      <c r="BA10" s="14"/>
      <c r="BB10" s="14"/>
    </row>
    <row r="11" spans="1:54" ht="12" customHeight="1">
      <c r="B11" s="31" t="s">
        <v>38</v>
      </c>
      <c r="C11" s="61" t="s">
        <v>39</v>
      </c>
      <c r="D11" s="78">
        <v>355769</v>
      </c>
      <c r="E11" s="84">
        <f t="shared" ref="E11:E33" si="3">D11/D10*100</f>
        <v>96.029723762274685</v>
      </c>
      <c r="F11" s="81">
        <v>4273</v>
      </c>
      <c r="G11" s="84">
        <f t="shared" ref="G11:G33" si="4">F11/F10*100</f>
        <v>85.357570914902112</v>
      </c>
      <c r="H11" s="81"/>
      <c r="I11" s="84"/>
      <c r="J11" s="81">
        <f t="shared" si="0"/>
        <v>351496</v>
      </c>
      <c r="K11" s="84">
        <f t="shared" ref="K11:K33" si="5">J11/J10*100</f>
        <v>96.175904036424129</v>
      </c>
      <c r="L11" s="81">
        <v>376517</v>
      </c>
      <c r="M11" s="84">
        <f t="shared" ref="M11:M33" si="6">L11/L10*100</f>
        <v>109.37630722751568</v>
      </c>
      <c r="N11" s="146">
        <v>743815</v>
      </c>
      <c r="O11" s="145">
        <f t="shared" ref="O11:O33" si="7">N11/N10*100</f>
        <v>106.11345550828719</v>
      </c>
      <c r="P11" s="146">
        <f t="shared" si="1"/>
        <v>367298</v>
      </c>
      <c r="Q11" s="145">
        <f t="shared" ref="Q11:Q33" si="8">P11/P10*100</f>
        <v>102.96477368931549</v>
      </c>
      <c r="R11" s="146">
        <f t="shared" si="2"/>
        <v>718794</v>
      </c>
      <c r="S11" s="145">
        <f t="shared" ref="S11:S33" si="9">R11/R10*100</f>
        <v>99.529212372298858</v>
      </c>
      <c r="T11" s="81">
        <v>702575</v>
      </c>
      <c r="U11" s="84">
        <f t="shared" ref="U11:U33" si="10">T11/T10*100</f>
        <v>99.433185201958736</v>
      </c>
      <c r="V11" s="81"/>
      <c r="W11" s="84"/>
      <c r="X11" s="146">
        <f t="shared" ref="X11:X33" si="11">+R11-T11</f>
        <v>16219</v>
      </c>
      <c r="Y11" s="145">
        <f t="shared" ref="Y11:Y33" si="12">X11/X10*100</f>
        <v>103.8747278083771</v>
      </c>
      <c r="Z11" s="81"/>
      <c r="AA11" s="84"/>
      <c r="AB11" s="81"/>
      <c r="AC11" s="84"/>
      <c r="AD11" s="145"/>
      <c r="AE11" s="145"/>
      <c r="AF11" s="145"/>
      <c r="AG11" s="145"/>
      <c r="AH11" s="145"/>
      <c r="AI11" s="145"/>
      <c r="AJ11" s="30">
        <v>542</v>
      </c>
      <c r="AK11" s="45">
        <f t="shared" ref="AK11:AK33" si="13">AJ11/AJ10*100</f>
        <v>123.18181818181819</v>
      </c>
      <c r="AL11" s="168" t="s">
        <v>181</v>
      </c>
      <c r="AM11" s="168" t="s">
        <v>181</v>
      </c>
      <c r="AN11" s="168" t="s">
        <v>181</v>
      </c>
      <c r="AO11" s="168" t="s">
        <v>181</v>
      </c>
      <c r="AP11" s="168" t="s">
        <v>181</v>
      </c>
      <c r="AQ11" s="168" t="s">
        <v>181</v>
      </c>
      <c r="AR11" s="178">
        <f t="shared" ref="AR11:AR33" si="14">T11/R11*100</f>
        <v>97.743581610308368</v>
      </c>
      <c r="AS11" s="179">
        <f t="shared" ref="AS11:AS33" si="15">X11/R11*100</f>
        <v>2.2564183896916221</v>
      </c>
      <c r="AT11" s="14"/>
      <c r="AU11" s="14"/>
      <c r="AV11" s="14"/>
      <c r="AW11" s="14"/>
      <c r="AX11" s="14"/>
      <c r="AY11" s="14"/>
      <c r="AZ11" s="14"/>
      <c r="BA11" s="14"/>
      <c r="BB11" s="14"/>
    </row>
    <row r="12" spans="1:54" ht="12" customHeight="1">
      <c r="B12" s="31" t="s">
        <v>40</v>
      </c>
      <c r="C12" s="61" t="s">
        <v>10</v>
      </c>
      <c r="D12" s="76">
        <v>352570</v>
      </c>
      <c r="E12" s="82">
        <f t="shared" si="3"/>
        <v>99.100821038370398</v>
      </c>
      <c r="F12" s="79">
        <v>3016</v>
      </c>
      <c r="G12" s="82">
        <f t="shared" si="4"/>
        <v>70.58272876199392</v>
      </c>
      <c r="H12" s="79"/>
      <c r="I12" s="82"/>
      <c r="J12" s="79">
        <f t="shared" si="0"/>
        <v>349554</v>
      </c>
      <c r="K12" s="82">
        <f t="shared" si="5"/>
        <v>99.447504381273191</v>
      </c>
      <c r="L12" s="79">
        <v>362905</v>
      </c>
      <c r="M12" s="82">
        <f t="shared" si="6"/>
        <v>96.384758191529201</v>
      </c>
      <c r="N12" s="103">
        <v>730465</v>
      </c>
      <c r="O12" s="102">
        <f t="shared" si="7"/>
        <v>98.205198873375778</v>
      </c>
      <c r="P12" s="103">
        <f t="shared" si="1"/>
        <v>367560</v>
      </c>
      <c r="Q12" s="102">
        <f t="shared" si="8"/>
        <v>100.07133172519316</v>
      </c>
      <c r="R12" s="103">
        <f t="shared" si="2"/>
        <v>717114</v>
      </c>
      <c r="S12" s="102">
        <f t="shared" si="9"/>
        <v>99.766275177589122</v>
      </c>
      <c r="T12" s="79">
        <v>698635</v>
      </c>
      <c r="U12" s="82">
        <f t="shared" si="10"/>
        <v>99.439205778742476</v>
      </c>
      <c r="V12" s="79"/>
      <c r="W12" s="82"/>
      <c r="X12" s="103">
        <f t="shared" si="11"/>
        <v>18479</v>
      </c>
      <c r="Y12" s="102">
        <f t="shared" si="12"/>
        <v>113.93427461619088</v>
      </c>
      <c r="Z12" s="79"/>
      <c r="AA12" s="82"/>
      <c r="AB12" s="79"/>
      <c r="AC12" s="82"/>
      <c r="AD12" s="102"/>
      <c r="AE12" s="102"/>
      <c r="AF12" s="102"/>
      <c r="AG12" s="102"/>
      <c r="AH12" s="102"/>
      <c r="AI12" s="102"/>
      <c r="AJ12" s="33">
        <v>684</v>
      </c>
      <c r="AK12" s="142">
        <f t="shared" si="13"/>
        <v>126.19926199261992</v>
      </c>
      <c r="AL12" s="32" t="s">
        <v>181</v>
      </c>
      <c r="AM12" s="32" t="s">
        <v>181</v>
      </c>
      <c r="AN12" s="32" t="s">
        <v>181</v>
      </c>
      <c r="AO12" s="32" t="s">
        <v>181</v>
      </c>
      <c r="AP12" s="32" t="s">
        <v>181</v>
      </c>
      <c r="AQ12" s="32" t="s">
        <v>181</v>
      </c>
      <c r="AR12" s="180">
        <f t="shared" si="14"/>
        <v>97.423143321703392</v>
      </c>
      <c r="AS12" s="181">
        <f t="shared" si="15"/>
        <v>2.5768566782966169</v>
      </c>
      <c r="AT12" s="14"/>
      <c r="AU12" s="75"/>
      <c r="AV12" s="14"/>
      <c r="AW12" s="14"/>
      <c r="AX12" s="14"/>
      <c r="AY12" s="14"/>
      <c r="AZ12" s="14"/>
      <c r="BA12" s="14"/>
      <c r="BB12" s="14"/>
    </row>
    <row r="13" spans="1:54" ht="12" customHeight="1">
      <c r="B13" s="31" t="s">
        <v>166</v>
      </c>
      <c r="C13" s="61" t="s">
        <v>11</v>
      </c>
      <c r="D13" s="76">
        <v>348747</v>
      </c>
      <c r="E13" s="82">
        <f t="shared" si="3"/>
        <v>98.915676319596116</v>
      </c>
      <c r="F13" s="79">
        <v>3145</v>
      </c>
      <c r="G13" s="82">
        <f t="shared" si="4"/>
        <v>104.27718832891246</v>
      </c>
      <c r="H13" s="79"/>
      <c r="I13" s="82"/>
      <c r="J13" s="79">
        <f t="shared" si="0"/>
        <v>345602</v>
      </c>
      <c r="K13" s="82">
        <f t="shared" si="5"/>
        <v>98.869416456398724</v>
      </c>
      <c r="L13" s="79">
        <v>364397</v>
      </c>
      <c r="M13" s="82">
        <f t="shared" si="6"/>
        <v>100.41112687893525</v>
      </c>
      <c r="N13" s="103">
        <v>734532</v>
      </c>
      <c r="O13" s="102">
        <f t="shared" si="7"/>
        <v>100.55676863367854</v>
      </c>
      <c r="P13" s="103">
        <f t="shared" si="1"/>
        <v>370135</v>
      </c>
      <c r="Q13" s="102">
        <f t="shared" si="8"/>
        <v>100.70056589400369</v>
      </c>
      <c r="R13" s="103">
        <f t="shared" si="2"/>
        <v>715737</v>
      </c>
      <c r="S13" s="102">
        <f t="shared" si="9"/>
        <v>99.807980321120496</v>
      </c>
      <c r="T13" s="79">
        <v>697002</v>
      </c>
      <c r="U13" s="82">
        <f t="shared" si="10"/>
        <v>99.766258489769328</v>
      </c>
      <c r="V13" s="79"/>
      <c r="W13" s="82"/>
      <c r="X13" s="103">
        <f t="shared" si="11"/>
        <v>18735</v>
      </c>
      <c r="Y13" s="102">
        <f t="shared" si="12"/>
        <v>101.38535635045187</v>
      </c>
      <c r="Z13" s="79"/>
      <c r="AA13" s="82"/>
      <c r="AB13" s="94"/>
      <c r="AC13" s="82"/>
      <c r="AD13" s="102"/>
      <c r="AE13" s="102"/>
      <c r="AF13" s="102"/>
      <c r="AG13" s="102"/>
      <c r="AH13" s="102"/>
      <c r="AI13" s="102"/>
      <c r="AJ13" s="33">
        <v>741</v>
      </c>
      <c r="AK13" s="142">
        <f t="shared" si="13"/>
        <v>108.33333333333333</v>
      </c>
      <c r="AL13" s="32" t="s">
        <v>181</v>
      </c>
      <c r="AM13" s="32" t="s">
        <v>181</v>
      </c>
      <c r="AN13" s="32" t="s">
        <v>181</v>
      </c>
      <c r="AO13" s="32" t="s">
        <v>181</v>
      </c>
      <c r="AP13" s="32" t="s">
        <v>181</v>
      </c>
      <c r="AQ13" s="32" t="s">
        <v>181</v>
      </c>
      <c r="AR13" s="180">
        <f t="shared" si="14"/>
        <v>97.382418402290227</v>
      </c>
      <c r="AS13" s="181">
        <f t="shared" si="15"/>
        <v>2.6175815977097736</v>
      </c>
      <c r="AT13" s="14"/>
      <c r="AU13" s="75"/>
      <c r="AV13" s="14"/>
      <c r="AW13" s="14"/>
      <c r="AX13" s="14"/>
      <c r="AY13" s="14"/>
      <c r="AZ13" s="14"/>
      <c r="BA13" s="14"/>
      <c r="BB13" s="14"/>
    </row>
    <row r="14" spans="1:54" ht="12" customHeight="1">
      <c r="B14" s="31" t="s">
        <v>167</v>
      </c>
      <c r="C14" s="61" t="s">
        <v>3</v>
      </c>
      <c r="D14" s="76">
        <v>335066</v>
      </c>
      <c r="E14" s="82">
        <f t="shared" si="3"/>
        <v>96.077098871101398</v>
      </c>
      <c r="F14" s="79">
        <v>2656</v>
      </c>
      <c r="G14" s="82">
        <f t="shared" si="4"/>
        <v>84.451510333863283</v>
      </c>
      <c r="H14" s="79"/>
      <c r="I14" s="82"/>
      <c r="J14" s="79">
        <f t="shared" si="0"/>
        <v>332410</v>
      </c>
      <c r="K14" s="82">
        <f t="shared" si="5"/>
        <v>96.182892460113081</v>
      </c>
      <c r="L14" s="79">
        <v>388917</v>
      </c>
      <c r="M14" s="82">
        <f t="shared" si="6"/>
        <v>106.72892477160897</v>
      </c>
      <c r="N14" s="103">
        <v>792471</v>
      </c>
      <c r="O14" s="102">
        <f t="shared" si="7"/>
        <v>107.88787962947836</v>
      </c>
      <c r="P14" s="103">
        <f t="shared" si="1"/>
        <v>403554</v>
      </c>
      <c r="Q14" s="102">
        <f t="shared" si="8"/>
        <v>109.02886784551582</v>
      </c>
      <c r="R14" s="103">
        <f t="shared" si="2"/>
        <v>735964</v>
      </c>
      <c r="S14" s="102">
        <f t="shared" si="9"/>
        <v>102.82603805587807</v>
      </c>
      <c r="T14" s="79">
        <v>717674</v>
      </c>
      <c r="U14" s="82">
        <f t="shared" si="10"/>
        <v>102.96584514822051</v>
      </c>
      <c r="V14" s="79"/>
      <c r="W14" s="82"/>
      <c r="X14" s="103">
        <f t="shared" si="11"/>
        <v>18290</v>
      </c>
      <c r="Y14" s="102">
        <f t="shared" si="12"/>
        <v>97.62476647985055</v>
      </c>
      <c r="Z14" s="79"/>
      <c r="AA14" s="82"/>
      <c r="AB14" s="94"/>
      <c r="AC14" s="82"/>
      <c r="AD14" s="102"/>
      <c r="AE14" s="102"/>
      <c r="AF14" s="102"/>
      <c r="AG14" s="102"/>
      <c r="AH14" s="102"/>
      <c r="AI14" s="102"/>
      <c r="AJ14" s="33">
        <v>966</v>
      </c>
      <c r="AK14" s="142">
        <f t="shared" si="13"/>
        <v>130.36437246963564</v>
      </c>
      <c r="AL14" s="32" t="s">
        <v>181</v>
      </c>
      <c r="AM14" s="32" t="s">
        <v>181</v>
      </c>
      <c r="AN14" s="32" t="s">
        <v>181</v>
      </c>
      <c r="AO14" s="32" t="s">
        <v>181</v>
      </c>
      <c r="AP14" s="32" t="s">
        <v>181</v>
      </c>
      <c r="AQ14" s="32" t="s">
        <v>181</v>
      </c>
      <c r="AR14" s="180">
        <f t="shared" si="14"/>
        <v>97.514824094656802</v>
      </c>
      <c r="AS14" s="181">
        <f t="shared" si="15"/>
        <v>2.4851759053431963</v>
      </c>
      <c r="AT14" s="14"/>
      <c r="AU14" s="75"/>
      <c r="AV14" s="14"/>
      <c r="AW14" s="14"/>
      <c r="AX14" s="14"/>
      <c r="AY14" s="14"/>
      <c r="AZ14" s="14"/>
      <c r="BA14" s="14"/>
      <c r="BB14" s="14"/>
    </row>
    <row r="15" spans="1:54" ht="12" customHeight="1">
      <c r="B15" s="27" t="s">
        <v>168</v>
      </c>
      <c r="C15" s="61" t="s">
        <v>4</v>
      </c>
      <c r="D15" s="77">
        <v>327393</v>
      </c>
      <c r="E15" s="91">
        <f t="shared" si="3"/>
        <v>97.710003402314769</v>
      </c>
      <c r="F15" s="80">
        <v>1027</v>
      </c>
      <c r="G15" s="83">
        <f t="shared" si="4"/>
        <v>38.667168674698793</v>
      </c>
      <c r="H15" s="80"/>
      <c r="I15" s="83"/>
      <c r="J15" s="80">
        <f t="shared" si="0"/>
        <v>326366</v>
      </c>
      <c r="K15" s="83">
        <f t="shared" si="5"/>
        <v>98.18176348485305</v>
      </c>
      <c r="L15" s="80">
        <v>378408</v>
      </c>
      <c r="M15" s="83">
        <f t="shared" si="6"/>
        <v>97.29788103888491</v>
      </c>
      <c r="N15" s="152">
        <v>770780</v>
      </c>
      <c r="O15" s="169">
        <f t="shared" si="7"/>
        <v>97.262865139544544</v>
      </c>
      <c r="P15" s="152">
        <f t="shared" si="1"/>
        <v>392372</v>
      </c>
      <c r="Q15" s="169">
        <f t="shared" si="8"/>
        <v>97.229119275239498</v>
      </c>
      <c r="R15" s="152">
        <f t="shared" si="2"/>
        <v>718738</v>
      </c>
      <c r="S15" s="169">
        <f t="shared" si="9"/>
        <v>97.659396383518754</v>
      </c>
      <c r="T15" s="80">
        <v>702318</v>
      </c>
      <c r="U15" s="83">
        <f t="shared" si="10"/>
        <v>97.860309834270154</v>
      </c>
      <c r="V15" s="80"/>
      <c r="W15" s="83"/>
      <c r="X15" s="152">
        <f t="shared" si="11"/>
        <v>16420</v>
      </c>
      <c r="Y15" s="169">
        <f t="shared" si="12"/>
        <v>89.775833788955723</v>
      </c>
      <c r="Z15" s="80"/>
      <c r="AA15" s="83"/>
      <c r="AB15" s="95"/>
      <c r="AC15" s="83"/>
      <c r="AD15" s="169"/>
      <c r="AE15" s="169"/>
      <c r="AF15" s="169"/>
      <c r="AG15" s="169"/>
      <c r="AH15" s="169"/>
      <c r="AI15" s="169"/>
      <c r="AJ15" s="35">
        <v>979</v>
      </c>
      <c r="AK15" s="143">
        <f t="shared" si="13"/>
        <v>101.34575569358178</v>
      </c>
      <c r="AL15" s="104" t="s">
        <v>181</v>
      </c>
      <c r="AM15" s="104" t="s">
        <v>181</v>
      </c>
      <c r="AN15" s="104" t="s">
        <v>181</v>
      </c>
      <c r="AO15" s="104" t="s">
        <v>181</v>
      </c>
      <c r="AP15" s="104" t="s">
        <v>181</v>
      </c>
      <c r="AQ15" s="104" t="s">
        <v>181</v>
      </c>
      <c r="AR15" s="182">
        <f t="shared" si="14"/>
        <v>97.715440118652424</v>
      </c>
      <c r="AS15" s="183">
        <f t="shared" si="15"/>
        <v>2.2845598813475845</v>
      </c>
      <c r="AT15" s="14"/>
      <c r="AU15" s="75"/>
      <c r="AV15" s="14"/>
      <c r="AW15" s="14"/>
      <c r="AX15" s="14"/>
      <c r="AY15" s="14"/>
      <c r="AZ15" s="14"/>
      <c r="BA15" s="14"/>
      <c r="BB15" s="14"/>
    </row>
    <row r="16" spans="1:54" ht="12" customHeight="1">
      <c r="B16" s="29" t="s">
        <v>41</v>
      </c>
      <c r="C16" s="62" t="s">
        <v>5</v>
      </c>
      <c r="D16" s="78">
        <v>331867</v>
      </c>
      <c r="E16" s="92">
        <f t="shared" si="3"/>
        <v>101.36655334720047</v>
      </c>
      <c r="F16" s="81">
        <v>1289</v>
      </c>
      <c r="G16" s="84">
        <f t="shared" si="4"/>
        <v>125.5111976630964</v>
      </c>
      <c r="H16" s="81"/>
      <c r="I16" s="84"/>
      <c r="J16" s="81">
        <f t="shared" si="0"/>
        <v>330578</v>
      </c>
      <c r="K16" s="84">
        <f t="shared" si="5"/>
        <v>101.29057561143011</v>
      </c>
      <c r="L16" s="81">
        <v>391452</v>
      </c>
      <c r="M16" s="84">
        <f t="shared" si="6"/>
        <v>103.44707300057081</v>
      </c>
      <c r="N16" s="146">
        <v>776056</v>
      </c>
      <c r="O16" s="145">
        <f t="shared" si="7"/>
        <v>100.68450141415191</v>
      </c>
      <c r="P16" s="146">
        <f t="shared" si="1"/>
        <v>384604</v>
      </c>
      <c r="Q16" s="145">
        <f t="shared" si="8"/>
        <v>98.020246092993375</v>
      </c>
      <c r="R16" s="146">
        <f t="shared" si="2"/>
        <v>715182</v>
      </c>
      <c r="S16" s="145">
        <f t="shared" si="9"/>
        <v>99.505243913637514</v>
      </c>
      <c r="T16" s="81">
        <v>694951</v>
      </c>
      <c r="U16" s="84">
        <f t="shared" si="10"/>
        <v>98.951044968233759</v>
      </c>
      <c r="V16" s="81"/>
      <c r="W16" s="84"/>
      <c r="X16" s="146">
        <f t="shared" si="11"/>
        <v>20231</v>
      </c>
      <c r="Y16" s="145">
        <f t="shared" si="12"/>
        <v>123.20950060901339</v>
      </c>
      <c r="Z16" s="81"/>
      <c r="AA16" s="84"/>
      <c r="AB16" s="96"/>
      <c r="AC16" s="84"/>
      <c r="AD16" s="145"/>
      <c r="AE16" s="145"/>
      <c r="AF16" s="145"/>
      <c r="AG16" s="145"/>
      <c r="AH16" s="145"/>
      <c r="AI16" s="145"/>
      <c r="AJ16" s="30">
        <v>2981</v>
      </c>
      <c r="AK16" s="45">
        <f t="shared" si="13"/>
        <v>304.49438202247194</v>
      </c>
      <c r="AL16" s="32" t="s">
        <v>181</v>
      </c>
      <c r="AM16" s="32" t="s">
        <v>181</v>
      </c>
      <c r="AN16" s="32" t="s">
        <v>181</v>
      </c>
      <c r="AO16" s="32" t="s">
        <v>181</v>
      </c>
      <c r="AP16" s="32" t="s">
        <v>181</v>
      </c>
      <c r="AQ16" s="32" t="s">
        <v>181</v>
      </c>
      <c r="AR16" s="180">
        <f t="shared" si="14"/>
        <v>97.171209566236286</v>
      </c>
      <c r="AS16" s="181">
        <f t="shared" si="15"/>
        <v>2.8287904337637131</v>
      </c>
      <c r="AT16" s="14"/>
      <c r="AU16" s="75"/>
      <c r="AV16" s="14"/>
      <c r="AW16" s="14"/>
      <c r="AX16" s="14"/>
      <c r="AY16" s="14"/>
      <c r="AZ16" s="14"/>
      <c r="BA16" s="14"/>
      <c r="BB16" s="14"/>
    </row>
    <row r="17" spans="1:54">
      <c r="B17" s="31" t="s">
        <v>42</v>
      </c>
      <c r="C17" s="61" t="s">
        <v>6</v>
      </c>
      <c r="D17" s="76">
        <v>323872</v>
      </c>
      <c r="E17" s="90">
        <f t="shared" si="3"/>
        <v>97.590902379567723</v>
      </c>
      <c r="F17" s="79">
        <v>877</v>
      </c>
      <c r="G17" s="82">
        <f t="shared" si="4"/>
        <v>68.037238169123356</v>
      </c>
      <c r="H17" s="79"/>
      <c r="I17" s="82"/>
      <c r="J17" s="79">
        <f t="shared" si="0"/>
        <v>322995</v>
      </c>
      <c r="K17" s="90">
        <f t="shared" si="5"/>
        <v>97.706138944515359</v>
      </c>
      <c r="L17" s="79">
        <v>429877</v>
      </c>
      <c r="M17" s="90">
        <f t="shared" si="6"/>
        <v>109.81601831131276</v>
      </c>
      <c r="N17" s="103">
        <v>805989</v>
      </c>
      <c r="O17" s="102">
        <f t="shared" si="7"/>
        <v>103.85706701578236</v>
      </c>
      <c r="P17" s="103">
        <f t="shared" si="1"/>
        <v>376112</v>
      </c>
      <c r="Q17" s="102">
        <f t="shared" si="8"/>
        <v>97.792014643633451</v>
      </c>
      <c r="R17" s="103">
        <f t="shared" si="2"/>
        <v>699107</v>
      </c>
      <c r="S17" s="102">
        <f t="shared" si="9"/>
        <v>97.752320388376674</v>
      </c>
      <c r="T17" s="79">
        <v>676614</v>
      </c>
      <c r="U17" s="82">
        <f t="shared" si="10"/>
        <v>97.361396702789122</v>
      </c>
      <c r="V17" s="79"/>
      <c r="W17" s="82"/>
      <c r="X17" s="103">
        <f t="shared" si="11"/>
        <v>22493</v>
      </c>
      <c r="Y17" s="102">
        <f t="shared" si="12"/>
        <v>111.18086105481686</v>
      </c>
      <c r="Z17" s="79"/>
      <c r="AA17" s="82"/>
      <c r="AB17" s="94"/>
      <c r="AC17" s="82"/>
      <c r="AD17" s="102"/>
      <c r="AE17" s="102"/>
      <c r="AF17" s="102"/>
      <c r="AG17" s="102"/>
      <c r="AH17" s="102"/>
      <c r="AI17" s="102"/>
      <c r="AJ17" s="33">
        <v>1291</v>
      </c>
      <c r="AK17" s="142">
        <f t="shared" si="13"/>
        <v>43.307614894330762</v>
      </c>
      <c r="AL17" s="32" t="s">
        <v>181</v>
      </c>
      <c r="AM17" s="32" t="s">
        <v>181</v>
      </c>
      <c r="AN17" s="32" t="s">
        <v>181</v>
      </c>
      <c r="AO17" s="32" t="s">
        <v>181</v>
      </c>
      <c r="AP17" s="32" t="s">
        <v>181</v>
      </c>
      <c r="AQ17" s="32" t="s">
        <v>181</v>
      </c>
      <c r="AR17" s="180">
        <f t="shared" si="14"/>
        <v>96.782609815092684</v>
      </c>
      <c r="AS17" s="181">
        <f t="shared" si="15"/>
        <v>3.2173901849073179</v>
      </c>
      <c r="AT17" s="14"/>
      <c r="AU17" s="75"/>
      <c r="AV17" s="14"/>
      <c r="AW17" s="14"/>
      <c r="AX17" s="14"/>
      <c r="AY17" s="14"/>
      <c r="AZ17" s="14"/>
      <c r="BA17" s="14"/>
      <c r="BB17" s="14"/>
    </row>
    <row r="18" spans="1:54" s="70" customFormat="1" ht="12" customHeight="1">
      <c r="A18" s="69"/>
      <c r="B18" s="31" t="s">
        <v>43</v>
      </c>
      <c r="C18" s="61" t="s">
        <v>7</v>
      </c>
      <c r="D18" s="86">
        <f>SUM(月次!D10:D21)</f>
        <v>308086</v>
      </c>
      <c r="E18" s="89">
        <f t="shared" si="3"/>
        <v>95.12585218851892</v>
      </c>
      <c r="F18" s="88">
        <f>SUM(月次!F10:F21)</f>
        <v>825</v>
      </c>
      <c r="G18" s="89">
        <f t="shared" si="4"/>
        <v>94.070695553021665</v>
      </c>
      <c r="H18" s="88"/>
      <c r="I18" s="87"/>
      <c r="J18" s="88">
        <f t="shared" si="0"/>
        <v>307261</v>
      </c>
      <c r="K18" s="89">
        <f t="shared" si="5"/>
        <v>95.128717162804378</v>
      </c>
      <c r="L18" s="88">
        <f>SUM(月次!L10:L21)</f>
        <v>431291</v>
      </c>
      <c r="M18" s="89">
        <f t="shared" si="6"/>
        <v>100.32893129895295</v>
      </c>
      <c r="N18" s="172">
        <f>SUM(月次!N10:N21)</f>
        <v>810207</v>
      </c>
      <c r="O18" s="173">
        <f t="shared" si="7"/>
        <v>100.52333220428567</v>
      </c>
      <c r="P18" s="172">
        <f t="shared" si="1"/>
        <v>378916</v>
      </c>
      <c r="Q18" s="173">
        <f t="shared" si="8"/>
        <v>100.74552261028629</v>
      </c>
      <c r="R18" s="172">
        <f t="shared" si="2"/>
        <v>686177</v>
      </c>
      <c r="S18" s="174">
        <f t="shared" si="9"/>
        <v>98.150497706359687</v>
      </c>
      <c r="T18" s="88">
        <f>SUM(月次!T10:T21)</f>
        <v>669763</v>
      </c>
      <c r="U18" s="89">
        <f t="shared" si="10"/>
        <v>98.987458137135803</v>
      </c>
      <c r="V18" s="88"/>
      <c r="W18" s="87"/>
      <c r="X18" s="172">
        <f t="shared" si="11"/>
        <v>16414</v>
      </c>
      <c r="Y18" s="174">
        <f t="shared" si="12"/>
        <v>72.973814075490154</v>
      </c>
      <c r="Z18" s="88"/>
      <c r="AA18" s="89"/>
      <c r="AB18" s="99"/>
      <c r="AC18" s="88"/>
      <c r="AD18" s="172"/>
      <c r="AE18" s="172"/>
      <c r="AF18" s="172"/>
      <c r="AG18" s="172"/>
      <c r="AH18" s="172"/>
      <c r="AI18" s="172"/>
      <c r="AJ18" s="85">
        <v>1959</v>
      </c>
      <c r="AK18" s="144">
        <f t="shared" si="13"/>
        <v>151.74283501161889</v>
      </c>
      <c r="AL18" s="32" t="s">
        <v>181</v>
      </c>
      <c r="AM18" s="32" t="s">
        <v>181</v>
      </c>
      <c r="AN18" s="32" t="s">
        <v>181</v>
      </c>
      <c r="AO18" s="32" t="s">
        <v>181</v>
      </c>
      <c r="AP18" s="32" t="s">
        <v>181</v>
      </c>
      <c r="AQ18" s="32" t="s">
        <v>181</v>
      </c>
      <c r="AR18" s="184">
        <f t="shared" si="14"/>
        <v>97.60790583187719</v>
      </c>
      <c r="AS18" s="185">
        <f t="shared" si="15"/>
        <v>2.3920941681228025</v>
      </c>
      <c r="AU18" s="75"/>
    </row>
    <row r="19" spans="1:54" ht="12" customHeight="1">
      <c r="B19" s="31" t="s">
        <v>169</v>
      </c>
      <c r="C19" s="61" t="s">
        <v>8</v>
      </c>
      <c r="D19" s="76">
        <f>SUM(月次!D22:D33)</f>
        <v>295973</v>
      </c>
      <c r="E19" s="90">
        <f t="shared" si="3"/>
        <v>96.068305602980985</v>
      </c>
      <c r="F19" s="79">
        <f>SUM(月次!F22:F33)</f>
        <v>973</v>
      </c>
      <c r="G19" s="90">
        <f t="shared" si="4"/>
        <v>117.93939393939394</v>
      </c>
      <c r="H19" s="79"/>
      <c r="I19" s="82"/>
      <c r="J19" s="79">
        <f t="shared" si="0"/>
        <v>295000</v>
      </c>
      <c r="K19" s="90">
        <f t="shared" si="5"/>
        <v>96.009581430770581</v>
      </c>
      <c r="L19" s="79">
        <f>SUM(月次!L22:L33)</f>
        <v>440022</v>
      </c>
      <c r="M19" s="90">
        <f t="shared" si="6"/>
        <v>102.02438724666176</v>
      </c>
      <c r="N19" s="103">
        <f>SUM(月次!N22:N33)</f>
        <v>809134</v>
      </c>
      <c r="O19" s="102">
        <f t="shared" si="7"/>
        <v>99.867564708771965</v>
      </c>
      <c r="P19" s="103">
        <f t="shared" si="1"/>
        <v>369112</v>
      </c>
      <c r="Q19" s="102">
        <f t="shared" si="8"/>
        <v>97.412619155696774</v>
      </c>
      <c r="R19" s="103">
        <f t="shared" si="2"/>
        <v>664112</v>
      </c>
      <c r="S19" s="158">
        <f t="shared" si="9"/>
        <v>96.784357388836995</v>
      </c>
      <c r="T19" s="79">
        <f>SUM(月次!T22:T33)</f>
        <v>652847</v>
      </c>
      <c r="U19" s="90">
        <f t="shared" si="10"/>
        <v>97.474330472122233</v>
      </c>
      <c r="V19" s="79"/>
      <c r="W19" s="82"/>
      <c r="X19" s="103">
        <f t="shared" si="11"/>
        <v>11265</v>
      </c>
      <c r="Y19" s="158">
        <f t="shared" si="12"/>
        <v>68.630437431460948</v>
      </c>
      <c r="Z19" s="79"/>
      <c r="AA19" s="90"/>
      <c r="AB19" s="94"/>
      <c r="AC19" s="79"/>
      <c r="AD19" s="103"/>
      <c r="AE19" s="103"/>
      <c r="AF19" s="103"/>
      <c r="AG19" s="103"/>
      <c r="AH19" s="103"/>
      <c r="AI19" s="103"/>
      <c r="AJ19" s="33">
        <v>3069</v>
      </c>
      <c r="AK19" s="142">
        <f t="shared" si="13"/>
        <v>156.66156202143949</v>
      </c>
      <c r="AL19" s="32" t="s">
        <v>181</v>
      </c>
      <c r="AM19" s="32" t="s">
        <v>181</v>
      </c>
      <c r="AN19" s="32" t="s">
        <v>181</v>
      </c>
      <c r="AO19" s="32" t="s">
        <v>181</v>
      </c>
      <c r="AP19" s="32" t="s">
        <v>181</v>
      </c>
      <c r="AQ19" s="32" t="s">
        <v>181</v>
      </c>
      <c r="AR19" s="180">
        <f t="shared" si="14"/>
        <v>98.303749969884606</v>
      </c>
      <c r="AS19" s="181">
        <f t="shared" si="15"/>
        <v>1.6962500301154024</v>
      </c>
      <c r="AT19" s="14"/>
      <c r="AU19" s="75"/>
      <c r="AV19" s="14"/>
      <c r="AW19" s="14"/>
      <c r="AX19" s="14"/>
      <c r="AY19" s="14"/>
      <c r="AZ19" s="14"/>
      <c r="BA19" s="14"/>
      <c r="BB19" s="14"/>
    </row>
    <row r="20" spans="1:54" ht="12" customHeight="1">
      <c r="B20" s="31" t="s">
        <v>18</v>
      </c>
      <c r="C20" s="60" t="s">
        <v>9</v>
      </c>
      <c r="D20" s="77">
        <f>SUM(月次!D34:D45)</f>
        <v>292394</v>
      </c>
      <c r="E20" s="91">
        <f t="shared" si="3"/>
        <v>98.790768076817812</v>
      </c>
      <c r="F20" s="80">
        <f>SUM(月次!F34:F45)</f>
        <v>2328</v>
      </c>
      <c r="G20" s="91">
        <f t="shared" si="4"/>
        <v>239.26002055498458</v>
      </c>
      <c r="H20" s="80"/>
      <c r="I20" s="83"/>
      <c r="J20" s="80">
        <f t="shared" si="0"/>
        <v>290066</v>
      </c>
      <c r="K20" s="91">
        <f t="shared" si="5"/>
        <v>98.327457627118648</v>
      </c>
      <c r="L20" s="80">
        <f>SUM(月次!L34:L45)</f>
        <v>476534</v>
      </c>
      <c r="M20" s="91">
        <f t="shared" si="6"/>
        <v>108.29776692983532</v>
      </c>
      <c r="N20" s="152">
        <f>SUM(月次!N34:N45)</f>
        <v>849898</v>
      </c>
      <c r="O20" s="169">
        <f t="shared" si="7"/>
        <v>105.0379788761812</v>
      </c>
      <c r="P20" s="152">
        <f t="shared" si="1"/>
        <v>373364</v>
      </c>
      <c r="Q20" s="169">
        <f t="shared" si="8"/>
        <v>101.15195387849758</v>
      </c>
      <c r="R20" s="152">
        <f t="shared" si="2"/>
        <v>663430</v>
      </c>
      <c r="S20" s="158">
        <f t="shared" si="9"/>
        <v>99.897306478425335</v>
      </c>
      <c r="T20" s="80">
        <f>SUM(月次!T34:T45)</f>
        <v>654134</v>
      </c>
      <c r="U20" s="91">
        <f t="shared" si="10"/>
        <v>100.19713654194629</v>
      </c>
      <c r="V20" s="80"/>
      <c r="W20" s="83"/>
      <c r="X20" s="152">
        <f t="shared" si="11"/>
        <v>9296</v>
      </c>
      <c r="Y20" s="175">
        <f t="shared" si="12"/>
        <v>82.521083000443852</v>
      </c>
      <c r="Z20" s="80"/>
      <c r="AA20" s="91"/>
      <c r="AB20" s="95"/>
      <c r="AC20" s="80"/>
      <c r="AD20" s="152"/>
      <c r="AE20" s="152"/>
      <c r="AF20" s="152"/>
      <c r="AG20" s="152"/>
      <c r="AH20" s="152"/>
      <c r="AI20" s="152"/>
      <c r="AJ20" s="35">
        <v>2358</v>
      </c>
      <c r="AK20" s="143">
        <f t="shared" si="13"/>
        <v>76.832844574780054</v>
      </c>
      <c r="AL20" s="32" t="s">
        <v>181</v>
      </c>
      <c r="AM20" s="32" t="s">
        <v>181</v>
      </c>
      <c r="AN20" s="32" t="s">
        <v>181</v>
      </c>
      <c r="AO20" s="32" t="s">
        <v>181</v>
      </c>
      <c r="AP20" s="32" t="s">
        <v>181</v>
      </c>
      <c r="AQ20" s="32" t="s">
        <v>181</v>
      </c>
      <c r="AR20" s="180">
        <f t="shared" si="14"/>
        <v>98.59879716021284</v>
      </c>
      <c r="AS20" s="181">
        <f t="shared" si="15"/>
        <v>1.4012028397871668</v>
      </c>
      <c r="AT20" s="14"/>
      <c r="AU20" s="75"/>
      <c r="AV20" s="14"/>
      <c r="AW20" s="14"/>
      <c r="AX20" s="14"/>
      <c r="AY20" s="14"/>
      <c r="AZ20" s="14"/>
      <c r="BA20" s="14"/>
      <c r="BB20" s="14"/>
    </row>
    <row r="21" spans="1:54" ht="12" customHeight="1">
      <c r="B21" s="29" t="s">
        <v>44</v>
      </c>
      <c r="C21" s="61" t="s">
        <v>22</v>
      </c>
      <c r="D21" s="78">
        <f>SUM(月次!D46:D57)</f>
        <v>285728</v>
      </c>
      <c r="E21" s="92">
        <f t="shared" si="3"/>
        <v>97.720199456897205</v>
      </c>
      <c r="F21" s="81">
        <f>SUM(月次!F46:F57)</f>
        <v>4036</v>
      </c>
      <c r="G21" s="92">
        <f t="shared" si="4"/>
        <v>173.36769759450172</v>
      </c>
      <c r="H21" s="81"/>
      <c r="I21" s="84"/>
      <c r="J21" s="81">
        <f t="shared" si="0"/>
        <v>281692</v>
      </c>
      <c r="K21" s="92">
        <f t="shared" si="5"/>
        <v>97.113070818365472</v>
      </c>
      <c r="L21" s="81">
        <f>SUM(月次!L46:L57)</f>
        <v>532592</v>
      </c>
      <c r="M21" s="92">
        <f t="shared" si="6"/>
        <v>111.76369367138545</v>
      </c>
      <c r="N21" s="146">
        <f>SUM(月次!N46:N57)</f>
        <v>895123</v>
      </c>
      <c r="O21" s="145">
        <f t="shared" si="7"/>
        <v>105.32122678250802</v>
      </c>
      <c r="P21" s="146">
        <f t="shared" si="1"/>
        <v>362531</v>
      </c>
      <c r="Q21" s="145">
        <f t="shared" si="8"/>
        <v>97.098541905486329</v>
      </c>
      <c r="R21" s="146">
        <f t="shared" si="2"/>
        <v>644223</v>
      </c>
      <c r="S21" s="160">
        <f t="shared" si="9"/>
        <v>97.104894261640268</v>
      </c>
      <c r="T21" s="81">
        <f>SUM(月次!T46:T57)</f>
        <v>630007</v>
      </c>
      <c r="U21" s="92">
        <f t="shared" si="10"/>
        <v>96.311611993872816</v>
      </c>
      <c r="V21" s="81"/>
      <c r="W21" s="84"/>
      <c r="X21" s="146">
        <f t="shared" si="11"/>
        <v>14216</v>
      </c>
      <c r="Y21" s="160">
        <f t="shared" si="12"/>
        <v>152.92598967297764</v>
      </c>
      <c r="Z21" s="81"/>
      <c r="AA21" s="92"/>
      <c r="AB21" s="96"/>
      <c r="AC21" s="81"/>
      <c r="AD21" s="146"/>
      <c r="AE21" s="146"/>
      <c r="AF21" s="146"/>
      <c r="AG21" s="146"/>
      <c r="AH21" s="146"/>
      <c r="AI21" s="146"/>
      <c r="AJ21" s="30">
        <v>2397</v>
      </c>
      <c r="AK21" s="45">
        <f t="shared" si="13"/>
        <v>101.65394402035624</v>
      </c>
      <c r="AL21" s="168" t="s">
        <v>181</v>
      </c>
      <c r="AM21" s="168" t="s">
        <v>181</v>
      </c>
      <c r="AN21" s="168" t="s">
        <v>181</v>
      </c>
      <c r="AO21" s="168" t="s">
        <v>181</v>
      </c>
      <c r="AP21" s="168" t="s">
        <v>181</v>
      </c>
      <c r="AQ21" s="168" t="s">
        <v>181</v>
      </c>
      <c r="AR21" s="178">
        <f t="shared" si="14"/>
        <v>97.793310701418619</v>
      </c>
      <c r="AS21" s="179">
        <f t="shared" si="15"/>
        <v>2.206689298581392</v>
      </c>
      <c r="AT21" s="14"/>
      <c r="AU21" s="75"/>
      <c r="AV21" s="14"/>
      <c r="AW21" s="14"/>
      <c r="AX21" s="14"/>
      <c r="AY21" s="14"/>
      <c r="AZ21" s="14"/>
      <c r="BA21" s="14"/>
      <c r="BB21" s="14"/>
    </row>
    <row r="22" spans="1:54" ht="12" customHeight="1">
      <c r="B22" s="31" t="s">
        <v>170</v>
      </c>
      <c r="C22" s="61" t="s">
        <v>23</v>
      </c>
      <c r="D22" s="76">
        <f>SUM(月次!D58:D69)</f>
        <v>279247</v>
      </c>
      <c r="E22" s="90">
        <f t="shared" si="3"/>
        <v>97.731758875573973</v>
      </c>
      <c r="F22" s="79">
        <f>SUM(月次!F58:F69)</f>
        <v>2770</v>
      </c>
      <c r="G22" s="90">
        <f t="shared" si="4"/>
        <v>68.632309217046583</v>
      </c>
      <c r="H22" s="79"/>
      <c r="I22" s="82"/>
      <c r="J22" s="79">
        <f t="shared" si="0"/>
        <v>276477</v>
      </c>
      <c r="K22" s="90">
        <f t="shared" si="5"/>
        <v>98.14868721866435</v>
      </c>
      <c r="L22" s="79">
        <f>SUM(月次!L58:L69)</f>
        <v>621026</v>
      </c>
      <c r="M22" s="90">
        <f t="shared" si="6"/>
        <v>116.60445519271786</v>
      </c>
      <c r="N22" s="103">
        <f>SUM(月次!N58:N69)</f>
        <v>983450</v>
      </c>
      <c r="O22" s="102">
        <f t="shared" si="7"/>
        <v>109.86758244397696</v>
      </c>
      <c r="P22" s="103">
        <f t="shared" si="1"/>
        <v>362424</v>
      </c>
      <c r="Q22" s="102">
        <f t="shared" si="8"/>
        <v>99.970485282637895</v>
      </c>
      <c r="R22" s="103">
        <f t="shared" si="2"/>
        <v>638901</v>
      </c>
      <c r="S22" s="158">
        <f t="shared" si="9"/>
        <v>99.173888544805138</v>
      </c>
      <c r="T22" s="79">
        <f>SUM(月次!T58:T69)</f>
        <v>626051</v>
      </c>
      <c r="U22" s="90">
        <f t="shared" si="10"/>
        <v>99.372070469058286</v>
      </c>
      <c r="V22" s="79"/>
      <c r="W22" s="82"/>
      <c r="X22" s="103">
        <f t="shared" si="11"/>
        <v>12850</v>
      </c>
      <c r="Y22" s="158">
        <f t="shared" si="12"/>
        <v>90.391108610016886</v>
      </c>
      <c r="Z22" s="79"/>
      <c r="AA22" s="90"/>
      <c r="AB22" s="94"/>
      <c r="AC22" s="79"/>
      <c r="AD22" s="103"/>
      <c r="AE22" s="103"/>
      <c r="AF22" s="103"/>
      <c r="AG22" s="103"/>
      <c r="AH22" s="103"/>
      <c r="AI22" s="103"/>
      <c r="AJ22" s="33">
        <v>1727</v>
      </c>
      <c r="AK22" s="142">
        <f t="shared" si="13"/>
        <v>72.048393825615349</v>
      </c>
      <c r="AL22" s="32" t="s">
        <v>181</v>
      </c>
      <c r="AM22" s="32" t="s">
        <v>181</v>
      </c>
      <c r="AN22" s="32" t="s">
        <v>181</v>
      </c>
      <c r="AO22" s="32" t="s">
        <v>181</v>
      </c>
      <c r="AP22" s="32" t="s">
        <v>181</v>
      </c>
      <c r="AQ22" s="32" t="s">
        <v>181</v>
      </c>
      <c r="AR22" s="180">
        <f t="shared" si="14"/>
        <v>97.988733778785758</v>
      </c>
      <c r="AS22" s="181">
        <f t="shared" si="15"/>
        <v>2.0112662212142416</v>
      </c>
      <c r="AT22" s="14"/>
      <c r="AU22" s="75"/>
      <c r="AV22" s="14"/>
      <c r="AW22" s="14"/>
      <c r="AX22" s="14"/>
      <c r="AY22" s="14"/>
      <c r="AZ22" s="14"/>
      <c r="BA22" s="14"/>
      <c r="BB22" s="14"/>
    </row>
    <row r="23" spans="1:54" ht="12" customHeight="1">
      <c r="B23" s="31" t="s">
        <v>45</v>
      </c>
      <c r="C23" s="61" t="s">
        <v>24</v>
      </c>
      <c r="D23" s="76">
        <f>SUM(月次!D70:D81)</f>
        <v>272222</v>
      </c>
      <c r="E23" s="90">
        <f t="shared" si="3"/>
        <v>97.484306008659004</v>
      </c>
      <c r="F23" s="79">
        <f>SUM(月次!F70:F81)</f>
        <v>1729</v>
      </c>
      <c r="G23" s="90">
        <f t="shared" si="4"/>
        <v>62.418772563176894</v>
      </c>
      <c r="H23" s="79"/>
      <c r="I23" s="82"/>
      <c r="J23" s="79">
        <f t="shared" si="0"/>
        <v>270493</v>
      </c>
      <c r="K23" s="90">
        <f t="shared" si="5"/>
        <v>97.835624663172709</v>
      </c>
      <c r="L23" s="79">
        <f>SUM(月次!L70:L81)</f>
        <v>587507</v>
      </c>
      <c r="M23" s="90">
        <f t="shared" si="6"/>
        <v>94.602641435302232</v>
      </c>
      <c r="N23" s="103">
        <f>SUM(月次!N70:N81)</f>
        <v>942702</v>
      </c>
      <c r="O23" s="102">
        <f t="shared" si="7"/>
        <v>95.85662717982612</v>
      </c>
      <c r="P23" s="103">
        <f t="shared" si="1"/>
        <v>355195</v>
      </c>
      <c r="Q23" s="102">
        <f t="shared" si="8"/>
        <v>98.005374919983225</v>
      </c>
      <c r="R23" s="103">
        <f t="shared" si="2"/>
        <v>625688</v>
      </c>
      <c r="S23" s="158">
        <f t="shared" si="9"/>
        <v>97.931917464521106</v>
      </c>
      <c r="T23" s="88">
        <f>SUM(月次!T70:T81)</f>
        <v>614503</v>
      </c>
      <c r="U23" s="90">
        <f t="shared" si="10"/>
        <v>98.155421842629437</v>
      </c>
      <c r="V23" s="79">
        <f>SUM(月次!V70:V81)</f>
        <v>43133</v>
      </c>
      <c r="W23" s="94" t="s">
        <v>75</v>
      </c>
      <c r="X23" s="103">
        <f t="shared" si="11"/>
        <v>11185</v>
      </c>
      <c r="Y23" s="158">
        <f t="shared" si="12"/>
        <v>87.04280155642023</v>
      </c>
      <c r="Z23" s="79"/>
      <c r="AA23" s="90"/>
      <c r="AB23" s="94"/>
      <c r="AC23" s="79"/>
      <c r="AD23" s="103"/>
      <c r="AE23" s="103"/>
      <c r="AF23" s="103"/>
      <c r="AG23" s="103"/>
      <c r="AH23" s="103"/>
      <c r="AI23" s="103"/>
      <c r="AJ23" s="33">
        <v>1864</v>
      </c>
      <c r="AK23" s="142">
        <f t="shared" si="13"/>
        <v>107.93283149971049</v>
      </c>
      <c r="AL23" s="32" t="s">
        <v>181</v>
      </c>
      <c r="AM23" s="32" t="s">
        <v>181</v>
      </c>
      <c r="AN23" s="32" t="s">
        <v>181</v>
      </c>
      <c r="AO23" s="32" t="s">
        <v>181</v>
      </c>
      <c r="AP23" s="32" t="s">
        <v>181</v>
      </c>
      <c r="AQ23" s="32" t="s">
        <v>181</v>
      </c>
      <c r="AR23" s="180">
        <f t="shared" si="14"/>
        <v>98.212367825497694</v>
      </c>
      <c r="AS23" s="181">
        <f t="shared" si="15"/>
        <v>1.7876321745023078</v>
      </c>
      <c r="AT23" s="14"/>
      <c r="AU23" s="75"/>
      <c r="AV23" s="14"/>
      <c r="AW23" s="14"/>
      <c r="AX23" s="14"/>
      <c r="AY23" s="14"/>
      <c r="AZ23" s="14"/>
      <c r="BA23" s="14"/>
      <c r="BB23" s="14"/>
    </row>
    <row r="24" spans="1:54" ht="12" customHeight="1">
      <c r="B24" s="31" t="s">
        <v>171</v>
      </c>
      <c r="C24" s="61" t="s">
        <v>25</v>
      </c>
      <c r="D24" s="76">
        <f>SUM(月次!D82:D93)</f>
        <v>261873</v>
      </c>
      <c r="E24" s="90">
        <f t="shared" si="3"/>
        <v>96.198323427202808</v>
      </c>
      <c r="F24" s="79">
        <f>SUM(月次!F82:F93)</f>
        <v>1224</v>
      </c>
      <c r="G24" s="90">
        <f t="shared" si="4"/>
        <v>70.792365529207629</v>
      </c>
      <c r="H24" s="79"/>
      <c r="I24" s="82"/>
      <c r="J24" s="79">
        <f t="shared" si="0"/>
        <v>260649</v>
      </c>
      <c r="K24" s="90">
        <f t="shared" si="5"/>
        <v>96.360719131363851</v>
      </c>
      <c r="L24" s="79">
        <f>SUM(月次!L82:L93)</f>
        <v>628803</v>
      </c>
      <c r="M24" s="90">
        <f t="shared" si="6"/>
        <v>107.02902263292182</v>
      </c>
      <c r="N24" s="103">
        <f>SUM(月次!N82:N93)</f>
        <v>975856</v>
      </c>
      <c r="O24" s="102">
        <f t="shared" si="7"/>
        <v>103.51691202522113</v>
      </c>
      <c r="P24" s="103">
        <f t="shared" si="1"/>
        <v>347053</v>
      </c>
      <c r="Q24" s="102">
        <f t="shared" si="8"/>
        <v>97.707738003068727</v>
      </c>
      <c r="R24" s="103">
        <f t="shared" si="2"/>
        <v>607702</v>
      </c>
      <c r="S24" s="158">
        <f t="shared" si="9"/>
        <v>97.125404354886143</v>
      </c>
      <c r="T24" s="79">
        <f>SUM(月次!T82:T93)</f>
        <v>595606</v>
      </c>
      <c r="U24" s="90">
        <f t="shared" si="10"/>
        <v>96.924831937354256</v>
      </c>
      <c r="V24" s="79">
        <f>SUM(月次!V82:V93)</f>
        <v>43317</v>
      </c>
      <c r="W24" s="90">
        <f t="shared" ref="W24:W33" si="16">V24/V23*100</f>
        <v>100.42658753158835</v>
      </c>
      <c r="X24" s="103">
        <f t="shared" si="11"/>
        <v>12096</v>
      </c>
      <c r="Y24" s="158">
        <f t="shared" si="12"/>
        <v>108.14483683504695</v>
      </c>
      <c r="Z24" s="79"/>
      <c r="AA24" s="90"/>
      <c r="AB24" s="94"/>
      <c r="AC24" s="79"/>
      <c r="AD24" s="103"/>
      <c r="AE24" s="103"/>
      <c r="AF24" s="103"/>
      <c r="AG24" s="103"/>
      <c r="AH24" s="103"/>
      <c r="AI24" s="103"/>
      <c r="AJ24" s="33">
        <v>2906</v>
      </c>
      <c r="AK24" s="142">
        <f t="shared" si="13"/>
        <v>155.90128755364807</v>
      </c>
      <c r="AL24" s="32" t="s">
        <v>181</v>
      </c>
      <c r="AM24" s="32" t="s">
        <v>181</v>
      </c>
      <c r="AN24" s="32" t="s">
        <v>181</v>
      </c>
      <c r="AO24" s="32" t="s">
        <v>181</v>
      </c>
      <c r="AP24" s="32" t="s">
        <v>181</v>
      </c>
      <c r="AQ24" s="32" t="s">
        <v>181</v>
      </c>
      <c r="AR24" s="180">
        <f t="shared" si="14"/>
        <v>98.009550733747787</v>
      </c>
      <c r="AS24" s="181">
        <f t="shared" si="15"/>
        <v>1.9904492662522093</v>
      </c>
      <c r="AT24" s="100"/>
      <c r="AU24" s="75"/>
      <c r="AV24" s="14"/>
      <c r="AW24" s="14"/>
      <c r="AX24" s="14"/>
      <c r="AY24" s="14"/>
      <c r="AZ24" s="14"/>
      <c r="BA24" s="14"/>
      <c r="BB24" s="14"/>
    </row>
    <row r="25" spans="1:54" ht="12" customHeight="1">
      <c r="B25" s="36" t="s">
        <v>173</v>
      </c>
      <c r="C25" s="61" t="s">
        <v>26</v>
      </c>
      <c r="D25" s="77">
        <f>SUM(月次!D94:D105)</f>
        <v>257183</v>
      </c>
      <c r="E25" s="91">
        <f t="shared" si="3"/>
        <v>98.209055534553016</v>
      </c>
      <c r="F25" s="80">
        <f>SUM(月次!F94:F105)</f>
        <v>1505</v>
      </c>
      <c r="G25" s="91">
        <f t="shared" si="4"/>
        <v>122.95751633986929</v>
      </c>
      <c r="H25" s="80"/>
      <c r="I25" s="83"/>
      <c r="J25" s="80">
        <f t="shared" si="0"/>
        <v>255678</v>
      </c>
      <c r="K25" s="91">
        <f t="shared" si="5"/>
        <v>98.092837494101261</v>
      </c>
      <c r="L25" s="80">
        <f>SUM(月次!L94:L105)</f>
        <v>615162</v>
      </c>
      <c r="M25" s="91">
        <f t="shared" si="6"/>
        <v>97.830640120991788</v>
      </c>
      <c r="N25" s="152">
        <f>SUM(月次!N94:N105)</f>
        <v>941788</v>
      </c>
      <c r="O25" s="169">
        <f t="shared" si="7"/>
        <v>96.508911150825526</v>
      </c>
      <c r="P25" s="152">
        <f t="shared" si="1"/>
        <v>326626</v>
      </c>
      <c r="Q25" s="169">
        <f t="shared" si="8"/>
        <v>94.114155474812193</v>
      </c>
      <c r="R25" s="152">
        <f t="shared" si="2"/>
        <v>582304</v>
      </c>
      <c r="S25" s="175">
        <f t="shared" si="9"/>
        <v>95.820648936485327</v>
      </c>
      <c r="T25" s="80">
        <f>SUM(月次!T94:T105)</f>
        <v>569147</v>
      </c>
      <c r="U25" s="91">
        <f t="shared" si="10"/>
        <v>95.55763373773938</v>
      </c>
      <c r="V25" s="80">
        <f>SUM(月次!V94:V105)</f>
        <v>45140</v>
      </c>
      <c r="W25" s="91">
        <f t="shared" si="16"/>
        <v>104.20850936122076</v>
      </c>
      <c r="X25" s="152">
        <f t="shared" si="11"/>
        <v>13157</v>
      </c>
      <c r="Y25" s="175">
        <f t="shared" si="12"/>
        <v>108.77149470899469</v>
      </c>
      <c r="Z25" s="80"/>
      <c r="AA25" s="91"/>
      <c r="AB25" s="95"/>
      <c r="AC25" s="80"/>
      <c r="AD25" s="152"/>
      <c r="AE25" s="152"/>
      <c r="AF25" s="152"/>
      <c r="AG25" s="152"/>
      <c r="AH25" s="152"/>
      <c r="AI25" s="152"/>
      <c r="AJ25" s="35">
        <v>3369</v>
      </c>
      <c r="AK25" s="143">
        <f t="shared" si="13"/>
        <v>115.93255333792155</v>
      </c>
      <c r="AL25" s="104" t="s">
        <v>181</v>
      </c>
      <c r="AM25" s="104" t="s">
        <v>181</v>
      </c>
      <c r="AN25" s="104" t="s">
        <v>181</v>
      </c>
      <c r="AO25" s="104" t="s">
        <v>181</v>
      </c>
      <c r="AP25" s="104" t="s">
        <v>181</v>
      </c>
      <c r="AQ25" s="104" t="s">
        <v>181</v>
      </c>
      <c r="AR25" s="182">
        <f t="shared" si="14"/>
        <v>97.74052728471726</v>
      </c>
      <c r="AS25" s="183">
        <f t="shared" si="15"/>
        <v>2.259472715282739</v>
      </c>
      <c r="AT25" s="100"/>
      <c r="AU25" s="75"/>
      <c r="AV25" s="14"/>
      <c r="AW25" s="14"/>
      <c r="AX25" s="14"/>
      <c r="AY25" s="14"/>
      <c r="AZ25" s="14"/>
      <c r="BA25" s="14"/>
      <c r="BB25" s="14"/>
    </row>
    <row r="26" spans="1:54" ht="12" customHeight="1">
      <c r="B26" s="31" t="s">
        <v>46</v>
      </c>
      <c r="C26" s="62" t="s">
        <v>27</v>
      </c>
      <c r="D26" s="78">
        <f>SUM(月次!D106:D117)</f>
        <v>251264</v>
      </c>
      <c r="E26" s="92">
        <f t="shared" si="3"/>
        <v>97.698525952337448</v>
      </c>
      <c r="F26" s="81">
        <f>SUM(月次!F106:F117)</f>
        <v>1679</v>
      </c>
      <c r="G26" s="92">
        <f t="shared" si="4"/>
        <v>111.56146179401993</v>
      </c>
      <c r="H26" s="81"/>
      <c r="I26" s="84"/>
      <c r="J26" s="81">
        <f t="shared" si="0"/>
        <v>249585</v>
      </c>
      <c r="K26" s="92">
        <f t="shared" si="5"/>
        <v>97.616924412737887</v>
      </c>
      <c r="L26" s="81">
        <f>SUM(月次!L106:L117)</f>
        <v>495695</v>
      </c>
      <c r="M26" s="92">
        <f t="shared" si="6"/>
        <v>80.579587165657173</v>
      </c>
      <c r="N26" s="146">
        <f>SUM(月次!N106:N117)</f>
        <v>817654</v>
      </c>
      <c r="O26" s="145">
        <f t="shared" si="7"/>
        <v>86.819326642514028</v>
      </c>
      <c r="P26" s="146">
        <f t="shared" si="1"/>
        <v>321959</v>
      </c>
      <c r="Q26" s="145">
        <f t="shared" si="8"/>
        <v>98.571148653199685</v>
      </c>
      <c r="R26" s="146">
        <f t="shared" si="2"/>
        <v>571544</v>
      </c>
      <c r="S26" s="160">
        <f t="shared" si="9"/>
        <v>98.152167939770294</v>
      </c>
      <c r="T26" s="81">
        <f>SUM(月次!T106:T117)</f>
        <v>555776</v>
      </c>
      <c r="U26" s="92">
        <f t="shared" si="10"/>
        <v>97.650694811709442</v>
      </c>
      <c r="V26" s="81">
        <f>SUM(月次!V106:V117)</f>
        <v>44737</v>
      </c>
      <c r="W26" s="92">
        <f t="shared" si="16"/>
        <v>99.107221976074428</v>
      </c>
      <c r="X26" s="146">
        <f t="shared" si="11"/>
        <v>15768</v>
      </c>
      <c r="Y26" s="160">
        <f t="shared" si="12"/>
        <v>119.84494945656306</v>
      </c>
      <c r="Z26" s="81"/>
      <c r="AA26" s="92"/>
      <c r="AB26" s="96"/>
      <c r="AC26" s="79"/>
      <c r="AD26" s="103"/>
      <c r="AE26" s="103"/>
      <c r="AF26" s="103"/>
      <c r="AG26" s="103"/>
      <c r="AH26" s="103"/>
      <c r="AI26" s="103"/>
      <c r="AJ26" s="30">
        <v>1798</v>
      </c>
      <c r="AK26" s="45">
        <f t="shared" si="13"/>
        <v>53.368952211338673</v>
      </c>
      <c r="AL26" s="32" t="s">
        <v>181</v>
      </c>
      <c r="AM26" s="32" t="s">
        <v>181</v>
      </c>
      <c r="AN26" s="32" t="s">
        <v>181</v>
      </c>
      <c r="AO26" s="32" t="s">
        <v>181</v>
      </c>
      <c r="AP26" s="32" t="s">
        <v>181</v>
      </c>
      <c r="AQ26" s="32" t="s">
        <v>181</v>
      </c>
      <c r="AR26" s="180">
        <f t="shared" si="14"/>
        <v>97.241157286228187</v>
      </c>
      <c r="AS26" s="181">
        <f t="shared" si="15"/>
        <v>2.7588427137718181</v>
      </c>
      <c r="AT26" s="100"/>
      <c r="AU26" s="75"/>
      <c r="AV26" s="14"/>
      <c r="AW26" s="14"/>
      <c r="AX26" s="14"/>
      <c r="AY26" s="14"/>
      <c r="AZ26" s="14"/>
      <c r="BA26" s="14"/>
      <c r="BB26" s="14"/>
    </row>
    <row r="27" spans="1:54" ht="12" customHeight="1">
      <c r="B27" s="31" t="s">
        <v>47</v>
      </c>
      <c r="C27" s="61" t="s">
        <v>28</v>
      </c>
      <c r="D27" s="76">
        <f>SUM(月次!D118:D129)</f>
        <v>246569</v>
      </c>
      <c r="E27" s="90">
        <f t="shared" si="3"/>
        <v>98.131447401935816</v>
      </c>
      <c r="F27" s="79">
        <f>SUM(月次!F118:F129)</f>
        <v>1509</v>
      </c>
      <c r="G27" s="90">
        <f t="shared" si="4"/>
        <v>89.874925550923166</v>
      </c>
      <c r="H27" s="79">
        <f>SUM(月次!H118:H129)</f>
        <v>484</v>
      </c>
      <c r="I27" s="79" t="s">
        <v>172</v>
      </c>
      <c r="J27" s="79">
        <f t="shared" si="0"/>
        <v>245060</v>
      </c>
      <c r="K27" s="90">
        <f t="shared" si="5"/>
        <v>98.186990404070755</v>
      </c>
      <c r="L27" s="79">
        <f>SUM(月次!L118:L129)</f>
        <v>127788</v>
      </c>
      <c r="M27" s="90">
        <f t="shared" si="6"/>
        <v>25.779562029070295</v>
      </c>
      <c r="N27" s="103">
        <f>SUM(月次!N118:N129)</f>
        <v>427462</v>
      </c>
      <c r="O27" s="102">
        <f t="shared" si="7"/>
        <v>52.27908137182721</v>
      </c>
      <c r="P27" s="103">
        <f t="shared" si="1"/>
        <v>299674</v>
      </c>
      <c r="Q27" s="102">
        <f t="shared" si="8"/>
        <v>93.078311213539607</v>
      </c>
      <c r="R27" s="103">
        <f t="shared" si="2"/>
        <v>544734</v>
      </c>
      <c r="S27" s="158">
        <f t="shared" si="9"/>
        <v>95.309197542096484</v>
      </c>
      <c r="T27" s="79">
        <f>SUM(月次!T118:T129)</f>
        <v>529847</v>
      </c>
      <c r="U27" s="90">
        <f t="shared" si="10"/>
        <v>95.334631218332561</v>
      </c>
      <c r="V27" s="79">
        <f>SUM(月次!V118:V129)</f>
        <v>43895</v>
      </c>
      <c r="W27" s="90">
        <f t="shared" si="16"/>
        <v>98.117888995685902</v>
      </c>
      <c r="X27" s="103">
        <f t="shared" si="11"/>
        <v>14887</v>
      </c>
      <c r="Y27" s="158">
        <f t="shared" si="12"/>
        <v>94.412734652460685</v>
      </c>
      <c r="Z27" s="79">
        <f>SUM(月次!Z118:Z129)</f>
        <v>91</v>
      </c>
      <c r="AA27" s="94" t="s">
        <v>37</v>
      </c>
      <c r="AB27" s="94">
        <f>SUM(月次!AB118:AB129)</f>
        <v>12540</v>
      </c>
      <c r="AC27" s="79" t="s">
        <v>181</v>
      </c>
      <c r="AD27" s="103"/>
      <c r="AE27" s="103"/>
      <c r="AF27" s="103"/>
      <c r="AG27" s="103"/>
      <c r="AH27" s="103"/>
      <c r="AI27" s="103"/>
      <c r="AJ27" s="33">
        <v>2147</v>
      </c>
      <c r="AK27" s="142">
        <f>AJ27/AJ26*100</f>
        <v>119.41045606229143</v>
      </c>
      <c r="AL27" s="32" t="s">
        <v>181</v>
      </c>
      <c r="AM27" s="32" t="s">
        <v>181</v>
      </c>
      <c r="AN27" s="32" t="s">
        <v>181</v>
      </c>
      <c r="AO27" s="32" t="s">
        <v>181</v>
      </c>
      <c r="AP27" s="32" t="s">
        <v>181</v>
      </c>
      <c r="AQ27" s="32" t="s">
        <v>181</v>
      </c>
      <c r="AR27" s="180">
        <f>T27/R27*100</f>
        <v>97.267106514372145</v>
      </c>
      <c r="AS27" s="181">
        <f t="shared" si="15"/>
        <v>2.732893485627848</v>
      </c>
      <c r="AT27" s="100"/>
      <c r="AU27" s="75"/>
      <c r="AV27" s="14"/>
      <c r="AW27" s="14"/>
      <c r="AX27" s="14"/>
      <c r="AY27" s="14"/>
      <c r="AZ27" s="14"/>
      <c r="BA27" s="14"/>
      <c r="BB27" s="14"/>
    </row>
    <row r="28" spans="1:54" ht="12" customHeight="1">
      <c r="B28" s="31" t="s">
        <v>1</v>
      </c>
      <c r="C28" s="61" t="s">
        <v>29</v>
      </c>
      <c r="D28" s="76">
        <f>SUM(月次!D130:D141)</f>
        <v>231810</v>
      </c>
      <c r="E28" s="90">
        <f t="shared" si="3"/>
        <v>94.014251588804754</v>
      </c>
      <c r="F28" s="79">
        <f>SUM(月次!F130:F141)</f>
        <v>1846</v>
      </c>
      <c r="G28" s="90">
        <f t="shared" si="4"/>
        <v>122.33267064280982</v>
      </c>
      <c r="H28" s="79">
        <f>SUM(月次!H130:H141)</f>
        <v>847</v>
      </c>
      <c r="I28" s="82">
        <f>H28/H27*100</f>
        <v>175</v>
      </c>
      <c r="J28" s="79">
        <f t="shared" si="0"/>
        <v>229964</v>
      </c>
      <c r="K28" s="90">
        <f t="shared" si="5"/>
        <v>93.839875948747249</v>
      </c>
      <c r="L28" s="79">
        <f>SUM(月次!L130:L141)</f>
        <v>122456</v>
      </c>
      <c r="M28" s="90">
        <f t="shared" si="6"/>
        <v>95.827464237643596</v>
      </c>
      <c r="N28" s="103">
        <f>SUM(月次!N130:N141)</f>
        <v>423798</v>
      </c>
      <c r="O28" s="102">
        <f t="shared" si="7"/>
        <v>99.142847785300219</v>
      </c>
      <c r="P28" s="103">
        <f t="shared" si="1"/>
        <v>301342</v>
      </c>
      <c r="Q28" s="102">
        <f t="shared" si="8"/>
        <v>100.55660484393042</v>
      </c>
      <c r="R28" s="103">
        <f t="shared" si="2"/>
        <v>531306</v>
      </c>
      <c r="S28" s="158">
        <f t="shared" si="9"/>
        <v>97.534943660575621</v>
      </c>
      <c r="T28" s="79">
        <f>SUM(月次!T130:T141)</f>
        <v>516547</v>
      </c>
      <c r="U28" s="90">
        <f t="shared" si="10"/>
        <v>97.489841407047692</v>
      </c>
      <c r="V28" s="79">
        <f>SUM(月次!V130:V141)</f>
        <v>43305</v>
      </c>
      <c r="W28" s="90">
        <f t="shared" si="16"/>
        <v>98.65588335801344</v>
      </c>
      <c r="X28" s="103">
        <f t="shared" si="11"/>
        <v>14759</v>
      </c>
      <c r="Y28" s="158">
        <f t="shared" si="12"/>
        <v>99.14018942701685</v>
      </c>
      <c r="Z28" s="79">
        <f>SUM(月次!Z130:Z141)</f>
        <v>90</v>
      </c>
      <c r="AA28" s="90">
        <f>Z28/Z27*100</f>
        <v>98.901098901098905</v>
      </c>
      <c r="AB28" s="94">
        <f>SUM(月次!AB130:AB141)</f>
        <v>12629</v>
      </c>
      <c r="AC28" s="82">
        <f>AB28/AB27*100</f>
        <v>100.7097288676236</v>
      </c>
      <c r="AD28" s="102"/>
      <c r="AE28" s="102"/>
      <c r="AF28" s="102"/>
      <c r="AG28" s="102"/>
      <c r="AH28" s="102"/>
      <c r="AI28" s="102"/>
      <c r="AJ28" s="33">
        <v>1521</v>
      </c>
      <c r="AK28" s="142">
        <f t="shared" si="13"/>
        <v>70.843036795528647</v>
      </c>
      <c r="AL28" s="32" t="s">
        <v>181</v>
      </c>
      <c r="AM28" s="32" t="s">
        <v>181</v>
      </c>
      <c r="AN28" s="32" t="s">
        <v>181</v>
      </c>
      <c r="AO28" s="32" t="s">
        <v>181</v>
      </c>
      <c r="AP28" s="32" t="s">
        <v>181</v>
      </c>
      <c r="AQ28" s="32" t="s">
        <v>181</v>
      </c>
      <c r="AR28" s="180">
        <f t="shared" si="14"/>
        <v>97.22212811449522</v>
      </c>
      <c r="AS28" s="181">
        <f t="shared" si="15"/>
        <v>2.777871885504775</v>
      </c>
      <c r="AT28" s="100"/>
      <c r="AU28" s="75"/>
      <c r="AV28" s="14"/>
      <c r="AW28" s="14"/>
      <c r="AX28" s="14"/>
      <c r="AY28" s="14"/>
      <c r="AZ28" s="14"/>
      <c r="BA28" s="14"/>
      <c r="BB28" s="14"/>
    </row>
    <row r="29" spans="1:54" ht="12" customHeight="1">
      <c r="B29" s="31" t="s">
        <v>19</v>
      </c>
      <c r="C29" s="61" t="s">
        <v>30</v>
      </c>
      <c r="D29" s="76">
        <f>SUM(月次!D142:D153)</f>
        <v>223232</v>
      </c>
      <c r="E29" s="90">
        <f t="shared" si="3"/>
        <v>96.299555670592298</v>
      </c>
      <c r="F29" s="79">
        <f>SUM(月次!F142:F153)</f>
        <v>1849</v>
      </c>
      <c r="G29" s="90">
        <f t="shared" si="4"/>
        <v>100.16251354279524</v>
      </c>
      <c r="H29" s="79">
        <f>SUM(月次!H142:H153)</f>
        <v>679</v>
      </c>
      <c r="I29" s="82">
        <f t="shared" ref="I29:I33" si="17">H29/H28*100</f>
        <v>80.165289256198349</v>
      </c>
      <c r="J29" s="79">
        <f t="shared" si="0"/>
        <v>221383</v>
      </c>
      <c r="K29" s="90">
        <f t="shared" si="5"/>
        <v>96.268546381172698</v>
      </c>
      <c r="L29" s="79">
        <f>SUM(月次!L142:L153)</f>
        <v>95588</v>
      </c>
      <c r="M29" s="90">
        <f t="shared" si="6"/>
        <v>78.059057947344357</v>
      </c>
      <c r="N29" s="103">
        <f>SUM(月次!N142:N153)</f>
        <v>381441</v>
      </c>
      <c r="O29" s="102">
        <f t="shared" si="7"/>
        <v>90.005379921566401</v>
      </c>
      <c r="P29" s="103">
        <f t="shared" si="1"/>
        <v>285853</v>
      </c>
      <c r="Q29" s="102">
        <f t="shared" si="8"/>
        <v>94.859992964804107</v>
      </c>
      <c r="R29" s="103">
        <f t="shared" si="2"/>
        <v>507236</v>
      </c>
      <c r="S29" s="158">
        <f t="shared" si="9"/>
        <v>95.469654022352472</v>
      </c>
      <c r="T29" s="79">
        <f>SUM(月次!T142:T153)</f>
        <v>484216</v>
      </c>
      <c r="U29" s="90">
        <f t="shared" si="10"/>
        <v>93.740937417117891</v>
      </c>
      <c r="V29" s="79">
        <f>SUM(月次!V142:V153)</f>
        <v>41414</v>
      </c>
      <c r="W29" s="90">
        <f t="shared" si="16"/>
        <v>95.633298695300766</v>
      </c>
      <c r="X29" s="103">
        <f t="shared" si="11"/>
        <v>23020</v>
      </c>
      <c r="Y29" s="158">
        <f t="shared" si="12"/>
        <v>155.97262687173927</v>
      </c>
      <c r="Z29" s="79">
        <f>SUM(月次!Z142:Z153)</f>
        <v>85</v>
      </c>
      <c r="AA29" s="90">
        <f t="shared" ref="AA29:AC33" si="18">Z29/Z28*100</f>
        <v>94.444444444444443</v>
      </c>
      <c r="AB29" s="94">
        <f>SUM(月次!AB142:AB153)</f>
        <v>22388</v>
      </c>
      <c r="AC29" s="82">
        <f t="shared" si="18"/>
        <v>177.27452688257185</v>
      </c>
      <c r="AD29" s="102"/>
      <c r="AE29" s="102"/>
      <c r="AF29" s="102"/>
      <c r="AG29" s="102"/>
      <c r="AH29" s="102"/>
      <c r="AI29" s="102"/>
      <c r="AJ29" s="33">
        <v>1590</v>
      </c>
      <c r="AK29" s="142">
        <f t="shared" si="13"/>
        <v>104.53648915187377</v>
      </c>
      <c r="AL29" s="32" t="s">
        <v>181</v>
      </c>
      <c r="AM29" s="32" t="s">
        <v>181</v>
      </c>
      <c r="AN29" s="32" t="s">
        <v>181</v>
      </c>
      <c r="AO29" s="32" t="s">
        <v>181</v>
      </c>
      <c r="AP29" s="32" t="s">
        <v>181</v>
      </c>
      <c r="AQ29" s="32" t="s">
        <v>181</v>
      </c>
      <c r="AR29" s="180">
        <f t="shared" si="14"/>
        <v>95.461678587481956</v>
      </c>
      <c r="AS29" s="181">
        <f t="shared" si="15"/>
        <v>4.5383214125180391</v>
      </c>
      <c r="AT29" s="100"/>
      <c r="AU29" s="75"/>
      <c r="AV29" s="14"/>
      <c r="AW29" s="14"/>
      <c r="AX29" s="14"/>
      <c r="AY29" s="14"/>
      <c r="AZ29" s="14"/>
      <c r="BA29" s="14"/>
      <c r="BB29" s="14"/>
    </row>
    <row r="30" spans="1:54" ht="12" customHeight="1">
      <c r="B30" s="36" t="s">
        <v>48</v>
      </c>
      <c r="C30" s="60" t="s">
        <v>31</v>
      </c>
      <c r="D30" s="77">
        <f>SUM(月次!D154:D165)</f>
        <v>212072</v>
      </c>
      <c r="E30" s="91">
        <f t="shared" si="3"/>
        <v>95.000716743119256</v>
      </c>
      <c r="F30" s="80">
        <f>SUM(月次!F154:F165)</f>
        <v>1621</v>
      </c>
      <c r="G30" s="91">
        <f t="shared" si="4"/>
        <v>87.66901027582476</v>
      </c>
      <c r="H30" s="80">
        <f>SUM(月次!H154:H165)</f>
        <v>470</v>
      </c>
      <c r="I30" s="83">
        <f t="shared" si="17"/>
        <v>69.219440353460968</v>
      </c>
      <c r="J30" s="80">
        <f t="shared" si="0"/>
        <v>210451</v>
      </c>
      <c r="K30" s="91">
        <f t="shared" si="5"/>
        <v>95.061951459687506</v>
      </c>
      <c r="L30" s="80">
        <f>SUM(月次!L154:L165)</f>
        <v>68490</v>
      </c>
      <c r="M30" s="91">
        <f t="shared" si="6"/>
        <v>71.651253295392721</v>
      </c>
      <c r="N30" s="152">
        <f>SUM(月次!N154:N165)</f>
        <v>345643</v>
      </c>
      <c r="O30" s="169">
        <f t="shared" si="7"/>
        <v>90.615062355646089</v>
      </c>
      <c r="P30" s="152">
        <f t="shared" si="1"/>
        <v>277153</v>
      </c>
      <c r="Q30" s="169">
        <f t="shared" si="8"/>
        <v>96.956477630110584</v>
      </c>
      <c r="R30" s="152">
        <f t="shared" si="2"/>
        <v>487604</v>
      </c>
      <c r="S30" s="175">
        <f t="shared" si="9"/>
        <v>96.12961225149634</v>
      </c>
      <c r="T30" s="80">
        <f>SUM(月次!T154:T165)</f>
        <v>466965</v>
      </c>
      <c r="U30" s="91">
        <f t="shared" si="10"/>
        <v>96.437333751879322</v>
      </c>
      <c r="V30" s="80">
        <f>SUM(月次!V154:V165)</f>
        <v>39030</v>
      </c>
      <c r="W30" s="91">
        <f t="shared" si="16"/>
        <v>94.243492538755021</v>
      </c>
      <c r="X30" s="152">
        <f t="shared" si="11"/>
        <v>20639</v>
      </c>
      <c r="Y30" s="175">
        <f t="shared" si="12"/>
        <v>89.656820156385749</v>
      </c>
      <c r="Z30" s="80">
        <f>SUM(月次!Z154:Z165)</f>
        <v>82</v>
      </c>
      <c r="AA30" s="91">
        <f t="shared" si="18"/>
        <v>96.470588235294116</v>
      </c>
      <c r="AB30" s="95">
        <f>SUM(月次!AB154:AB165)</f>
        <v>20206</v>
      </c>
      <c r="AC30" s="83">
        <f t="shared" si="18"/>
        <v>90.253707343219574</v>
      </c>
      <c r="AD30" s="169"/>
      <c r="AE30" s="169"/>
      <c r="AF30" s="169"/>
      <c r="AG30" s="169"/>
      <c r="AH30" s="169"/>
      <c r="AI30" s="169"/>
      <c r="AJ30" s="35">
        <v>1024</v>
      </c>
      <c r="AK30" s="143">
        <f t="shared" si="13"/>
        <v>64.40251572327044</v>
      </c>
      <c r="AL30" s="32" t="s">
        <v>181</v>
      </c>
      <c r="AM30" s="32" t="s">
        <v>181</v>
      </c>
      <c r="AN30" s="32" t="s">
        <v>181</v>
      </c>
      <c r="AO30" s="32" t="s">
        <v>181</v>
      </c>
      <c r="AP30" s="32" t="s">
        <v>181</v>
      </c>
      <c r="AQ30" s="32" t="s">
        <v>181</v>
      </c>
      <c r="AR30" s="182">
        <f t="shared" si="14"/>
        <v>95.767261958474506</v>
      </c>
      <c r="AS30" s="183">
        <f t="shared" si="15"/>
        <v>4.2327380415254998</v>
      </c>
      <c r="AT30" s="100"/>
      <c r="AU30" s="75"/>
      <c r="AV30" s="14"/>
      <c r="AW30" s="14"/>
      <c r="AX30" s="14"/>
      <c r="AY30" s="14"/>
      <c r="AZ30" s="14"/>
      <c r="BA30" s="14"/>
      <c r="BB30" s="14"/>
    </row>
    <row r="31" spans="1:54" ht="12" customHeight="1">
      <c r="B31" s="31" t="s">
        <v>20</v>
      </c>
      <c r="C31" s="62" t="s">
        <v>32</v>
      </c>
      <c r="D31" s="78">
        <f>SUM(月次!D166:D177)</f>
        <v>203332</v>
      </c>
      <c r="E31" s="92">
        <f t="shared" si="3"/>
        <v>95.878758157606853</v>
      </c>
      <c r="F31" s="81">
        <f>SUM(月次!F166:F177)</f>
        <v>1638</v>
      </c>
      <c r="G31" s="92">
        <f t="shared" si="4"/>
        <v>101.04873534855028</v>
      </c>
      <c r="H31" s="81">
        <f>SUM(月次!H166:H177)</f>
        <v>843</v>
      </c>
      <c r="I31" s="84">
        <f t="shared" si="17"/>
        <v>179.36170212765958</v>
      </c>
      <c r="J31" s="81">
        <f t="shared" si="0"/>
        <v>201694</v>
      </c>
      <c r="K31" s="92">
        <f t="shared" si="5"/>
        <v>95.838936379489752</v>
      </c>
      <c r="L31" s="81">
        <f>SUM(月次!L166:L177)</f>
        <v>67609</v>
      </c>
      <c r="M31" s="92">
        <f t="shared" si="6"/>
        <v>98.71368082931815</v>
      </c>
      <c r="N31" s="146">
        <f>SUM(月次!N166:N177)</f>
        <v>357907</v>
      </c>
      <c r="O31" s="145">
        <f t="shared" si="7"/>
        <v>103.54816964324462</v>
      </c>
      <c r="P31" s="146">
        <f t="shared" si="1"/>
        <v>290298</v>
      </c>
      <c r="Q31" s="145">
        <f t="shared" si="8"/>
        <v>104.74286765793623</v>
      </c>
      <c r="R31" s="146">
        <f t="shared" si="2"/>
        <v>491992</v>
      </c>
      <c r="S31" s="160">
        <f t="shared" si="9"/>
        <v>100.89991058317815</v>
      </c>
      <c r="T31" s="81">
        <f>SUM(月次!T166:T177)</f>
        <v>469250</v>
      </c>
      <c r="U31" s="92">
        <f t="shared" si="10"/>
        <v>100.48933003544163</v>
      </c>
      <c r="V31" s="81">
        <f>SUM(月次!V166:V177)</f>
        <v>36935</v>
      </c>
      <c r="W31" s="92">
        <f t="shared" si="16"/>
        <v>94.63233410197283</v>
      </c>
      <c r="X31" s="146">
        <f t="shared" si="11"/>
        <v>22742</v>
      </c>
      <c r="Y31" s="160">
        <f t="shared" si="12"/>
        <v>110.18944716313774</v>
      </c>
      <c r="Z31" s="81">
        <f>SUM(月次!Z166:Z177)</f>
        <v>116</v>
      </c>
      <c r="AA31" s="92">
        <f t="shared" si="18"/>
        <v>141.46341463414635</v>
      </c>
      <c r="AB31" s="96">
        <f>SUM(月次!AB166:AB177)</f>
        <v>22153</v>
      </c>
      <c r="AC31" s="84">
        <f t="shared" si="18"/>
        <v>109.6357517569039</v>
      </c>
      <c r="AD31" s="145"/>
      <c r="AE31" s="145"/>
      <c r="AF31" s="145"/>
      <c r="AG31" s="145"/>
      <c r="AH31" s="145"/>
      <c r="AI31" s="145"/>
      <c r="AJ31" s="30">
        <v>1081.5899999999999</v>
      </c>
      <c r="AK31" s="45">
        <f t="shared" si="13"/>
        <v>105.62402343749999</v>
      </c>
      <c r="AL31" s="168" t="s">
        <v>181</v>
      </c>
      <c r="AM31" s="168" t="s">
        <v>181</v>
      </c>
      <c r="AN31" s="168" t="s">
        <v>181</v>
      </c>
      <c r="AO31" s="168" t="s">
        <v>181</v>
      </c>
      <c r="AP31" s="168" t="s">
        <v>181</v>
      </c>
      <c r="AQ31" s="168" t="s">
        <v>181</v>
      </c>
      <c r="AR31" s="180">
        <f t="shared" si="14"/>
        <v>95.377567114912438</v>
      </c>
      <c r="AS31" s="181">
        <f t="shared" si="15"/>
        <v>4.6224328850875622</v>
      </c>
      <c r="AT31" s="100"/>
      <c r="AU31" s="75"/>
      <c r="AV31" s="14"/>
      <c r="AW31" s="14"/>
      <c r="AX31" s="14"/>
      <c r="AY31" s="14"/>
      <c r="AZ31" s="14"/>
      <c r="BA31" s="14"/>
      <c r="BB31" s="14"/>
    </row>
    <row r="32" spans="1:54" ht="12" customHeight="1">
      <c r="B32" s="31" t="s">
        <v>49</v>
      </c>
      <c r="C32" s="61" t="s">
        <v>33</v>
      </c>
      <c r="D32" s="76">
        <f>SUM(月次!D178:D189)</f>
        <v>198881</v>
      </c>
      <c r="E32" s="90">
        <f t="shared" si="3"/>
        <v>97.810969252257394</v>
      </c>
      <c r="F32" s="79">
        <f>SUM(月次!F178:F189)</f>
        <v>1405</v>
      </c>
      <c r="G32" s="90">
        <f t="shared" si="4"/>
        <v>85.775335775335776</v>
      </c>
      <c r="H32" s="79">
        <f>SUM(月次!H178:H189)</f>
        <v>565</v>
      </c>
      <c r="I32" s="82">
        <f t="shared" si="17"/>
        <v>67.022538552787665</v>
      </c>
      <c r="J32" s="79">
        <f t="shared" si="0"/>
        <v>197476</v>
      </c>
      <c r="K32" s="90">
        <f t="shared" si="5"/>
        <v>97.908713199202751</v>
      </c>
      <c r="L32" s="79">
        <f>SUM(月次!L178:L189)</f>
        <v>65672</v>
      </c>
      <c r="M32" s="90">
        <f t="shared" si="6"/>
        <v>97.134996819950004</v>
      </c>
      <c r="N32" s="103">
        <f>SUM(月次!N178:N189)</f>
        <v>347473</v>
      </c>
      <c r="O32" s="102">
        <f t="shared" si="7"/>
        <v>97.084717538354937</v>
      </c>
      <c r="P32" s="103">
        <f t="shared" si="1"/>
        <v>281801</v>
      </c>
      <c r="Q32" s="102">
        <f t="shared" si="8"/>
        <v>97.073007736877287</v>
      </c>
      <c r="R32" s="103">
        <f t="shared" si="2"/>
        <v>479277</v>
      </c>
      <c r="S32" s="158">
        <f t="shared" si="9"/>
        <v>97.415608383876162</v>
      </c>
      <c r="T32" s="79">
        <f>SUM(月次!T178:T189)</f>
        <v>460803</v>
      </c>
      <c r="U32" s="90">
        <f t="shared" si="10"/>
        <v>98.199893446989876</v>
      </c>
      <c r="V32" s="79">
        <f>SUM(月次!V178:V189)</f>
        <v>35935</v>
      </c>
      <c r="W32" s="90">
        <f t="shared" si="16"/>
        <v>97.292540950318127</v>
      </c>
      <c r="X32" s="103">
        <f t="shared" si="11"/>
        <v>18474</v>
      </c>
      <c r="Y32" s="158">
        <f t="shared" si="12"/>
        <v>81.232961041245275</v>
      </c>
      <c r="Z32" s="79">
        <f>SUM(月次!Z178:Z189)</f>
        <v>163</v>
      </c>
      <c r="AA32" s="90">
        <f t="shared" si="18"/>
        <v>140.51724137931035</v>
      </c>
      <c r="AB32" s="94">
        <f>SUM(月次!AB178:AB189)</f>
        <v>17844</v>
      </c>
      <c r="AC32" s="82">
        <f t="shared" si="18"/>
        <v>80.548909854195813</v>
      </c>
      <c r="AD32" s="102"/>
      <c r="AE32" s="102"/>
      <c r="AF32" s="102"/>
      <c r="AG32" s="102"/>
      <c r="AH32" s="102"/>
      <c r="AI32" s="102"/>
      <c r="AJ32" s="33">
        <v>2037.9739999999999</v>
      </c>
      <c r="AK32" s="142">
        <f t="shared" si="13"/>
        <v>188.42389445168689</v>
      </c>
      <c r="AL32" s="32" t="s">
        <v>181</v>
      </c>
      <c r="AM32" s="32" t="s">
        <v>181</v>
      </c>
      <c r="AN32" s="32" t="s">
        <v>181</v>
      </c>
      <c r="AO32" s="32" t="s">
        <v>181</v>
      </c>
      <c r="AP32" s="32" t="s">
        <v>181</v>
      </c>
      <c r="AQ32" s="32" t="s">
        <v>181</v>
      </c>
      <c r="AR32" s="180">
        <f t="shared" si="14"/>
        <v>96.145444075138172</v>
      </c>
      <c r="AS32" s="181">
        <f t="shared" si="15"/>
        <v>3.8545559248618231</v>
      </c>
      <c r="AT32" s="100"/>
      <c r="AU32" s="75"/>
      <c r="AV32" s="14"/>
      <c r="AW32" s="14"/>
      <c r="AX32" s="14"/>
      <c r="AY32" s="14"/>
      <c r="AZ32" s="14"/>
      <c r="BA32" s="14"/>
      <c r="BB32" s="14"/>
    </row>
    <row r="33" spans="1:54" s="53" customFormat="1" ht="12" customHeight="1">
      <c r="A33" s="13"/>
      <c r="B33" s="31" t="s">
        <v>174</v>
      </c>
      <c r="C33" s="61" t="s">
        <v>55</v>
      </c>
      <c r="D33" s="76">
        <f>SUM(月次!D190:D201)</f>
        <v>192720</v>
      </c>
      <c r="E33" s="90">
        <f t="shared" si="3"/>
        <v>96.902167627877972</v>
      </c>
      <c r="F33" s="79">
        <f>SUM(月次!F190:F201)</f>
        <v>1285</v>
      </c>
      <c r="G33" s="90">
        <f t="shared" si="4"/>
        <v>91.459074733096088</v>
      </c>
      <c r="H33" s="79">
        <f>SUM(月次!H190:H201)</f>
        <v>445</v>
      </c>
      <c r="I33" s="82">
        <f t="shared" si="17"/>
        <v>78.761061946902657</v>
      </c>
      <c r="J33" s="79">
        <f t="shared" si="0"/>
        <v>191435</v>
      </c>
      <c r="K33" s="90">
        <f t="shared" si="5"/>
        <v>96.940894083331642</v>
      </c>
      <c r="L33" s="79">
        <f>SUM(月次!L190:L201)</f>
        <v>63034</v>
      </c>
      <c r="M33" s="90">
        <f t="shared" si="6"/>
        <v>95.983067365087109</v>
      </c>
      <c r="N33" s="103">
        <f>SUM(月次!N190:N201)</f>
        <v>339257</v>
      </c>
      <c r="O33" s="102">
        <f t="shared" si="7"/>
        <v>97.635499736670184</v>
      </c>
      <c r="P33" s="103">
        <f t="shared" si="1"/>
        <v>276223</v>
      </c>
      <c r="Q33" s="102">
        <f t="shared" si="8"/>
        <v>98.02058899720015</v>
      </c>
      <c r="R33" s="103">
        <f t="shared" si="2"/>
        <v>467658</v>
      </c>
      <c r="S33" s="158">
        <f t="shared" si="9"/>
        <v>97.575723433421587</v>
      </c>
      <c r="T33" s="79">
        <f>SUM(月次!T190:T201)</f>
        <v>450827</v>
      </c>
      <c r="U33" s="90">
        <f t="shared" si="10"/>
        <v>97.835083538952645</v>
      </c>
      <c r="V33" s="79">
        <f>SUM(月次!V190:V201)</f>
        <v>34739</v>
      </c>
      <c r="W33" s="90">
        <f t="shared" si="16"/>
        <v>96.671768470850154</v>
      </c>
      <c r="X33" s="103">
        <f t="shared" si="11"/>
        <v>16831</v>
      </c>
      <c r="Y33" s="158">
        <f t="shared" si="12"/>
        <v>91.106419833279205</v>
      </c>
      <c r="Z33" s="79">
        <f>SUM(月次!Z190:Z201)</f>
        <v>146</v>
      </c>
      <c r="AA33" s="90">
        <f t="shared" si="18"/>
        <v>89.570552147239269</v>
      </c>
      <c r="AB33" s="94">
        <f>SUM(月次!AB190:AB201)</f>
        <v>16324</v>
      </c>
      <c r="AC33" s="82">
        <f t="shared" si="18"/>
        <v>91.481730553687512</v>
      </c>
      <c r="AD33" s="102"/>
      <c r="AE33" s="102"/>
      <c r="AF33" s="102"/>
      <c r="AG33" s="102"/>
      <c r="AH33" s="102"/>
      <c r="AI33" s="102"/>
      <c r="AJ33" s="33">
        <v>1883.942</v>
      </c>
      <c r="AK33" s="142">
        <f t="shared" si="13"/>
        <v>92.441905539521116</v>
      </c>
      <c r="AL33" s="32" t="s">
        <v>181</v>
      </c>
      <c r="AM33" s="32" t="s">
        <v>181</v>
      </c>
      <c r="AN33" s="32" t="s">
        <v>181</v>
      </c>
      <c r="AO33" s="32" t="s">
        <v>181</v>
      </c>
      <c r="AP33" s="32" t="s">
        <v>181</v>
      </c>
      <c r="AQ33" s="32" t="s">
        <v>181</v>
      </c>
      <c r="AR33" s="180">
        <f t="shared" si="14"/>
        <v>96.401002441955441</v>
      </c>
      <c r="AS33" s="181">
        <f t="shared" si="15"/>
        <v>3.5989975580445539</v>
      </c>
      <c r="AT33" s="101"/>
      <c r="AU33" s="75"/>
    </row>
    <row r="34" spans="1:54" s="53" customFormat="1" ht="12" customHeight="1">
      <c r="A34" s="13"/>
      <c r="B34" s="31" t="s">
        <v>179</v>
      </c>
      <c r="C34" s="56" t="s">
        <v>180</v>
      </c>
      <c r="D34" s="232">
        <f>SUM(月次!D202:D213)</f>
        <v>184745</v>
      </c>
      <c r="E34" s="82">
        <f t="shared" ref="E34" si="19">D34/D33*100</f>
        <v>95.861872146118714</v>
      </c>
      <c r="F34" s="79">
        <f>SUM(月次!F202:F213)</f>
        <v>1083</v>
      </c>
      <c r="G34" s="82">
        <f t="shared" ref="G34" si="20">F34/F33*100</f>
        <v>84.280155642023345</v>
      </c>
      <c r="H34" s="79">
        <f>SUM(月次!H202:H213)</f>
        <v>471</v>
      </c>
      <c r="I34" s="82">
        <f t="shared" ref="I34" si="21">H34/H33*100</f>
        <v>105.84269662921348</v>
      </c>
      <c r="J34" s="79">
        <f t="shared" ref="J34" si="22">D34-F34</f>
        <v>183662</v>
      </c>
      <c r="K34" s="82">
        <f t="shared" ref="K34" si="23">J34/J33*100</f>
        <v>95.939613968187629</v>
      </c>
      <c r="L34" s="79">
        <f>SUM(月次!L202:L213)</f>
        <v>61924</v>
      </c>
      <c r="M34" s="82">
        <f t="shared" ref="M34" si="24">L34/L33*100</f>
        <v>98.239045594441095</v>
      </c>
      <c r="N34" s="103">
        <f>SUM(月次!N202:N213)</f>
        <v>337100</v>
      </c>
      <c r="O34" s="102">
        <f t="shared" ref="O34" si="25">N34/N33*100</f>
        <v>99.36419882272142</v>
      </c>
      <c r="P34" s="103">
        <f t="shared" ref="P34" si="26">N34-L34</f>
        <v>275176</v>
      </c>
      <c r="Q34" s="102">
        <f t="shared" ref="Q34" si="27">P34/P33*100</f>
        <v>99.62095842851609</v>
      </c>
      <c r="R34" s="103">
        <f t="shared" ref="R34" si="28">J34+P34</f>
        <v>458838</v>
      </c>
      <c r="S34" s="102">
        <f t="shared" ref="S34" si="29">R34/R33*100</f>
        <v>98.114006389284484</v>
      </c>
      <c r="T34" s="79">
        <f>SUM(月次!T202:T213)</f>
        <v>442540</v>
      </c>
      <c r="U34" s="82">
        <f t="shared" ref="U34" si="30">T34/T33*100</f>
        <v>98.16182260601073</v>
      </c>
      <c r="V34" s="79">
        <f>SUM(月次!V202:V213)</f>
        <v>31104</v>
      </c>
      <c r="W34" s="82">
        <f t="shared" ref="W34" si="31">V34/V33*100</f>
        <v>89.536256081061623</v>
      </c>
      <c r="X34" s="103">
        <f t="shared" ref="X34" si="32">+R34-T34</f>
        <v>16298</v>
      </c>
      <c r="Y34" s="102">
        <f t="shared" ref="Y34" si="33">X34/X33*100</f>
        <v>96.833224407343593</v>
      </c>
      <c r="Z34" s="79">
        <f>SUM(月次!Z202:Z213)</f>
        <v>148</v>
      </c>
      <c r="AA34" s="82">
        <f t="shared" ref="AA34:AC34" si="34">Z34/Z33*100</f>
        <v>101.36986301369863</v>
      </c>
      <c r="AB34" s="79">
        <f>SUM(月次!AB202:AB213)</f>
        <v>15803</v>
      </c>
      <c r="AC34" s="82">
        <f t="shared" si="34"/>
        <v>96.808380298946332</v>
      </c>
      <c r="AD34" s="102"/>
      <c r="AE34" s="102"/>
      <c r="AF34" s="102"/>
      <c r="AG34" s="102"/>
      <c r="AH34" s="102"/>
      <c r="AI34" s="102"/>
      <c r="AJ34" s="33">
        <f>SUM(月次!AJ202:AJ213)</f>
        <v>1704</v>
      </c>
      <c r="AK34" s="32">
        <f t="shared" ref="AK34" si="35">AJ34/AJ33*100</f>
        <v>90.448644385018213</v>
      </c>
      <c r="AL34" s="33">
        <v>14</v>
      </c>
      <c r="AM34" s="32" t="s">
        <v>181</v>
      </c>
      <c r="AN34" s="32" t="s">
        <v>181</v>
      </c>
      <c r="AO34" s="32" t="s">
        <v>181</v>
      </c>
      <c r="AP34" s="32" t="s">
        <v>181</v>
      </c>
      <c r="AQ34" s="32" t="s">
        <v>181</v>
      </c>
      <c r="AR34" s="180">
        <f t="shared" ref="AR34" si="36">T34/R34*100</f>
        <v>96.447983819997475</v>
      </c>
      <c r="AS34" s="181">
        <f t="shared" ref="AS34" si="37">X34/R34*100</f>
        <v>3.5520161800025285</v>
      </c>
    </row>
    <row r="35" spans="1:54" s="53" customFormat="1" ht="12" customHeight="1">
      <c r="A35" s="11"/>
      <c r="B35" s="31" t="s">
        <v>182</v>
      </c>
      <c r="C35" s="56" t="s">
        <v>183</v>
      </c>
      <c r="D35" s="232">
        <f>SUM(月次!D214:D225)</f>
        <v>181708</v>
      </c>
      <c r="E35" s="82">
        <f t="shared" ref="E35" si="38">D35/D34*100</f>
        <v>98.356112479363446</v>
      </c>
      <c r="F35" s="79">
        <f>SUM(月次!F214:F225)</f>
        <v>1187</v>
      </c>
      <c r="G35" s="82">
        <f t="shared" ref="G35" si="39">F35/F34*100</f>
        <v>109.60295475530933</v>
      </c>
      <c r="H35" s="79">
        <f>SUM(月次!H214:H225)</f>
        <v>455</v>
      </c>
      <c r="I35" s="82">
        <f t="shared" ref="I35" si="40">H35/H34*100</f>
        <v>96.602972399150744</v>
      </c>
      <c r="J35" s="79">
        <f t="shared" ref="J35:J36" si="41">D35-F35</f>
        <v>180521</v>
      </c>
      <c r="K35" s="82">
        <f t="shared" ref="K35" si="42">J35/J34*100</f>
        <v>98.28979320708693</v>
      </c>
      <c r="L35" s="79">
        <f>SUM(月次!L214:L225)</f>
        <v>60346</v>
      </c>
      <c r="M35" s="82">
        <f t="shared" ref="M35" si="43">L35/L34*100</f>
        <v>97.451715005490598</v>
      </c>
      <c r="N35" s="103">
        <f>SUM(月次!N214:N225)</f>
        <v>327658</v>
      </c>
      <c r="O35" s="102">
        <f t="shared" ref="O35" si="44">N35/N34*100</f>
        <v>97.199050726787306</v>
      </c>
      <c r="P35" s="103">
        <f t="shared" ref="P35" si="45">N35-L35</f>
        <v>267312</v>
      </c>
      <c r="Q35" s="102">
        <f t="shared" ref="Q35" si="46">P35/P34*100</f>
        <v>97.142192633078466</v>
      </c>
      <c r="R35" s="103">
        <f t="shared" ref="R35" si="47">J35+P35</f>
        <v>447833</v>
      </c>
      <c r="S35" s="102">
        <f t="shared" ref="S35" si="48">R35/R34*100</f>
        <v>97.60155000239736</v>
      </c>
      <c r="T35" s="79">
        <f>SUM(月次!T214:T225)</f>
        <v>427599</v>
      </c>
      <c r="U35" s="82">
        <f t="shared" ref="U35" si="49">T35/T34*100</f>
        <v>96.623808017354364</v>
      </c>
      <c r="V35" s="79">
        <f>SUM(月次!V214:V225)</f>
        <v>34501</v>
      </c>
      <c r="W35" s="82">
        <f t="shared" ref="W35" si="50">V35/V34*100</f>
        <v>110.92142489711934</v>
      </c>
      <c r="X35" s="103">
        <f t="shared" ref="X35:X36" si="51">+R35-T35</f>
        <v>20234</v>
      </c>
      <c r="Y35" s="102">
        <f t="shared" ref="Y35" si="52">X35/X34*100</f>
        <v>124.15020247883174</v>
      </c>
      <c r="Z35" s="79">
        <f>SUM(月次!Z214:Z225)</f>
        <v>124</v>
      </c>
      <c r="AA35" s="82">
        <f t="shared" ref="AA35" si="53">Z35/Z34*100</f>
        <v>83.78378378378379</v>
      </c>
      <c r="AB35" s="79">
        <f>SUM(月次!AB214:AB225)</f>
        <v>19830</v>
      </c>
      <c r="AC35" s="82">
        <f t="shared" ref="AC35" si="54">AB35/AB34*100</f>
        <v>125.48250332215403</v>
      </c>
      <c r="AD35" s="102"/>
      <c r="AE35" s="102"/>
      <c r="AF35" s="102"/>
      <c r="AG35" s="102"/>
      <c r="AH35" s="102"/>
      <c r="AI35" s="102"/>
      <c r="AJ35" s="33">
        <f>SUM(月次!AJ214:AJ225)</f>
        <v>1119</v>
      </c>
      <c r="AK35" s="32">
        <f t="shared" ref="AK35" si="55">AJ35/AJ34*100</f>
        <v>65.66901408450704</v>
      </c>
      <c r="AL35" s="152">
        <v>24</v>
      </c>
      <c r="AM35" s="169">
        <f>AL35/AL34*100</f>
        <v>171.42857142857142</v>
      </c>
      <c r="AN35" s="169" t="s">
        <v>181</v>
      </c>
      <c r="AO35" s="169" t="s">
        <v>181</v>
      </c>
      <c r="AP35" s="169" t="s">
        <v>181</v>
      </c>
      <c r="AQ35" s="169" t="s">
        <v>181</v>
      </c>
      <c r="AR35" s="180">
        <f t="shared" ref="AR35" si="56">T35/R35*100</f>
        <v>95.481797902343061</v>
      </c>
      <c r="AS35" s="181">
        <f t="shared" ref="AS35" si="57">X35/R35*100</f>
        <v>4.518202097656939</v>
      </c>
    </row>
    <row r="36" spans="1:54" s="53" customFormat="1" ht="12" customHeight="1">
      <c r="A36" s="11"/>
      <c r="B36" s="29" t="s">
        <v>193</v>
      </c>
      <c r="C36" s="57" t="s">
        <v>194</v>
      </c>
      <c r="D36" s="233">
        <f>SUM(月次!D226:D237)</f>
        <v>177658</v>
      </c>
      <c r="E36" s="84">
        <f t="shared" ref="E36:E41" si="58">D36/D35*100</f>
        <v>97.77114931648579</v>
      </c>
      <c r="F36" s="81">
        <f>SUM(月次!F226:F237)</f>
        <v>1133</v>
      </c>
      <c r="G36" s="84">
        <f t="shared" ref="G36:G41" si="59">F36/F35*100</f>
        <v>95.450716090985679</v>
      </c>
      <c r="H36" s="81">
        <f>SUM(月次!H226:H237)</f>
        <v>438</v>
      </c>
      <c r="I36" s="84">
        <f t="shared" ref="I36:I41" si="60">H36/H35*100</f>
        <v>96.263736263736263</v>
      </c>
      <c r="J36" s="81">
        <f t="shared" si="41"/>
        <v>176525</v>
      </c>
      <c r="K36" s="84">
        <f t="shared" ref="K36:K41" si="61">J36/J35*100</f>
        <v>97.786407121609116</v>
      </c>
      <c r="L36" s="81">
        <f>SUM(月次!L226:L237)</f>
        <v>58276</v>
      </c>
      <c r="M36" s="84">
        <f t="shared" ref="M36:M41" si="62">L36/L35*100</f>
        <v>96.569780929970506</v>
      </c>
      <c r="N36" s="146">
        <f>SUM(月次!N226:N237)</f>
        <v>333714</v>
      </c>
      <c r="O36" s="145">
        <f t="shared" ref="O36:O41" si="63">N36/N35*100</f>
        <v>101.84826862155052</v>
      </c>
      <c r="P36" s="146">
        <f t="shared" ref="P36:P41" si="64">N36-L36</f>
        <v>275438</v>
      </c>
      <c r="Q36" s="145">
        <f t="shared" ref="Q36:Q41" si="65">P36/P35*100</f>
        <v>103.03989345783205</v>
      </c>
      <c r="R36" s="146">
        <f t="shared" ref="R36:R41" si="66">J36+P36</f>
        <v>451963</v>
      </c>
      <c r="S36" s="145">
        <f t="shared" ref="S36:S41" si="67">R36/R35*100</f>
        <v>100.92221877351602</v>
      </c>
      <c r="T36" s="81">
        <f>SUM(月次!T226:T237)</f>
        <v>433758</v>
      </c>
      <c r="U36" s="84">
        <f t="shared" ref="U36:U41" si="68">T36/T35*100</f>
        <v>101.44036819543545</v>
      </c>
      <c r="V36" s="81">
        <f>SUM(月次!V226:V237)</f>
        <v>36093</v>
      </c>
      <c r="W36" s="84">
        <f t="shared" ref="W36:W41" si="69">V36/V35*100</f>
        <v>104.61435900408685</v>
      </c>
      <c r="X36" s="30">
        <f t="shared" si="51"/>
        <v>18205</v>
      </c>
      <c r="Y36" s="145">
        <f t="shared" ref="Y36:Y41" si="70">X36/X35*100</f>
        <v>89.97232381140654</v>
      </c>
      <c r="Z36" s="81">
        <f>SUM(月次!Z226:Z237)</f>
        <v>116</v>
      </c>
      <c r="AA36" s="84">
        <f t="shared" ref="AA36:AA41" si="71">Z36/Z35*100</f>
        <v>93.548387096774192</v>
      </c>
      <c r="AB36" s="146" t="s">
        <v>195</v>
      </c>
      <c r="AC36" s="146" t="s">
        <v>195</v>
      </c>
      <c r="AD36" s="146"/>
      <c r="AE36" s="146"/>
      <c r="AF36" s="146"/>
      <c r="AG36" s="146"/>
      <c r="AH36" s="146"/>
      <c r="AI36" s="146"/>
      <c r="AJ36" s="30">
        <f>SUM(月次!AJ226:AJ237)</f>
        <v>984</v>
      </c>
      <c r="AK36" s="168">
        <f>AJ36/AJ35*100</f>
        <v>87.935656836461135</v>
      </c>
      <c r="AL36" s="146">
        <v>22</v>
      </c>
      <c r="AM36" s="145">
        <f>AL36/AL35*100</f>
        <v>91.666666666666657</v>
      </c>
      <c r="AN36" s="145" t="s">
        <v>181</v>
      </c>
      <c r="AO36" s="145" t="s">
        <v>181</v>
      </c>
      <c r="AP36" s="145" t="s">
        <v>181</v>
      </c>
      <c r="AQ36" s="145" t="s">
        <v>181</v>
      </c>
      <c r="AR36" s="178">
        <f t="shared" ref="AR36:AR41" si="72">T36/R36*100</f>
        <v>95.972015408340951</v>
      </c>
      <c r="AS36" s="179">
        <f t="shared" ref="AS36:AS41" si="73">X36/R36*100</f>
        <v>4.0279845916590524</v>
      </c>
    </row>
    <row r="37" spans="1:54" s="53" customFormat="1" ht="12" customHeight="1">
      <c r="A37" s="11"/>
      <c r="B37" s="31" t="s">
        <v>237</v>
      </c>
      <c r="C37" s="56" t="s">
        <v>238</v>
      </c>
      <c r="D37" s="232">
        <f>SUM(月次!D238:D249)</f>
        <v>170391</v>
      </c>
      <c r="E37" s="82">
        <f t="shared" si="58"/>
        <v>95.909556563734824</v>
      </c>
      <c r="F37" s="79">
        <f>SUM(月次!F238:F249)</f>
        <v>1225</v>
      </c>
      <c r="G37" s="82">
        <f t="shared" si="59"/>
        <v>108.12003530450131</v>
      </c>
      <c r="H37" s="79">
        <f>SUM(月次!H238:H249)</f>
        <v>537</v>
      </c>
      <c r="I37" s="82">
        <f t="shared" si="60"/>
        <v>122.60273972602739</v>
      </c>
      <c r="J37" s="79">
        <f t="shared" ref="J37" si="74">D37-F37</f>
        <v>169166</v>
      </c>
      <c r="K37" s="82">
        <f t="shared" si="61"/>
        <v>95.831185384506441</v>
      </c>
      <c r="L37" s="79">
        <f>SUM(月次!L238:L249)</f>
        <v>54867</v>
      </c>
      <c r="M37" s="82">
        <f t="shared" si="62"/>
        <v>94.1502505319514</v>
      </c>
      <c r="N37" s="103">
        <f>SUM(月次!N238:N249)</f>
        <v>344372</v>
      </c>
      <c r="O37" s="102">
        <f t="shared" si="63"/>
        <v>103.19375273437734</v>
      </c>
      <c r="P37" s="103">
        <f t="shared" si="64"/>
        <v>289505</v>
      </c>
      <c r="Q37" s="102">
        <f t="shared" si="65"/>
        <v>105.10713844858009</v>
      </c>
      <c r="R37" s="103">
        <f t="shared" si="66"/>
        <v>458671</v>
      </c>
      <c r="S37" s="102">
        <f t="shared" si="67"/>
        <v>101.48419229007683</v>
      </c>
      <c r="T37" s="79">
        <f>SUM(月次!T238:T249)</f>
        <v>450148</v>
      </c>
      <c r="U37" s="82">
        <f t="shared" si="68"/>
        <v>103.77860465974113</v>
      </c>
      <c r="V37" s="79">
        <f>SUM(月次!V238:V249)</f>
        <v>34243</v>
      </c>
      <c r="W37" s="82">
        <f t="shared" si="69"/>
        <v>94.874352367495078</v>
      </c>
      <c r="X37" s="33">
        <f t="shared" ref="X37" si="75">+R37-T37</f>
        <v>8523</v>
      </c>
      <c r="Y37" s="102">
        <f t="shared" si="70"/>
        <v>46.816808569074432</v>
      </c>
      <c r="Z37" s="79">
        <f>SUM(月次!Z238:Z249)</f>
        <v>110</v>
      </c>
      <c r="AA37" s="82">
        <f t="shared" si="71"/>
        <v>94.827586206896555</v>
      </c>
      <c r="AB37" s="103" t="s">
        <v>195</v>
      </c>
      <c r="AC37" s="103" t="s">
        <v>195</v>
      </c>
      <c r="AD37" s="103">
        <f>SUM(月次!AD238:AD249)</f>
        <v>8320</v>
      </c>
      <c r="AE37" s="103" t="s">
        <v>37</v>
      </c>
      <c r="AF37" s="103" t="s">
        <v>37</v>
      </c>
      <c r="AG37" s="103" t="s">
        <v>37</v>
      </c>
      <c r="AH37" s="103" t="s">
        <v>37</v>
      </c>
      <c r="AI37" s="103" t="s">
        <v>37</v>
      </c>
      <c r="AJ37" s="33">
        <f>SUM(月次!AJ238:AJ249)</f>
        <v>556</v>
      </c>
      <c r="AK37" s="32">
        <f>AJ37/AJ36*100</f>
        <v>56.50406504065041</v>
      </c>
      <c r="AL37" s="103">
        <v>22</v>
      </c>
      <c r="AM37" s="102">
        <f>AL37/AL36*100</f>
        <v>100</v>
      </c>
      <c r="AN37" s="102" t="s">
        <v>181</v>
      </c>
      <c r="AO37" s="102" t="s">
        <v>181</v>
      </c>
      <c r="AP37" s="102" t="s">
        <v>181</v>
      </c>
      <c r="AQ37" s="102" t="s">
        <v>181</v>
      </c>
      <c r="AR37" s="180">
        <f t="shared" si="72"/>
        <v>98.141805346315763</v>
      </c>
      <c r="AS37" s="181">
        <f t="shared" si="73"/>
        <v>1.8581946536842313</v>
      </c>
    </row>
    <row r="38" spans="1:54" s="53" customFormat="1" ht="12" customHeight="1">
      <c r="A38" s="11"/>
      <c r="B38" s="31" t="s">
        <v>248</v>
      </c>
      <c r="C38" s="56" t="s">
        <v>249</v>
      </c>
      <c r="D38" s="232">
        <f>SUM(月次!D250:D261)</f>
        <v>161933</v>
      </c>
      <c r="E38" s="82">
        <f t="shared" si="58"/>
        <v>95.03612279991313</v>
      </c>
      <c r="F38" s="79">
        <f>SUM(月次!F250:F261)</f>
        <v>1139</v>
      </c>
      <c r="G38" s="82">
        <f t="shared" si="59"/>
        <v>92.979591836734699</v>
      </c>
      <c r="H38" s="79">
        <f>SUM(月次!H250:H261)</f>
        <v>511</v>
      </c>
      <c r="I38" s="82">
        <f t="shared" si="60"/>
        <v>95.158286778398519</v>
      </c>
      <c r="J38" s="79">
        <f t="shared" ref="J38" si="76">D38-F38</f>
        <v>160794</v>
      </c>
      <c r="K38" s="82">
        <f t="shared" si="61"/>
        <v>95.05101497936937</v>
      </c>
      <c r="L38" s="79">
        <f>SUM(月次!L250:L261)</f>
        <v>48816</v>
      </c>
      <c r="M38" s="82">
        <f t="shared" si="62"/>
        <v>88.971512931270155</v>
      </c>
      <c r="N38" s="103">
        <f>SUM(月次!N250:N261)</f>
        <v>332026</v>
      </c>
      <c r="O38" s="102">
        <f t="shared" si="63"/>
        <v>96.414923396791835</v>
      </c>
      <c r="P38" s="103">
        <f t="shared" si="64"/>
        <v>283210</v>
      </c>
      <c r="Q38" s="102">
        <f t="shared" si="65"/>
        <v>97.825598867031658</v>
      </c>
      <c r="R38" s="103">
        <f t="shared" si="66"/>
        <v>444004</v>
      </c>
      <c r="S38" s="102">
        <f t="shared" si="67"/>
        <v>96.80228311796472</v>
      </c>
      <c r="T38" s="79">
        <f>SUM(月次!T250:T261)</f>
        <v>437865</v>
      </c>
      <c r="U38" s="82">
        <f t="shared" si="68"/>
        <v>97.271341869785047</v>
      </c>
      <c r="V38" s="79">
        <f>SUM(月次!V250:V261)</f>
        <v>31482</v>
      </c>
      <c r="W38" s="82">
        <f t="shared" si="69"/>
        <v>91.937038226790875</v>
      </c>
      <c r="X38" s="33">
        <f t="shared" ref="X38" si="77">+R38-T38</f>
        <v>6139</v>
      </c>
      <c r="Y38" s="102">
        <f t="shared" si="70"/>
        <v>72.028628417223985</v>
      </c>
      <c r="Z38" s="79">
        <f>SUM(月次!Z250:Z261)</f>
        <v>141</v>
      </c>
      <c r="AA38" s="82">
        <f t="shared" si="71"/>
        <v>128.18181818181819</v>
      </c>
      <c r="AB38" s="103" t="s">
        <v>195</v>
      </c>
      <c r="AC38" s="103" t="s">
        <v>195</v>
      </c>
      <c r="AD38" s="103">
        <f>SUM(月次!AD250:AD261)</f>
        <v>5704</v>
      </c>
      <c r="AE38" s="102">
        <f t="shared" ref="AE38:AE43" si="78">AD38/AD37*100</f>
        <v>68.557692307692307</v>
      </c>
      <c r="AF38" s="103" t="s">
        <v>37</v>
      </c>
      <c r="AG38" s="103" t="s">
        <v>37</v>
      </c>
      <c r="AH38" s="103" t="s">
        <v>37</v>
      </c>
      <c r="AI38" s="103" t="s">
        <v>37</v>
      </c>
      <c r="AJ38" s="33"/>
      <c r="AK38" s="32"/>
      <c r="AL38" s="103"/>
      <c r="AM38" s="102"/>
      <c r="AN38" s="102"/>
      <c r="AO38" s="102"/>
      <c r="AP38" s="102"/>
      <c r="AQ38" s="102"/>
      <c r="AR38" s="180">
        <f t="shared" si="72"/>
        <v>98.617354798605419</v>
      </c>
      <c r="AS38" s="181">
        <f t="shared" si="73"/>
        <v>1.382645201394582</v>
      </c>
    </row>
    <row r="39" spans="1:54" s="53" customFormat="1" ht="12" customHeight="1">
      <c r="A39" s="11"/>
      <c r="B39" s="31" t="s">
        <v>288</v>
      </c>
      <c r="C39" s="56" t="s">
        <v>289</v>
      </c>
      <c r="D39" s="76">
        <f>SUM(月次!D262:D273)</f>
        <v>158745</v>
      </c>
      <c r="E39" s="82">
        <f t="shared" si="58"/>
        <v>98.031284543607541</v>
      </c>
      <c r="F39" s="79">
        <f>SUM(月次!F262:F273)</f>
        <v>1415</v>
      </c>
      <c r="G39" s="82">
        <f t="shared" si="59"/>
        <v>124.23178226514486</v>
      </c>
      <c r="H39" s="79">
        <f>SUM(月次!H262:H273)</f>
        <v>995</v>
      </c>
      <c r="I39" s="82">
        <f t="shared" si="60"/>
        <v>194.71624266144815</v>
      </c>
      <c r="J39" s="79">
        <f t="shared" ref="J39" si="79">D39-F39</f>
        <v>157330</v>
      </c>
      <c r="K39" s="82">
        <f t="shared" si="61"/>
        <v>97.845690759605446</v>
      </c>
      <c r="L39" s="79">
        <f>SUM(月次!L262:L273)</f>
        <v>49693</v>
      </c>
      <c r="M39" s="82">
        <f t="shared" si="62"/>
        <v>101.79654211733857</v>
      </c>
      <c r="N39" s="103">
        <f>SUM(月次!N262:N273)</f>
        <v>334703</v>
      </c>
      <c r="O39" s="102">
        <f t="shared" si="63"/>
        <v>100.80626216019229</v>
      </c>
      <c r="P39" s="103">
        <f t="shared" si="64"/>
        <v>285010</v>
      </c>
      <c r="Q39" s="102">
        <f t="shared" si="65"/>
        <v>100.63557077786803</v>
      </c>
      <c r="R39" s="103">
        <f t="shared" si="66"/>
        <v>442340</v>
      </c>
      <c r="S39" s="102">
        <f t="shared" si="67"/>
        <v>99.625228601544137</v>
      </c>
      <c r="T39" s="79">
        <f>SUM(月次!T262:T273)</f>
        <v>438704</v>
      </c>
      <c r="U39" s="82">
        <f t="shared" si="68"/>
        <v>100.19161156977607</v>
      </c>
      <c r="V39" s="79">
        <f>SUM(月次!V262:V273)</f>
        <v>38198</v>
      </c>
      <c r="W39" s="82">
        <f t="shared" si="69"/>
        <v>121.33282510641001</v>
      </c>
      <c r="X39" s="33">
        <f t="shared" ref="X39" si="80">+R39-T39</f>
        <v>3636</v>
      </c>
      <c r="Y39" s="102">
        <f t="shared" si="70"/>
        <v>59.227887278058311</v>
      </c>
      <c r="Z39" s="79">
        <f>SUM(月次!Z262:Z273)</f>
        <v>141</v>
      </c>
      <c r="AA39" s="82">
        <f t="shared" si="71"/>
        <v>100</v>
      </c>
      <c r="AB39" s="103" t="s">
        <v>37</v>
      </c>
      <c r="AC39" s="103" t="s">
        <v>37</v>
      </c>
      <c r="AD39" s="103">
        <f>SUM(月次!AD262:AD273)</f>
        <v>3348</v>
      </c>
      <c r="AE39" s="102">
        <f t="shared" si="78"/>
        <v>58.695652173913047</v>
      </c>
      <c r="AF39" s="103" t="s">
        <v>37</v>
      </c>
      <c r="AG39" s="103" t="s">
        <v>37</v>
      </c>
      <c r="AH39" s="103" t="s">
        <v>37</v>
      </c>
      <c r="AI39" s="103" t="s">
        <v>37</v>
      </c>
      <c r="AJ39" s="33"/>
      <c r="AK39" s="32"/>
      <c r="AL39" s="103"/>
      <c r="AM39" s="102"/>
      <c r="AN39" s="102"/>
      <c r="AO39" s="102"/>
      <c r="AP39" s="102"/>
      <c r="AQ39" s="102"/>
      <c r="AR39" s="180">
        <f t="shared" si="72"/>
        <v>99.178007867251438</v>
      </c>
      <c r="AS39" s="181">
        <f t="shared" si="73"/>
        <v>0.82199213274856442</v>
      </c>
    </row>
    <row r="40" spans="1:54" s="53" customFormat="1" ht="12" customHeight="1">
      <c r="A40" s="11"/>
      <c r="B40" s="31" t="s">
        <v>290</v>
      </c>
      <c r="C40" s="56" t="s">
        <v>291</v>
      </c>
      <c r="D40" s="76">
        <f>SUM(月次!D274:D285)</f>
        <v>161202</v>
      </c>
      <c r="E40" s="82">
        <f t="shared" si="58"/>
        <v>101.54776528394595</v>
      </c>
      <c r="F40" s="103">
        <f>SUM(月次!F274:F285)</f>
        <v>1089</v>
      </c>
      <c r="G40" s="102">
        <f t="shared" si="59"/>
        <v>76.961130742049463</v>
      </c>
      <c r="H40" s="103">
        <f>SUM(月次!H274:H285)</f>
        <v>743</v>
      </c>
      <c r="I40" s="102">
        <f t="shared" si="60"/>
        <v>74.673366834170849</v>
      </c>
      <c r="J40" s="33">
        <f t="shared" ref="J40" si="81">D40-F40</f>
        <v>160113</v>
      </c>
      <c r="K40" s="102">
        <f t="shared" si="61"/>
        <v>101.76889340875866</v>
      </c>
      <c r="L40" s="103">
        <f>SUM(月次!L274:L285)</f>
        <v>51788</v>
      </c>
      <c r="M40" s="102">
        <f t="shared" si="62"/>
        <v>104.2158855371984</v>
      </c>
      <c r="N40" s="103">
        <f>SUM(月次!N274:N285)</f>
        <v>335575</v>
      </c>
      <c r="O40" s="102">
        <f t="shared" si="63"/>
        <v>100.26052948434881</v>
      </c>
      <c r="P40" s="103">
        <f t="shared" si="64"/>
        <v>283787</v>
      </c>
      <c r="Q40" s="102">
        <f t="shared" si="65"/>
        <v>99.57089224939476</v>
      </c>
      <c r="R40" s="103">
        <f t="shared" si="66"/>
        <v>443900</v>
      </c>
      <c r="S40" s="102">
        <f t="shared" si="67"/>
        <v>100.35266989193832</v>
      </c>
      <c r="T40" s="103">
        <f>SUM(月次!T274:T285)</f>
        <v>443425</v>
      </c>
      <c r="U40" s="102">
        <f t="shared" si="68"/>
        <v>101.07612422043108</v>
      </c>
      <c r="V40" s="103">
        <f>SUM(月次!V274:V285)</f>
        <v>37188</v>
      </c>
      <c r="W40" s="102">
        <f t="shared" si="69"/>
        <v>97.355882506937547</v>
      </c>
      <c r="X40" s="33">
        <f t="shared" ref="X40" si="82">+R40-T40</f>
        <v>475</v>
      </c>
      <c r="Y40" s="102">
        <f t="shared" si="70"/>
        <v>13.063806380638063</v>
      </c>
      <c r="Z40" s="103">
        <f>SUM(月次!Z274:Z285)</f>
        <v>144</v>
      </c>
      <c r="AA40" s="102">
        <f t="shared" si="71"/>
        <v>102.12765957446808</v>
      </c>
      <c r="AB40" s="103" t="s">
        <v>37</v>
      </c>
      <c r="AC40" s="103" t="s">
        <v>37</v>
      </c>
      <c r="AD40" s="103">
        <f>SUM(月次!AD274:AD285)</f>
        <v>179</v>
      </c>
      <c r="AE40" s="102">
        <f t="shared" si="78"/>
        <v>5.346475507765831</v>
      </c>
      <c r="AF40" s="103" t="s">
        <v>37</v>
      </c>
      <c r="AG40" s="103" t="s">
        <v>37</v>
      </c>
      <c r="AH40" s="103" t="s">
        <v>37</v>
      </c>
      <c r="AI40" s="103" t="s">
        <v>37</v>
      </c>
      <c r="AJ40" s="33"/>
      <c r="AK40" s="32"/>
      <c r="AL40" s="103"/>
      <c r="AM40" s="102"/>
      <c r="AN40" s="102"/>
      <c r="AO40" s="102"/>
      <c r="AP40" s="102"/>
      <c r="AQ40" s="102"/>
      <c r="AR40" s="180">
        <f t="shared" si="72"/>
        <v>99.892993917549006</v>
      </c>
      <c r="AS40" s="181">
        <f t="shared" si="73"/>
        <v>0.10700608245100247</v>
      </c>
    </row>
    <row r="41" spans="1:54" s="53" customFormat="1" ht="12" customHeight="1">
      <c r="A41" s="11"/>
      <c r="B41" s="29" t="s">
        <v>329</v>
      </c>
      <c r="C41" s="57" t="s">
        <v>330</v>
      </c>
      <c r="D41" s="78">
        <f>SUM(月次!D286:D297)</f>
        <v>163645</v>
      </c>
      <c r="E41" s="84">
        <f t="shared" si="58"/>
        <v>101.51548988225953</v>
      </c>
      <c r="F41" s="146">
        <f>SUM(月次!F286:F297)</f>
        <v>1070</v>
      </c>
      <c r="G41" s="145">
        <f t="shared" si="59"/>
        <v>98.25528007346189</v>
      </c>
      <c r="H41" s="146">
        <f>SUM(月次!H286:H297)</f>
        <v>776</v>
      </c>
      <c r="I41" s="145">
        <f t="shared" si="60"/>
        <v>104.4414535666218</v>
      </c>
      <c r="J41" s="30">
        <f t="shared" ref="J41" si="83">D41-F41</f>
        <v>162575</v>
      </c>
      <c r="K41" s="145">
        <f t="shared" si="61"/>
        <v>101.5376640247825</v>
      </c>
      <c r="L41" s="146">
        <f>SUM(月次!L286:L297)</f>
        <v>53957</v>
      </c>
      <c r="M41" s="145">
        <f t="shared" si="62"/>
        <v>104.18822893334362</v>
      </c>
      <c r="N41" s="146">
        <f>SUM(月次!N286:N297)</f>
        <v>322265</v>
      </c>
      <c r="O41" s="145">
        <f t="shared" si="63"/>
        <v>96.03367354540714</v>
      </c>
      <c r="P41" s="146">
        <f t="shared" si="64"/>
        <v>268308</v>
      </c>
      <c r="Q41" s="145">
        <f t="shared" si="65"/>
        <v>94.545557055115282</v>
      </c>
      <c r="R41" s="146">
        <f t="shared" si="66"/>
        <v>430883</v>
      </c>
      <c r="S41" s="145">
        <f t="shared" si="67"/>
        <v>97.067582788916411</v>
      </c>
      <c r="T41" s="146">
        <f>SUM(月次!T286:T297)</f>
        <v>429650</v>
      </c>
      <c r="U41" s="145">
        <f t="shared" si="68"/>
        <v>96.893499464396456</v>
      </c>
      <c r="V41" s="146">
        <f>SUM(月次!V286:V297)</f>
        <v>42748</v>
      </c>
      <c r="W41" s="145">
        <f t="shared" si="69"/>
        <v>114.9510594815532</v>
      </c>
      <c r="X41" s="30">
        <f t="shared" ref="X41" si="84">+R41-T41</f>
        <v>1233</v>
      </c>
      <c r="Y41" s="145">
        <f t="shared" si="70"/>
        <v>259.57894736842104</v>
      </c>
      <c r="Z41" s="146">
        <f>SUM(月次!Z286:Z297)</f>
        <v>160</v>
      </c>
      <c r="AA41" s="145">
        <f t="shared" si="71"/>
        <v>111.11111111111111</v>
      </c>
      <c r="AB41" s="146" t="s">
        <v>37</v>
      </c>
      <c r="AC41" s="146" t="s">
        <v>37</v>
      </c>
      <c r="AD41" s="146">
        <f>SUM(月次!AD286:AD297)</f>
        <v>907</v>
      </c>
      <c r="AE41" s="145">
        <f t="shared" si="78"/>
        <v>506.70391061452511</v>
      </c>
      <c r="AF41" s="146" t="s">
        <v>37</v>
      </c>
      <c r="AG41" s="146" t="s">
        <v>37</v>
      </c>
      <c r="AH41" s="146" t="s">
        <v>37</v>
      </c>
      <c r="AI41" s="146" t="s">
        <v>37</v>
      </c>
      <c r="AJ41" s="30"/>
      <c r="AK41" s="168"/>
      <c r="AL41" s="146"/>
      <c r="AM41" s="145"/>
      <c r="AN41" s="145"/>
      <c r="AO41" s="145"/>
      <c r="AP41" s="145"/>
      <c r="AQ41" s="145"/>
      <c r="AR41" s="178">
        <f t="shared" si="72"/>
        <v>99.713843433136134</v>
      </c>
      <c r="AS41" s="179">
        <f t="shared" si="73"/>
        <v>0.28615656686385865</v>
      </c>
    </row>
    <row r="42" spans="1:54" s="53" customFormat="1" ht="12" customHeight="1">
      <c r="A42" s="11"/>
      <c r="B42" s="31" t="s">
        <v>331</v>
      </c>
      <c r="C42" s="56" t="s">
        <v>332</v>
      </c>
      <c r="D42" s="268">
        <f>SUM(月次!D298:D309)</f>
        <v>157541</v>
      </c>
      <c r="E42" s="102">
        <f t="shared" ref="E42" si="85">D42/D41*100</f>
        <v>96.269974640227318</v>
      </c>
      <c r="F42" s="103">
        <f>SUM(月次!F298:F309)</f>
        <v>892</v>
      </c>
      <c r="G42" s="102">
        <f t="shared" ref="G42" si="86">F42/F41*100</f>
        <v>83.364485981308405</v>
      </c>
      <c r="H42" s="103">
        <f>SUM(月次!H298:H309)</f>
        <v>596</v>
      </c>
      <c r="I42" s="102">
        <f t="shared" ref="I42" si="87">H42/H41*100</f>
        <v>76.80412371134021</v>
      </c>
      <c r="J42" s="33">
        <f t="shared" ref="J42" si="88">D42-F42</f>
        <v>156649</v>
      </c>
      <c r="K42" s="102">
        <f t="shared" ref="K42" si="89">J42/J41*100</f>
        <v>96.354913117022917</v>
      </c>
      <c r="L42" s="103">
        <f>SUM(月次!L298:L309)</f>
        <v>54823</v>
      </c>
      <c r="M42" s="102">
        <f t="shared" ref="M42" si="90">L42/L41*100</f>
        <v>101.60498174472265</v>
      </c>
      <c r="N42" s="103">
        <f>SUM(月次!N298:N309)</f>
        <v>308757</v>
      </c>
      <c r="O42" s="102">
        <f t="shared" ref="O42" si="91">N42/N41*100</f>
        <v>95.808418537538984</v>
      </c>
      <c r="P42" s="103">
        <f t="shared" ref="P42" si="92">N42-L42</f>
        <v>253934</v>
      </c>
      <c r="Q42" s="102">
        <f t="shared" ref="Q42" si="93">P42/P41*100</f>
        <v>94.642724033573359</v>
      </c>
      <c r="R42" s="103">
        <f t="shared" ref="R42" si="94">J42+P42</f>
        <v>410583</v>
      </c>
      <c r="S42" s="102">
        <f t="shared" ref="S42" si="95">R42/R41*100</f>
        <v>95.288744276288469</v>
      </c>
      <c r="T42" s="103">
        <f>SUM(月次!T298:T309)</f>
        <v>409801</v>
      </c>
      <c r="U42" s="102">
        <f t="shared" ref="U42" si="96">T42/T41*100</f>
        <v>95.380193180495752</v>
      </c>
      <c r="V42" s="103">
        <f>SUM(月次!V298:V309)</f>
        <v>40981</v>
      </c>
      <c r="W42" s="102">
        <f t="shared" ref="W42" si="97">V42/V41*100</f>
        <v>95.866473285299904</v>
      </c>
      <c r="X42" s="33">
        <f t="shared" ref="X42" si="98">+R42-T42</f>
        <v>782</v>
      </c>
      <c r="Y42" s="102">
        <f t="shared" ref="Y42" si="99">X42/X41*100</f>
        <v>63.422546634225462</v>
      </c>
      <c r="Z42" s="103">
        <f>SUM(月次!Z298:Z309)</f>
        <v>151</v>
      </c>
      <c r="AA42" s="102">
        <f t="shared" ref="AA42" si="100">Z42/Z41*100</f>
        <v>94.375</v>
      </c>
      <c r="AB42" s="103" t="s">
        <v>37</v>
      </c>
      <c r="AC42" s="103" t="s">
        <v>37</v>
      </c>
      <c r="AD42" s="103">
        <f>SUM(月次!AD298:AD309)</f>
        <v>541</v>
      </c>
      <c r="AE42" s="102">
        <f t="shared" si="78"/>
        <v>59.647188533627336</v>
      </c>
      <c r="AF42" s="103" t="s">
        <v>37</v>
      </c>
      <c r="AG42" s="103" t="s">
        <v>37</v>
      </c>
      <c r="AH42" s="103" t="s">
        <v>37</v>
      </c>
      <c r="AI42" s="103" t="s">
        <v>37</v>
      </c>
      <c r="AJ42" s="33"/>
      <c r="AK42" s="32"/>
      <c r="AL42" s="103"/>
      <c r="AM42" s="102"/>
      <c r="AN42" s="102"/>
      <c r="AO42" s="102"/>
      <c r="AP42" s="102"/>
      <c r="AQ42" s="102"/>
      <c r="AR42" s="180">
        <f t="shared" ref="AR42" si="101">T42/R42*100</f>
        <v>99.809539118765272</v>
      </c>
      <c r="AS42" s="181">
        <f t="shared" ref="AS42" si="102">X42/R42*100</f>
        <v>0.19046088123473209</v>
      </c>
    </row>
    <row r="43" spans="1:54" s="53" customFormat="1" ht="12" customHeight="1">
      <c r="A43" s="11"/>
      <c r="B43" s="257" t="s">
        <v>353</v>
      </c>
      <c r="C43" s="59" t="s">
        <v>354</v>
      </c>
      <c r="D43" s="258">
        <f>SUM(月次!D310:D321)</f>
        <v>151921</v>
      </c>
      <c r="E43" s="259">
        <f t="shared" ref="E43" si="103">D43/D42*100</f>
        <v>96.432674668816375</v>
      </c>
      <c r="F43" s="258">
        <f>SUM(月次!F310:F321)</f>
        <v>857</v>
      </c>
      <c r="G43" s="259">
        <f t="shared" ref="G43" si="104">F43/F42*100</f>
        <v>96.076233183856502</v>
      </c>
      <c r="H43" s="258">
        <f>SUM(月次!H310:H321)</f>
        <v>589</v>
      </c>
      <c r="I43" s="259">
        <f t="shared" ref="I43" si="105">H43/H42*100</f>
        <v>98.825503355704697</v>
      </c>
      <c r="J43" s="261">
        <f t="shared" ref="J43" si="106">D43-F43</f>
        <v>151064</v>
      </c>
      <c r="K43" s="259">
        <f t="shared" ref="K43" si="107">J43/J42*100</f>
        <v>96.434704338999936</v>
      </c>
      <c r="L43" s="258">
        <f>SUM(月次!L310:L321)</f>
        <v>53938</v>
      </c>
      <c r="M43" s="259">
        <f t="shared" ref="M43" si="108">L43/L42*100</f>
        <v>98.385714025135442</v>
      </c>
      <c r="N43" s="258">
        <f>SUM(月次!N310:N321)</f>
        <v>289087</v>
      </c>
      <c r="O43" s="259">
        <f t="shared" ref="O43" si="109">N43/N42*100</f>
        <v>93.629294234624638</v>
      </c>
      <c r="P43" s="260">
        <f t="shared" ref="P43" si="110">N43-L43</f>
        <v>235149</v>
      </c>
      <c r="Q43" s="259">
        <f t="shared" ref="Q43" si="111">P43/P42*100</f>
        <v>92.602408499846405</v>
      </c>
      <c r="R43" s="260">
        <f t="shared" ref="R43" si="112">J43+P43</f>
        <v>386213</v>
      </c>
      <c r="S43" s="259">
        <f t="shared" ref="S43" si="113">R43/R42*100</f>
        <v>94.064537499117108</v>
      </c>
      <c r="T43" s="258">
        <f>SUM(月次!T310:T321)</f>
        <v>385555</v>
      </c>
      <c r="U43" s="259">
        <f t="shared" ref="U43" si="114">T43/T42*100</f>
        <v>94.083469781674523</v>
      </c>
      <c r="V43" s="258">
        <f>SUM(月次!V310:V321)</f>
        <v>35483</v>
      </c>
      <c r="W43" s="259">
        <f t="shared" ref="W43" si="115">V43/V42*100</f>
        <v>86.584026744100925</v>
      </c>
      <c r="X43" s="261">
        <f t="shared" ref="X43" si="116">+R43-T43</f>
        <v>658</v>
      </c>
      <c r="Y43" s="259">
        <f t="shared" ref="Y43" si="117">X43/X42*100</f>
        <v>84.143222506393869</v>
      </c>
      <c r="Z43" s="258">
        <f>SUM(月次!Z310:Z321)</f>
        <v>137</v>
      </c>
      <c r="AA43" s="259">
        <f t="shared" ref="AA43" si="118">Z43/Z42*100</f>
        <v>90.728476821192046</v>
      </c>
      <c r="AB43" s="260" t="s">
        <v>37</v>
      </c>
      <c r="AC43" s="260" t="s">
        <v>37</v>
      </c>
      <c r="AD43" s="258">
        <f>SUM(月次!AD310:AD321)</f>
        <v>449</v>
      </c>
      <c r="AE43" s="259">
        <f t="shared" si="78"/>
        <v>82.994454713493525</v>
      </c>
      <c r="AF43" s="260" t="s">
        <v>37</v>
      </c>
      <c r="AG43" s="260" t="s">
        <v>37</v>
      </c>
      <c r="AH43" s="260" t="s">
        <v>37</v>
      </c>
      <c r="AI43" s="260" t="s">
        <v>37</v>
      </c>
      <c r="AJ43" s="261"/>
      <c r="AK43" s="262"/>
      <c r="AL43" s="260"/>
      <c r="AM43" s="259"/>
      <c r="AN43" s="259"/>
      <c r="AO43" s="259"/>
      <c r="AP43" s="259"/>
      <c r="AQ43" s="259"/>
      <c r="AR43" s="263">
        <f t="shared" ref="AR43" si="119">T43/R43*100</f>
        <v>99.829627692490931</v>
      </c>
      <c r="AS43" s="264">
        <f t="shared" ref="AS43" si="120">X43/R43*100</f>
        <v>0.17037230750906884</v>
      </c>
    </row>
    <row r="44" spans="1:54" s="15" customFormat="1" ht="12" customHeight="1">
      <c r="A44" s="13"/>
      <c r="B44" s="37" t="s">
        <v>21</v>
      </c>
      <c r="C44" s="38"/>
      <c r="D44" s="132"/>
      <c r="E44" s="132"/>
      <c r="F44" s="132"/>
      <c r="G44" s="132"/>
      <c r="H44" s="132"/>
      <c r="I44" s="132"/>
      <c r="J44" s="132"/>
      <c r="K44" s="132"/>
      <c r="L44" s="133"/>
      <c r="M44" s="134"/>
      <c r="N44" s="134"/>
      <c r="O44" s="135"/>
      <c r="P44" s="135"/>
      <c r="Q44" s="135"/>
      <c r="R44" s="135"/>
      <c r="S44" s="135"/>
      <c r="T44" s="135"/>
      <c r="U44" s="135"/>
      <c r="V44" s="135"/>
      <c r="W44" s="135"/>
      <c r="X44" s="135"/>
      <c r="Y44" s="135"/>
      <c r="Z44" s="135"/>
      <c r="AL44" s="170"/>
      <c r="AM44" s="170"/>
      <c r="AN44" s="170"/>
      <c r="AO44" s="170"/>
      <c r="AP44" s="170"/>
      <c r="AQ44" s="170"/>
    </row>
    <row r="45" spans="1:54" s="15" customFormat="1" ht="12" customHeight="1">
      <c r="A45" s="13"/>
      <c r="B45" s="2" t="s">
        <v>228</v>
      </c>
      <c r="C45" s="13"/>
      <c r="D45" s="136"/>
      <c r="E45" s="136"/>
      <c r="F45" s="136"/>
      <c r="G45" s="136"/>
      <c r="H45" s="136"/>
      <c r="I45" s="136"/>
      <c r="J45" s="136"/>
      <c r="K45" s="136"/>
      <c r="L45" s="136"/>
      <c r="M45" s="136"/>
      <c r="N45" s="136"/>
      <c r="O45" s="136"/>
      <c r="P45" s="136"/>
      <c r="Q45" s="136"/>
      <c r="R45" s="136"/>
      <c r="S45" s="136"/>
      <c r="T45" s="136"/>
      <c r="U45" s="136"/>
      <c r="V45" s="136"/>
      <c r="W45" s="136"/>
      <c r="X45" s="136"/>
      <c r="AL45" s="129"/>
      <c r="AM45" s="129"/>
      <c r="AN45" s="129"/>
      <c r="AO45" s="129"/>
      <c r="AP45" s="129"/>
      <c r="AQ45" s="129"/>
    </row>
    <row r="46" spans="1:54" ht="12" customHeight="1">
      <c r="B46" s="3" t="s">
        <v>229</v>
      </c>
      <c r="L46" s="72"/>
      <c r="M46" s="73"/>
      <c r="N46" s="73"/>
      <c r="AT46" s="14"/>
      <c r="AU46" s="14"/>
      <c r="AV46" s="14"/>
      <c r="AW46" s="14"/>
      <c r="AX46" s="14"/>
      <c r="AY46" s="14"/>
      <c r="AZ46" s="14"/>
      <c r="BA46" s="14"/>
      <c r="BB46" s="14"/>
    </row>
    <row r="47" spans="1:54" s="15" customFormat="1" ht="12" customHeight="1">
      <c r="A47" s="13"/>
      <c r="B47" s="3" t="s">
        <v>247</v>
      </c>
      <c r="C47" s="13"/>
      <c r="D47" s="13"/>
      <c r="E47" s="13"/>
      <c r="F47" s="13"/>
      <c r="G47" s="13"/>
      <c r="H47" s="13"/>
      <c r="I47" s="13"/>
      <c r="J47" s="13"/>
      <c r="K47" s="14"/>
      <c r="L47" s="72"/>
      <c r="M47" s="73"/>
      <c r="N47" s="73"/>
    </row>
    <row r="48" spans="1:54" s="15" customFormat="1" ht="12" customHeight="1">
      <c r="A48" s="13"/>
      <c r="B48" s="3" t="s">
        <v>233</v>
      </c>
      <c r="C48" s="13"/>
      <c r="D48" s="13"/>
      <c r="E48" s="13"/>
      <c r="F48" s="13"/>
      <c r="G48" s="13"/>
      <c r="H48" s="13"/>
      <c r="I48" s="13"/>
      <c r="J48" s="13"/>
      <c r="K48" s="14"/>
      <c r="L48" s="14"/>
      <c r="M48" s="129"/>
      <c r="O48" s="129"/>
    </row>
    <row r="49" spans="1:54" ht="12" customHeight="1">
      <c r="B49" s="65" t="s">
        <v>234</v>
      </c>
      <c r="L49" s="72"/>
      <c r="M49" s="73"/>
      <c r="N49" s="73"/>
    </row>
    <row r="50" spans="1:54" ht="12" customHeight="1">
      <c r="B50" s="15"/>
      <c r="L50" s="72"/>
      <c r="M50" s="73"/>
      <c r="N50" s="73"/>
      <c r="AS50" s="1" t="s">
        <v>352</v>
      </c>
    </row>
    <row r="51" spans="1:54" s="193" customFormat="1" ht="12" customHeight="1">
      <c r="C51" s="193" t="s">
        <v>239</v>
      </c>
      <c r="D51" s="193">
        <v>178342</v>
      </c>
      <c r="F51" s="193">
        <v>1133</v>
      </c>
      <c r="H51" s="193">
        <v>438</v>
      </c>
      <c r="J51" s="193">
        <v>177209</v>
      </c>
      <c r="L51" s="194">
        <v>58276</v>
      </c>
      <c r="M51" s="195"/>
      <c r="N51" s="195">
        <v>333716</v>
      </c>
      <c r="O51" s="196"/>
      <c r="P51" s="196">
        <v>275440</v>
      </c>
      <c r="Q51" s="196"/>
      <c r="R51" s="196">
        <v>452649</v>
      </c>
      <c r="S51" s="196"/>
      <c r="T51" s="196">
        <v>435614</v>
      </c>
      <c r="U51" s="196"/>
      <c r="V51" s="196">
        <v>36137</v>
      </c>
      <c r="W51" s="196"/>
      <c r="X51" s="196">
        <v>17035</v>
      </c>
      <c r="Y51" s="196"/>
      <c r="Z51" s="196">
        <v>116</v>
      </c>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row>
    <row r="52" spans="1:54" s="193" customFormat="1" ht="12" customHeight="1">
      <c r="C52" s="193" t="s">
        <v>240</v>
      </c>
      <c r="D52" s="193">
        <v>171200</v>
      </c>
      <c r="F52" s="193">
        <v>1225</v>
      </c>
      <c r="H52" s="193">
        <v>537</v>
      </c>
      <c r="J52" s="193">
        <v>169975</v>
      </c>
      <c r="L52" s="194">
        <v>55307</v>
      </c>
      <c r="M52" s="194"/>
      <c r="N52" s="194">
        <v>344812</v>
      </c>
      <c r="P52" s="193">
        <v>289505</v>
      </c>
      <c r="R52" s="193">
        <v>459480</v>
      </c>
      <c r="T52" s="193">
        <v>450929</v>
      </c>
      <c r="V52" s="194">
        <v>34298</v>
      </c>
      <c r="X52" s="193">
        <v>8551</v>
      </c>
      <c r="Z52" s="193">
        <v>110</v>
      </c>
      <c r="AB52" s="193">
        <v>0</v>
      </c>
      <c r="AD52" s="193">
        <v>8348</v>
      </c>
      <c r="AF52" s="193">
        <v>0</v>
      </c>
      <c r="AH52" s="193">
        <v>0</v>
      </c>
      <c r="AT52" s="196"/>
      <c r="AU52" s="196"/>
      <c r="AV52" s="196"/>
      <c r="AW52" s="196"/>
      <c r="AX52" s="196"/>
      <c r="AY52" s="196"/>
      <c r="AZ52" s="196"/>
      <c r="BA52" s="196"/>
      <c r="BB52" s="196"/>
    </row>
    <row r="53" spans="1:54" s="187" customFormat="1" ht="12" customHeight="1">
      <c r="A53" s="188"/>
      <c r="B53" s="188"/>
      <c r="C53" s="188"/>
      <c r="D53" s="192">
        <f>D36-D51</f>
        <v>-684</v>
      </c>
      <c r="E53" s="188"/>
      <c r="F53" s="192">
        <f t="shared" ref="F53" si="121">F36-F51</f>
        <v>0</v>
      </c>
      <c r="G53" s="188"/>
      <c r="H53" s="192">
        <f t="shared" ref="H53" si="122">H36-H51</f>
        <v>0</v>
      </c>
      <c r="I53" s="188"/>
      <c r="J53" s="192">
        <f t="shared" ref="J53" si="123">J36-J51</f>
        <v>-684</v>
      </c>
      <c r="K53" s="188"/>
      <c r="L53" s="192">
        <f t="shared" ref="L53" si="124">L36-L51</f>
        <v>0</v>
      </c>
      <c r="M53" s="188"/>
      <c r="N53" s="192">
        <f t="shared" ref="N53" si="125">N36-N51</f>
        <v>-2</v>
      </c>
      <c r="O53" s="188"/>
      <c r="P53" s="192">
        <f t="shared" ref="P53" si="126">P36-P51</f>
        <v>-2</v>
      </c>
      <c r="Q53" s="188"/>
      <c r="R53" s="192">
        <f t="shared" ref="R53" si="127">R36-R51</f>
        <v>-686</v>
      </c>
      <c r="S53" s="188"/>
      <c r="T53" s="192">
        <f t="shared" ref="T53" si="128">T36-T51</f>
        <v>-1856</v>
      </c>
      <c r="U53" s="188"/>
      <c r="V53" s="192">
        <f t="shared" ref="V53" si="129">V36-V51</f>
        <v>-44</v>
      </c>
      <c r="W53" s="188"/>
      <c r="X53" s="192">
        <f t="shared" ref="X53" si="130">X36-X51</f>
        <v>1170</v>
      </c>
      <c r="Y53" s="188"/>
      <c r="Z53" s="192">
        <f t="shared" ref="Z53" si="131">Z36-Z51</f>
        <v>0</v>
      </c>
      <c r="AA53" s="188"/>
      <c r="AB53" s="192"/>
      <c r="AC53" s="188"/>
      <c r="AD53" s="192">
        <f t="shared" ref="AD53" si="132">AD36-AD51</f>
        <v>0</v>
      </c>
      <c r="AE53" s="188"/>
      <c r="AF53" s="192">
        <f t="shared" ref="AF53" si="133">AF36-AF51</f>
        <v>0</v>
      </c>
      <c r="AG53" s="188"/>
      <c r="AH53" s="192">
        <f t="shared" ref="AH53" si="134">AH36-AH51</f>
        <v>0</v>
      </c>
      <c r="AI53" s="188"/>
      <c r="AJ53" s="188"/>
      <c r="AK53" s="188"/>
      <c r="AL53" s="188"/>
      <c r="AM53" s="188"/>
      <c r="AN53" s="188"/>
      <c r="AO53" s="188"/>
      <c r="AP53" s="188"/>
      <c r="AQ53" s="188"/>
      <c r="AR53" s="188"/>
      <c r="AS53" s="188"/>
      <c r="AT53" s="190"/>
      <c r="AU53" s="190"/>
      <c r="AV53" s="190"/>
      <c r="AW53" s="190"/>
      <c r="AX53" s="190"/>
      <c r="AY53" s="190"/>
      <c r="AZ53" s="190"/>
      <c r="BA53" s="190"/>
      <c r="BB53" s="190"/>
    </row>
    <row r="54" spans="1:54" s="187" customFormat="1" ht="12" customHeight="1">
      <c r="A54" s="188"/>
      <c r="B54" s="188"/>
      <c r="C54" s="188"/>
      <c r="D54" s="192">
        <f>D37-D52</f>
        <v>-809</v>
      </c>
      <c r="E54" s="188"/>
      <c r="F54" s="192">
        <f t="shared" ref="F54" si="135">F37-F52</f>
        <v>0</v>
      </c>
      <c r="G54" s="188"/>
      <c r="H54" s="192">
        <f t="shared" ref="H54" si="136">H37-H52</f>
        <v>0</v>
      </c>
      <c r="I54" s="188"/>
      <c r="J54" s="192">
        <f t="shared" ref="J54" si="137">J37-J52</f>
        <v>-809</v>
      </c>
      <c r="K54" s="188"/>
      <c r="L54" s="192">
        <f t="shared" ref="L54" si="138">L37-L52</f>
        <v>-440</v>
      </c>
      <c r="M54" s="188"/>
      <c r="N54" s="192">
        <f t="shared" ref="N54" si="139">N37-N52</f>
        <v>-440</v>
      </c>
      <c r="O54" s="188"/>
      <c r="P54" s="192">
        <f t="shared" ref="P54" si="140">P37-P52</f>
        <v>0</v>
      </c>
      <c r="Q54" s="188"/>
      <c r="R54" s="192">
        <f t="shared" ref="R54" si="141">R37-R52</f>
        <v>-809</v>
      </c>
      <c r="S54" s="188"/>
      <c r="T54" s="192">
        <f t="shared" ref="T54" si="142">T37-T52</f>
        <v>-781</v>
      </c>
      <c r="U54" s="188"/>
      <c r="V54" s="192">
        <f t="shared" ref="V54" si="143">V37-V52</f>
        <v>-55</v>
      </c>
      <c r="W54" s="188"/>
      <c r="X54" s="192">
        <f t="shared" ref="X54" si="144">X37-X52</f>
        <v>-28</v>
      </c>
      <c r="Y54" s="188"/>
      <c r="Z54" s="192">
        <f t="shared" ref="Z54" si="145">Z37-Z52</f>
        <v>0</v>
      </c>
      <c r="AA54" s="188"/>
      <c r="AB54" s="192"/>
      <c r="AC54" s="188"/>
      <c r="AD54" s="192">
        <f t="shared" ref="AD54" si="146">AD37-AD52</f>
        <v>-28</v>
      </c>
      <c r="AE54" s="188"/>
      <c r="AF54" s="192"/>
      <c r="AG54" s="188"/>
      <c r="AH54" s="192"/>
      <c r="AI54" s="188"/>
      <c r="AJ54" s="188"/>
      <c r="AK54" s="188"/>
      <c r="AL54" s="188"/>
      <c r="AM54" s="188"/>
      <c r="AN54" s="188"/>
      <c r="AO54" s="188"/>
      <c r="AP54" s="188"/>
      <c r="AQ54" s="188"/>
      <c r="AR54" s="188"/>
      <c r="AS54" s="188"/>
      <c r="AT54" s="190"/>
      <c r="AU54" s="190"/>
      <c r="AV54" s="190"/>
      <c r="AW54" s="190"/>
      <c r="AX54" s="190"/>
      <c r="AY54" s="190"/>
      <c r="AZ54" s="190"/>
      <c r="BA54" s="190"/>
      <c r="BB54" s="190"/>
    </row>
    <row r="55" spans="1:54" ht="12" customHeight="1">
      <c r="K55" s="13"/>
      <c r="L55" s="13"/>
      <c r="M55" s="13"/>
      <c r="N55" s="13"/>
      <c r="O55" s="13"/>
      <c r="P55" s="13"/>
      <c r="Q55" s="13"/>
      <c r="R55" s="13"/>
      <c r="S55" s="13"/>
      <c r="T55" s="13"/>
      <c r="U55" s="13"/>
      <c r="V55" s="74"/>
      <c r="W55" s="13"/>
      <c r="X55" s="13"/>
      <c r="Y55" s="13"/>
      <c r="Z55" s="13"/>
      <c r="AA55" s="13"/>
      <c r="AB55" s="13"/>
      <c r="AC55" s="13"/>
      <c r="AD55" s="13"/>
      <c r="AE55" s="13"/>
      <c r="AF55" s="13"/>
      <c r="AG55" s="13"/>
      <c r="AH55" s="13"/>
      <c r="AI55" s="13"/>
      <c r="AJ55" s="13"/>
      <c r="AK55" s="13"/>
      <c r="AL55" s="13"/>
      <c r="AM55" s="13"/>
      <c r="AN55" s="13"/>
      <c r="AO55" s="13"/>
      <c r="AP55" s="13"/>
      <c r="AQ55" s="13"/>
      <c r="AR55" s="13"/>
      <c r="AS55" s="13"/>
    </row>
    <row r="148" spans="2:54" s="13" customFormat="1" ht="12" customHeight="1">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row>
    <row r="149" spans="2:54" s="13" customFormat="1" ht="12" customHeight="1">
      <c r="B149" s="38"/>
      <c r="C149" s="38"/>
      <c r="D149" s="38"/>
      <c r="E149" s="38"/>
      <c r="F149" s="38"/>
      <c r="G149" s="38"/>
      <c r="H149" s="38"/>
      <c r="I149" s="38"/>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row>
    <row r="150" spans="2:54" s="13" customFormat="1" ht="12" customHeight="1">
      <c r="B150" s="38"/>
      <c r="C150" s="38"/>
      <c r="D150" s="38"/>
      <c r="E150" s="38"/>
      <c r="F150" s="38"/>
      <c r="G150" s="38"/>
      <c r="H150" s="38"/>
      <c r="I150" s="38"/>
      <c r="K150" s="14"/>
      <c r="L150" s="14"/>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row>
    <row r="151" spans="2:54" ht="12" customHeight="1">
      <c r="B151" s="38"/>
      <c r="C151" s="38"/>
      <c r="D151" s="38"/>
      <c r="E151" s="38"/>
      <c r="F151" s="38"/>
      <c r="G151" s="38"/>
      <c r="H151" s="38"/>
      <c r="I151" s="38"/>
    </row>
    <row r="153" spans="2:54" s="13" customFormat="1" ht="12" customHeight="1">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row>
    <row r="154" spans="2:54" s="13" customFormat="1" ht="12" customHeight="1">
      <c r="B154" s="38"/>
      <c r="C154" s="38"/>
      <c r="D154" s="38"/>
      <c r="E154" s="38"/>
      <c r="F154" s="38"/>
      <c r="G154" s="38"/>
      <c r="H154" s="38"/>
      <c r="I154" s="38"/>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row>
    <row r="155" spans="2:54" s="13" customFormat="1" ht="12" customHeight="1">
      <c r="B155" s="38"/>
      <c r="C155" s="38"/>
      <c r="D155" s="38"/>
      <c r="E155" s="38"/>
      <c r="F155" s="38"/>
      <c r="G155" s="38"/>
      <c r="H155" s="38"/>
      <c r="I155" s="38"/>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row>
    <row r="156" spans="2:54" s="13" customFormat="1" ht="12" customHeight="1">
      <c r="B156" s="38"/>
      <c r="C156" s="38"/>
      <c r="D156" s="38"/>
      <c r="E156" s="38"/>
      <c r="F156" s="38"/>
      <c r="G156" s="38"/>
      <c r="H156" s="38"/>
      <c r="I156" s="38"/>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row>
    <row r="157" spans="2:54" s="13" customFormat="1" ht="12" customHeight="1">
      <c r="B157" s="38"/>
      <c r="C157" s="38"/>
      <c r="D157" s="38"/>
      <c r="E157" s="38"/>
      <c r="F157" s="38"/>
      <c r="G157" s="38"/>
      <c r="H157" s="38"/>
      <c r="I157" s="38"/>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row>
    <row r="158" spans="2:54" s="13" customFormat="1" ht="12" customHeight="1">
      <c r="B158" s="38"/>
      <c r="C158" s="38"/>
      <c r="D158" s="38"/>
      <c r="E158" s="38"/>
      <c r="F158" s="38"/>
      <c r="G158" s="38"/>
      <c r="H158" s="38"/>
      <c r="I158" s="38"/>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row>
    <row r="159" spans="2:54" s="13" customFormat="1" ht="12" customHeight="1">
      <c r="B159" s="38"/>
      <c r="C159" s="38"/>
      <c r="D159" s="38"/>
      <c r="E159" s="38"/>
      <c r="F159" s="38"/>
      <c r="G159" s="38"/>
      <c r="H159" s="38"/>
      <c r="I159" s="38"/>
      <c r="K159" s="14"/>
      <c r="L159" s="14"/>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row>
    <row r="160" spans="2:54" ht="12" customHeight="1">
      <c r="B160" s="38"/>
      <c r="C160" s="38"/>
      <c r="D160" s="38"/>
      <c r="E160" s="38"/>
      <c r="F160" s="38"/>
      <c r="G160" s="38"/>
      <c r="H160" s="38"/>
      <c r="I160" s="38"/>
    </row>
    <row r="170" spans="2:54" s="13" customFormat="1" ht="12" customHeight="1">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row>
    <row r="171" spans="2:54" s="13" customFormat="1" ht="12" customHeight="1">
      <c r="B171" s="38"/>
      <c r="C171" s="38"/>
      <c r="D171" s="38"/>
      <c r="E171" s="38"/>
      <c r="F171" s="38"/>
      <c r="G171" s="38"/>
      <c r="H171" s="38"/>
      <c r="I171" s="38"/>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row>
    <row r="172" spans="2:54" s="13" customFormat="1" ht="12" customHeight="1">
      <c r="B172" s="38"/>
      <c r="C172" s="38"/>
      <c r="D172" s="38"/>
      <c r="E172" s="38"/>
      <c r="F172" s="38"/>
      <c r="G172" s="38"/>
      <c r="H172" s="38"/>
      <c r="I172" s="38"/>
      <c r="K172" s="14"/>
      <c r="L172" s="14"/>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row>
    <row r="173" spans="2:54" ht="12" customHeight="1">
      <c r="B173" s="38"/>
      <c r="C173" s="38"/>
      <c r="D173" s="38"/>
      <c r="E173" s="38"/>
      <c r="F173" s="38"/>
      <c r="G173" s="38"/>
      <c r="H173" s="38"/>
      <c r="I173" s="38"/>
    </row>
    <row r="175" spans="2:54" s="13" customFormat="1" ht="12" customHeight="1">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row>
    <row r="176" spans="2:54" s="13" customFormat="1" ht="12" customHeight="1">
      <c r="B176" s="38"/>
      <c r="C176" s="38"/>
      <c r="D176" s="38"/>
      <c r="E176" s="38"/>
      <c r="F176" s="38"/>
      <c r="G176" s="38"/>
      <c r="H176" s="38"/>
      <c r="I176" s="38"/>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2:54" s="13" customFormat="1" ht="12" customHeight="1">
      <c r="B177" s="38"/>
      <c r="C177" s="38"/>
      <c r="D177" s="38"/>
      <c r="E177" s="38"/>
      <c r="F177" s="38"/>
      <c r="G177" s="38"/>
      <c r="H177" s="38"/>
      <c r="I177" s="38"/>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row>
    <row r="178" spans="2:54" s="13" customFormat="1" ht="12" customHeight="1">
      <c r="B178" s="38"/>
      <c r="C178" s="38"/>
      <c r="D178" s="38"/>
      <c r="E178" s="38"/>
      <c r="F178" s="38"/>
      <c r="G178" s="38"/>
      <c r="H178" s="38"/>
      <c r="I178" s="38"/>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row>
    <row r="179" spans="2:54" s="13" customFormat="1" ht="12" customHeight="1">
      <c r="B179" s="38"/>
      <c r="C179" s="38"/>
      <c r="D179" s="38"/>
      <c r="E179" s="38"/>
      <c r="F179" s="38"/>
      <c r="G179" s="38"/>
      <c r="H179" s="38"/>
      <c r="I179" s="38"/>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row>
    <row r="180" spans="2:54" s="13" customFormat="1" ht="12" customHeight="1">
      <c r="B180" s="38"/>
      <c r="C180" s="38"/>
      <c r="D180" s="38"/>
      <c r="E180" s="38"/>
      <c r="F180" s="38"/>
      <c r="G180" s="38"/>
      <c r="H180" s="38"/>
      <c r="I180" s="38"/>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row>
    <row r="181" spans="2:54" s="13" customFormat="1" ht="12" customHeight="1">
      <c r="B181" s="38"/>
      <c r="C181" s="38"/>
      <c r="D181" s="38"/>
      <c r="E181" s="38"/>
      <c r="F181" s="38"/>
      <c r="G181" s="38"/>
      <c r="H181" s="38"/>
      <c r="I181" s="38"/>
      <c r="K181" s="14"/>
      <c r="L181" s="14"/>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row>
    <row r="182" spans="2:54" ht="12" customHeight="1">
      <c r="B182" s="38"/>
      <c r="C182" s="38"/>
      <c r="D182" s="38"/>
      <c r="E182" s="38"/>
      <c r="F182" s="38"/>
      <c r="G182" s="38"/>
      <c r="H182" s="38"/>
      <c r="I182" s="38"/>
    </row>
    <row r="192" spans="2:54" ht="12" customHeight="1">
      <c r="AT192" s="14"/>
      <c r="AU192" s="14"/>
      <c r="AV192" s="14"/>
      <c r="AW192" s="14"/>
      <c r="AX192" s="14"/>
      <c r="AY192" s="14"/>
      <c r="AZ192" s="14"/>
      <c r="BA192" s="14"/>
      <c r="BB192" s="14"/>
    </row>
    <row r="193" spans="1:54" ht="12" customHeight="1">
      <c r="B193" s="38"/>
      <c r="C193" s="38"/>
      <c r="D193" s="38"/>
      <c r="E193" s="38"/>
      <c r="F193" s="38"/>
      <c r="G193" s="38"/>
      <c r="H193" s="38"/>
      <c r="I193" s="38"/>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R193" s="14"/>
      <c r="AS193" s="14"/>
      <c r="AT193" s="14"/>
      <c r="AU193" s="14"/>
      <c r="AV193" s="14"/>
      <c r="AW193" s="14"/>
      <c r="AX193" s="14"/>
      <c r="AY193" s="14"/>
      <c r="AZ193" s="14"/>
      <c r="BA193" s="14"/>
      <c r="BB193" s="14"/>
    </row>
    <row r="194" spans="1:54" ht="12" customHeight="1">
      <c r="B194" s="38"/>
      <c r="C194" s="38"/>
      <c r="D194" s="38"/>
      <c r="E194" s="38"/>
      <c r="F194" s="38"/>
      <c r="G194" s="38"/>
      <c r="H194" s="38"/>
      <c r="I194" s="38"/>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R194" s="14"/>
      <c r="AS194" s="14"/>
      <c r="AT194" s="14"/>
      <c r="AU194" s="14"/>
      <c r="AV194" s="14"/>
      <c r="AW194" s="14"/>
      <c r="AX194" s="14"/>
      <c r="AY194" s="14"/>
      <c r="AZ194" s="14"/>
      <c r="BA194" s="14"/>
      <c r="BB194" s="14"/>
    </row>
    <row r="195" spans="1:54" ht="12" customHeight="1">
      <c r="B195" s="38"/>
      <c r="C195" s="38"/>
      <c r="D195" s="38"/>
      <c r="E195" s="38"/>
      <c r="F195" s="38"/>
      <c r="G195" s="38"/>
      <c r="H195" s="38"/>
      <c r="I195" s="38"/>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R195" s="14"/>
      <c r="AS195" s="14"/>
    </row>
    <row r="196" spans="1:54" ht="12" customHeight="1">
      <c r="A196" s="38"/>
      <c r="AT196" s="14"/>
      <c r="AU196" s="14"/>
      <c r="AV196" s="14"/>
      <c r="AW196" s="14"/>
      <c r="AX196" s="14"/>
      <c r="AY196" s="14"/>
      <c r="AZ196" s="14"/>
      <c r="BA196" s="14"/>
      <c r="BB196" s="14"/>
    </row>
    <row r="197" spans="1:54" ht="12" customHeight="1">
      <c r="A197" s="38"/>
      <c r="J197" s="38"/>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R197" s="14"/>
      <c r="AS197" s="14"/>
      <c r="AT197" s="14"/>
      <c r="AU197" s="14"/>
      <c r="AV197" s="14"/>
      <c r="AW197" s="14"/>
      <c r="AX197" s="14"/>
      <c r="AY197" s="14"/>
      <c r="AZ197" s="14"/>
      <c r="BA197" s="14"/>
      <c r="BB197" s="14"/>
    </row>
    <row r="198" spans="1:54" ht="12" customHeight="1">
      <c r="A198" s="38"/>
      <c r="B198" s="38"/>
      <c r="C198" s="38"/>
      <c r="D198" s="38"/>
      <c r="E198" s="38"/>
      <c r="F198" s="38"/>
      <c r="G198" s="38"/>
      <c r="H198" s="38"/>
      <c r="I198" s="38"/>
      <c r="J198" s="38"/>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R198" s="14"/>
      <c r="AS198" s="14"/>
      <c r="AT198" s="14"/>
      <c r="AU198" s="14"/>
      <c r="AV198" s="14"/>
      <c r="AW198" s="14"/>
      <c r="AX198" s="14"/>
      <c r="AY198" s="14"/>
      <c r="AZ198" s="14"/>
      <c r="BA198" s="14"/>
      <c r="BB198" s="14"/>
    </row>
    <row r="199" spans="1:54" ht="12" customHeight="1">
      <c r="B199" s="38"/>
      <c r="C199" s="38"/>
      <c r="D199" s="38"/>
      <c r="E199" s="38"/>
      <c r="F199" s="38"/>
      <c r="G199" s="38"/>
      <c r="H199" s="38"/>
      <c r="I199" s="38"/>
      <c r="J199" s="38"/>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R199" s="14"/>
      <c r="AS199" s="14"/>
      <c r="AT199" s="14"/>
      <c r="AU199" s="14"/>
      <c r="AV199" s="14"/>
      <c r="AW199" s="14"/>
      <c r="AX199" s="14"/>
      <c r="AY199" s="14"/>
      <c r="AZ199" s="14"/>
      <c r="BA199" s="14"/>
      <c r="BB199" s="14"/>
    </row>
    <row r="200" spans="1:54" ht="12" customHeight="1">
      <c r="B200" s="38"/>
      <c r="C200" s="38"/>
      <c r="D200" s="38"/>
      <c r="E200" s="38"/>
      <c r="F200" s="38"/>
      <c r="G200" s="38"/>
      <c r="H200" s="38"/>
      <c r="I200" s="38"/>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R200" s="14"/>
      <c r="AS200" s="14"/>
      <c r="AT200" s="14"/>
      <c r="AU200" s="14"/>
      <c r="AV200" s="14"/>
      <c r="AW200" s="14"/>
      <c r="AX200" s="14"/>
      <c r="AY200" s="14"/>
      <c r="AZ200" s="14"/>
      <c r="BA200" s="14"/>
      <c r="BB200" s="14"/>
    </row>
    <row r="201" spans="1:54" ht="12" customHeight="1">
      <c r="A201" s="38"/>
      <c r="B201" s="38"/>
      <c r="C201" s="38"/>
      <c r="D201" s="38"/>
      <c r="E201" s="38"/>
      <c r="F201" s="38"/>
      <c r="G201" s="38"/>
      <c r="H201" s="38"/>
      <c r="I201" s="38"/>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R201" s="14"/>
      <c r="AS201" s="14"/>
      <c r="AT201" s="14"/>
      <c r="AU201" s="14"/>
      <c r="AV201" s="14"/>
      <c r="AW201" s="14"/>
      <c r="AX201" s="14"/>
      <c r="AY201" s="14"/>
      <c r="AZ201" s="14"/>
      <c r="BA201" s="14"/>
      <c r="BB201" s="14"/>
    </row>
    <row r="202" spans="1:54" ht="12" customHeight="1">
      <c r="A202" s="38"/>
      <c r="B202" s="38"/>
      <c r="C202" s="38"/>
      <c r="D202" s="38"/>
      <c r="E202" s="38"/>
      <c r="F202" s="38"/>
      <c r="G202" s="38"/>
      <c r="H202" s="38"/>
      <c r="I202" s="38"/>
      <c r="J202" s="38"/>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R202" s="14"/>
      <c r="AS202" s="14"/>
      <c r="AT202" s="14"/>
      <c r="AU202" s="14"/>
      <c r="AV202" s="14"/>
      <c r="AW202" s="14"/>
      <c r="AX202" s="14"/>
      <c r="AY202" s="14"/>
      <c r="AZ202" s="14"/>
      <c r="BA202" s="14"/>
      <c r="BB202" s="14"/>
    </row>
    <row r="203" spans="1:54" ht="12" customHeight="1">
      <c r="A203" s="38"/>
      <c r="B203" s="38"/>
      <c r="C203" s="38"/>
      <c r="D203" s="38"/>
      <c r="E203" s="38"/>
      <c r="F203" s="38"/>
      <c r="G203" s="38"/>
      <c r="H203" s="38"/>
      <c r="I203" s="38"/>
      <c r="J203" s="38"/>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R203" s="14"/>
      <c r="AS203" s="14"/>
      <c r="AT203" s="14"/>
      <c r="AU203" s="14"/>
      <c r="AV203" s="14"/>
      <c r="AW203" s="14"/>
      <c r="AX203" s="14"/>
      <c r="AY203" s="14"/>
      <c r="AZ203" s="14"/>
      <c r="BA203" s="14"/>
      <c r="BB203" s="14"/>
    </row>
    <row r="204" spans="1:54" ht="12" customHeight="1">
      <c r="A204" s="38"/>
      <c r="B204" s="38"/>
      <c r="C204" s="38"/>
      <c r="D204" s="38"/>
      <c r="E204" s="38"/>
      <c r="F204" s="38"/>
      <c r="G204" s="38"/>
      <c r="H204" s="38"/>
      <c r="I204" s="38"/>
      <c r="J204" s="38"/>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R204" s="14"/>
      <c r="AS204" s="14"/>
      <c r="AT204" s="14"/>
      <c r="AU204" s="14"/>
      <c r="AV204" s="14"/>
      <c r="AW204" s="14"/>
      <c r="AX204" s="14"/>
      <c r="AY204" s="14"/>
      <c r="AZ204" s="14"/>
      <c r="BA204" s="14"/>
      <c r="BB204" s="14"/>
    </row>
    <row r="205" spans="1:54" ht="12" customHeight="1">
      <c r="A205" s="38"/>
      <c r="J205" s="38"/>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R205" s="14"/>
      <c r="AS205" s="14"/>
      <c r="AT205" s="14"/>
      <c r="AU205" s="14"/>
      <c r="AV205" s="14"/>
      <c r="AW205" s="14"/>
      <c r="AX205" s="14"/>
      <c r="AY205" s="14"/>
      <c r="AZ205" s="14"/>
      <c r="BA205" s="14"/>
      <c r="BB205" s="14"/>
    </row>
    <row r="206" spans="1:54" ht="12" customHeight="1">
      <c r="A206" s="38"/>
      <c r="J206" s="38"/>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R206" s="14"/>
      <c r="AS206" s="14"/>
      <c r="AT206" s="14"/>
      <c r="AU206" s="14"/>
      <c r="AV206" s="14"/>
      <c r="AW206" s="14"/>
      <c r="AX206" s="14"/>
      <c r="AY206" s="14"/>
      <c r="AZ206" s="14"/>
      <c r="BA206" s="14"/>
      <c r="BB206" s="14"/>
    </row>
    <row r="207" spans="1:54" ht="12" customHeight="1">
      <c r="A207" s="38"/>
      <c r="J207" s="38"/>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R207" s="14"/>
      <c r="AS207" s="14"/>
      <c r="AT207" s="14"/>
      <c r="AU207" s="14"/>
      <c r="AV207" s="14"/>
      <c r="AW207" s="14"/>
      <c r="AX207" s="14"/>
      <c r="AY207" s="14"/>
      <c r="AZ207" s="14"/>
      <c r="BA207" s="14"/>
      <c r="BB207" s="14"/>
    </row>
    <row r="208" spans="1:54" ht="12" customHeight="1">
      <c r="J208" s="38"/>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R208" s="14"/>
      <c r="AS208" s="14"/>
    </row>
    <row r="214" spans="1:54" ht="12" customHeight="1">
      <c r="AT214" s="14"/>
      <c r="AU214" s="14"/>
      <c r="AV214" s="14"/>
      <c r="AW214" s="14"/>
      <c r="AX214" s="14"/>
      <c r="AY214" s="14"/>
      <c r="AZ214" s="14"/>
      <c r="BA214" s="14"/>
      <c r="BB214" s="14"/>
    </row>
    <row r="215" spans="1:54" ht="12" customHeight="1">
      <c r="B215" s="38"/>
      <c r="C215" s="38"/>
      <c r="D215" s="38"/>
      <c r="E215" s="38"/>
      <c r="F215" s="38"/>
      <c r="G215" s="38"/>
      <c r="H215" s="38"/>
      <c r="I215" s="38"/>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R215" s="14"/>
      <c r="AS215" s="14"/>
      <c r="AT215" s="14"/>
      <c r="AU215" s="14"/>
      <c r="AV215" s="14"/>
      <c r="AW215" s="14"/>
      <c r="AX215" s="14"/>
      <c r="AY215" s="14"/>
      <c r="AZ215" s="14"/>
      <c r="BA215" s="14"/>
      <c r="BB215" s="14"/>
    </row>
    <row r="216" spans="1:54" ht="12" customHeight="1">
      <c r="B216" s="38"/>
      <c r="C216" s="38"/>
      <c r="D216" s="38"/>
      <c r="E216" s="38"/>
      <c r="F216" s="38"/>
      <c r="G216" s="38"/>
      <c r="H216" s="38"/>
      <c r="I216" s="38"/>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R216" s="14"/>
      <c r="AS216" s="14"/>
      <c r="AT216" s="14"/>
      <c r="AU216" s="14"/>
      <c r="AV216" s="14"/>
      <c r="AW216" s="14"/>
      <c r="AX216" s="14"/>
      <c r="AY216" s="14"/>
      <c r="AZ216" s="14"/>
      <c r="BA216" s="14"/>
      <c r="BB216" s="14"/>
    </row>
    <row r="217" spans="1:54" ht="12" customHeight="1">
      <c r="B217" s="38"/>
      <c r="C217" s="38"/>
      <c r="D217" s="38"/>
      <c r="E217" s="38"/>
      <c r="F217" s="38"/>
      <c r="G217" s="38"/>
      <c r="H217" s="38"/>
      <c r="I217" s="38"/>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R217" s="14"/>
      <c r="AS217" s="14"/>
    </row>
    <row r="218" spans="1:54" ht="12" customHeight="1">
      <c r="A218" s="38"/>
      <c r="AT218" s="14"/>
      <c r="AU218" s="14"/>
      <c r="AV218" s="14"/>
      <c r="AW218" s="14"/>
      <c r="AX218" s="14"/>
      <c r="AY218" s="14"/>
      <c r="AZ218" s="14"/>
      <c r="BA218" s="14"/>
      <c r="BB218" s="14"/>
    </row>
    <row r="219" spans="1:54" ht="12" customHeight="1">
      <c r="A219" s="38"/>
      <c r="J219" s="38"/>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R219" s="14"/>
      <c r="AS219" s="14"/>
      <c r="AT219" s="14"/>
      <c r="AU219" s="14"/>
      <c r="AV219" s="14"/>
      <c r="AW219" s="14"/>
      <c r="AX219" s="14"/>
      <c r="AY219" s="14"/>
      <c r="AZ219" s="14"/>
      <c r="BA219" s="14"/>
      <c r="BB219" s="14"/>
    </row>
    <row r="220" spans="1:54" ht="12" customHeight="1">
      <c r="A220" s="38"/>
      <c r="B220" s="38"/>
      <c r="C220" s="38"/>
      <c r="D220" s="38"/>
      <c r="E220" s="38"/>
      <c r="F220" s="38"/>
      <c r="G220" s="38"/>
      <c r="H220" s="38"/>
      <c r="I220" s="38"/>
      <c r="J220" s="38"/>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R220" s="14"/>
      <c r="AS220" s="14"/>
      <c r="AT220" s="14"/>
      <c r="AU220" s="14"/>
      <c r="AV220" s="14"/>
      <c r="AW220" s="14"/>
      <c r="AX220" s="14"/>
      <c r="AY220" s="14"/>
      <c r="AZ220" s="14"/>
      <c r="BA220" s="14"/>
      <c r="BB220" s="14"/>
    </row>
    <row r="221" spans="1:54" ht="12" customHeight="1">
      <c r="B221" s="38"/>
      <c r="C221" s="38"/>
      <c r="D221" s="38"/>
      <c r="E221" s="38"/>
      <c r="F221" s="38"/>
      <c r="G221" s="38"/>
      <c r="H221" s="38"/>
      <c r="I221" s="38"/>
      <c r="J221" s="38"/>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R221" s="14"/>
      <c r="AS221" s="14"/>
      <c r="AT221" s="14"/>
      <c r="AU221" s="14"/>
      <c r="AV221" s="14"/>
      <c r="AW221" s="14"/>
      <c r="AX221" s="14"/>
      <c r="AY221" s="14"/>
      <c r="AZ221" s="14"/>
      <c r="BA221" s="14"/>
      <c r="BB221" s="14"/>
    </row>
    <row r="222" spans="1:54" ht="12" customHeight="1">
      <c r="B222" s="38"/>
      <c r="C222" s="38"/>
      <c r="D222" s="38"/>
      <c r="E222" s="38"/>
      <c r="F222" s="38"/>
      <c r="G222" s="38"/>
      <c r="H222" s="38"/>
      <c r="I222" s="38"/>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R222" s="14"/>
      <c r="AS222" s="14"/>
      <c r="AT222" s="14"/>
      <c r="AU222" s="14"/>
      <c r="AV222" s="14"/>
      <c r="AW222" s="14"/>
      <c r="AX222" s="14"/>
      <c r="AY222" s="14"/>
      <c r="AZ222" s="14"/>
      <c r="BA222" s="14"/>
      <c r="BB222" s="14"/>
    </row>
    <row r="223" spans="1:54" ht="12" customHeight="1">
      <c r="A223" s="38"/>
      <c r="B223" s="38"/>
      <c r="C223" s="38"/>
      <c r="D223" s="38"/>
      <c r="E223" s="38"/>
      <c r="F223" s="38"/>
      <c r="G223" s="38"/>
      <c r="H223" s="38"/>
      <c r="I223" s="38"/>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R223" s="14"/>
      <c r="AS223" s="14"/>
      <c r="AT223" s="14"/>
      <c r="AU223" s="14"/>
      <c r="AV223" s="14"/>
      <c r="AW223" s="14"/>
      <c r="AX223" s="14"/>
      <c r="AY223" s="14"/>
      <c r="AZ223" s="14"/>
      <c r="BA223" s="14"/>
      <c r="BB223" s="14"/>
    </row>
    <row r="224" spans="1:54" ht="12" customHeight="1">
      <c r="A224" s="38"/>
      <c r="B224" s="38"/>
      <c r="C224" s="38"/>
      <c r="D224" s="38"/>
      <c r="E224" s="38"/>
      <c r="F224" s="38"/>
      <c r="G224" s="38"/>
      <c r="H224" s="38"/>
      <c r="I224" s="38"/>
      <c r="J224" s="38"/>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R224" s="14"/>
      <c r="AS224" s="14"/>
      <c r="AT224" s="14"/>
      <c r="AU224" s="14"/>
      <c r="AV224" s="14"/>
      <c r="AW224" s="14"/>
      <c r="AX224" s="14"/>
      <c r="AY224" s="14"/>
      <c r="AZ224" s="14"/>
      <c r="BA224" s="14"/>
      <c r="BB224" s="14"/>
    </row>
    <row r="225" spans="1:54" ht="12" customHeight="1">
      <c r="A225" s="38"/>
      <c r="B225" s="38"/>
      <c r="C225" s="38"/>
      <c r="D225" s="38"/>
      <c r="E225" s="38"/>
      <c r="F225" s="38"/>
      <c r="G225" s="38"/>
      <c r="H225" s="38"/>
      <c r="I225" s="38"/>
      <c r="J225" s="38"/>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R225" s="14"/>
      <c r="AS225" s="14"/>
      <c r="AT225" s="14"/>
      <c r="AU225" s="14"/>
      <c r="AV225" s="14"/>
      <c r="AW225" s="14"/>
      <c r="AX225" s="14"/>
      <c r="AY225" s="14"/>
      <c r="AZ225" s="14"/>
      <c r="BA225" s="14"/>
      <c r="BB225" s="14"/>
    </row>
    <row r="226" spans="1:54" ht="12" customHeight="1">
      <c r="A226" s="38"/>
      <c r="B226" s="38"/>
      <c r="C226" s="38"/>
      <c r="D226" s="38"/>
      <c r="E226" s="38"/>
      <c r="F226" s="38"/>
      <c r="G226" s="38"/>
      <c r="H226" s="38"/>
      <c r="I226" s="38"/>
      <c r="J226" s="38"/>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R226" s="14"/>
      <c r="AS226" s="14"/>
      <c r="AT226" s="14"/>
      <c r="AU226" s="14"/>
      <c r="AV226" s="14"/>
      <c r="AW226" s="14"/>
      <c r="AX226" s="14"/>
      <c r="AY226" s="14"/>
      <c r="AZ226" s="14"/>
      <c r="BA226" s="14"/>
      <c r="BB226" s="14"/>
    </row>
    <row r="227" spans="1:54" ht="12" customHeight="1">
      <c r="A227" s="38"/>
      <c r="J227" s="38"/>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R227" s="14"/>
      <c r="AS227" s="14"/>
      <c r="AT227" s="14"/>
      <c r="AU227" s="14"/>
      <c r="AV227" s="14"/>
      <c r="AW227" s="14"/>
      <c r="AX227" s="14"/>
      <c r="AY227" s="14"/>
      <c r="AZ227" s="14"/>
      <c r="BA227" s="14"/>
      <c r="BB227" s="14"/>
    </row>
    <row r="228" spans="1:54" ht="12" customHeight="1">
      <c r="A228" s="38"/>
      <c r="J228" s="38"/>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R228" s="14"/>
      <c r="AS228" s="14"/>
      <c r="AT228" s="14"/>
      <c r="AU228" s="14"/>
      <c r="AV228" s="14"/>
      <c r="AW228" s="14"/>
      <c r="AX228" s="14"/>
      <c r="AY228" s="14"/>
      <c r="AZ228" s="14"/>
      <c r="BA228" s="14"/>
      <c r="BB228" s="14"/>
    </row>
    <row r="229" spans="1:54" ht="12" customHeight="1">
      <c r="A229" s="38"/>
      <c r="J229" s="38"/>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R229" s="14"/>
      <c r="AS229" s="14"/>
      <c r="AT229" s="14"/>
      <c r="AU229" s="14"/>
      <c r="AV229" s="14"/>
      <c r="AW229" s="14"/>
      <c r="AX229" s="14"/>
      <c r="AY229" s="14"/>
      <c r="AZ229" s="14"/>
      <c r="BA229" s="14"/>
      <c r="BB229" s="14"/>
    </row>
    <row r="230" spans="1:54" ht="12" customHeight="1">
      <c r="J230" s="38"/>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R230" s="14"/>
      <c r="AS230" s="14"/>
    </row>
    <row r="236" spans="1:54" ht="12" customHeight="1">
      <c r="AT236" s="14"/>
      <c r="AU236" s="14"/>
      <c r="AV236" s="14"/>
      <c r="AW236" s="14"/>
      <c r="AX236" s="14"/>
      <c r="AY236" s="14"/>
      <c r="AZ236" s="14"/>
      <c r="BA236" s="14"/>
      <c r="BB236" s="14"/>
    </row>
    <row r="237" spans="1:54" ht="12" customHeight="1">
      <c r="B237" s="38"/>
      <c r="C237" s="38"/>
      <c r="D237" s="38"/>
      <c r="E237" s="38"/>
      <c r="F237" s="38"/>
      <c r="G237" s="38"/>
      <c r="H237" s="38"/>
      <c r="I237" s="38"/>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R237" s="14"/>
      <c r="AS237" s="14"/>
      <c r="AT237" s="14"/>
      <c r="AU237" s="14"/>
      <c r="AV237" s="14"/>
      <c r="AW237" s="14"/>
      <c r="AX237" s="14"/>
      <c r="AY237" s="14"/>
      <c r="AZ237" s="14"/>
      <c r="BA237" s="14"/>
      <c r="BB237" s="14"/>
    </row>
    <row r="238" spans="1:54" ht="12" customHeight="1">
      <c r="B238" s="38"/>
      <c r="C238" s="38"/>
      <c r="D238" s="38"/>
      <c r="E238" s="38"/>
      <c r="F238" s="38"/>
      <c r="G238" s="38"/>
      <c r="H238" s="38"/>
      <c r="I238" s="38"/>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R238" s="14"/>
      <c r="AS238" s="14"/>
      <c r="AT238" s="14"/>
      <c r="AU238" s="14"/>
      <c r="AV238" s="14"/>
      <c r="AW238" s="14"/>
      <c r="AX238" s="14"/>
      <c r="AY238" s="14"/>
      <c r="AZ238" s="14"/>
      <c r="BA238" s="14"/>
      <c r="BB238" s="14"/>
    </row>
    <row r="239" spans="1:54" ht="12" customHeight="1">
      <c r="B239" s="38"/>
      <c r="C239" s="38"/>
      <c r="D239" s="38"/>
      <c r="E239" s="38"/>
      <c r="F239" s="38"/>
      <c r="G239" s="38"/>
      <c r="H239" s="38"/>
      <c r="I239" s="38"/>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R239" s="14"/>
      <c r="AS239" s="14"/>
    </row>
    <row r="240" spans="1:54" ht="12" customHeight="1">
      <c r="A240" s="38"/>
      <c r="AT240" s="14"/>
      <c r="AU240" s="14"/>
      <c r="AV240" s="14"/>
      <c r="AW240" s="14"/>
      <c r="AX240" s="14"/>
      <c r="AY240" s="14"/>
      <c r="AZ240" s="14"/>
      <c r="BA240" s="14"/>
      <c r="BB240" s="14"/>
    </row>
    <row r="241" spans="1:54" ht="12" customHeight="1">
      <c r="A241" s="38"/>
      <c r="J241" s="38"/>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R241" s="14"/>
      <c r="AS241" s="14"/>
      <c r="AT241" s="14"/>
      <c r="AU241" s="14"/>
      <c r="AV241" s="14"/>
      <c r="AW241" s="14"/>
      <c r="AX241" s="14"/>
      <c r="AY241" s="14"/>
      <c r="AZ241" s="14"/>
      <c r="BA241" s="14"/>
      <c r="BB241" s="14"/>
    </row>
    <row r="242" spans="1:54" ht="12" customHeight="1">
      <c r="A242" s="38"/>
      <c r="B242" s="38"/>
      <c r="C242" s="38"/>
      <c r="D242" s="38"/>
      <c r="E242" s="38"/>
      <c r="F242" s="38"/>
      <c r="G242" s="38"/>
      <c r="H242" s="38"/>
      <c r="I242" s="38"/>
      <c r="J242" s="38"/>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R242" s="14"/>
      <c r="AS242" s="14"/>
      <c r="AT242" s="14"/>
      <c r="AU242" s="14"/>
      <c r="AV242" s="14"/>
      <c r="AW242" s="14"/>
      <c r="AX242" s="14"/>
      <c r="AY242" s="14"/>
      <c r="AZ242" s="14"/>
      <c r="BA242" s="14"/>
      <c r="BB242" s="14"/>
    </row>
    <row r="243" spans="1:54" ht="12" customHeight="1">
      <c r="B243" s="38"/>
      <c r="C243" s="38"/>
      <c r="D243" s="38"/>
      <c r="E243" s="38"/>
      <c r="F243" s="38"/>
      <c r="G243" s="38"/>
      <c r="H243" s="38"/>
      <c r="I243" s="38"/>
      <c r="J243" s="38"/>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R243" s="14"/>
      <c r="AS243" s="14"/>
      <c r="AT243" s="14"/>
      <c r="AU243" s="14"/>
      <c r="AV243" s="14"/>
      <c r="AW243" s="14"/>
      <c r="AX243" s="14"/>
      <c r="AY243" s="14"/>
      <c r="AZ243" s="14"/>
      <c r="BA243" s="14"/>
      <c r="BB243" s="14"/>
    </row>
    <row r="244" spans="1:54" ht="12" customHeight="1">
      <c r="B244" s="38"/>
      <c r="C244" s="38"/>
      <c r="D244" s="38"/>
      <c r="E244" s="38"/>
      <c r="F244" s="38"/>
      <c r="G244" s="38"/>
      <c r="H244" s="38"/>
      <c r="I244" s="38"/>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R244" s="14"/>
      <c r="AS244" s="14"/>
      <c r="AT244" s="14"/>
      <c r="AU244" s="14"/>
      <c r="AV244" s="14"/>
      <c r="AW244" s="14"/>
      <c r="AX244" s="14"/>
      <c r="AY244" s="14"/>
      <c r="AZ244" s="14"/>
      <c r="BA244" s="14"/>
      <c r="BB244" s="14"/>
    </row>
    <row r="245" spans="1:54" ht="12" customHeight="1">
      <c r="A245" s="38"/>
      <c r="B245" s="38"/>
      <c r="C245" s="38"/>
      <c r="D245" s="38"/>
      <c r="E245" s="38"/>
      <c r="F245" s="38"/>
      <c r="G245" s="38"/>
      <c r="H245" s="38"/>
      <c r="I245" s="38"/>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R245" s="14"/>
      <c r="AS245" s="14"/>
      <c r="AT245" s="14"/>
      <c r="AU245" s="14"/>
      <c r="AV245" s="14"/>
      <c r="AW245" s="14"/>
      <c r="AX245" s="14"/>
      <c r="AY245" s="14"/>
      <c r="AZ245" s="14"/>
      <c r="BA245" s="14"/>
      <c r="BB245" s="14"/>
    </row>
    <row r="246" spans="1:54" ht="12" customHeight="1">
      <c r="A246" s="38"/>
      <c r="B246" s="38"/>
      <c r="C246" s="38"/>
      <c r="D246" s="38"/>
      <c r="E246" s="38"/>
      <c r="F246" s="38"/>
      <c r="G246" s="38"/>
      <c r="H246" s="38"/>
      <c r="I246" s="38"/>
      <c r="J246" s="38"/>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R246" s="14"/>
      <c r="AS246" s="14"/>
      <c r="AT246" s="14"/>
      <c r="AU246" s="14"/>
      <c r="AV246" s="14"/>
      <c r="AW246" s="14"/>
      <c r="AX246" s="14"/>
      <c r="AY246" s="14"/>
      <c r="AZ246" s="14"/>
      <c r="BA246" s="14"/>
      <c r="BB246" s="14"/>
    </row>
    <row r="247" spans="1:54" ht="12" customHeight="1">
      <c r="A247" s="38"/>
      <c r="B247" s="38"/>
      <c r="C247" s="38"/>
      <c r="D247" s="38"/>
      <c r="E247" s="38"/>
      <c r="F247" s="38"/>
      <c r="G247" s="38"/>
      <c r="H247" s="38"/>
      <c r="I247" s="38"/>
      <c r="J247" s="38"/>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R247" s="14"/>
      <c r="AS247" s="14"/>
      <c r="AT247" s="14"/>
      <c r="AU247" s="14"/>
      <c r="AV247" s="14"/>
      <c r="AW247" s="14"/>
      <c r="AX247" s="14"/>
      <c r="AY247" s="14"/>
      <c r="AZ247" s="14"/>
      <c r="BA247" s="14"/>
      <c r="BB247" s="14"/>
    </row>
    <row r="248" spans="1:54" ht="12" customHeight="1">
      <c r="A248" s="38"/>
      <c r="B248" s="38"/>
      <c r="C248" s="38"/>
      <c r="D248" s="38"/>
      <c r="E248" s="38"/>
      <c r="F248" s="38"/>
      <c r="G248" s="38"/>
      <c r="H248" s="38"/>
      <c r="I248" s="38"/>
      <c r="J248" s="38"/>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R248" s="14"/>
      <c r="AS248" s="14"/>
      <c r="AT248" s="14"/>
      <c r="AU248" s="14"/>
      <c r="AV248" s="14"/>
      <c r="AW248" s="14"/>
      <c r="AX248" s="14"/>
      <c r="AY248" s="14"/>
      <c r="AZ248" s="14"/>
      <c r="BA248" s="14"/>
      <c r="BB248" s="14"/>
    </row>
    <row r="249" spans="1:54" ht="12" customHeight="1">
      <c r="A249" s="38"/>
      <c r="J249" s="38"/>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R249" s="14"/>
      <c r="AS249" s="14"/>
      <c r="AT249" s="14"/>
      <c r="AU249" s="14"/>
      <c r="AV249" s="14"/>
      <c r="AW249" s="14"/>
      <c r="AX249" s="14"/>
      <c r="AY249" s="14"/>
      <c r="AZ249" s="14"/>
      <c r="BA249" s="14"/>
      <c r="BB249" s="14"/>
    </row>
    <row r="250" spans="1:54" ht="12" customHeight="1">
      <c r="A250" s="38"/>
      <c r="J250" s="38"/>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R250" s="14"/>
      <c r="AS250" s="14"/>
      <c r="AT250" s="14"/>
      <c r="AU250" s="14"/>
      <c r="AV250" s="14"/>
      <c r="AW250" s="14"/>
      <c r="AX250" s="14"/>
      <c r="AY250" s="14"/>
      <c r="AZ250" s="14"/>
      <c r="BA250" s="14"/>
      <c r="BB250" s="14"/>
    </row>
    <row r="251" spans="1:54" ht="12" customHeight="1">
      <c r="A251" s="38"/>
      <c r="J251" s="38"/>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R251" s="14"/>
      <c r="AS251" s="14"/>
      <c r="AT251" s="14"/>
      <c r="AU251" s="14"/>
      <c r="AV251" s="14"/>
      <c r="AW251" s="14"/>
      <c r="AX251" s="14"/>
      <c r="AY251" s="14"/>
      <c r="AZ251" s="14"/>
      <c r="BA251" s="14"/>
      <c r="BB251" s="14"/>
    </row>
    <row r="252" spans="1:54" ht="12" customHeight="1">
      <c r="J252" s="38"/>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R252" s="14"/>
      <c r="AS252" s="14"/>
    </row>
    <row r="262" spans="1:54" ht="12" customHeight="1">
      <c r="A262" s="38"/>
      <c r="AT262" s="14"/>
      <c r="AU262" s="14"/>
      <c r="AV262" s="14"/>
      <c r="AW262" s="14"/>
      <c r="AX262" s="14"/>
      <c r="AY262" s="14"/>
      <c r="AZ262" s="14"/>
      <c r="BA262" s="14"/>
      <c r="BB262" s="14"/>
    </row>
    <row r="263" spans="1:54" ht="12" customHeight="1">
      <c r="A263" s="38"/>
      <c r="J263" s="38"/>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R263" s="14"/>
      <c r="AS263" s="14"/>
      <c r="AT263" s="14"/>
      <c r="AU263" s="14"/>
      <c r="AV263" s="14"/>
      <c r="AW263" s="14"/>
      <c r="AX263" s="14"/>
      <c r="AY263" s="14"/>
      <c r="AZ263" s="14"/>
      <c r="BA263" s="14"/>
      <c r="BB263" s="14"/>
    </row>
    <row r="264" spans="1:54" ht="12" customHeight="1">
      <c r="A264" s="38"/>
      <c r="J264" s="38"/>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R264" s="14"/>
      <c r="AS264" s="14"/>
      <c r="AT264" s="14"/>
      <c r="AU264" s="14"/>
      <c r="AV264" s="14"/>
      <c r="AW264" s="14"/>
      <c r="AX264" s="14"/>
      <c r="AY264" s="14"/>
      <c r="AZ264" s="14"/>
      <c r="BA264" s="14"/>
      <c r="BB264" s="14"/>
    </row>
    <row r="265" spans="1:54" ht="12" customHeight="1">
      <c r="J265" s="38"/>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R265" s="14"/>
      <c r="AS265" s="14"/>
    </row>
    <row r="267" spans="1:54" ht="12" customHeight="1">
      <c r="A267" s="38"/>
      <c r="AT267" s="14"/>
      <c r="AU267" s="14"/>
      <c r="AV267" s="14"/>
      <c r="AW267" s="14"/>
      <c r="AX267" s="14"/>
      <c r="AY267" s="14"/>
      <c r="AZ267" s="14"/>
      <c r="BA267" s="14"/>
      <c r="BB267" s="14"/>
    </row>
    <row r="268" spans="1:54" ht="12" customHeight="1">
      <c r="A268" s="38"/>
      <c r="J268" s="38"/>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R268" s="14"/>
      <c r="AS268" s="14"/>
      <c r="AT268" s="14"/>
      <c r="AU268" s="14"/>
      <c r="AV268" s="14"/>
      <c r="AW268" s="14"/>
      <c r="AX268" s="14"/>
      <c r="AY268" s="14"/>
      <c r="AZ268" s="14"/>
      <c r="BA268" s="14"/>
      <c r="BB268" s="14"/>
    </row>
    <row r="269" spans="1:54" ht="12" customHeight="1">
      <c r="A269" s="38"/>
      <c r="J269" s="38"/>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R269" s="14"/>
      <c r="AS269" s="14"/>
      <c r="AT269" s="14"/>
      <c r="AU269" s="14"/>
      <c r="AV269" s="14"/>
      <c r="AW269" s="14"/>
      <c r="AX269" s="14"/>
      <c r="AY269" s="14"/>
      <c r="AZ269" s="14"/>
      <c r="BA269" s="14"/>
      <c r="BB269" s="14"/>
    </row>
    <row r="270" spans="1:54" ht="12" customHeight="1">
      <c r="A270" s="38"/>
      <c r="J270" s="38"/>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R270" s="14"/>
      <c r="AS270" s="14"/>
      <c r="AT270" s="14"/>
      <c r="AU270" s="14"/>
      <c r="AV270" s="14"/>
      <c r="AW270" s="14"/>
      <c r="AX270" s="14"/>
      <c r="AY270" s="14"/>
      <c r="AZ270" s="14"/>
      <c r="BA270" s="14"/>
      <c r="BB270" s="14"/>
    </row>
    <row r="271" spans="1:54" ht="12" customHeight="1">
      <c r="A271" s="38"/>
      <c r="J271" s="38"/>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R271" s="14"/>
      <c r="AS271" s="14"/>
      <c r="AT271" s="14"/>
      <c r="AU271" s="14"/>
      <c r="AV271" s="14"/>
      <c r="AW271" s="14"/>
      <c r="AX271" s="14"/>
      <c r="AY271" s="14"/>
      <c r="AZ271" s="14"/>
      <c r="BA271" s="14"/>
      <c r="BB271" s="14"/>
    </row>
    <row r="272" spans="1:54" ht="12" customHeight="1">
      <c r="A272" s="38"/>
      <c r="J272" s="38"/>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R272" s="14"/>
      <c r="AS272" s="14"/>
      <c r="AT272" s="14"/>
      <c r="AU272" s="14"/>
      <c r="AV272" s="14"/>
      <c r="AW272" s="14"/>
      <c r="AX272" s="14"/>
      <c r="AY272" s="14"/>
      <c r="AZ272" s="14"/>
      <c r="BA272" s="14"/>
      <c r="BB272" s="14"/>
    </row>
    <row r="273" spans="1:54" ht="12" customHeight="1">
      <c r="A273" s="38"/>
      <c r="J273" s="38"/>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R273" s="14"/>
      <c r="AS273" s="14"/>
      <c r="AT273" s="14"/>
      <c r="AU273" s="14"/>
      <c r="AV273" s="14"/>
      <c r="AW273" s="14"/>
      <c r="AX273" s="14"/>
      <c r="AY273" s="14"/>
      <c r="AZ273" s="14"/>
      <c r="BA273" s="14"/>
      <c r="BB273" s="14"/>
    </row>
    <row r="274" spans="1:54" ht="12" customHeight="1">
      <c r="J274" s="38"/>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R274" s="14"/>
      <c r="AS274" s="14"/>
    </row>
    <row r="284" spans="1:54" ht="12" customHeight="1">
      <c r="A284" s="38"/>
      <c r="AT284" s="14"/>
      <c r="AU284" s="14"/>
      <c r="AV284" s="14"/>
      <c r="AW284" s="14"/>
      <c r="AX284" s="14"/>
      <c r="AY284" s="14"/>
      <c r="AZ284" s="14"/>
      <c r="BA284" s="14"/>
      <c r="BB284" s="14"/>
    </row>
    <row r="285" spans="1:54" ht="12" customHeight="1">
      <c r="A285" s="38"/>
      <c r="J285" s="38"/>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R285" s="14"/>
      <c r="AS285" s="14"/>
      <c r="AT285" s="14"/>
      <c r="AU285" s="14"/>
      <c r="AV285" s="14"/>
      <c r="AW285" s="14"/>
      <c r="AX285" s="14"/>
      <c r="AY285" s="14"/>
      <c r="AZ285" s="14"/>
      <c r="BA285" s="14"/>
      <c r="BB285" s="14"/>
    </row>
    <row r="286" spans="1:54" ht="12" customHeight="1">
      <c r="A286" s="38"/>
      <c r="J286" s="38"/>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R286" s="14"/>
      <c r="AS286" s="14"/>
      <c r="AT286" s="14"/>
      <c r="AU286" s="14"/>
      <c r="AV286" s="14"/>
      <c r="AW286" s="14"/>
      <c r="AX286" s="14"/>
      <c r="AY286" s="14"/>
      <c r="AZ286" s="14"/>
      <c r="BA286" s="14"/>
      <c r="BB286" s="14"/>
    </row>
    <row r="287" spans="1:54" ht="12" customHeight="1">
      <c r="J287" s="38"/>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R287" s="14"/>
      <c r="AS287" s="14"/>
    </row>
    <row r="289" spans="1:54" ht="12" customHeight="1">
      <c r="A289" s="38"/>
      <c r="AT289" s="14"/>
      <c r="AU289" s="14"/>
      <c r="AV289" s="14"/>
      <c r="AW289" s="14"/>
      <c r="AX289" s="14"/>
      <c r="AY289" s="14"/>
      <c r="AZ289" s="14"/>
      <c r="BA289" s="14"/>
      <c r="BB289" s="14"/>
    </row>
    <row r="290" spans="1:54" ht="12" customHeight="1">
      <c r="A290" s="38"/>
      <c r="J290" s="38"/>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R290" s="14"/>
      <c r="AS290" s="14"/>
      <c r="AT290" s="14"/>
      <c r="AU290" s="14"/>
      <c r="AV290" s="14"/>
      <c r="AW290" s="14"/>
      <c r="AX290" s="14"/>
      <c r="AY290" s="14"/>
      <c r="AZ290" s="14"/>
      <c r="BA290" s="14"/>
      <c r="BB290" s="14"/>
    </row>
    <row r="291" spans="1:54" ht="12" customHeight="1">
      <c r="A291" s="38"/>
      <c r="J291" s="38"/>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R291" s="14"/>
      <c r="AS291" s="14"/>
      <c r="AT291" s="14"/>
      <c r="AU291" s="14"/>
      <c r="AV291" s="14"/>
      <c r="AW291" s="14"/>
      <c r="AX291" s="14"/>
      <c r="AY291" s="14"/>
      <c r="AZ291" s="14"/>
      <c r="BA291" s="14"/>
      <c r="BB291" s="14"/>
    </row>
    <row r="292" spans="1:54" ht="12" customHeight="1">
      <c r="A292" s="38"/>
      <c r="J292" s="38"/>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R292" s="14"/>
      <c r="AS292" s="14"/>
      <c r="AT292" s="14"/>
      <c r="AU292" s="14"/>
      <c r="AV292" s="14"/>
      <c r="AW292" s="14"/>
      <c r="AX292" s="14"/>
      <c r="AY292" s="14"/>
      <c r="AZ292" s="14"/>
      <c r="BA292" s="14"/>
      <c r="BB292" s="14"/>
    </row>
    <row r="293" spans="1:54" ht="12" customHeight="1">
      <c r="A293" s="38"/>
      <c r="J293" s="38"/>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R293" s="14"/>
      <c r="AS293" s="14"/>
      <c r="AT293" s="14"/>
      <c r="AU293" s="14"/>
      <c r="AV293" s="14"/>
      <c r="AW293" s="14"/>
      <c r="AX293" s="14"/>
      <c r="AY293" s="14"/>
      <c r="AZ293" s="14"/>
      <c r="BA293" s="14"/>
      <c r="BB293" s="14"/>
    </row>
    <row r="294" spans="1:54" ht="12" customHeight="1">
      <c r="A294" s="38"/>
      <c r="J294" s="38"/>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R294" s="14"/>
      <c r="AS294" s="14"/>
      <c r="AT294" s="14"/>
      <c r="AU294" s="14"/>
      <c r="AV294" s="14"/>
      <c r="AW294" s="14"/>
      <c r="AX294" s="14"/>
      <c r="AY294" s="14"/>
      <c r="AZ294" s="14"/>
      <c r="BA294" s="14"/>
      <c r="BB294" s="14"/>
    </row>
    <row r="295" spans="1:54" ht="12" customHeight="1">
      <c r="A295" s="38"/>
      <c r="J295" s="38"/>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R295" s="14"/>
      <c r="AS295" s="14"/>
      <c r="AT295" s="14"/>
      <c r="AU295" s="14"/>
      <c r="AV295" s="14"/>
      <c r="AW295" s="14"/>
      <c r="AX295" s="14"/>
      <c r="AY295" s="14"/>
      <c r="AZ295" s="14"/>
      <c r="BA295" s="14"/>
      <c r="BB295" s="14"/>
    </row>
    <row r="296" spans="1:54" ht="12" customHeight="1">
      <c r="J296" s="38"/>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R296" s="14"/>
      <c r="AS296" s="14"/>
    </row>
  </sheetData>
  <mergeCells count="28">
    <mergeCell ref="AD8:AE8"/>
    <mergeCell ref="AF8:AG8"/>
    <mergeCell ref="AH8:AI8"/>
    <mergeCell ref="T6:U8"/>
    <mergeCell ref="D5:E8"/>
    <mergeCell ref="F6:G8"/>
    <mergeCell ref="H7:I8"/>
    <mergeCell ref="J6:K8"/>
    <mergeCell ref="L6:M8"/>
    <mergeCell ref="N6:O8"/>
    <mergeCell ref="P6:Q8"/>
    <mergeCell ref="R6:S8"/>
    <mergeCell ref="AR5:AR9"/>
    <mergeCell ref="AS5:AS9"/>
    <mergeCell ref="B5:C9"/>
    <mergeCell ref="V6:W6"/>
    <mergeCell ref="H6:I6"/>
    <mergeCell ref="F5:AC5"/>
    <mergeCell ref="Z6:AC6"/>
    <mergeCell ref="V7:W8"/>
    <mergeCell ref="X6:Y8"/>
    <mergeCell ref="Z7:AA8"/>
    <mergeCell ref="AB7:AC8"/>
    <mergeCell ref="AL7:AM8"/>
    <mergeCell ref="AN7:AO8"/>
    <mergeCell ref="AP7:AQ8"/>
    <mergeCell ref="AJ5:AQ6"/>
    <mergeCell ref="AJ7:AK8"/>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B416"/>
  <sheetViews>
    <sheetView showGridLines="0" tabSelected="1" zoomScale="90" zoomScaleNormal="90" zoomScaleSheetLayoutView="90" workbookViewId="0">
      <pane xSplit="3" ySplit="9" topLeftCell="O314" activePane="bottomRight" state="frozen"/>
      <selection activeCell="T18" sqref="T18"/>
      <selection pane="topRight" activeCell="T18" sqref="T18"/>
      <selection pane="bottomLeft" activeCell="T18" sqref="T18"/>
      <selection pane="bottomRight" activeCell="AI344" sqref="AI344"/>
    </sheetView>
  </sheetViews>
  <sheetFormatPr defaultColWidth="9" defaultRowHeight="12" customHeight="1"/>
  <cols>
    <col min="1" max="1" width="5.625" style="13" customWidth="1"/>
    <col min="2" max="2" width="7.625" style="13" customWidth="1"/>
    <col min="3" max="3" width="10.625" style="50" customWidth="1"/>
    <col min="4" max="4" width="7.62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6.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29" width="6.625" style="15" customWidth="1"/>
    <col min="30" max="35" width="10.625" style="15" customWidth="1"/>
    <col min="36" max="36" width="9.875" style="15" customWidth="1"/>
    <col min="37" max="37" width="11" style="15" customWidth="1"/>
    <col min="38" max="38" width="7.625" style="15" customWidth="1"/>
    <col min="39" max="39" width="10.125" style="15" customWidth="1"/>
    <col min="40" max="40" width="7.625" style="15" customWidth="1"/>
    <col min="41" max="41" width="10.125" style="15" customWidth="1"/>
    <col min="42" max="42" width="7.625" style="15" customWidth="1"/>
    <col min="43" max="43" width="10.625" style="15" customWidth="1"/>
    <col min="44" max="44" width="6.625" style="15" customWidth="1"/>
    <col min="45" max="45" width="7.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16384" width="9" style="14"/>
  </cols>
  <sheetData>
    <row r="2" spans="1:52" s="10" customFormat="1" ht="15" customHeight="1">
      <c r="A2" s="4"/>
      <c r="B2" s="5" t="s">
        <v>56</v>
      </c>
      <c r="C2" s="47"/>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8"/>
      <c r="AM2" s="8"/>
      <c r="AN2" s="8"/>
      <c r="AO2" s="8"/>
      <c r="AP2" s="9"/>
      <c r="AQ2" s="9"/>
      <c r="AR2" s="9"/>
      <c r="AS2" s="9"/>
      <c r="AT2" s="9"/>
      <c r="AU2" s="9"/>
      <c r="AV2" s="9"/>
      <c r="AW2" s="9"/>
      <c r="AX2" s="9"/>
      <c r="AY2" s="9"/>
      <c r="AZ2" s="9"/>
    </row>
    <row r="3" spans="1:52" ht="12" customHeight="1">
      <c r="A3" s="11"/>
      <c r="B3" s="12"/>
      <c r="C3" s="48"/>
      <c r="D3" s="68"/>
      <c r="E3" s="11"/>
      <c r="F3" s="68"/>
      <c r="G3" s="11"/>
      <c r="H3" s="11"/>
      <c r="J3" s="69"/>
      <c r="K3" s="70"/>
      <c r="L3" s="68"/>
      <c r="M3" s="71"/>
      <c r="N3" s="68"/>
      <c r="O3" s="71"/>
      <c r="P3" s="71"/>
      <c r="Q3" s="71"/>
      <c r="R3" s="71"/>
      <c r="S3" s="71"/>
      <c r="T3" s="68"/>
      <c r="U3" s="71"/>
      <c r="V3" s="68"/>
      <c r="X3" s="68"/>
    </row>
    <row r="4" spans="1:52" ht="12" customHeight="1">
      <c r="B4" s="16"/>
      <c r="C4" s="49"/>
      <c r="D4" s="68"/>
      <c r="E4" s="68"/>
      <c r="F4" s="68"/>
      <c r="G4" s="68"/>
      <c r="H4" s="68"/>
      <c r="I4" s="68"/>
      <c r="J4" s="68"/>
      <c r="K4" s="68"/>
      <c r="L4" s="68"/>
      <c r="M4" s="68"/>
      <c r="N4" s="68"/>
      <c r="O4" s="68"/>
      <c r="P4" s="68"/>
      <c r="Q4" s="68"/>
      <c r="R4" s="68"/>
      <c r="S4" s="68"/>
      <c r="T4" s="68"/>
      <c r="U4" s="68"/>
      <c r="V4" s="68"/>
      <c r="W4" s="68"/>
      <c r="X4" s="68"/>
      <c r="Y4" s="68"/>
      <c r="Z4" s="68"/>
      <c r="AA4" s="68"/>
      <c r="AB4" s="68"/>
      <c r="AC4" s="68"/>
      <c r="AD4" s="118"/>
      <c r="AE4" s="118"/>
      <c r="AF4" s="118"/>
      <c r="AG4" s="118"/>
      <c r="AH4" s="118"/>
      <c r="AI4" s="118"/>
      <c r="AJ4" s="68"/>
      <c r="AK4" s="18"/>
      <c r="AL4" s="118"/>
      <c r="AM4" s="118"/>
      <c r="AN4" s="118"/>
      <c r="AO4" s="118"/>
      <c r="AP4" s="68"/>
      <c r="AQ4" s="18" t="s">
        <v>216</v>
      </c>
      <c r="AZ4" s="18"/>
    </row>
    <row r="5" spans="1:52" ht="12" customHeight="1">
      <c r="B5" s="283" t="s">
        <v>14</v>
      </c>
      <c r="C5" s="284"/>
      <c r="D5" s="328" t="s">
        <v>57</v>
      </c>
      <c r="E5" s="329"/>
      <c r="F5" s="293"/>
      <c r="G5" s="294"/>
      <c r="H5" s="294"/>
      <c r="I5" s="294"/>
      <c r="J5" s="294"/>
      <c r="K5" s="294"/>
      <c r="L5" s="294"/>
      <c r="M5" s="294"/>
      <c r="N5" s="294"/>
      <c r="O5" s="294"/>
      <c r="P5" s="294"/>
      <c r="Q5" s="294"/>
      <c r="R5" s="294"/>
      <c r="S5" s="294"/>
      <c r="T5" s="294"/>
      <c r="U5" s="294"/>
      <c r="V5" s="294"/>
      <c r="W5" s="294"/>
      <c r="X5" s="294"/>
      <c r="Y5" s="294"/>
      <c r="Z5" s="294"/>
      <c r="AA5" s="294"/>
      <c r="AB5" s="294"/>
      <c r="AC5" s="295"/>
      <c r="AD5" s="119"/>
      <c r="AE5" s="119"/>
      <c r="AF5" s="119"/>
      <c r="AG5" s="119"/>
      <c r="AH5" s="119"/>
      <c r="AI5" s="119"/>
      <c r="AJ5" s="313" t="s">
        <v>242</v>
      </c>
      <c r="AK5" s="314"/>
      <c r="AL5" s="314"/>
      <c r="AM5" s="314"/>
      <c r="AN5" s="314"/>
      <c r="AO5" s="314"/>
      <c r="AP5" s="314"/>
      <c r="AQ5" s="336"/>
      <c r="AR5" s="14"/>
      <c r="AS5" s="14"/>
      <c r="AT5" s="14"/>
      <c r="AU5" s="14"/>
      <c r="AV5" s="14"/>
      <c r="AW5" s="14"/>
      <c r="AX5" s="14"/>
      <c r="AY5" s="14"/>
      <c r="AZ5" s="14"/>
    </row>
    <row r="6" spans="1:52" ht="12" customHeight="1">
      <c r="B6" s="285"/>
      <c r="C6" s="286"/>
      <c r="D6" s="330"/>
      <c r="E6" s="326"/>
      <c r="F6" s="290" t="s">
        <v>51</v>
      </c>
      <c r="G6" s="323"/>
      <c r="H6" s="291"/>
      <c r="I6" s="292"/>
      <c r="J6" s="297" t="s">
        <v>58</v>
      </c>
      <c r="K6" s="297"/>
      <c r="L6" s="290" t="s">
        <v>60</v>
      </c>
      <c r="M6" s="326"/>
      <c r="N6" s="290" t="s">
        <v>61</v>
      </c>
      <c r="O6" s="326"/>
      <c r="P6" s="297" t="s">
        <v>230</v>
      </c>
      <c r="Q6" s="297"/>
      <c r="R6" s="297" t="s">
        <v>63</v>
      </c>
      <c r="S6" s="332"/>
      <c r="T6" s="290" t="s">
        <v>64</v>
      </c>
      <c r="U6" s="334"/>
      <c r="V6" s="289"/>
      <c r="W6" s="290"/>
      <c r="X6" s="297" t="s">
        <v>231</v>
      </c>
      <c r="Y6" s="298"/>
      <c r="Z6" s="296"/>
      <c r="AA6" s="297"/>
      <c r="AB6" s="297"/>
      <c r="AC6" s="298"/>
      <c r="AD6" s="120"/>
      <c r="AE6" s="120"/>
      <c r="AF6" s="120"/>
      <c r="AG6" s="120"/>
      <c r="AH6" s="120"/>
      <c r="AI6" s="120"/>
      <c r="AJ6" s="316"/>
      <c r="AK6" s="317"/>
      <c r="AL6" s="317"/>
      <c r="AM6" s="317"/>
      <c r="AN6" s="317"/>
      <c r="AO6" s="317"/>
      <c r="AP6" s="317"/>
      <c r="AQ6" s="337"/>
      <c r="AR6" s="14"/>
      <c r="AS6" s="14"/>
      <c r="AT6" s="14"/>
      <c r="AU6" s="14"/>
      <c r="AV6" s="14"/>
      <c r="AW6" s="14"/>
      <c r="AX6" s="14"/>
      <c r="AY6" s="14"/>
      <c r="AZ6" s="14"/>
    </row>
    <row r="7" spans="1:52" ht="12" customHeight="1">
      <c r="B7" s="285"/>
      <c r="C7" s="286"/>
      <c r="D7" s="331"/>
      <c r="E7" s="324"/>
      <c r="F7" s="324"/>
      <c r="G7" s="324"/>
      <c r="H7" s="324" t="s">
        <v>15</v>
      </c>
      <c r="I7" s="324"/>
      <c r="J7" s="325"/>
      <c r="K7" s="325"/>
      <c r="L7" s="324"/>
      <c r="M7" s="324"/>
      <c r="N7" s="324"/>
      <c r="O7" s="324"/>
      <c r="P7" s="325"/>
      <c r="Q7" s="325"/>
      <c r="R7" s="333"/>
      <c r="S7" s="333"/>
      <c r="T7" s="327"/>
      <c r="U7" s="327"/>
      <c r="V7" s="324" t="s">
        <v>16</v>
      </c>
      <c r="W7" s="324"/>
      <c r="X7" s="325"/>
      <c r="Y7" s="325"/>
      <c r="Z7" s="324" t="s">
        <v>0</v>
      </c>
      <c r="AA7" s="324"/>
      <c r="AB7" s="327" t="s">
        <v>17</v>
      </c>
      <c r="AC7" s="307"/>
      <c r="AD7" s="121"/>
      <c r="AE7" s="121"/>
      <c r="AF7" s="121"/>
      <c r="AG7" s="121"/>
      <c r="AH7" s="121"/>
      <c r="AI7" s="108"/>
      <c r="AJ7" s="309" t="s">
        <v>222</v>
      </c>
      <c r="AK7" s="310"/>
      <c r="AL7" s="312" t="s">
        <v>217</v>
      </c>
      <c r="AM7" s="310"/>
      <c r="AN7" s="312" t="s">
        <v>218</v>
      </c>
      <c r="AO7" s="310"/>
      <c r="AP7" s="309" t="s">
        <v>219</v>
      </c>
      <c r="AQ7" s="335"/>
      <c r="AR7" s="14"/>
      <c r="AS7" s="14"/>
      <c r="AT7" s="14"/>
      <c r="AU7" s="14"/>
      <c r="AV7" s="14"/>
      <c r="AW7" s="14"/>
      <c r="AX7" s="14"/>
      <c r="AY7" s="14"/>
      <c r="AZ7" s="14"/>
    </row>
    <row r="8" spans="1:52" ht="12" customHeight="1">
      <c r="B8" s="285"/>
      <c r="C8" s="286"/>
      <c r="D8" s="110"/>
      <c r="E8" s="114"/>
      <c r="F8" s="109"/>
      <c r="G8" s="114"/>
      <c r="H8" s="109"/>
      <c r="I8" s="114"/>
      <c r="J8" s="111"/>
      <c r="K8" s="115"/>
      <c r="L8" s="109"/>
      <c r="M8" s="114"/>
      <c r="N8" s="109"/>
      <c r="O8" s="114"/>
      <c r="P8" s="111"/>
      <c r="Q8" s="115"/>
      <c r="R8" s="112"/>
      <c r="S8" s="116"/>
      <c r="T8" s="113"/>
      <c r="U8" s="117"/>
      <c r="V8" s="109"/>
      <c r="W8" s="114"/>
      <c r="X8" s="111"/>
      <c r="Y8" s="115"/>
      <c r="Z8" s="109"/>
      <c r="AA8" s="114"/>
      <c r="AB8" s="113"/>
      <c r="AC8" s="117"/>
      <c r="AD8" s="307" t="s">
        <v>188</v>
      </c>
      <c r="AE8" s="311"/>
      <c r="AF8" s="307" t="s">
        <v>189</v>
      </c>
      <c r="AG8" s="311"/>
      <c r="AH8" s="307" t="s">
        <v>190</v>
      </c>
      <c r="AI8" s="311"/>
      <c r="AJ8" s="309"/>
      <c r="AK8" s="310"/>
      <c r="AL8" s="312"/>
      <c r="AM8" s="310"/>
      <c r="AN8" s="312"/>
      <c r="AO8" s="310"/>
      <c r="AP8" s="309"/>
      <c r="AQ8" s="335"/>
      <c r="AR8" s="14"/>
      <c r="AS8" s="14"/>
      <c r="AT8" s="14"/>
      <c r="AU8" s="14"/>
      <c r="AV8" s="14"/>
      <c r="AW8" s="14"/>
      <c r="AX8" s="14"/>
      <c r="AY8" s="14"/>
      <c r="AZ8" s="14"/>
    </row>
    <row r="9" spans="1:52" ht="12" customHeight="1">
      <c r="B9" s="287"/>
      <c r="C9" s="288"/>
      <c r="D9" s="19"/>
      <c r="E9" s="20" t="s">
        <v>2</v>
      </c>
      <c r="F9" s="21"/>
      <c r="G9" s="20" t="s">
        <v>2</v>
      </c>
      <c r="H9" s="21"/>
      <c r="I9" s="20" t="s">
        <v>2</v>
      </c>
      <c r="J9" s="22"/>
      <c r="K9" s="20" t="s">
        <v>2</v>
      </c>
      <c r="L9" s="21"/>
      <c r="M9" s="20" t="s">
        <v>2</v>
      </c>
      <c r="N9" s="21"/>
      <c r="O9" s="20" t="s">
        <v>2</v>
      </c>
      <c r="P9" s="22"/>
      <c r="Q9" s="20" t="s">
        <v>2</v>
      </c>
      <c r="R9" s="23"/>
      <c r="S9" s="20" t="s">
        <v>2</v>
      </c>
      <c r="T9" s="24"/>
      <c r="U9" s="20" t="s">
        <v>2</v>
      </c>
      <c r="V9" s="21"/>
      <c r="W9" s="20" t="s">
        <v>2</v>
      </c>
      <c r="X9" s="23"/>
      <c r="Y9" s="20" t="s">
        <v>2</v>
      </c>
      <c r="Z9" s="21"/>
      <c r="AA9" s="20" t="s">
        <v>2</v>
      </c>
      <c r="AB9" s="21"/>
      <c r="AC9" s="20" t="s">
        <v>2</v>
      </c>
      <c r="AD9" s="122"/>
      <c r="AE9" s="20" t="s">
        <v>191</v>
      </c>
      <c r="AF9" s="122"/>
      <c r="AG9" s="20" t="s">
        <v>191</v>
      </c>
      <c r="AH9" s="122"/>
      <c r="AI9" s="20" t="s">
        <v>191</v>
      </c>
      <c r="AJ9" s="25"/>
      <c r="AK9" s="147" t="s">
        <v>220</v>
      </c>
      <c r="AL9" s="122"/>
      <c r="AM9" s="147" t="s">
        <v>220</v>
      </c>
      <c r="AN9" s="122"/>
      <c r="AO9" s="20" t="s">
        <v>220</v>
      </c>
      <c r="AP9" s="25"/>
      <c r="AQ9" s="26" t="s">
        <v>220</v>
      </c>
      <c r="AR9" s="14"/>
      <c r="AS9" s="14"/>
      <c r="AT9" s="14"/>
      <c r="AU9" s="14"/>
      <c r="AV9" s="14"/>
      <c r="AW9" s="14"/>
      <c r="AX9" s="14"/>
      <c r="AY9" s="14"/>
      <c r="AZ9" s="14"/>
    </row>
    <row r="10" spans="1:52" hidden="1">
      <c r="B10" s="54" t="s">
        <v>50</v>
      </c>
      <c r="C10" s="55" t="s">
        <v>54</v>
      </c>
      <c r="D10" s="97">
        <v>27724</v>
      </c>
      <c r="E10" s="98" t="s">
        <v>37</v>
      </c>
      <c r="F10" s="98">
        <v>67</v>
      </c>
      <c r="G10" s="98" t="s">
        <v>37</v>
      </c>
      <c r="H10" s="98"/>
      <c r="I10" s="98"/>
      <c r="J10" s="98">
        <f t="shared" ref="J10:J73" si="0">D10-F10</f>
        <v>27657</v>
      </c>
      <c r="K10" s="98" t="s">
        <v>66</v>
      </c>
      <c r="L10" s="98">
        <v>28176</v>
      </c>
      <c r="M10" s="98" t="s">
        <v>37</v>
      </c>
      <c r="N10" s="171">
        <v>57073</v>
      </c>
      <c r="O10" s="171" t="s">
        <v>37</v>
      </c>
      <c r="P10" s="171">
        <f t="shared" ref="P10:P73" si="1">N10-L10</f>
        <v>28897</v>
      </c>
      <c r="Q10" s="171" t="s">
        <v>37</v>
      </c>
      <c r="R10" s="171">
        <f t="shared" ref="R10:R73" si="2">J10+P10</f>
        <v>56554</v>
      </c>
      <c r="S10" s="171" t="s">
        <v>37</v>
      </c>
      <c r="T10" s="98">
        <v>54908</v>
      </c>
      <c r="U10" s="98" t="s">
        <v>66</v>
      </c>
      <c r="V10" s="98"/>
      <c r="W10" s="98"/>
      <c r="X10" s="171">
        <f>+R10-T10</f>
        <v>1646</v>
      </c>
      <c r="Y10" s="171" t="s">
        <v>66</v>
      </c>
      <c r="Z10" s="98"/>
      <c r="AA10" s="98"/>
      <c r="AB10" s="98"/>
      <c r="AC10" s="98"/>
      <c r="AD10" s="98"/>
      <c r="AE10" s="98"/>
      <c r="AF10" s="98"/>
      <c r="AG10" s="98"/>
      <c r="AH10" s="98"/>
      <c r="AI10" s="98"/>
      <c r="AJ10" s="28">
        <v>205</v>
      </c>
      <c r="AK10" s="44" t="s">
        <v>37</v>
      </c>
      <c r="AL10" s="148" t="s">
        <v>221</v>
      </c>
      <c r="AM10" s="146" t="s">
        <v>221</v>
      </c>
      <c r="AN10" s="146" t="s">
        <v>221</v>
      </c>
      <c r="AO10" s="146" t="s">
        <v>221</v>
      </c>
      <c r="AP10" s="28" t="s">
        <v>181</v>
      </c>
      <c r="AQ10" s="39" t="s">
        <v>181</v>
      </c>
      <c r="AR10" s="14"/>
      <c r="AS10" s="14"/>
      <c r="AT10" s="14"/>
      <c r="AU10" s="14"/>
      <c r="AV10" s="14"/>
      <c r="AW10" s="14"/>
      <c r="AX10" s="14"/>
      <c r="AY10" s="14"/>
      <c r="AZ10" s="14"/>
    </row>
    <row r="11" spans="1:52" ht="12" hidden="1" customHeight="1">
      <c r="B11" s="41" t="s">
        <v>67</v>
      </c>
      <c r="C11" s="56" t="s">
        <v>68</v>
      </c>
      <c r="D11" s="76">
        <v>28297</v>
      </c>
      <c r="E11" s="79" t="s">
        <v>37</v>
      </c>
      <c r="F11" s="79">
        <v>66</v>
      </c>
      <c r="G11" s="79" t="s">
        <v>66</v>
      </c>
      <c r="H11" s="79"/>
      <c r="I11" s="79"/>
      <c r="J11" s="79">
        <f t="shared" si="0"/>
        <v>28231</v>
      </c>
      <c r="K11" s="79" t="s">
        <v>66</v>
      </c>
      <c r="L11" s="79">
        <v>36208</v>
      </c>
      <c r="M11" s="79" t="s">
        <v>37</v>
      </c>
      <c r="N11" s="103">
        <v>68798</v>
      </c>
      <c r="O11" s="103" t="s">
        <v>37</v>
      </c>
      <c r="P11" s="103">
        <f t="shared" si="1"/>
        <v>32590</v>
      </c>
      <c r="Q11" s="103" t="s">
        <v>37</v>
      </c>
      <c r="R11" s="103">
        <f t="shared" si="2"/>
        <v>60821</v>
      </c>
      <c r="S11" s="103" t="s">
        <v>37</v>
      </c>
      <c r="T11" s="79">
        <v>59401</v>
      </c>
      <c r="U11" s="79" t="s">
        <v>37</v>
      </c>
      <c r="V11" s="79"/>
      <c r="W11" s="79"/>
      <c r="X11" s="103">
        <f t="shared" ref="X11:X74" si="3">+R11-T11</f>
        <v>1420</v>
      </c>
      <c r="Y11" s="103" t="s">
        <v>37</v>
      </c>
      <c r="Z11" s="79"/>
      <c r="AA11" s="79"/>
      <c r="AB11" s="79"/>
      <c r="AC11" s="79"/>
      <c r="AD11" s="79"/>
      <c r="AE11" s="79"/>
      <c r="AF11" s="79"/>
      <c r="AG11" s="79"/>
      <c r="AH11" s="79"/>
      <c r="AI11" s="79"/>
      <c r="AJ11" s="85">
        <v>0</v>
      </c>
      <c r="AK11" s="162" t="s">
        <v>66</v>
      </c>
      <c r="AL11" s="149" t="s">
        <v>221</v>
      </c>
      <c r="AM11" s="103" t="s">
        <v>221</v>
      </c>
      <c r="AN11" s="103" t="s">
        <v>221</v>
      </c>
      <c r="AO11" s="103" t="s">
        <v>221</v>
      </c>
      <c r="AP11" s="33" t="s">
        <v>181</v>
      </c>
      <c r="AQ11" s="150" t="s">
        <v>181</v>
      </c>
      <c r="AR11" s="70"/>
      <c r="AS11" s="70"/>
      <c r="AT11" s="70"/>
      <c r="AU11" s="14"/>
      <c r="AV11" s="14"/>
      <c r="AW11" s="14"/>
      <c r="AX11" s="14"/>
      <c r="AY11" s="14"/>
      <c r="AZ11" s="14"/>
    </row>
    <row r="12" spans="1:52" ht="12" hidden="1" customHeight="1">
      <c r="B12" s="41" t="s">
        <v>69</v>
      </c>
      <c r="C12" s="56" t="s">
        <v>34</v>
      </c>
      <c r="D12" s="76">
        <v>26700</v>
      </c>
      <c r="E12" s="79" t="s">
        <v>37</v>
      </c>
      <c r="F12" s="79">
        <v>59</v>
      </c>
      <c r="G12" s="79" t="s">
        <v>37</v>
      </c>
      <c r="H12" s="79"/>
      <c r="I12" s="79"/>
      <c r="J12" s="79">
        <f t="shared" si="0"/>
        <v>26641</v>
      </c>
      <c r="K12" s="79" t="s">
        <v>66</v>
      </c>
      <c r="L12" s="79">
        <v>35606</v>
      </c>
      <c r="M12" s="79" t="s">
        <v>37</v>
      </c>
      <c r="N12" s="103">
        <v>69086</v>
      </c>
      <c r="O12" s="103" t="s">
        <v>37</v>
      </c>
      <c r="P12" s="103">
        <f t="shared" si="1"/>
        <v>33480</v>
      </c>
      <c r="Q12" s="103" t="s">
        <v>37</v>
      </c>
      <c r="R12" s="103">
        <f t="shared" si="2"/>
        <v>60121</v>
      </c>
      <c r="S12" s="103" t="s">
        <v>66</v>
      </c>
      <c r="T12" s="79">
        <v>58796</v>
      </c>
      <c r="U12" s="79" t="s">
        <v>66</v>
      </c>
      <c r="V12" s="79"/>
      <c r="W12" s="79"/>
      <c r="X12" s="103">
        <f t="shared" si="3"/>
        <v>1325</v>
      </c>
      <c r="Y12" s="103" t="s">
        <v>37</v>
      </c>
      <c r="Z12" s="79"/>
      <c r="AA12" s="79"/>
      <c r="AB12" s="79"/>
      <c r="AC12" s="79"/>
      <c r="AD12" s="79"/>
      <c r="AE12" s="79"/>
      <c r="AF12" s="79"/>
      <c r="AG12" s="79"/>
      <c r="AH12" s="79"/>
      <c r="AI12" s="79"/>
      <c r="AJ12" s="85">
        <v>0</v>
      </c>
      <c r="AK12" s="162" t="s">
        <v>66</v>
      </c>
      <c r="AL12" s="149" t="s">
        <v>221</v>
      </c>
      <c r="AM12" s="103" t="s">
        <v>221</v>
      </c>
      <c r="AN12" s="103" t="s">
        <v>221</v>
      </c>
      <c r="AO12" s="103" t="s">
        <v>221</v>
      </c>
      <c r="AP12" s="33" t="s">
        <v>181</v>
      </c>
      <c r="AQ12" s="150" t="s">
        <v>181</v>
      </c>
      <c r="AR12" s="70"/>
      <c r="AS12" s="70"/>
      <c r="AT12" s="70"/>
      <c r="AU12" s="14"/>
      <c r="AV12" s="14"/>
      <c r="AW12" s="14"/>
      <c r="AX12" s="14"/>
      <c r="AY12" s="14"/>
      <c r="AZ12" s="14"/>
    </row>
    <row r="13" spans="1:52" ht="12" hidden="1" customHeight="1">
      <c r="B13" s="41" t="s">
        <v>35</v>
      </c>
      <c r="C13" s="56" t="s">
        <v>70</v>
      </c>
      <c r="D13" s="76">
        <v>26222</v>
      </c>
      <c r="E13" s="79" t="s">
        <v>37</v>
      </c>
      <c r="F13" s="79">
        <v>77</v>
      </c>
      <c r="G13" s="79" t="s">
        <v>66</v>
      </c>
      <c r="H13" s="79"/>
      <c r="I13" s="79"/>
      <c r="J13" s="79">
        <f t="shared" si="0"/>
        <v>26145</v>
      </c>
      <c r="K13" s="79" t="s">
        <v>66</v>
      </c>
      <c r="L13" s="79">
        <v>39475</v>
      </c>
      <c r="M13" s="79" t="s">
        <v>66</v>
      </c>
      <c r="N13" s="103">
        <v>76146</v>
      </c>
      <c r="O13" s="103" t="s">
        <v>66</v>
      </c>
      <c r="P13" s="103">
        <f t="shared" si="1"/>
        <v>36671</v>
      </c>
      <c r="Q13" s="103" t="s">
        <v>66</v>
      </c>
      <c r="R13" s="103">
        <f t="shared" si="2"/>
        <v>62816</v>
      </c>
      <c r="S13" s="103" t="s">
        <v>66</v>
      </c>
      <c r="T13" s="79">
        <v>61377</v>
      </c>
      <c r="U13" s="79" t="s">
        <v>66</v>
      </c>
      <c r="V13" s="79"/>
      <c r="W13" s="79"/>
      <c r="X13" s="103">
        <f t="shared" si="3"/>
        <v>1439</v>
      </c>
      <c r="Y13" s="103" t="s">
        <v>66</v>
      </c>
      <c r="Z13" s="79"/>
      <c r="AA13" s="79"/>
      <c r="AB13" s="79"/>
      <c r="AC13" s="79"/>
      <c r="AD13" s="79"/>
      <c r="AE13" s="79"/>
      <c r="AF13" s="79"/>
      <c r="AG13" s="79"/>
      <c r="AH13" s="79"/>
      <c r="AI13" s="79"/>
      <c r="AJ13" s="85">
        <v>4</v>
      </c>
      <c r="AK13" s="162" t="s">
        <v>66</v>
      </c>
      <c r="AL13" s="149" t="s">
        <v>221</v>
      </c>
      <c r="AM13" s="103" t="s">
        <v>221</v>
      </c>
      <c r="AN13" s="103" t="s">
        <v>221</v>
      </c>
      <c r="AO13" s="103" t="s">
        <v>221</v>
      </c>
      <c r="AP13" s="33" t="s">
        <v>181</v>
      </c>
      <c r="AQ13" s="150" t="s">
        <v>181</v>
      </c>
      <c r="AR13" s="70"/>
      <c r="AS13" s="70"/>
      <c r="AT13" s="70"/>
      <c r="AU13" s="14"/>
      <c r="AV13" s="14"/>
      <c r="AW13" s="14"/>
      <c r="AX13" s="14"/>
      <c r="AY13" s="14"/>
      <c r="AZ13" s="14"/>
    </row>
    <row r="14" spans="1:52" ht="12" hidden="1" customHeight="1">
      <c r="B14" s="41" t="s">
        <v>71</v>
      </c>
      <c r="C14" s="56" t="s">
        <v>72</v>
      </c>
      <c r="D14" s="76">
        <v>24425</v>
      </c>
      <c r="E14" s="79" t="s">
        <v>66</v>
      </c>
      <c r="F14" s="79">
        <v>74</v>
      </c>
      <c r="G14" s="79" t="s">
        <v>66</v>
      </c>
      <c r="H14" s="79"/>
      <c r="I14" s="79"/>
      <c r="J14" s="79">
        <f t="shared" si="0"/>
        <v>24351</v>
      </c>
      <c r="K14" s="79" t="s">
        <v>66</v>
      </c>
      <c r="L14" s="79">
        <v>37253</v>
      </c>
      <c r="M14" s="79" t="s">
        <v>66</v>
      </c>
      <c r="N14" s="103">
        <v>71165</v>
      </c>
      <c r="O14" s="103" t="s">
        <v>66</v>
      </c>
      <c r="P14" s="103">
        <f t="shared" si="1"/>
        <v>33912</v>
      </c>
      <c r="Q14" s="103" t="s">
        <v>66</v>
      </c>
      <c r="R14" s="103">
        <f t="shared" si="2"/>
        <v>58263</v>
      </c>
      <c r="S14" s="103" t="s">
        <v>66</v>
      </c>
      <c r="T14" s="79">
        <v>57187</v>
      </c>
      <c r="U14" s="79" t="s">
        <v>66</v>
      </c>
      <c r="V14" s="79"/>
      <c r="W14" s="79"/>
      <c r="X14" s="103">
        <f t="shared" si="3"/>
        <v>1076</v>
      </c>
      <c r="Y14" s="103" t="s">
        <v>66</v>
      </c>
      <c r="Z14" s="79"/>
      <c r="AA14" s="79"/>
      <c r="AB14" s="79"/>
      <c r="AC14" s="79"/>
      <c r="AD14" s="79"/>
      <c r="AE14" s="79"/>
      <c r="AF14" s="79"/>
      <c r="AG14" s="79"/>
      <c r="AH14" s="79"/>
      <c r="AI14" s="79"/>
      <c r="AJ14" s="85">
        <v>7</v>
      </c>
      <c r="AK14" s="162" t="s">
        <v>66</v>
      </c>
      <c r="AL14" s="149" t="s">
        <v>221</v>
      </c>
      <c r="AM14" s="103" t="s">
        <v>221</v>
      </c>
      <c r="AN14" s="103" t="s">
        <v>221</v>
      </c>
      <c r="AO14" s="103" t="s">
        <v>221</v>
      </c>
      <c r="AP14" s="33" t="s">
        <v>221</v>
      </c>
      <c r="AQ14" s="150" t="s">
        <v>181</v>
      </c>
      <c r="AR14" s="70"/>
      <c r="AS14" s="70"/>
      <c r="AT14" s="70"/>
      <c r="AU14" s="14"/>
      <c r="AV14" s="14"/>
      <c r="AW14" s="14"/>
      <c r="AX14" s="14"/>
      <c r="AY14" s="14"/>
      <c r="AZ14" s="14"/>
    </row>
    <row r="15" spans="1:52" ht="12" hidden="1" customHeight="1">
      <c r="B15" s="41" t="s">
        <v>73</v>
      </c>
      <c r="C15" s="56" t="s">
        <v>74</v>
      </c>
      <c r="D15" s="76">
        <v>23757</v>
      </c>
      <c r="E15" s="79" t="s">
        <v>75</v>
      </c>
      <c r="F15" s="79">
        <v>64</v>
      </c>
      <c r="G15" s="79" t="s">
        <v>75</v>
      </c>
      <c r="H15" s="79"/>
      <c r="I15" s="79"/>
      <c r="J15" s="79">
        <f t="shared" si="0"/>
        <v>23693</v>
      </c>
      <c r="K15" s="79" t="s">
        <v>75</v>
      </c>
      <c r="L15" s="79">
        <v>36495</v>
      </c>
      <c r="M15" s="79" t="s">
        <v>75</v>
      </c>
      <c r="N15" s="103">
        <v>73744</v>
      </c>
      <c r="O15" s="103" t="s">
        <v>75</v>
      </c>
      <c r="P15" s="103">
        <f t="shared" si="1"/>
        <v>37249</v>
      </c>
      <c r="Q15" s="103" t="s">
        <v>75</v>
      </c>
      <c r="R15" s="103">
        <f t="shared" si="2"/>
        <v>60942</v>
      </c>
      <c r="S15" s="103" t="s">
        <v>75</v>
      </c>
      <c r="T15" s="79">
        <v>59471</v>
      </c>
      <c r="U15" s="79" t="s">
        <v>75</v>
      </c>
      <c r="V15" s="79"/>
      <c r="W15" s="79"/>
      <c r="X15" s="103">
        <f t="shared" si="3"/>
        <v>1471</v>
      </c>
      <c r="Y15" s="103" t="s">
        <v>75</v>
      </c>
      <c r="Z15" s="79"/>
      <c r="AA15" s="79"/>
      <c r="AB15" s="79"/>
      <c r="AC15" s="79"/>
      <c r="AD15" s="79"/>
      <c r="AE15" s="79"/>
      <c r="AF15" s="79"/>
      <c r="AG15" s="79"/>
      <c r="AH15" s="79"/>
      <c r="AI15" s="79"/>
      <c r="AJ15" s="85">
        <v>0</v>
      </c>
      <c r="AK15" s="162" t="s">
        <v>75</v>
      </c>
      <c r="AL15" s="149" t="s">
        <v>221</v>
      </c>
      <c r="AM15" s="103" t="s">
        <v>221</v>
      </c>
      <c r="AN15" s="103" t="s">
        <v>221</v>
      </c>
      <c r="AO15" s="103" t="s">
        <v>221</v>
      </c>
      <c r="AP15" s="33" t="s">
        <v>181</v>
      </c>
      <c r="AQ15" s="150" t="s">
        <v>181</v>
      </c>
      <c r="AR15" s="70"/>
      <c r="AS15" s="70"/>
      <c r="AT15" s="70"/>
      <c r="AU15" s="14"/>
      <c r="AV15" s="14"/>
      <c r="AW15" s="14"/>
      <c r="AX15" s="14"/>
      <c r="AY15" s="14"/>
      <c r="AZ15" s="14"/>
    </row>
    <row r="16" spans="1:52" ht="12" hidden="1" customHeight="1">
      <c r="B16" s="41" t="s">
        <v>76</v>
      </c>
      <c r="C16" s="56" t="s">
        <v>77</v>
      </c>
      <c r="D16" s="76">
        <v>24507</v>
      </c>
      <c r="E16" s="79" t="s">
        <v>75</v>
      </c>
      <c r="F16" s="79">
        <v>66</v>
      </c>
      <c r="G16" s="79" t="s">
        <v>75</v>
      </c>
      <c r="H16" s="79"/>
      <c r="I16" s="79"/>
      <c r="J16" s="79">
        <f t="shared" si="0"/>
        <v>24441</v>
      </c>
      <c r="K16" s="79" t="s">
        <v>75</v>
      </c>
      <c r="L16" s="79">
        <v>39530</v>
      </c>
      <c r="M16" s="79" t="s">
        <v>75</v>
      </c>
      <c r="N16" s="103">
        <v>76055</v>
      </c>
      <c r="O16" s="103" t="s">
        <v>75</v>
      </c>
      <c r="P16" s="103">
        <f t="shared" si="1"/>
        <v>36525</v>
      </c>
      <c r="Q16" s="103" t="s">
        <v>75</v>
      </c>
      <c r="R16" s="103">
        <f t="shared" si="2"/>
        <v>60966</v>
      </c>
      <c r="S16" s="103" t="s">
        <v>75</v>
      </c>
      <c r="T16" s="79">
        <v>59217</v>
      </c>
      <c r="U16" s="79" t="s">
        <v>75</v>
      </c>
      <c r="V16" s="79"/>
      <c r="W16" s="79"/>
      <c r="X16" s="103">
        <f t="shared" si="3"/>
        <v>1749</v>
      </c>
      <c r="Y16" s="103" t="s">
        <v>75</v>
      </c>
      <c r="Z16" s="79"/>
      <c r="AA16" s="79"/>
      <c r="AB16" s="79"/>
      <c r="AC16" s="79"/>
      <c r="AD16" s="79"/>
      <c r="AE16" s="79"/>
      <c r="AF16" s="79"/>
      <c r="AG16" s="79"/>
      <c r="AH16" s="79"/>
      <c r="AI16" s="79"/>
      <c r="AJ16" s="85">
        <v>0</v>
      </c>
      <c r="AK16" s="162" t="s">
        <v>75</v>
      </c>
      <c r="AL16" s="149" t="s">
        <v>221</v>
      </c>
      <c r="AM16" s="103" t="s">
        <v>221</v>
      </c>
      <c r="AN16" s="103" t="s">
        <v>221</v>
      </c>
      <c r="AO16" s="103" t="s">
        <v>221</v>
      </c>
      <c r="AP16" s="33" t="s">
        <v>181</v>
      </c>
      <c r="AQ16" s="150" t="s">
        <v>181</v>
      </c>
      <c r="AR16" s="70"/>
      <c r="AS16" s="70"/>
      <c r="AT16" s="70"/>
      <c r="AU16" s="14"/>
      <c r="AV16" s="14"/>
      <c r="AW16" s="14"/>
      <c r="AX16" s="14"/>
      <c r="AY16" s="14"/>
      <c r="AZ16" s="14"/>
    </row>
    <row r="17" spans="1:52" ht="12" hidden="1" customHeight="1">
      <c r="B17" s="41" t="s">
        <v>78</v>
      </c>
      <c r="C17" s="56" t="s">
        <v>79</v>
      </c>
      <c r="D17" s="76">
        <v>24006</v>
      </c>
      <c r="E17" s="79" t="s">
        <v>75</v>
      </c>
      <c r="F17" s="79">
        <v>72</v>
      </c>
      <c r="G17" s="79" t="s">
        <v>75</v>
      </c>
      <c r="H17" s="79"/>
      <c r="I17" s="79"/>
      <c r="J17" s="79">
        <f t="shared" si="0"/>
        <v>23934</v>
      </c>
      <c r="K17" s="79" t="s">
        <v>75</v>
      </c>
      <c r="L17" s="79">
        <v>35407</v>
      </c>
      <c r="M17" s="79" t="s">
        <v>75</v>
      </c>
      <c r="N17" s="103">
        <v>67520</v>
      </c>
      <c r="O17" s="103" t="s">
        <v>75</v>
      </c>
      <c r="P17" s="103">
        <f t="shared" si="1"/>
        <v>32113</v>
      </c>
      <c r="Q17" s="103" t="s">
        <v>75</v>
      </c>
      <c r="R17" s="103">
        <f t="shared" si="2"/>
        <v>56047</v>
      </c>
      <c r="S17" s="103" t="s">
        <v>75</v>
      </c>
      <c r="T17" s="79">
        <v>54484</v>
      </c>
      <c r="U17" s="79" t="s">
        <v>75</v>
      </c>
      <c r="V17" s="79"/>
      <c r="W17" s="79"/>
      <c r="X17" s="103">
        <f t="shared" si="3"/>
        <v>1563</v>
      </c>
      <c r="Y17" s="103" t="s">
        <v>75</v>
      </c>
      <c r="Z17" s="79"/>
      <c r="AA17" s="79"/>
      <c r="AB17" s="79"/>
      <c r="AC17" s="79"/>
      <c r="AD17" s="79"/>
      <c r="AE17" s="79"/>
      <c r="AF17" s="79"/>
      <c r="AG17" s="79"/>
      <c r="AH17" s="79"/>
      <c r="AI17" s="79"/>
      <c r="AJ17" s="85">
        <v>0</v>
      </c>
      <c r="AK17" s="162" t="s">
        <v>75</v>
      </c>
      <c r="AL17" s="149" t="s">
        <v>221</v>
      </c>
      <c r="AM17" s="103" t="s">
        <v>221</v>
      </c>
      <c r="AN17" s="103" t="s">
        <v>221</v>
      </c>
      <c r="AO17" s="103" t="s">
        <v>221</v>
      </c>
      <c r="AP17" s="33" t="s">
        <v>181</v>
      </c>
      <c r="AQ17" s="150" t="s">
        <v>181</v>
      </c>
      <c r="AR17" s="70"/>
      <c r="AS17" s="70"/>
      <c r="AT17" s="70"/>
      <c r="AU17" s="14"/>
      <c r="AV17" s="14"/>
      <c r="AW17" s="14"/>
      <c r="AX17" s="14"/>
      <c r="AY17" s="14"/>
      <c r="AZ17" s="14"/>
    </row>
    <row r="18" spans="1:52" ht="12" hidden="1" customHeight="1">
      <c r="A18" s="14"/>
      <c r="B18" s="41" t="s">
        <v>80</v>
      </c>
      <c r="C18" s="56" t="s">
        <v>81</v>
      </c>
      <c r="D18" s="76">
        <v>25247</v>
      </c>
      <c r="E18" s="79" t="s">
        <v>75</v>
      </c>
      <c r="F18" s="79">
        <v>80</v>
      </c>
      <c r="G18" s="79" t="s">
        <v>75</v>
      </c>
      <c r="H18" s="79"/>
      <c r="I18" s="79"/>
      <c r="J18" s="79">
        <f t="shared" si="0"/>
        <v>25167</v>
      </c>
      <c r="K18" s="79" t="s">
        <v>75</v>
      </c>
      <c r="L18" s="79">
        <v>35387</v>
      </c>
      <c r="M18" s="79" t="s">
        <v>75</v>
      </c>
      <c r="N18" s="103">
        <v>63528</v>
      </c>
      <c r="O18" s="103" t="s">
        <v>75</v>
      </c>
      <c r="P18" s="103">
        <f t="shared" si="1"/>
        <v>28141</v>
      </c>
      <c r="Q18" s="103" t="s">
        <v>75</v>
      </c>
      <c r="R18" s="103">
        <f t="shared" si="2"/>
        <v>53308</v>
      </c>
      <c r="S18" s="103" t="s">
        <v>75</v>
      </c>
      <c r="T18" s="79">
        <v>51904</v>
      </c>
      <c r="U18" s="79" t="s">
        <v>75</v>
      </c>
      <c r="V18" s="79"/>
      <c r="W18" s="79"/>
      <c r="X18" s="103">
        <f t="shared" si="3"/>
        <v>1404</v>
      </c>
      <c r="Y18" s="103" t="s">
        <v>75</v>
      </c>
      <c r="Z18" s="79"/>
      <c r="AA18" s="79"/>
      <c r="AB18" s="79"/>
      <c r="AC18" s="79"/>
      <c r="AD18" s="79"/>
      <c r="AE18" s="79"/>
      <c r="AF18" s="79"/>
      <c r="AG18" s="79"/>
      <c r="AH18" s="79"/>
      <c r="AI18" s="79"/>
      <c r="AJ18" s="85">
        <v>340</v>
      </c>
      <c r="AK18" s="162" t="s">
        <v>75</v>
      </c>
      <c r="AL18" s="149" t="s">
        <v>221</v>
      </c>
      <c r="AM18" s="103" t="s">
        <v>221</v>
      </c>
      <c r="AN18" s="103" t="s">
        <v>221</v>
      </c>
      <c r="AO18" s="103" t="s">
        <v>221</v>
      </c>
      <c r="AP18" s="33" t="s">
        <v>181</v>
      </c>
      <c r="AQ18" s="150" t="s">
        <v>181</v>
      </c>
      <c r="AR18" s="70"/>
      <c r="AS18" s="70"/>
      <c r="AT18" s="70"/>
      <c r="AU18" s="14"/>
      <c r="AV18" s="14"/>
      <c r="AW18" s="14"/>
      <c r="AX18" s="14"/>
      <c r="AY18" s="14"/>
      <c r="AZ18" s="14"/>
    </row>
    <row r="19" spans="1:52" ht="12" hidden="1" customHeight="1">
      <c r="A19" s="14"/>
      <c r="B19" s="41" t="s">
        <v>82</v>
      </c>
      <c r="C19" s="56" t="s">
        <v>83</v>
      </c>
      <c r="D19" s="76">
        <v>25911</v>
      </c>
      <c r="E19" s="79" t="s">
        <v>75</v>
      </c>
      <c r="F19" s="79">
        <v>72</v>
      </c>
      <c r="G19" s="79" t="s">
        <v>75</v>
      </c>
      <c r="H19" s="79"/>
      <c r="I19" s="79"/>
      <c r="J19" s="79">
        <f t="shared" si="0"/>
        <v>25839</v>
      </c>
      <c r="K19" s="79" t="s">
        <v>75</v>
      </c>
      <c r="L19" s="79">
        <v>36161</v>
      </c>
      <c r="M19" s="79" t="s">
        <v>75</v>
      </c>
      <c r="N19" s="103">
        <v>62231</v>
      </c>
      <c r="O19" s="103" t="s">
        <v>75</v>
      </c>
      <c r="P19" s="103">
        <f t="shared" si="1"/>
        <v>26070</v>
      </c>
      <c r="Q19" s="103" t="s">
        <v>75</v>
      </c>
      <c r="R19" s="103">
        <f t="shared" si="2"/>
        <v>51909</v>
      </c>
      <c r="S19" s="103" t="s">
        <v>75</v>
      </c>
      <c r="T19" s="79">
        <v>50803</v>
      </c>
      <c r="U19" s="79" t="s">
        <v>75</v>
      </c>
      <c r="V19" s="79"/>
      <c r="W19" s="79"/>
      <c r="X19" s="103">
        <f t="shared" si="3"/>
        <v>1106</v>
      </c>
      <c r="Y19" s="103" t="s">
        <v>75</v>
      </c>
      <c r="Z19" s="79"/>
      <c r="AA19" s="79"/>
      <c r="AB19" s="79"/>
      <c r="AC19" s="79"/>
      <c r="AD19" s="79"/>
      <c r="AE19" s="79"/>
      <c r="AF19" s="79"/>
      <c r="AG19" s="79"/>
      <c r="AH19" s="79"/>
      <c r="AI19" s="79"/>
      <c r="AJ19" s="85">
        <v>659</v>
      </c>
      <c r="AK19" s="162" t="s">
        <v>75</v>
      </c>
      <c r="AL19" s="149" t="s">
        <v>221</v>
      </c>
      <c r="AM19" s="103" t="s">
        <v>221</v>
      </c>
      <c r="AN19" s="103" t="s">
        <v>221</v>
      </c>
      <c r="AO19" s="103" t="s">
        <v>221</v>
      </c>
      <c r="AP19" s="33" t="s">
        <v>181</v>
      </c>
      <c r="AQ19" s="150" t="s">
        <v>181</v>
      </c>
      <c r="AR19" s="70"/>
      <c r="AS19" s="70"/>
      <c r="AT19" s="70"/>
      <c r="AU19" s="14"/>
      <c r="AV19" s="14"/>
      <c r="AW19" s="14"/>
      <c r="AX19" s="14"/>
      <c r="AY19" s="14"/>
      <c r="AZ19" s="14"/>
    </row>
    <row r="20" spans="1:52" ht="12" hidden="1" customHeight="1">
      <c r="A20" s="14"/>
      <c r="B20" s="41" t="s">
        <v>84</v>
      </c>
      <c r="C20" s="56" t="s">
        <v>85</v>
      </c>
      <c r="D20" s="76">
        <v>24038</v>
      </c>
      <c r="E20" s="79" t="s">
        <v>75</v>
      </c>
      <c r="F20" s="79">
        <v>67</v>
      </c>
      <c r="G20" s="79" t="s">
        <v>75</v>
      </c>
      <c r="H20" s="79"/>
      <c r="I20" s="79"/>
      <c r="J20" s="79">
        <f t="shared" si="0"/>
        <v>23971</v>
      </c>
      <c r="K20" s="79" t="s">
        <v>75</v>
      </c>
      <c r="L20" s="79">
        <v>34219</v>
      </c>
      <c r="M20" s="79" t="s">
        <v>75</v>
      </c>
      <c r="N20" s="103">
        <v>60375</v>
      </c>
      <c r="O20" s="103" t="s">
        <v>75</v>
      </c>
      <c r="P20" s="103">
        <f t="shared" si="1"/>
        <v>26156</v>
      </c>
      <c r="Q20" s="103" t="s">
        <v>75</v>
      </c>
      <c r="R20" s="103">
        <f t="shared" si="2"/>
        <v>50127</v>
      </c>
      <c r="S20" s="103" t="s">
        <v>75</v>
      </c>
      <c r="T20" s="79">
        <v>49051</v>
      </c>
      <c r="U20" s="79" t="s">
        <v>75</v>
      </c>
      <c r="V20" s="79"/>
      <c r="W20" s="79"/>
      <c r="X20" s="103">
        <f t="shared" si="3"/>
        <v>1076</v>
      </c>
      <c r="Y20" s="103" t="s">
        <v>75</v>
      </c>
      <c r="Z20" s="79"/>
      <c r="AA20" s="79"/>
      <c r="AB20" s="79"/>
      <c r="AC20" s="79"/>
      <c r="AD20" s="79"/>
      <c r="AE20" s="79"/>
      <c r="AF20" s="79"/>
      <c r="AG20" s="79"/>
      <c r="AH20" s="79"/>
      <c r="AI20" s="79"/>
      <c r="AJ20" s="85">
        <v>327</v>
      </c>
      <c r="AK20" s="162" t="s">
        <v>75</v>
      </c>
      <c r="AL20" s="149" t="s">
        <v>221</v>
      </c>
      <c r="AM20" s="103" t="s">
        <v>221</v>
      </c>
      <c r="AN20" s="103" t="s">
        <v>221</v>
      </c>
      <c r="AO20" s="103" t="s">
        <v>221</v>
      </c>
      <c r="AP20" s="33" t="s">
        <v>181</v>
      </c>
      <c r="AQ20" s="150" t="s">
        <v>181</v>
      </c>
      <c r="AR20" s="70"/>
      <c r="AS20" s="70"/>
      <c r="AT20" s="70"/>
      <c r="AU20" s="14"/>
      <c r="AV20" s="14"/>
      <c r="AW20" s="14"/>
      <c r="AX20" s="14"/>
      <c r="AY20" s="14"/>
      <c r="AZ20" s="14"/>
    </row>
    <row r="21" spans="1:52" ht="12" hidden="1" customHeight="1">
      <c r="A21" s="14"/>
      <c r="B21" s="42" t="s">
        <v>86</v>
      </c>
      <c r="C21" s="56" t="s">
        <v>87</v>
      </c>
      <c r="D21" s="76">
        <v>27252</v>
      </c>
      <c r="E21" s="79" t="s">
        <v>75</v>
      </c>
      <c r="F21" s="79">
        <v>61</v>
      </c>
      <c r="G21" s="79" t="s">
        <v>75</v>
      </c>
      <c r="H21" s="79"/>
      <c r="I21" s="79"/>
      <c r="J21" s="80">
        <f t="shared" si="0"/>
        <v>27191</v>
      </c>
      <c r="K21" s="80" t="s">
        <v>75</v>
      </c>
      <c r="L21" s="80">
        <v>37374</v>
      </c>
      <c r="M21" s="80" t="s">
        <v>75</v>
      </c>
      <c r="N21" s="152">
        <v>64486</v>
      </c>
      <c r="O21" s="152" t="s">
        <v>75</v>
      </c>
      <c r="P21" s="152">
        <f t="shared" si="1"/>
        <v>27112</v>
      </c>
      <c r="Q21" s="152" t="s">
        <v>75</v>
      </c>
      <c r="R21" s="152">
        <f t="shared" si="2"/>
        <v>54303</v>
      </c>
      <c r="S21" s="152" t="s">
        <v>75</v>
      </c>
      <c r="T21" s="79">
        <v>53164</v>
      </c>
      <c r="U21" s="79" t="s">
        <v>75</v>
      </c>
      <c r="V21" s="79"/>
      <c r="W21" s="79"/>
      <c r="X21" s="103">
        <f t="shared" si="3"/>
        <v>1139</v>
      </c>
      <c r="Y21" s="103" t="s">
        <v>75</v>
      </c>
      <c r="Z21" s="79"/>
      <c r="AA21" s="79"/>
      <c r="AB21" s="79"/>
      <c r="AC21" s="79"/>
      <c r="AD21" s="79"/>
      <c r="AE21" s="79"/>
      <c r="AF21" s="79"/>
      <c r="AG21" s="79"/>
      <c r="AH21" s="79"/>
      <c r="AI21" s="79"/>
      <c r="AJ21" s="85">
        <v>417</v>
      </c>
      <c r="AK21" s="162" t="s">
        <v>75</v>
      </c>
      <c r="AL21" s="151" t="s">
        <v>221</v>
      </c>
      <c r="AM21" s="152" t="s">
        <v>221</v>
      </c>
      <c r="AN21" s="152" t="s">
        <v>221</v>
      </c>
      <c r="AO21" s="152" t="s">
        <v>221</v>
      </c>
      <c r="AP21" s="33" t="s">
        <v>181</v>
      </c>
      <c r="AQ21" s="150" t="s">
        <v>181</v>
      </c>
      <c r="AR21" s="70"/>
      <c r="AS21" s="70"/>
      <c r="AT21" s="70"/>
      <c r="AU21" s="14"/>
      <c r="AV21" s="14"/>
      <c r="AW21" s="14"/>
      <c r="AX21" s="14"/>
      <c r="AY21" s="14"/>
      <c r="AZ21" s="14"/>
    </row>
    <row r="22" spans="1:52" ht="12" hidden="1" customHeight="1">
      <c r="A22" s="14"/>
      <c r="B22" s="40" t="s">
        <v>88</v>
      </c>
      <c r="C22" s="57" t="s">
        <v>89</v>
      </c>
      <c r="D22" s="78">
        <v>26451</v>
      </c>
      <c r="E22" s="84">
        <f t="shared" ref="E22:E85" si="4">D22/D10*100</f>
        <v>95.40831048910691</v>
      </c>
      <c r="F22" s="81">
        <v>133</v>
      </c>
      <c r="G22" s="84">
        <f t="shared" ref="G22:G85" si="5">F22/F10*100</f>
        <v>198.50746268656715</v>
      </c>
      <c r="H22" s="81"/>
      <c r="I22" s="84"/>
      <c r="J22" s="81">
        <f t="shared" si="0"/>
        <v>26318</v>
      </c>
      <c r="K22" s="84">
        <f t="shared" ref="K22:K85" si="6">J22/J10*100</f>
        <v>95.158549372672368</v>
      </c>
      <c r="L22" s="81">
        <v>33627</v>
      </c>
      <c r="M22" s="84">
        <f t="shared" ref="M22:M85" si="7">L22/L10*100</f>
        <v>119.34625212947189</v>
      </c>
      <c r="N22" s="146">
        <v>60007</v>
      </c>
      <c r="O22" s="145">
        <f t="shared" ref="O22:O85" si="8">N22/N10*100</f>
        <v>105.14078460918472</v>
      </c>
      <c r="P22" s="146">
        <f t="shared" si="1"/>
        <v>26380</v>
      </c>
      <c r="Q22" s="145">
        <f t="shared" ref="Q22:Q85" si="9">P22/P10*100</f>
        <v>91.289753261584252</v>
      </c>
      <c r="R22" s="146">
        <f t="shared" si="2"/>
        <v>52698</v>
      </c>
      <c r="S22" s="145">
        <f t="shared" ref="S22:S85" si="10">R22/R10*100</f>
        <v>93.181737808112601</v>
      </c>
      <c r="T22" s="81">
        <v>51667</v>
      </c>
      <c r="U22" s="84">
        <f t="shared" ref="U22:U85" si="11">T22/T10*100</f>
        <v>94.097399286078527</v>
      </c>
      <c r="V22" s="81"/>
      <c r="W22" s="84"/>
      <c r="X22" s="146">
        <f t="shared" si="3"/>
        <v>1031</v>
      </c>
      <c r="Y22" s="145">
        <f t="shared" ref="Y22:Y85" si="12">X22/X10*100</f>
        <v>62.636695018226007</v>
      </c>
      <c r="Z22" s="81"/>
      <c r="AA22" s="84"/>
      <c r="AB22" s="81"/>
      <c r="AC22" s="84"/>
      <c r="AD22" s="84"/>
      <c r="AE22" s="84"/>
      <c r="AF22" s="84"/>
      <c r="AG22" s="84"/>
      <c r="AH22" s="84"/>
      <c r="AI22" s="84"/>
      <c r="AJ22" s="137">
        <v>1052</v>
      </c>
      <c r="AK22" s="163">
        <f>AJ22/AJ10*100</f>
        <v>513.17073170731703</v>
      </c>
      <c r="AL22" s="153" t="s">
        <v>221</v>
      </c>
      <c r="AM22" s="146" t="s">
        <v>221</v>
      </c>
      <c r="AN22" s="146" t="s">
        <v>221</v>
      </c>
      <c r="AO22" s="146" t="s">
        <v>221</v>
      </c>
      <c r="AP22" s="30" t="s">
        <v>181</v>
      </c>
      <c r="AQ22" s="154" t="s">
        <v>181</v>
      </c>
      <c r="AR22" s="70"/>
      <c r="AS22" s="70"/>
      <c r="AT22" s="70"/>
      <c r="AU22" s="14"/>
      <c r="AV22" s="14"/>
      <c r="AW22" s="14"/>
      <c r="AX22" s="14"/>
      <c r="AY22" s="14"/>
      <c r="AZ22" s="14"/>
    </row>
    <row r="23" spans="1:52" ht="12" hidden="1" customHeight="1">
      <c r="A23" s="14"/>
      <c r="B23" s="41" t="s">
        <v>90</v>
      </c>
      <c r="C23" s="56" t="s">
        <v>91</v>
      </c>
      <c r="D23" s="76">
        <v>26815</v>
      </c>
      <c r="E23" s="82">
        <f t="shared" si="4"/>
        <v>94.762695692122847</v>
      </c>
      <c r="F23" s="79">
        <v>81</v>
      </c>
      <c r="G23" s="82">
        <f t="shared" si="5"/>
        <v>122.72727272727273</v>
      </c>
      <c r="H23" s="79"/>
      <c r="I23" s="82"/>
      <c r="J23" s="79">
        <f t="shared" si="0"/>
        <v>26734</v>
      </c>
      <c r="K23" s="82">
        <f t="shared" si="6"/>
        <v>94.697318550529559</v>
      </c>
      <c r="L23" s="79">
        <v>38268</v>
      </c>
      <c r="M23" s="82">
        <f t="shared" si="7"/>
        <v>105.68935041979672</v>
      </c>
      <c r="N23" s="103">
        <v>69872</v>
      </c>
      <c r="O23" s="102">
        <f t="shared" si="8"/>
        <v>101.56109189220616</v>
      </c>
      <c r="P23" s="103">
        <f t="shared" si="1"/>
        <v>31604</v>
      </c>
      <c r="Q23" s="102">
        <f t="shared" si="9"/>
        <v>96.974532065050639</v>
      </c>
      <c r="R23" s="103">
        <f t="shared" si="2"/>
        <v>58338</v>
      </c>
      <c r="S23" s="102">
        <f t="shared" si="10"/>
        <v>95.917528485227137</v>
      </c>
      <c r="T23" s="79">
        <v>57356</v>
      </c>
      <c r="U23" s="82">
        <f t="shared" si="11"/>
        <v>96.557297015201755</v>
      </c>
      <c r="V23" s="79"/>
      <c r="W23" s="82"/>
      <c r="X23" s="103">
        <f t="shared" si="3"/>
        <v>982</v>
      </c>
      <c r="Y23" s="102">
        <f t="shared" si="12"/>
        <v>69.154929577464785</v>
      </c>
      <c r="Z23" s="79"/>
      <c r="AA23" s="82"/>
      <c r="AB23" s="79"/>
      <c r="AC23" s="82"/>
      <c r="AD23" s="82"/>
      <c r="AE23" s="82"/>
      <c r="AF23" s="82"/>
      <c r="AG23" s="82"/>
      <c r="AH23" s="82"/>
      <c r="AI23" s="82"/>
      <c r="AJ23" s="85">
        <v>46</v>
      </c>
      <c r="AK23" s="162" t="s">
        <v>75</v>
      </c>
      <c r="AL23" s="149" t="s">
        <v>221</v>
      </c>
      <c r="AM23" s="103" t="s">
        <v>221</v>
      </c>
      <c r="AN23" s="103" t="s">
        <v>221</v>
      </c>
      <c r="AO23" s="103" t="s">
        <v>221</v>
      </c>
      <c r="AP23" s="33" t="s">
        <v>181</v>
      </c>
      <c r="AQ23" s="34" t="s">
        <v>181</v>
      </c>
      <c r="AR23" s="70"/>
      <c r="AS23" s="70"/>
      <c r="AT23" s="70"/>
      <c r="AU23" s="14"/>
      <c r="AV23" s="14"/>
      <c r="AW23" s="14"/>
      <c r="AX23" s="14"/>
      <c r="AY23" s="14"/>
      <c r="AZ23" s="14"/>
    </row>
    <row r="24" spans="1:52" ht="12" hidden="1" customHeight="1">
      <c r="A24" s="14"/>
      <c r="B24" s="41" t="s">
        <v>92</v>
      </c>
      <c r="C24" s="56" t="s">
        <v>93</v>
      </c>
      <c r="D24" s="76">
        <v>24783</v>
      </c>
      <c r="E24" s="82">
        <f t="shared" si="4"/>
        <v>92.82022471910112</v>
      </c>
      <c r="F24" s="79">
        <v>66</v>
      </c>
      <c r="G24" s="82">
        <f t="shared" si="5"/>
        <v>111.86440677966101</v>
      </c>
      <c r="H24" s="79"/>
      <c r="I24" s="82"/>
      <c r="J24" s="79">
        <f t="shared" si="0"/>
        <v>24717</v>
      </c>
      <c r="K24" s="82">
        <f t="shared" si="6"/>
        <v>92.778048872039349</v>
      </c>
      <c r="L24" s="79">
        <v>38536</v>
      </c>
      <c r="M24" s="82">
        <f t="shared" si="7"/>
        <v>108.22895017693648</v>
      </c>
      <c r="N24" s="103">
        <v>72154</v>
      </c>
      <c r="O24" s="102">
        <f t="shared" si="8"/>
        <v>104.4408418492893</v>
      </c>
      <c r="P24" s="103">
        <f t="shared" si="1"/>
        <v>33618</v>
      </c>
      <c r="Q24" s="102">
        <f t="shared" si="9"/>
        <v>100.41218637992833</v>
      </c>
      <c r="R24" s="103">
        <f t="shared" si="2"/>
        <v>58335</v>
      </c>
      <c r="S24" s="102">
        <f t="shared" si="10"/>
        <v>97.029324196204328</v>
      </c>
      <c r="T24" s="79">
        <v>57743</v>
      </c>
      <c r="U24" s="82">
        <f t="shared" si="11"/>
        <v>98.209061840941558</v>
      </c>
      <c r="V24" s="79"/>
      <c r="W24" s="82"/>
      <c r="X24" s="103">
        <f t="shared" si="3"/>
        <v>592</v>
      </c>
      <c r="Y24" s="102">
        <f t="shared" si="12"/>
        <v>44.679245283018872</v>
      </c>
      <c r="Z24" s="79"/>
      <c r="AA24" s="82"/>
      <c r="AB24" s="79"/>
      <c r="AC24" s="82"/>
      <c r="AD24" s="82"/>
      <c r="AE24" s="82"/>
      <c r="AF24" s="82"/>
      <c r="AG24" s="82"/>
      <c r="AH24" s="82"/>
      <c r="AI24" s="82"/>
      <c r="AJ24" s="85">
        <v>0</v>
      </c>
      <c r="AK24" s="162" t="s">
        <v>75</v>
      </c>
      <c r="AL24" s="149" t="s">
        <v>221</v>
      </c>
      <c r="AM24" s="103" t="s">
        <v>221</v>
      </c>
      <c r="AN24" s="103" t="s">
        <v>221</v>
      </c>
      <c r="AO24" s="103" t="s">
        <v>221</v>
      </c>
      <c r="AP24" s="33" t="s">
        <v>181</v>
      </c>
      <c r="AQ24" s="34" t="s">
        <v>181</v>
      </c>
      <c r="AR24" s="70"/>
      <c r="AS24" s="70"/>
      <c r="AT24" s="70"/>
      <c r="AU24" s="14"/>
      <c r="AV24" s="14"/>
      <c r="AW24" s="14"/>
      <c r="AX24" s="14"/>
      <c r="AY24" s="14"/>
      <c r="AZ24" s="14"/>
    </row>
    <row r="25" spans="1:52" ht="12" hidden="1" customHeight="1">
      <c r="A25" s="14"/>
      <c r="B25" s="41" t="s">
        <v>94</v>
      </c>
      <c r="C25" s="56" t="s">
        <v>95</v>
      </c>
      <c r="D25" s="76">
        <v>24213</v>
      </c>
      <c r="E25" s="82">
        <f t="shared" si="4"/>
        <v>92.338494394020287</v>
      </c>
      <c r="F25" s="79">
        <v>88</v>
      </c>
      <c r="G25" s="82">
        <f t="shared" si="5"/>
        <v>114.28571428571428</v>
      </c>
      <c r="H25" s="79"/>
      <c r="I25" s="82"/>
      <c r="J25" s="79">
        <f t="shared" si="0"/>
        <v>24125</v>
      </c>
      <c r="K25" s="82">
        <f t="shared" si="6"/>
        <v>92.273857334098295</v>
      </c>
      <c r="L25" s="79">
        <v>38596</v>
      </c>
      <c r="M25" s="82">
        <f t="shared" si="7"/>
        <v>97.773274224192534</v>
      </c>
      <c r="N25" s="103">
        <v>70906</v>
      </c>
      <c r="O25" s="102">
        <f t="shared" si="8"/>
        <v>93.118482914401284</v>
      </c>
      <c r="P25" s="103">
        <f t="shared" si="1"/>
        <v>32310</v>
      </c>
      <c r="Q25" s="102">
        <f t="shared" si="9"/>
        <v>88.107769081835784</v>
      </c>
      <c r="R25" s="103">
        <f t="shared" si="2"/>
        <v>56435</v>
      </c>
      <c r="S25" s="102">
        <f t="shared" si="10"/>
        <v>89.841760061130927</v>
      </c>
      <c r="T25" s="79">
        <v>55829</v>
      </c>
      <c r="U25" s="82">
        <f t="shared" si="11"/>
        <v>90.960783355328545</v>
      </c>
      <c r="V25" s="79"/>
      <c r="W25" s="82"/>
      <c r="X25" s="103">
        <f t="shared" si="3"/>
        <v>606</v>
      </c>
      <c r="Y25" s="102">
        <f t="shared" si="12"/>
        <v>42.112578179291177</v>
      </c>
      <c r="Z25" s="79"/>
      <c r="AA25" s="82"/>
      <c r="AB25" s="79"/>
      <c r="AC25" s="82"/>
      <c r="AD25" s="82"/>
      <c r="AE25" s="82"/>
      <c r="AF25" s="82"/>
      <c r="AG25" s="82"/>
      <c r="AH25" s="82"/>
      <c r="AI25" s="82"/>
      <c r="AJ25" s="85">
        <v>66</v>
      </c>
      <c r="AK25" s="144">
        <f>AJ25/AJ13*100</f>
        <v>1650</v>
      </c>
      <c r="AL25" s="149" t="s">
        <v>221</v>
      </c>
      <c r="AM25" s="103" t="s">
        <v>221</v>
      </c>
      <c r="AN25" s="103" t="s">
        <v>221</v>
      </c>
      <c r="AO25" s="103" t="s">
        <v>221</v>
      </c>
      <c r="AP25" s="33" t="s">
        <v>181</v>
      </c>
      <c r="AQ25" s="34" t="s">
        <v>181</v>
      </c>
      <c r="AR25" s="70"/>
      <c r="AS25" s="70"/>
      <c r="AT25" s="70"/>
      <c r="AU25" s="14"/>
      <c r="AV25" s="14"/>
      <c r="AW25" s="14"/>
      <c r="AX25" s="14"/>
      <c r="AY25" s="14"/>
      <c r="AZ25" s="14"/>
    </row>
    <row r="26" spans="1:52" ht="12" hidden="1" customHeight="1">
      <c r="A26" s="14"/>
      <c r="B26" s="41" t="s">
        <v>96</v>
      </c>
      <c r="C26" s="56" t="s">
        <v>97</v>
      </c>
      <c r="D26" s="76">
        <v>23210</v>
      </c>
      <c r="E26" s="82">
        <f t="shared" si="4"/>
        <v>95.025588536335732</v>
      </c>
      <c r="F26" s="79">
        <v>109</v>
      </c>
      <c r="G26" s="82">
        <f t="shared" si="5"/>
        <v>147.29729729729729</v>
      </c>
      <c r="H26" s="79"/>
      <c r="I26" s="82"/>
      <c r="J26" s="79">
        <f t="shared" si="0"/>
        <v>23101</v>
      </c>
      <c r="K26" s="82">
        <f t="shared" si="6"/>
        <v>94.866740585602244</v>
      </c>
      <c r="L26" s="79">
        <v>38210</v>
      </c>
      <c r="M26" s="82">
        <f t="shared" si="7"/>
        <v>102.56892062384237</v>
      </c>
      <c r="N26" s="103">
        <v>71410</v>
      </c>
      <c r="O26" s="102">
        <f t="shared" si="8"/>
        <v>100.34427035761962</v>
      </c>
      <c r="P26" s="103">
        <f t="shared" si="1"/>
        <v>33200</v>
      </c>
      <c r="Q26" s="102">
        <f t="shared" si="9"/>
        <v>97.90044821891955</v>
      </c>
      <c r="R26" s="103">
        <f t="shared" si="2"/>
        <v>56301</v>
      </c>
      <c r="S26" s="102">
        <f t="shared" si="10"/>
        <v>96.632511199217348</v>
      </c>
      <c r="T26" s="79">
        <v>55676</v>
      </c>
      <c r="U26" s="82">
        <f t="shared" si="11"/>
        <v>97.357791106370328</v>
      </c>
      <c r="V26" s="79"/>
      <c r="W26" s="82"/>
      <c r="X26" s="103">
        <f t="shared" si="3"/>
        <v>625</v>
      </c>
      <c r="Y26" s="102">
        <f t="shared" si="12"/>
        <v>58.085501858736052</v>
      </c>
      <c r="Z26" s="79"/>
      <c r="AA26" s="82"/>
      <c r="AB26" s="79"/>
      <c r="AC26" s="82"/>
      <c r="AD26" s="82"/>
      <c r="AE26" s="82"/>
      <c r="AF26" s="82"/>
      <c r="AG26" s="82"/>
      <c r="AH26" s="82"/>
      <c r="AI26" s="82"/>
      <c r="AJ26" s="85">
        <v>31</v>
      </c>
      <c r="AK26" s="144">
        <f>AJ26/AJ14*100</f>
        <v>442.85714285714289</v>
      </c>
      <c r="AL26" s="149" t="s">
        <v>221</v>
      </c>
      <c r="AM26" s="103" t="s">
        <v>221</v>
      </c>
      <c r="AN26" s="103" t="s">
        <v>221</v>
      </c>
      <c r="AO26" s="103" t="s">
        <v>221</v>
      </c>
      <c r="AP26" s="33" t="s">
        <v>181</v>
      </c>
      <c r="AQ26" s="34" t="s">
        <v>181</v>
      </c>
      <c r="AR26" s="70"/>
      <c r="AS26" s="70"/>
      <c r="AT26" s="70"/>
      <c r="AU26" s="14"/>
      <c r="AV26" s="14"/>
      <c r="AW26" s="14"/>
      <c r="AX26" s="14"/>
      <c r="AY26" s="14"/>
      <c r="AZ26" s="14"/>
    </row>
    <row r="27" spans="1:52" ht="12" hidden="1" customHeight="1">
      <c r="A27" s="14"/>
      <c r="B27" s="41" t="s">
        <v>73</v>
      </c>
      <c r="C27" s="56" t="s">
        <v>74</v>
      </c>
      <c r="D27" s="76">
        <v>22161</v>
      </c>
      <c r="E27" s="82">
        <f t="shared" si="4"/>
        <v>93.281980047985854</v>
      </c>
      <c r="F27" s="79">
        <v>84</v>
      </c>
      <c r="G27" s="82">
        <f t="shared" si="5"/>
        <v>131.25</v>
      </c>
      <c r="H27" s="79"/>
      <c r="I27" s="82"/>
      <c r="J27" s="79">
        <f t="shared" si="0"/>
        <v>22077</v>
      </c>
      <c r="K27" s="82">
        <f t="shared" si="6"/>
        <v>93.179420081880721</v>
      </c>
      <c r="L27" s="79">
        <v>41227</v>
      </c>
      <c r="M27" s="82">
        <f t="shared" si="7"/>
        <v>112.96615974791067</v>
      </c>
      <c r="N27" s="103">
        <v>79559</v>
      </c>
      <c r="O27" s="102">
        <f t="shared" si="8"/>
        <v>107.88538728574528</v>
      </c>
      <c r="P27" s="103">
        <f t="shared" si="1"/>
        <v>38332</v>
      </c>
      <c r="Q27" s="102">
        <f t="shared" si="9"/>
        <v>102.90746060296921</v>
      </c>
      <c r="R27" s="103">
        <f t="shared" si="2"/>
        <v>60409</v>
      </c>
      <c r="S27" s="102">
        <f t="shared" si="10"/>
        <v>99.125397919333139</v>
      </c>
      <c r="T27" s="79">
        <v>59483</v>
      </c>
      <c r="U27" s="82">
        <f t="shared" si="11"/>
        <v>100.0201779018345</v>
      </c>
      <c r="V27" s="79"/>
      <c r="W27" s="82"/>
      <c r="X27" s="103">
        <f t="shared" si="3"/>
        <v>926</v>
      </c>
      <c r="Y27" s="102">
        <f t="shared" si="12"/>
        <v>62.950373895309312</v>
      </c>
      <c r="Z27" s="79"/>
      <c r="AA27" s="82"/>
      <c r="AB27" s="79"/>
      <c r="AC27" s="82"/>
      <c r="AD27" s="82"/>
      <c r="AE27" s="82"/>
      <c r="AF27" s="82"/>
      <c r="AG27" s="82"/>
      <c r="AH27" s="82"/>
      <c r="AI27" s="82"/>
      <c r="AJ27" s="85">
        <v>0</v>
      </c>
      <c r="AK27" s="162" t="s">
        <v>75</v>
      </c>
      <c r="AL27" s="149" t="s">
        <v>221</v>
      </c>
      <c r="AM27" s="103" t="s">
        <v>221</v>
      </c>
      <c r="AN27" s="103" t="s">
        <v>221</v>
      </c>
      <c r="AO27" s="103" t="s">
        <v>221</v>
      </c>
      <c r="AP27" s="33" t="s">
        <v>181</v>
      </c>
      <c r="AQ27" s="34" t="s">
        <v>181</v>
      </c>
      <c r="AR27" s="70"/>
      <c r="AS27" s="70"/>
      <c r="AT27" s="70"/>
      <c r="AU27" s="14"/>
      <c r="AV27" s="14"/>
      <c r="AW27" s="14"/>
      <c r="AX27" s="14"/>
      <c r="AY27" s="14"/>
      <c r="AZ27" s="14"/>
    </row>
    <row r="28" spans="1:52" ht="12" hidden="1" customHeight="1">
      <c r="A28" s="14"/>
      <c r="B28" s="41" t="s">
        <v>76</v>
      </c>
      <c r="C28" s="56" t="s">
        <v>77</v>
      </c>
      <c r="D28" s="76">
        <v>23686</v>
      </c>
      <c r="E28" s="82">
        <f t="shared" si="4"/>
        <v>96.649936752764518</v>
      </c>
      <c r="F28" s="79">
        <v>60</v>
      </c>
      <c r="G28" s="82">
        <f t="shared" si="5"/>
        <v>90.909090909090907</v>
      </c>
      <c r="H28" s="79"/>
      <c r="I28" s="82"/>
      <c r="J28" s="79">
        <f t="shared" si="0"/>
        <v>23626</v>
      </c>
      <c r="K28" s="82">
        <f t="shared" si="6"/>
        <v>96.665439220981142</v>
      </c>
      <c r="L28" s="79">
        <v>38771</v>
      </c>
      <c r="M28" s="82">
        <f t="shared" si="7"/>
        <v>98.079939286617758</v>
      </c>
      <c r="N28" s="103">
        <v>74637</v>
      </c>
      <c r="O28" s="102">
        <f t="shared" si="8"/>
        <v>98.135559792255606</v>
      </c>
      <c r="P28" s="103">
        <f t="shared" si="1"/>
        <v>35866</v>
      </c>
      <c r="Q28" s="102">
        <f t="shared" si="9"/>
        <v>98.195756331279952</v>
      </c>
      <c r="R28" s="103">
        <f t="shared" si="2"/>
        <v>59492</v>
      </c>
      <c r="S28" s="102">
        <f t="shared" si="10"/>
        <v>97.582258964012723</v>
      </c>
      <c r="T28" s="79">
        <v>58654</v>
      </c>
      <c r="U28" s="82">
        <f t="shared" si="11"/>
        <v>99.049259503183208</v>
      </c>
      <c r="V28" s="79"/>
      <c r="W28" s="82"/>
      <c r="X28" s="103">
        <f t="shared" si="3"/>
        <v>838</v>
      </c>
      <c r="Y28" s="102">
        <f t="shared" si="12"/>
        <v>47.913093196112065</v>
      </c>
      <c r="Z28" s="79"/>
      <c r="AA28" s="82"/>
      <c r="AB28" s="79"/>
      <c r="AC28" s="82"/>
      <c r="AD28" s="82"/>
      <c r="AE28" s="82"/>
      <c r="AF28" s="82"/>
      <c r="AG28" s="82"/>
      <c r="AH28" s="82"/>
      <c r="AI28" s="82"/>
      <c r="AJ28" s="85">
        <v>0</v>
      </c>
      <c r="AK28" s="162" t="s">
        <v>75</v>
      </c>
      <c r="AL28" s="149" t="s">
        <v>221</v>
      </c>
      <c r="AM28" s="103" t="s">
        <v>221</v>
      </c>
      <c r="AN28" s="103" t="s">
        <v>221</v>
      </c>
      <c r="AO28" s="103" t="s">
        <v>221</v>
      </c>
      <c r="AP28" s="33" t="s">
        <v>181</v>
      </c>
      <c r="AQ28" s="34" t="s">
        <v>181</v>
      </c>
      <c r="AR28" s="70"/>
      <c r="AS28" s="70"/>
      <c r="AT28" s="70"/>
      <c r="AU28" s="14"/>
      <c r="AV28" s="14"/>
      <c r="AW28" s="14"/>
      <c r="AX28" s="14"/>
      <c r="AY28" s="14"/>
      <c r="AZ28" s="14"/>
    </row>
    <row r="29" spans="1:52" ht="12" hidden="1" customHeight="1">
      <c r="A29" s="14"/>
      <c r="B29" s="41" t="s">
        <v>78</v>
      </c>
      <c r="C29" s="56" t="s">
        <v>79</v>
      </c>
      <c r="D29" s="76">
        <v>23459</v>
      </c>
      <c r="E29" s="82">
        <f t="shared" si="4"/>
        <v>97.721402982587691</v>
      </c>
      <c r="F29" s="79">
        <v>52</v>
      </c>
      <c r="G29" s="82">
        <f t="shared" si="5"/>
        <v>72.222222222222214</v>
      </c>
      <c r="H29" s="79"/>
      <c r="I29" s="82"/>
      <c r="J29" s="79">
        <f t="shared" si="0"/>
        <v>23407</v>
      </c>
      <c r="K29" s="82">
        <f t="shared" si="6"/>
        <v>97.798111473218015</v>
      </c>
      <c r="L29" s="79">
        <v>34539</v>
      </c>
      <c r="M29" s="82">
        <f t="shared" si="7"/>
        <v>97.548507357302228</v>
      </c>
      <c r="N29" s="103">
        <v>66207</v>
      </c>
      <c r="O29" s="102">
        <f t="shared" si="8"/>
        <v>98.055390995260666</v>
      </c>
      <c r="P29" s="103">
        <f t="shared" si="1"/>
        <v>31668</v>
      </c>
      <c r="Q29" s="102">
        <f t="shared" si="9"/>
        <v>98.614268364836661</v>
      </c>
      <c r="R29" s="103">
        <f t="shared" si="2"/>
        <v>55075</v>
      </c>
      <c r="S29" s="102">
        <f t="shared" si="10"/>
        <v>98.265741252877049</v>
      </c>
      <c r="T29" s="79">
        <v>53929</v>
      </c>
      <c r="U29" s="82">
        <f t="shared" si="11"/>
        <v>98.981352323617941</v>
      </c>
      <c r="V29" s="79"/>
      <c r="W29" s="82"/>
      <c r="X29" s="103">
        <f t="shared" si="3"/>
        <v>1146</v>
      </c>
      <c r="Y29" s="102">
        <f t="shared" si="12"/>
        <v>73.32053742802303</v>
      </c>
      <c r="Z29" s="79"/>
      <c r="AA29" s="82"/>
      <c r="AB29" s="79"/>
      <c r="AC29" s="82"/>
      <c r="AD29" s="82"/>
      <c r="AE29" s="82"/>
      <c r="AF29" s="82"/>
      <c r="AG29" s="82"/>
      <c r="AH29" s="82"/>
      <c r="AI29" s="82"/>
      <c r="AJ29" s="85">
        <v>0</v>
      </c>
      <c r="AK29" s="162" t="s">
        <v>75</v>
      </c>
      <c r="AL29" s="149" t="s">
        <v>221</v>
      </c>
      <c r="AM29" s="103" t="s">
        <v>221</v>
      </c>
      <c r="AN29" s="103" t="s">
        <v>221</v>
      </c>
      <c r="AO29" s="103" t="s">
        <v>221</v>
      </c>
      <c r="AP29" s="33" t="s">
        <v>181</v>
      </c>
      <c r="AQ29" s="34" t="s">
        <v>181</v>
      </c>
      <c r="AR29" s="70"/>
      <c r="AS29" s="70"/>
      <c r="AT29" s="70"/>
      <c r="AU29" s="14"/>
      <c r="AV29" s="14"/>
      <c r="AW29" s="14"/>
      <c r="AX29" s="14"/>
      <c r="AY29" s="14"/>
      <c r="AZ29" s="14"/>
    </row>
    <row r="30" spans="1:52" ht="12" hidden="1" customHeight="1">
      <c r="A30" s="14"/>
      <c r="B30" s="41" t="s">
        <v>80</v>
      </c>
      <c r="C30" s="56" t="s">
        <v>81</v>
      </c>
      <c r="D30" s="76">
        <v>24716</v>
      </c>
      <c r="E30" s="82">
        <f t="shared" si="4"/>
        <v>97.896779815423614</v>
      </c>
      <c r="F30" s="79">
        <v>62</v>
      </c>
      <c r="G30" s="82">
        <f t="shared" si="5"/>
        <v>77.5</v>
      </c>
      <c r="H30" s="79"/>
      <c r="I30" s="82"/>
      <c r="J30" s="79">
        <f t="shared" si="0"/>
        <v>24654</v>
      </c>
      <c r="K30" s="82">
        <f t="shared" si="6"/>
        <v>97.961616402431744</v>
      </c>
      <c r="L30" s="79">
        <v>34996</v>
      </c>
      <c r="M30" s="82">
        <f t="shared" si="7"/>
        <v>98.895074462373188</v>
      </c>
      <c r="N30" s="103">
        <v>62343</v>
      </c>
      <c r="O30" s="102">
        <f t="shared" si="8"/>
        <v>98.134680770683786</v>
      </c>
      <c r="P30" s="103">
        <f t="shared" si="1"/>
        <v>27347</v>
      </c>
      <c r="Q30" s="102">
        <f t="shared" si="9"/>
        <v>97.178494012295218</v>
      </c>
      <c r="R30" s="103">
        <f t="shared" si="2"/>
        <v>52001</v>
      </c>
      <c r="S30" s="102">
        <f t="shared" si="10"/>
        <v>97.548210399939975</v>
      </c>
      <c r="T30" s="79">
        <v>50646</v>
      </c>
      <c r="U30" s="82">
        <f t="shared" si="11"/>
        <v>97.576294697903819</v>
      </c>
      <c r="V30" s="79"/>
      <c r="W30" s="82"/>
      <c r="X30" s="103">
        <f t="shared" si="3"/>
        <v>1355</v>
      </c>
      <c r="Y30" s="102">
        <f t="shared" si="12"/>
        <v>96.509971509971521</v>
      </c>
      <c r="Z30" s="79"/>
      <c r="AA30" s="82"/>
      <c r="AB30" s="79"/>
      <c r="AC30" s="82"/>
      <c r="AD30" s="82"/>
      <c r="AE30" s="82"/>
      <c r="AF30" s="82"/>
      <c r="AG30" s="82"/>
      <c r="AH30" s="82"/>
      <c r="AI30" s="82"/>
      <c r="AJ30" s="85">
        <v>484</v>
      </c>
      <c r="AK30" s="144">
        <f t="shared" ref="AK30:AK35" si="13">AJ30/AJ18*100</f>
        <v>142.35294117647058</v>
      </c>
      <c r="AL30" s="149" t="s">
        <v>221</v>
      </c>
      <c r="AM30" s="103" t="s">
        <v>221</v>
      </c>
      <c r="AN30" s="103" t="s">
        <v>221</v>
      </c>
      <c r="AO30" s="103" t="s">
        <v>221</v>
      </c>
      <c r="AP30" s="33" t="s">
        <v>181</v>
      </c>
      <c r="AQ30" s="34" t="s">
        <v>181</v>
      </c>
      <c r="AR30" s="70"/>
      <c r="AS30" s="70"/>
      <c r="AT30" s="70"/>
      <c r="AU30" s="14"/>
      <c r="AV30" s="14"/>
      <c r="AW30" s="14"/>
      <c r="AX30" s="14"/>
      <c r="AY30" s="14"/>
      <c r="AZ30" s="14"/>
    </row>
    <row r="31" spans="1:52" ht="12" hidden="1" customHeight="1">
      <c r="A31" s="14"/>
      <c r="B31" s="41" t="s">
        <v>98</v>
      </c>
      <c r="C31" s="56" t="s">
        <v>99</v>
      </c>
      <c r="D31" s="76">
        <v>25392</v>
      </c>
      <c r="E31" s="82">
        <f t="shared" si="4"/>
        <v>97.996989695496111</v>
      </c>
      <c r="F31" s="79">
        <v>75</v>
      </c>
      <c r="G31" s="82">
        <f t="shared" si="5"/>
        <v>104.16666666666667</v>
      </c>
      <c r="H31" s="79"/>
      <c r="I31" s="82"/>
      <c r="J31" s="79">
        <f t="shared" si="0"/>
        <v>25317</v>
      </c>
      <c r="K31" s="82">
        <f t="shared" si="6"/>
        <v>97.979797979797979</v>
      </c>
      <c r="L31" s="79">
        <v>34507</v>
      </c>
      <c r="M31" s="82">
        <f t="shared" si="7"/>
        <v>95.426011448798434</v>
      </c>
      <c r="N31" s="103">
        <v>59544</v>
      </c>
      <c r="O31" s="102">
        <f t="shared" si="8"/>
        <v>95.682216258777771</v>
      </c>
      <c r="P31" s="103">
        <f t="shared" si="1"/>
        <v>25037</v>
      </c>
      <c r="Q31" s="102">
        <f t="shared" si="9"/>
        <v>96.037591100882238</v>
      </c>
      <c r="R31" s="103">
        <f t="shared" si="2"/>
        <v>50354</v>
      </c>
      <c r="S31" s="102">
        <f t="shared" si="10"/>
        <v>97.004373037430895</v>
      </c>
      <c r="T31" s="79">
        <v>49571</v>
      </c>
      <c r="U31" s="82">
        <f t="shared" si="11"/>
        <v>97.574946361435337</v>
      </c>
      <c r="V31" s="79"/>
      <c r="W31" s="82"/>
      <c r="X31" s="103">
        <f t="shared" si="3"/>
        <v>783</v>
      </c>
      <c r="Y31" s="102">
        <f t="shared" si="12"/>
        <v>70.795660036166367</v>
      </c>
      <c r="Z31" s="79"/>
      <c r="AA31" s="82"/>
      <c r="AB31" s="79"/>
      <c r="AC31" s="82"/>
      <c r="AD31" s="82"/>
      <c r="AE31" s="82"/>
      <c r="AF31" s="82"/>
      <c r="AG31" s="82"/>
      <c r="AH31" s="82"/>
      <c r="AI31" s="82"/>
      <c r="AJ31" s="85">
        <v>806</v>
      </c>
      <c r="AK31" s="144">
        <f t="shared" si="13"/>
        <v>122.30652503793627</v>
      </c>
      <c r="AL31" s="149" t="s">
        <v>221</v>
      </c>
      <c r="AM31" s="103" t="s">
        <v>221</v>
      </c>
      <c r="AN31" s="103" t="s">
        <v>221</v>
      </c>
      <c r="AO31" s="103" t="s">
        <v>221</v>
      </c>
      <c r="AP31" s="33" t="s">
        <v>181</v>
      </c>
      <c r="AQ31" s="34" t="s">
        <v>181</v>
      </c>
      <c r="AR31" s="70"/>
      <c r="AS31" s="70"/>
      <c r="AT31" s="70"/>
      <c r="AU31" s="14"/>
      <c r="AV31" s="14"/>
      <c r="AW31" s="14"/>
      <c r="AX31" s="14"/>
      <c r="AY31" s="14"/>
      <c r="AZ31" s="14"/>
    </row>
    <row r="32" spans="1:52" ht="12" hidden="1" customHeight="1">
      <c r="A32" s="14"/>
      <c r="B32" s="41" t="s">
        <v>84</v>
      </c>
      <c r="C32" s="56" t="s">
        <v>85</v>
      </c>
      <c r="D32" s="76">
        <v>24312</v>
      </c>
      <c r="E32" s="82">
        <f t="shared" si="4"/>
        <v>101.13986188534821</v>
      </c>
      <c r="F32" s="79">
        <v>72</v>
      </c>
      <c r="G32" s="82">
        <f t="shared" si="5"/>
        <v>107.46268656716418</v>
      </c>
      <c r="H32" s="79"/>
      <c r="I32" s="82"/>
      <c r="J32" s="79">
        <f t="shared" si="0"/>
        <v>24240</v>
      </c>
      <c r="K32" s="82">
        <f t="shared" si="6"/>
        <v>101.12218931208542</v>
      </c>
      <c r="L32" s="79">
        <v>32947</v>
      </c>
      <c r="M32" s="82">
        <f t="shared" si="7"/>
        <v>96.282766883894908</v>
      </c>
      <c r="N32" s="103">
        <v>59216</v>
      </c>
      <c r="O32" s="102">
        <f t="shared" si="8"/>
        <v>98.08033126293995</v>
      </c>
      <c r="P32" s="103">
        <f t="shared" si="1"/>
        <v>26269</v>
      </c>
      <c r="Q32" s="102">
        <f t="shared" si="9"/>
        <v>100.43202324514451</v>
      </c>
      <c r="R32" s="103">
        <f t="shared" si="2"/>
        <v>50509</v>
      </c>
      <c r="S32" s="102">
        <f t="shared" si="10"/>
        <v>100.76206435653441</v>
      </c>
      <c r="T32" s="79">
        <v>49488</v>
      </c>
      <c r="U32" s="82">
        <f t="shared" si="11"/>
        <v>100.89090946158082</v>
      </c>
      <c r="V32" s="79"/>
      <c r="W32" s="82"/>
      <c r="X32" s="103">
        <f t="shared" si="3"/>
        <v>1021</v>
      </c>
      <c r="Y32" s="102">
        <f t="shared" si="12"/>
        <v>94.888475836431226</v>
      </c>
      <c r="Z32" s="79"/>
      <c r="AA32" s="82"/>
      <c r="AB32" s="79"/>
      <c r="AC32" s="82"/>
      <c r="AD32" s="82"/>
      <c r="AE32" s="82"/>
      <c r="AF32" s="82"/>
      <c r="AG32" s="82"/>
      <c r="AH32" s="82"/>
      <c r="AI32" s="82"/>
      <c r="AJ32" s="85">
        <v>183</v>
      </c>
      <c r="AK32" s="144">
        <f t="shared" si="13"/>
        <v>55.963302752293572</v>
      </c>
      <c r="AL32" s="149" t="s">
        <v>221</v>
      </c>
      <c r="AM32" s="103" t="s">
        <v>221</v>
      </c>
      <c r="AN32" s="103" t="s">
        <v>221</v>
      </c>
      <c r="AO32" s="103" t="s">
        <v>221</v>
      </c>
      <c r="AP32" s="33" t="s">
        <v>181</v>
      </c>
      <c r="AQ32" s="34" t="s">
        <v>181</v>
      </c>
      <c r="AR32" s="70"/>
      <c r="AS32" s="70"/>
      <c r="AT32" s="70"/>
      <c r="AU32" s="14"/>
      <c r="AV32" s="14"/>
      <c r="AW32" s="14"/>
      <c r="AX32" s="14"/>
      <c r="AY32" s="14"/>
      <c r="AZ32" s="14"/>
    </row>
    <row r="33" spans="1:46" ht="12" hidden="1" customHeight="1">
      <c r="A33" s="14"/>
      <c r="B33" s="42" t="s">
        <v>86</v>
      </c>
      <c r="C33" s="58" t="s">
        <v>87</v>
      </c>
      <c r="D33" s="77">
        <v>26775</v>
      </c>
      <c r="E33" s="83">
        <f t="shared" si="4"/>
        <v>98.249669749009243</v>
      </c>
      <c r="F33" s="80">
        <v>91</v>
      </c>
      <c r="G33" s="83">
        <f t="shared" si="5"/>
        <v>149.18032786885246</v>
      </c>
      <c r="H33" s="80"/>
      <c r="I33" s="83"/>
      <c r="J33" s="80">
        <f t="shared" si="0"/>
        <v>26684</v>
      </c>
      <c r="K33" s="83">
        <f t="shared" si="6"/>
        <v>98.135412452649774</v>
      </c>
      <c r="L33" s="80">
        <v>35798</v>
      </c>
      <c r="M33" s="83">
        <f t="shared" si="7"/>
        <v>95.783164766950293</v>
      </c>
      <c r="N33" s="152">
        <v>63279</v>
      </c>
      <c r="O33" s="169">
        <f t="shared" si="8"/>
        <v>98.128275904847555</v>
      </c>
      <c r="P33" s="152">
        <f t="shared" si="1"/>
        <v>27481</v>
      </c>
      <c r="Q33" s="169">
        <f t="shared" si="9"/>
        <v>101.36102095013277</v>
      </c>
      <c r="R33" s="152">
        <f t="shared" si="2"/>
        <v>54165</v>
      </c>
      <c r="S33" s="169">
        <f t="shared" si="10"/>
        <v>99.745870393900887</v>
      </c>
      <c r="T33" s="80">
        <v>52805</v>
      </c>
      <c r="U33" s="83">
        <f t="shared" si="11"/>
        <v>99.324731020991649</v>
      </c>
      <c r="V33" s="80"/>
      <c r="W33" s="83"/>
      <c r="X33" s="152">
        <f t="shared" si="3"/>
        <v>1360</v>
      </c>
      <c r="Y33" s="169">
        <f t="shared" si="12"/>
        <v>119.40298507462686</v>
      </c>
      <c r="Z33" s="80"/>
      <c r="AA33" s="83"/>
      <c r="AB33" s="80"/>
      <c r="AC33" s="83"/>
      <c r="AD33" s="83"/>
      <c r="AE33" s="83"/>
      <c r="AF33" s="83"/>
      <c r="AG33" s="83"/>
      <c r="AH33" s="83"/>
      <c r="AI33" s="83"/>
      <c r="AJ33" s="138">
        <v>401</v>
      </c>
      <c r="AK33" s="164">
        <f t="shared" si="13"/>
        <v>96.163069544364504</v>
      </c>
      <c r="AL33" s="151" t="s">
        <v>221</v>
      </c>
      <c r="AM33" s="152" t="s">
        <v>221</v>
      </c>
      <c r="AN33" s="152" t="s">
        <v>221</v>
      </c>
      <c r="AO33" s="152" t="s">
        <v>221</v>
      </c>
      <c r="AP33" s="35" t="s">
        <v>181</v>
      </c>
      <c r="AQ33" s="155" t="s">
        <v>181</v>
      </c>
      <c r="AR33" s="71"/>
      <c r="AS33" s="71"/>
      <c r="AT33" s="71"/>
    </row>
    <row r="34" spans="1:46" s="15" customFormat="1" ht="12" hidden="1" customHeight="1">
      <c r="A34" s="13"/>
      <c r="B34" s="40" t="s">
        <v>100</v>
      </c>
      <c r="C34" s="56" t="s">
        <v>101</v>
      </c>
      <c r="D34" s="78">
        <v>26384</v>
      </c>
      <c r="E34" s="84">
        <f t="shared" si="4"/>
        <v>99.74670144796039</v>
      </c>
      <c r="F34" s="81">
        <v>86</v>
      </c>
      <c r="G34" s="84">
        <f t="shared" si="5"/>
        <v>64.661654135338338</v>
      </c>
      <c r="H34" s="81"/>
      <c r="I34" s="84"/>
      <c r="J34" s="81">
        <f t="shared" si="0"/>
        <v>26298</v>
      </c>
      <c r="K34" s="84">
        <f t="shared" si="6"/>
        <v>99.924006383463791</v>
      </c>
      <c r="L34" s="81">
        <v>35543</v>
      </c>
      <c r="M34" s="84">
        <f t="shared" si="7"/>
        <v>105.69780236119786</v>
      </c>
      <c r="N34" s="146">
        <v>61571</v>
      </c>
      <c r="O34" s="145">
        <f t="shared" si="8"/>
        <v>102.60636259103104</v>
      </c>
      <c r="P34" s="146">
        <f t="shared" si="1"/>
        <v>26028</v>
      </c>
      <c r="Q34" s="145">
        <f t="shared" si="9"/>
        <v>98.665655799848366</v>
      </c>
      <c r="R34" s="146">
        <f t="shared" si="2"/>
        <v>52326</v>
      </c>
      <c r="S34" s="145">
        <f t="shared" si="10"/>
        <v>99.294090857338034</v>
      </c>
      <c r="T34" s="81">
        <v>50914</v>
      </c>
      <c r="U34" s="84">
        <f t="shared" si="11"/>
        <v>98.542590047806144</v>
      </c>
      <c r="V34" s="81"/>
      <c r="W34" s="84"/>
      <c r="X34" s="146">
        <f t="shared" si="3"/>
        <v>1412</v>
      </c>
      <c r="Y34" s="145">
        <f t="shared" si="12"/>
        <v>136.95441319107661</v>
      </c>
      <c r="Z34" s="81"/>
      <c r="AA34" s="84"/>
      <c r="AB34" s="81"/>
      <c r="AC34" s="84"/>
      <c r="AD34" s="84"/>
      <c r="AE34" s="84"/>
      <c r="AF34" s="84"/>
      <c r="AG34" s="84"/>
      <c r="AH34" s="84"/>
      <c r="AI34" s="84"/>
      <c r="AJ34" s="137">
        <v>673</v>
      </c>
      <c r="AK34" s="163">
        <f t="shared" si="13"/>
        <v>63.973384030418245</v>
      </c>
      <c r="AL34" s="153" t="s">
        <v>221</v>
      </c>
      <c r="AM34" s="146" t="s">
        <v>221</v>
      </c>
      <c r="AN34" s="146" t="s">
        <v>221</v>
      </c>
      <c r="AO34" s="146" t="s">
        <v>221</v>
      </c>
      <c r="AP34" s="30" t="s">
        <v>181</v>
      </c>
      <c r="AQ34" s="154" t="s">
        <v>181</v>
      </c>
      <c r="AR34" s="71"/>
      <c r="AS34" s="71"/>
      <c r="AT34" s="71"/>
    </row>
    <row r="35" spans="1:46" s="15" customFormat="1" ht="12" hidden="1" customHeight="1">
      <c r="A35" s="13"/>
      <c r="B35" s="41" t="s">
        <v>90</v>
      </c>
      <c r="C35" s="56" t="s">
        <v>91</v>
      </c>
      <c r="D35" s="76">
        <v>27810</v>
      </c>
      <c r="E35" s="82">
        <f t="shared" si="4"/>
        <v>103.7106097333582</v>
      </c>
      <c r="F35" s="79">
        <v>363</v>
      </c>
      <c r="G35" s="82">
        <f t="shared" si="5"/>
        <v>448.14814814814821</v>
      </c>
      <c r="H35" s="79"/>
      <c r="I35" s="82"/>
      <c r="J35" s="79">
        <f t="shared" si="0"/>
        <v>27447</v>
      </c>
      <c r="K35" s="82">
        <f t="shared" si="6"/>
        <v>102.66701578514252</v>
      </c>
      <c r="L35" s="79">
        <v>36823</v>
      </c>
      <c r="M35" s="82">
        <f t="shared" si="7"/>
        <v>96.2239991637922</v>
      </c>
      <c r="N35" s="103">
        <v>66596</v>
      </c>
      <c r="O35" s="102">
        <f t="shared" si="8"/>
        <v>95.311426608655822</v>
      </c>
      <c r="P35" s="103">
        <f t="shared" si="1"/>
        <v>29773</v>
      </c>
      <c r="Q35" s="102">
        <f t="shared" si="9"/>
        <v>94.206429565877741</v>
      </c>
      <c r="R35" s="103">
        <f t="shared" si="2"/>
        <v>57220</v>
      </c>
      <c r="S35" s="102">
        <f t="shared" si="10"/>
        <v>98.083581884877773</v>
      </c>
      <c r="T35" s="79">
        <v>56086</v>
      </c>
      <c r="U35" s="82">
        <f t="shared" si="11"/>
        <v>97.785759118488031</v>
      </c>
      <c r="V35" s="79"/>
      <c r="W35" s="82"/>
      <c r="X35" s="103">
        <f t="shared" si="3"/>
        <v>1134</v>
      </c>
      <c r="Y35" s="102">
        <f t="shared" si="12"/>
        <v>115.4786150712831</v>
      </c>
      <c r="Z35" s="79"/>
      <c r="AA35" s="82"/>
      <c r="AB35" s="79"/>
      <c r="AC35" s="82"/>
      <c r="AD35" s="82"/>
      <c r="AE35" s="82"/>
      <c r="AF35" s="82"/>
      <c r="AG35" s="82"/>
      <c r="AH35" s="82"/>
      <c r="AI35" s="82"/>
      <c r="AJ35" s="85">
        <v>126</v>
      </c>
      <c r="AK35" s="144">
        <f t="shared" si="13"/>
        <v>273.91304347826087</v>
      </c>
      <c r="AL35" s="149" t="s">
        <v>221</v>
      </c>
      <c r="AM35" s="103" t="s">
        <v>221</v>
      </c>
      <c r="AN35" s="103" t="s">
        <v>221</v>
      </c>
      <c r="AO35" s="103" t="s">
        <v>221</v>
      </c>
      <c r="AP35" s="33" t="s">
        <v>181</v>
      </c>
      <c r="AQ35" s="34" t="s">
        <v>181</v>
      </c>
      <c r="AR35" s="71"/>
      <c r="AS35" s="71"/>
      <c r="AT35" s="71"/>
    </row>
    <row r="36" spans="1:46" s="15" customFormat="1" ht="12" hidden="1" customHeight="1">
      <c r="A36" s="13"/>
      <c r="B36" s="41" t="s">
        <v>92</v>
      </c>
      <c r="C36" s="56" t="s">
        <v>93</v>
      </c>
      <c r="D36" s="76">
        <v>25693</v>
      </c>
      <c r="E36" s="82">
        <f t="shared" si="4"/>
        <v>103.67187184763749</v>
      </c>
      <c r="F36" s="79">
        <v>143</v>
      </c>
      <c r="G36" s="82">
        <f t="shared" si="5"/>
        <v>216.66666666666666</v>
      </c>
      <c r="H36" s="79"/>
      <c r="I36" s="82"/>
      <c r="J36" s="79">
        <f t="shared" si="0"/>
        <v>25550</v>
      </c>
      <c r="K36" s="82">
        <f t="shared" si="6"/>
        <v>103.37015009912207</v>
      </c>
      <c r="L36" s="79">
        <v>38042</v>
      </c>
      <c r="M36" s="82">
        <f t="shared" si="7"/>
        <v>98.718081793647499</v>
      </c>
      <c r="N36" s="103">
        <v>69684</v>
      </c>
      <c r="O36" s="102">
        <f t="shared" si="8"/>
        <v>96.576766360839315</v>
      </c>
      <c r="P36" s="103">
        <f t="shared" si="1"/>
        <v>31642</v>
      </c>
      <c r="Q36" s="102">
        <f t="shared" si="9"/>
        <v>94.122196442382062</v>
      </c>
      <c r="R36" s="103">
        <f t="shared" si="2"/>
        <v>57192</v>
      </c>
      <c r="S36" s="102">
        <f t="shared" si="10"/>
        <v>98.040627410645413</v>
      </c>
      <c r="T36" s="79">
        <v>56094</v>
      </c>
      <c r="U36" s="82">
        <f t="shared" si="11"/>
        <v>97.144242592175672</v>
      </c>
      <c r="V36" s="79"/>
      <c r="W36" s="82"/>
      <c r="X36" s="103">
        <f t="shared" si="3"/>
        <v>1098</v>
      </c>
      <c r="Y36" s="102">
        <f t="shared" si="12"/>
        <v>185.47297297297297</v>
      </c>
      <c r="Z36" s="79"/>
      <c r="AA36" s="82"/>
      <c r="AB36" s="79"/>
      <c r="AC36" s="82"/>
      <c r="AD36" s="82"/>
      <c r="AE36" s="82"/>
      <c r="AF36" s="82"/>
      <c r="AG36" s="82"/>
      <c r="AH36" s="82"/>
      <c r="AI36" s="82"/>
      <c r="AJ36" s="85">
        <v>0</v>
      </c>
      <c r="AK36" s="162" t="s">
        <v>75</v>
      </c>
      <c r="AL36" s="149" t="s">
        <v>221</v>
      </c>
      <c r="AM36" s="103" t="s">
        <v>221</v>
      </c>
      <c r="AN36" s="103" t="s">
        <v>221</v>
      </c>
      <c r="AO36" s="103" t="s">
        <v>221</v>
      </c>
      <c r="AP36" s="33" t="s">
        <v>181</v>
      </c>
      <c r="AQ36" s="34" t="s">
        <v>181</v>
      </c>
      <c r="AR36" s="71"/>
      <c r="AS36" s="71"/>
      <c r="AT36" s="71"/>
    </row>
    <row r="37" spans="1:46" s="15" customFormat="1" ht="12" hidden="1" customHeight="1">
      <c r="A37" s="13"/>
      <c r="B37" s="41" t="s">
        <v>94</v>
      </c>
      <c r="C37" s="56" t="s">
        <v>95</v>
      </c>
      <c r="D37" s="76">
        <v>24282</v>
      </c>
      <c r="E37" s="82">
        <f t="shared" si="4"/>
        <v>100.28497088340973</v>
      </c>
      <c r="F37" s="79">
        <v>158</v>
      </c>
      <c r="G37" s="82">
        <f t="shared" si="5"/>
        <v>179.54545454545453</v>
      </c>
      <c r="H37" s="79"/>
      <c r="I37" s="82"/>
      <c r="J37" s="79">
        <f t="shared" si="0"/>
        <v>24124</v>
      </c>
      <c r="K37" s="82">
        <f t="shared" si="6"/>
        <v>99.99585492227979</v>
      </c>
      <c r="L37" s="79">
        <v>42911</v>
      </c>
      <c r="M37" s="82">
        <f t="shared" si="7"/>
        <v>111.17991501710023</v>
      </c>
      <c r="N37" s="103">
        <v>76134</v>
      </c>
      <c r="O37" s="102">
        <f t="shared" si="8"/>
        <v>107.37314190618565</v>
      </c>
      <c r="P37" s="103">
        <f t="shared" si="1"/>
        <v>33223</v>
      </c>
      <c r="Q37" s="102">
        <f t="shared" si="9"/>
        <v>102.82575054162797</v>
      </c>
      <c r="R37" s="103">
        <f t="shared" si="2"/>
        <v>57347</v>
      </c>
      <c r="S37" s="102">
        <f t="shared" si="10"/>
        <v>101.61601842828031</v>
      </c>
      <c r="T37" s="79">
        <v>56508</v>
      </c>
      <c r="U37" s="82">
        <f t="shared" si="11"/>
        <v>101.21621379569758</v>
      </c>
      <c r="V37" s="79"/>
      <c r="W37" s="82"/>
      <c r="X37" s="103">
        <f t="shared" si="3"/>
        <v>839</v>
      </c>
      <c r="Y37" s="102">
        <f t="shared" si="12"/>
        <v>138.44884488448847</v>
      </c>
      <c r="Z37" s="79"/>
      <c r="AA37" s="82"/>
      <c r="AB37" s="79"/>
      <c r="AC37" s="82"/>
      <c r="AD37" s="82"/>
      <c r="AE37" s="82"/>
      <c r="AF37" s="82"/>
      <c r="AG37" s="82"/>
      <c r="AH37" s="82"/>
      <c r="AI37" s="82"/>
      <c r="AJ37" s="85">
        <v>189</v>
      </c>
      <c r="AK37" s="144">
        <f>AJ37/AJ25*100</f>
        <v>286.36363636363637</v>
      </c>
      <c r="AL37" s="149" t="s">
        <v>221</v>
      </c>
      <c r="AM37" s="103" t="s">
        <v>221</v>
      </c>
      <c r="AN37" s="103" t="s">
        <v>221</v>
      </c>
      <c r="AO37" s="103" t="s">
        <v>221</v>
      </c>
      <c r="AP37" s="33" t="s">
        <v>181</v>
      </c>
      <c r="AQ37" s="34" t="s">
        <v>181</v>
      </c>
      <c r="AR37" s="71"/>
      <c r="AS37" s="71"/>
      <c r="AT37" s="71"/>
    </row>
    <row r="38" spans="1:46" s="15" customFormat="1" ht="12" hidden="1" customHeight="1">
      <c r="A38" s="13"/>
      <c r="B38" s="41" t="s">
        <v>96</v>
      </c>
      <c r="C38" s="56" t="s">
        <v>97</v>
      </c>
      <c r="D38" s="76">
        <v>23408</v>
      </c>
      <c r="E38" s="82">
        <f t="shared" si="4"/>
        <v>100.85308056872037</v>
      </c>
      <c r="F38" s="79">
        <v>210</v>
      </c>
      <c r="G38" s="82">
        <f t="shared" si="5"/>
        <v>192.66055045871559</v>
      </c>
      <c r="H38" s="79"/>
      <c r="I38" s="82"/>
      <c r="J38" s="79">
        <f t="shared" si="0"/>
        <v>23198</v>
      </c>
      <c r="K38" s="82">
        <f t="shared" si="6"/>
        <v>100.41989524263019</v>
      </c>
      <c r="L38" s="79">
        <v>42248</v>
      </c>
      <c r="M38" s="82">
        <f t="shared" si="7"/>
        <v>110.56791415859723</v>
      </c>
      <c r="N38" s="103">
        <v>75852</v>
      </c>
      <c r="O38" s="102">
        <f t="shared" si="8"/>
        <v>106.2204173085002</v>
      </c>
      <c r="P38" s="103">
        <f t="shared" si="1"/>
        <v>33604</v>
      </c>
      <c r="Q38" s="102">
        <f t="shared" si="9"/>
        <v>101.21686746987952</v>
      </c>
      <c r="R38" s="103">
        <f t="shared" si="2"/>
        <v>56802</v>
      </c>
      <c r="S38" s="102">
        <f t="shared" si="10"/>
        <v>100.88985986039324</v>
      </c>
      <c r="T38" s="79">
        <v>56079</v>
      </c>
      <c r="U38" s="82">
        <f t="shared" si="11"/>
        <v>100.7238307349666</v>
      </c>
      <c r="V38" s="79"/>
      <c r="W38" s="82"/>
      <c r="X38" s="103">
        <f t="shared" si="3"/>
        <v>723</v>
      </c>
      <c r="Y38" s="102">
        <f t="shared" si="12"/>
        <v>115.68</v>
      </c>
      <c r="Z38" s="79"/>
      <c r="AA38" s="82"/>
      <c r="AB38" s="79"/>
      <c r="AC38" s="82"/>
      <c r="AD38" s="82"/>
      <c r="AE38" s="82"/>
      <c r="AF38" s="82"/>
      <c r="AG38" s="82"/>
      <c r="AH38" s="82"/>
      <c r="AI38" s="82"/>
      <c r="AJ38" s="85">
        <v>3</v>
      </c>
      <c r="AK38" s="144">
        <f>AJ38/AJ26*100</f>
        <v>9.67741935483871</v>
      </c>
      <c r="AL38" s="149" t="s">
        <v>221</v>
      </c>
      <c r="AM38" s="103" t="s">
        <v>221</v>
      </c>
      <c r="AN38" s="103" t="s">
        <v>221</v>
      </c>
      <c r="AO38" s="103" t="s">
        <v>221</v>
      </c>
      <c r="AP38" s="33" t="s">
        <v>181</v>
      </c>
      <c r="AQ38" s="34" t="s">
        <v>181</v>
      </c>
      <c r="AR38" s="71"/>
      <c r="AS38" s="71"/>
      <c r="AT38" s="71"/>
    </row>
    <row r="39" spans="1:46" s="15" customFormat="1" ht="12" hidden="1" customHeight="1">
      <c r="A39" s="13"/>
      <c r="B39" s="41" t="s">
        <v>73</v>
      </c>
      <c r="C39" s="56" t="s">
        <v>74</v>
      </c>
      <c r="D39" s="76">
        <v>22319</v>
      </c>
      <c r="E39" s="82">
        <f t="shared" si="4"/>
        <v>100.71296421641622</v>
      </c>
      <c r="F39" s="79">
        <v>332</v>
      </c>
      <c r="G39" s="82">
        <f t="shared" si="5"/>
        <v>395.23809523809524</v>
      </c>
      <c r="H39" s="79"/>
      <c r="I39" s="82"/>
      <c r="J39" s="79">
        <f t="shared" si="0"/>
        <v>21987</v>
      </c>
      <c r="K39" s="82">
        <f t="shared" si="6"/>
        <v>99.592335915205865</v>
      </c>
      <c r="L39" s="79">
        <v>46563</v>
      </c>
      <c r="M39" s="82">
        <f t="shared" si="7"/>
        <v>112.94297426443836</v>
      </c>
      <c r="N39" s="103">
        <v>84014</v>
      </c>
      <c r="O39" s="102">
        <f t="shared" si="8"/>
        <v>105.59961789363868</v>
      </c>
      <c r="P39" s="103">
        <f t="shared" si="1"/>
        <v>37451</v>
      </c>
      <c r="Q39" s="102">
        <f t="shared" si="9"/>
        <v>97.701659188145669</v>
      </c>
      <c r="R39" s="103">
        <f t="shared" si="2"/>
        <v>59438</v>
      </c>
      <c r="S39" s="102">
        <f t="shared" si="10"/>
        <v>98.392623615686404</v>
      </c>
      <c r="T39" s="79">
        <v>58788</v>
      </c>
      <c r="U39" s="82">
        <f t="shared" si="11"/>
        <v>98.831598944236163</v>
      </c>
      <c r="V39" s="79"/>
      <c r="W39" s="82"/>
      <c r="X39" s="103">
        <f t="shared" si="3"/>
        <v>650</v>
      </c>
      <c r="Y39" s="102">
        <f t="shared" si="12"/>
        <v>70.194384449244069</v>
      </c>
      <c r="Z39" s="79"/>
      <c r="AA39" s="82"/>
      <c r="AB39" s="79"/>
      <c r="AC39" s="82"/>
      <c r="AD39" s="82"/>
      <c r="AE39" s="82"/>
      <c r="AF39" s="82"/>
      <c r="AG39" s="82"/>
      <c r="AH39" s="82"/>
      <c r="AI39" s="82"/>
      <c r="AJ39" s="85">
        <v>0</v>
      </c>
      <c r="AK39" s="162" t="s">
        <v>75</v>
      </c>
      <c r="AL39" s="149" t="s">
        <v>221</v>
      </c>
      <c r="AM39" s="103" t="s">
        <v>221</v>
      </c>
      <c r="AN39" s="103" t="s">
        <v>221</v>
      </c>
      <c r="AO39" s="103" t="s">
        <v>221</v>
      </c>
      <c r="AP39" s="33" t="s">
        <v>181</v>
      </c>
      <c r="AQ39" s="34" t="s">
        <v>181</v>
      </c>
      <c r="AR39" s="71"/>
      <c r="AS39" s="71"/>
      <c r="AT39" s="71"/>
    </row>
    <row r="40" spans="1:46" s="15" customFormat="1" ht="12" hidden="1" customHeight="1">
      <c r="A40" s="13"/>
      <c r="B40" s="41" t="s">
        <v>76</v>
      </c>
      <c r="C40" s="56" t="s">
        <v>77</v>
      </c>
      <c r="D40" s="76">
        <v>23125</v>
      </c>
      <c r="E40" s="82">
        <f t="shared" si="4"/>
        <v>97.63151228573841</v>
      </c>
      <c r="F40" s="79">
        <v>200</v>
      </c>
      <c r="G40" s="82">
        <f t="shared" si="5"/>
        <v>333.33333333333337</v>
      </c>
      <c r="H40" s="79"/>
      <c r="I40" s="82"/>
      <c r="J40" s="79">
        <f t="shared" si="0"/>
        <v>22925</v>
      </c>
      <c r="K40" s="82">
        <f t="shared" si="6"/>
        <v>97.032929823076273</v>
      </c>
      <c r="L40" s="79">
        <v>42999</v>
      </c>
      <c r="M40" s="82">
        <f t="shared" si="7"/>
        <v>110.90505790410359</v>
      </c>
      <c r="N40" s="103">
        <v>78172</v>
      </c>
      <c r="O40" s="102">
        <f t="shared" si="8"/>
        <v>104.73625681632434</v>
      </c>
      <c r="P40" s="103">
        <f t="shared" si="1"/>
        <v>35173</v>
      </c>
      <c r="Q40" s="102">
        <f t="shared" si="9"/>
        <v>98.067807951820669</v>
      </c>
      <c r="R40" s="103">
        <f t="shared" si="2"/>
        <v>58098</v>
      </c>
      <c r="S40" s="102">
        <f t="shared" si="10"/>
        <v>97.656827808781017</v>
      </c>
      <c r="T40" s="79">
        <v>57419</v>
      </c>
      <c r="U40" s="82">
        <f t="shared" si="11"/>
        <v>97.894431752310169</v>
      </c>
      <c r="V40" s="79"/>
      <c r="W40" s="82"/>
      <c r="X40" s="103">
        <f t="shared" si="3"/>
        <v>679</v>
      </c>
      <c r="Y40" s="102">
        <f t="shared" si="12"/>
        <v>81.02625298329356</v>
      </c>
      <c r="Z40" s="79"/>
      <c r="AA40" s="82"/>
      <c r="AB40" s="79"/>
      <c r="AC40" s="82"/>
      <c r="AD40" s="82"/>
      <c r="AE40" s="82"/>
      <c r="AF40" s="82"/>
      <c r="AG40" s="82"/>
      <c r="AH40" s="82"/>
      <c r="AI40" s="82"/>
      <c r="AJ40" s="85">
        <v>140</v>
      </c>
      <c r="AK40" s="162" t="s">
        <v>75</v>
      </c>
      <c r="AL40" s="149" t="s">
        <v>221</v>
      </c>
      <c r="AM40" s="103" t="s">
        <v>221</v>
      </c>
      <c r="AN40" s="103" t="s">
        <v>221</v>
      </c>
      <c r="AO40" s="103" t="s">
        <v>221</v>
      </c>
      <c r="AP40" s="33" t="s">
        <v>181</v>
      </c>
      <c r="AQ40" s="34" t="s">
        <v>181</v>
      </c>
      <c r="AR40" s="71"/>
      <c r="AS40" s="71"/>
      <c r="AT40" s="71"/>
    </row>
    <row r="41" spans="1:46" s="15" customFormat="1" ht="12" hidden="1" customHeight="1">
      <c r="A41" s="13"/>
      <c r="B41" s="41" t="s">
        <v>78</v>
      </c>
      <c r="C41" s="56" t="s">
        <v>79</v>
      </c>
      <c r="D41" s="76">
        <v>22743</v>
      </c>
      <c r="E41" s="82">
        <f t="shared" si="4"/>
        <v>96.947866490472748</v>
      </c>
      <c r="F41" s="79">
        <v>191</v>
      </c>
      <c r="G41" s="82">
        <f t="shared" si="5"/>
        <v>367.30769230769226</v>
      </c>
      <c r="H41" s="79"/>
      <c r="I41" s="82"/>
      <c r="J41" s="79">
        <f t="shared" si="0"/>
        <v>22552</v>
      </c>
      <c r="K41" s="82">
        <f t="shared" si="6"/>
        <v>96.347246550177303</v>
      </c>
      <c r="L41" s="79">
        <v>39629</v>
      </c>
      <c r="M41" s="82">
        <f t="shared" si="7"/>
        <v>114.73696401169693</v>
      </c>
      <c r="N41" s="103">
        <v>72589</v>
      </c>
      <c r="O41" s="102">
        <f t="shared" si="8"/>
        <v>109.63946410500401</v>
      </c>
      <c r="P41" s="103">
        <f t="shared" si="1"/>
        <v>32960</v>
      </c>
      <c r="Q41" s="102">
        <f t="shared" si="9"/>
        <v>104.07982821775926</v>
      </c>
      <c r="R41" s="103">
        <f t="shared" si="2"/>
        <v>55512</v>
      </c>
      <c r="S41" s="102">
        <f t="shared" si="10"/>
        <v>100.79346345891966</v>
      </c>
      <c r="T41" s="79">
        <v>54981</v>
      </c>
      <c r="U41" s="82">
        <f t="shared" si="11"/>
        <v>101.95071297446643</v>
      </c>
      <c r="V41" s="79"/>
      <c r="W41" s="82"/>
      <c r="X41" s="103">
        <f t="shared" si="3"/>
        <v>531</v>
      </c>
      <c r="Y41" s="102">
        <f t="shared" si="12"/>
        <v>46.335078534031418</v>
      </c>
      <c r="Z41" s="79"/>
      <c r="AA41" s="82"/>
      <c r="AB41" s="79"/>
      <c r="AC41" s="82"/>
      <c r="AD41" s="82"/>
      <c r="AE41" s="82"/>
      <c r="AF41" s="82"/>
      <c r="AG41" s="82"/>
      <c r="AH41" s="82"/>
      <c r="AI41" s="82"/>
      <c r="AJ41" s="85">
        <v>0</v>
      </c>
      <c r="AK41" s="162" t="s">
        <v>75</v>
      </c>
      <c r="AL41" s="149" t="s">
        <v>221</v>
      </c>
      <c r="AM41" s="103" t="s">
        <v>221</v>
      </c>
      <c r="AN41" s="103" t="s">
        <v>221</v>
      </c>
      <c r="AO41" s="103" t="s">
        <v>221</v>
      </c>
      <c r="AP41" s="33" t="s">
        <v>181</v>
      </c>
      <c r="AQ41" s="34" t="s">
        <v>181</v>
      </c>
      <c r="AR41" s="71"/>
      <c r="AS41" s="71"/>
      <c r="AT41" s="71"/>
    </row>
    <row r="42" spans="1:46" s="15" customFormat="1" ht="12" hidden="1" customHeight="1">
      <c r="A42" s="13"/>
      <c r="B42" s="41" t="s">
        <v>80</v>
      </c>
      <c r="C42" s="56" t="s">
        <v>81</v>
      </c>
      <c r="D42" s="76">
        <v>24000</v>
      </c>
      <c r="E42" s="82">
        <f t="shared" si="4"/>
        <v>97.103091115067159</v>
      </c>
      <c r="F42" s="79">
        <v>176</v>
      </c>
      <c r="G42" s="82">
        <f t="shared" si="5"/>
        <v>283.87096774193549</v>
      </c>
      <c r="H42" s="79"/>
      <c r="I42" s="82"/>
      <c r="J42" s="79">
        <f t="shared" si="0"/>
        <v>23824</v>
      </c>
      <c r="K42" s="82">
        <f t="shared" si="6"/>
        <v>96.633406343798171</v>
      </c>
      <c r="L42" s="79">
        <v>38637</v>
      </c>
      <c r="M42" s="82">
        <f t="shared" si="7"/>
        <v>110.40404617670592</v>
      </c>
      <c r="N42" s="103">
        <v>67098</v>
      </c>
      <c r="O42" s="102">
        <f t="shared" si="8"/>
        <v>107.62715942447427</v>
      </c>
      <c r="P42" s="103">
        <f t="shared" si="1"/>
        <v>28461</v>
      </c>
      <c r="Q42" s="102">
        <f t="shared" si="9"/>
        <v>104.07357296961275</v>
      </c>
      <c r="R42" s="103">
        <f t="shared" si="2"/>
        <v>52285</v>
      </c>
      <c r="S42" s="102">
        <f t="shared" si="10"/>
        <v>100.54614334339725</v>
      </c>
      <c r="T42" s="79">
        <v>51722</v>
      </c>
      <c r="U42" s="82">
        <f t="shared" si="11"/>
        <v>102.12455080361727</v>
      </c>
      <c r="V42" s="79"/>
      <c r="W42" s="82"/>
      <c r="X42" s="103">
        <f t="shared" si="3"/>
        <v>563</v>
      </c>
      <c r="Y42" s="102">
        <f t="shared" si="12"/>
        <v>41.549815498154977</v>
      </c>
      <c r="Z42" s="79"/>
      <c r="AA42" s="82"/>
      <c r="AB42" s="79"/>
      <c r="AC42" s="82"/>
      <c r="AD42" s="82"/>
      <c r="AE42" s="82"/>
      <c r="AF42" s="82"/>
      <c r="AG42" s="82"/>
      <c r="AH42" s="82"/>
      <c r="AI42" s="82"/>
      <c r="AJ42" s="85">
        <v>222</v>
      </c>
      <c r="AK42" s="144">
        <f t="shared" ref="AK42:AK47" si="14">AJ42/AJ30*100</f>
        <v>45.867768595041326</v>
      </c>
      <c r="AL42" s="149" t="s">
        <v>221</v>
      </c>
      <c r="AM42" s="103" t="s">
        <v>221</v>
      </c>
      <c r="AN42" s="103" t="s">
        <v>221</v>
      </c>
      <c r="AO42" s="103" t="s">
        <v>221</v>
      </c>
      <c r="AP42" s="33" t="s">
        <v>181</v>
      </c>
      <c r="AQ42" s="34" t="s">
        <v>181</v>
      </c>
      <c r="AR42" s="71"/>
      <c r="AS42" s="71"/>
      <c r="AT42" s="71"/>
    </row>
    <row r="43" spans="1:46" s="15" customFormat="1" ht="12" hidden="1" customHeight="1">
      <c r="A43" s="13"/>
      <c r="B43" s="41" t="s">
        <v>102</v>
      </c>
      <c r="C43" s="56" t="s">
        <v>103</v>
      </c>
      <c r="D43" s="76">
        <v>24265</v>
      </c>
      <c r="E43" s="82">
        <f t="shared" si="4"/>
        <v>95.561594202898547</v>
      </c>
      <c r="F43" s="79">
        <v>164</v>
      </c>
      <c r="G43" s="82">
        <f t="shared" si="5"/>
        <v>218.66666666666666</v>
      </c>
      <c r="H43" s="79"/>
      <c r="I43" s="82"/>
      <c r="J43" s="79">
        <f t="shared" si="0"/>
        <v>24101</v>
      </c>
      <c r="K43" s="82">
        <f t="shared" si="6"/>
        <v>95.196903266579767</v>
      </c>
      <c r="L43" s="79">
        <v>38272</v>
      </c>
      <c r="M43" s="82">
        <f t="shared" si="7"/>
        <v>110.91082968673022</v>
      </c>
      <c r="N43" s="103">
        <v>66622</v>
      </c>
      <c r="O43" s="102">
        <f t="shared" si="8"/>
        <v>111.8870079269112</v>
      </c>
      <c r="P43" s="103">
        <f t="shared" si="1"/>
        <v>28350</v>
      </c>
      <c r="Q43" s="102">
        <f t="shared" si="9"/>
        <v>113.23241602428406</v>
      </c>
      <c r="R43" s="103">
        <f t="shared" si="2"/>
        <v>52451</v>
      </c>
      <c r="S43" s="102">
        <f t="shared" si="10"/>
        <v>104.16451523215633</v>
      </c>
      <c r="T43" s="79">
        <v>52006</v>
      </c>
      <c r="U43" s="82">
        <f t="shared" si="11"/>
        <v>104.91214621452059</v>
      </c>
      <c r="V43" s="79"/>
      <c r="W43" s="82"/>
      <c r="X43" s="103">
        <f t="shared" si="3"/>
        <v>445</v>
      </c>
      <c r="Y43" s="102">
        <f t="shared" si="12"/>
        <v>56.832694763729243</v>
      </c>
      <c r="Z43" s="79"/>
      <c r="AA43" s="82"/>
      <c r="AB43" s="79"/>
      <c r="AC43" s="82"/>
      <c r="AD43" s="82"/>
      <c r="AE43" s="82"/>
      <c r="AF43" s="82"/>
      <c r="AG43" s="82"/>
      <c r="AH43" s="82"/>
      <c r="AI43" s="82"/>
      <c r="AJ43" s="85">
        <v>543</v>
      </c>
      <c r="AK43" s="144">
        <f t="shared" si="14"/>
        <v>67.369727047146398</v>
      </c>
      <c r="AL43" s="149" t="s">
        <v>221</v>
      </c>
      <c r="AM43" s="103" t="s">
        <v>221</v>
      </c>
      <c r="AN43" s="103" t="s">
        <v>221</v>
      </c>
      <c r="AO43" s="103" t="s">
        <v>221</v>
      </c>
      <c r="AP43" s="33" t="s">
        <v>181</v>
      </c>
      <c r="AQ43" s="34" t="s">
        <v>181</v>
      </c>
      <c r="AR43" s="71"/>
      <c r="AS43" s="71"/>
      <c r="AT43" s="71"/>
    </row>
    <row r="44" spans="1:46" s="15" customFormat="1" ht="12" hidden="1" customHeight="1">
      <c r="A44" s="13"/>
      <c r="B44" s="41" t="s">
        <v>84</v>
      </c>
      <c r="C44" s="56" t="s">
        <v>85</v>
      </c>
      <c r="D44" s="76">
        <v>22616</v>
      </c>
      <c r="E44" s="82">
        <f t="shared" si="4"/>
        <v>93.024021059559075</v>
      </c>
      <c r="F44" s="79">
        <v>157</v>
      </c>
      <c r="G44" s="82">
        <f t="shared" si="5"/>
        <v>218.05555555555554</v>
      </c>
      <c r="H44" s="79"/>
      <c r="I44" s="82"/>
      <c r="J44" s="79">
        <f t="shared" si="0"/>
        <v>22459</v>
      </c>
      <c r="K44" s="82">
        <f t="shared" si="6"/>
        <v>92.652640264026402</v>
      </c>
      <c r="L44" s="79">
        <v>35471</v>
      </c>
      <c r="M44" s="82">
        <f t="shared" si="7"/>
        <v>107.66078853916896</v>
      </c>
      <c r="N44" s="103">
        <v>64056</v>
      </c>
      <c r="O44" s="102">
        <f t="shared" si="8"/>
        <v>108.17346663064036</v>
      </c>
      <c r="P44" s="103">
        <f t="shared" si="1"/>
        <v>28585</v>
      </c>
      <c r="Q44" s="102">
        <f t="shared" si="9"/>
        <v>108.81647569378354</v>
      </c>
      <c r="R44" s="103">
        <f t="shared" si="2"/>
        <v>51044</v>
      </c>
      <c r="S44" s="102">
        <f t="shared" si="10"/>
        <v>101.05921716921738</v>
      </c>
      <c r="T44" s="79">
        <v>50532</v>
      </c>
      <c r="U44" s="82">
        <f t="shared" si="11"/>
        <v>102.10960232783705</v>
      </c>
      <c r="V44" s="79"/>
      <c r="W44" s="82"/>
      <c r="X44" s="103">
        <f t="shared" si="3"/>
        <v>512</v>
      </c>
      <c r="Y44" s="102">
        <f t="shared" si="12"/>
        <v>50.146914789422134</v>
      </c>
      <c r="Z44" s="79"/>
      <c r="AA44" s="82"/>
      <c r="AB44" s="79"/>
      <c r="AC44" s="82"/>
      <c r="AD44" s="82"/>
      <c r="AE44" s="82"/>
      <c r="AF44" s="82"/>
      <c r="AG44" s="82"/>
      <c r="AH44" s="82"/>
      <c r="AI44" s="82"/>
      <c r="AJ44" s="85">
        <v>79</v>
      </c>
      <c r="AK44" s="144">
        <f t="shared" si="14"/>
        <v>43.169398907103826</v>
      </c>
      <c r="AL44" s="149" t="s">
        <v>221</v>
      </c>
      <c r="AM44" s="103" t="s">
        <v>221</v>
      </c>
      <c r="AN44" s="103" t="s">
        <v>221</v>
      </c>
      <c r="AO44" s="103" t="s">
        <v>221</v>
      </c>
      <c r="AP44" s="33" t="s">
        <v>181</v>
      </c>
      <c r="AQ44" s="34" t="s">
        <v>181</v>
      </c>
      <c r="AR44" s="71"/>
      <c r="AS44" s="71"/>
      <c r="AT44" s="71"/>
    </row>
    <row r="45" spans="1:46" s="15" customFormat="1" ht="12" hidden="1" customHeight="1">
      <c r="A45" s="13"/>
      <c r="B45" s="42" t="s">
        <v>86</v>
      </c>
      <c r="C45" s="56" t="s">
        <v>87</v>
      </c>
      <c r="D45" s="77">
        <v>25749</v>
      </c>
      <c r="E45" s="83">
        <f t="shared" si="4"/>
        <v>96.168067226890756</v>
      </c>
      <c r="F45" s="80">
        <v>148</v>
      </c>
      <c r="G45" s="83">
        <f t="shared" si="5"/>
        <v>162.63736263736263</v>
      </c>
      <c r="H45" s="80"/>
      <c r="I45" s="83"/>
      <c r="J45" s="80">
        <f t="shared" si="0"/>
        <v>25601</v>
      </c>
      <c r="K45" s="83">
        <f t="shared" si="6"/>
        <v>95.941388097736464</v>
      </c>
      <c r="L45" s="80">
        <v>39396</v>
      </c>
      <c r="M45" s="83">
        <f t="shared" si="7"/>
        <v>110.0508408290966</v>
      </c>
      <c r="N45" s="152">
        <v>67510</v>
      </c>
      <c r="O45" s="169">
        <f t="shared" si="8"/>
        <v>106.68626242513315</v>
      </c>
      <c r="P45" s="152">
        <f t="shared" si="1"/>
        <v>28114</v>
      </c>
      <c r="Q45" s="169">
        <f t="shared" si="9"/>
        <v>102.30340962847058</v>
      </c>
      <c r="R45" s="152">
        <f t="shared" si="2"/>
        <v>53715</v>
      </c>
      <c r="S45" s="169">
        <f t="shared" si="10"/>
        <v>99.169205206314032</v>
      </c>
      <c r="T45" s="80">
        <v>53005</v>
      </c>
      <c r="U45" s="83">
        <f t="shared" si="11"/>
        <v>100.37875201212006</v>
      </c>
      <c r="V45" s="80"/>
      <c r="W45" s="83"/>
      <c r="X45" s="152">
        <f t="shared" si="3"/>
        <v>710</v>
      </c>
      <c r="Y45" s="169">
        <f t="shared" si="12"/>
        <v>52.205882352941181</v>
      </c>
      <c r="Z45" s="80"/>
      <c r="AA45" s="83"/>
      <c r="AB45" s="80"/>
      <c r="AC45" s="83"/>
      <c r="AD45" s="83"/>
      <c r="AE45" s="83"/>
      <c r="AF45" s="83"/>
      <c r="AG45" s="83"/>
      <c r="AH45" s="83"/>
      <c r="AI45" s="83"/>
      <c r="AJ45" s="138">
        <v>384</v>
      </c>
      <c r="AK45" s="164">
        <f t="shared" si="14"/>
        <v>95.760598503740653</v>
      </c>
      <c r="AL45" s="151" t="s">
        <v>221</v>
      </c>
      <c r="AM45" s="152" t="s">
        <v>221</v>
      </c>
      <c r="AN45" s="152" t="s">
        <v>221</v>
      </c>
      <c r="AO45" s="152" t="s">
        <v>221</v>
      </c>
      <c r="AP45" s="35" t="s">
        <v>181</v>
      </c>
      <c r="AQ45" s="155" t="s">
        <v>181</v>
      </c>
      <c r="AR45" s="71"/>
      <c r="AS45" s="71"/>
      <c r="AT45" s="71"/>
    </row>
    <row r="46" spans="1:46" s="15" customFormat="1" ht="12" hidden="1" customHeight="1">
      <c r="A46" s="13"/>
      <c r="B46" s="40" t="s">
        <v>104</v>
      </c>
      <c r="C46" s="57" t="s">
        <v>105</v>
      </c>
      <c r="D46" s="78">
        <v>25409</v>
      </c>
      <c r="E46" s="84">
        <f t="shared" si="4"/>
        <v>96.304578532443912</v>
      </c>
      <c r="F46" s="81">
        <v>155</v>
      </c>
      <c r="G46" s="84">
        <f t="shared" si="5"/>
        <v>180.23255813953489</v>
      </c>
      <c r="H46" s="81"/>
      <c r="I46" s="84"/>
      <c r="J46" s="81">
        <f t="shared" si="0"/>
        <v>25254</v>
      </c>
      <c r="K46" s="84">
        <f t="shared" si="6"/>
        <v>96.030116358658461</v>
      </c>
      <c r="L46" s="81">
        <v>38174</v>
      </c>
      <c r="M46" s="84">
        <f t="shared" si="7"/>
        <v>107.40230143769519</v>
      </c>
      <c r="N46" s="146">
        <v>67260</v>
      </c>
      <c r="O46" s="145">
        <f t="shared" si="8"/>
        <v>109.23973948774585</v>
      </c>
      <c r="P46" s="146">
        <f t="shared" si="1"/>
        <v>29086</v>
      </c>
      <c r="Q46" s="145">
        <f t="shared" si="9"/>
        <v>111.74888581527587</v>
      </c>
      <c r="R46" s="146">
        <f t="shared" si="2"/>
        <v>54340</v>
      </c>
      <c r="S46" s="145">
        <f t="shared" si="10"/>
        <v>103.84894698620188</v>
      </c>
      <c r="T46" s="81">
        <v>53482</v>
      </c>
      <c r="U46" s="84">
        <f t="shared" si="11"/>
        <v>105.04379934792003</v>
      </c>
      <c r="V46" s="81"/>
      <c r="W46" s="84"/>
      <c r="X46" s="146">
        <f t="shared" si="3"/>
        <v>858</v>
      </c>
      <c r="Y46" s="145">
        <f t="shared" si="12"/>
        <v>60.76487252124646</v>
      </c>
      <c r="Z46" s="81"/>
      <c r="AA46" s="84"/>
      <c r="AB46" s="81"/>
      <c r="AC46" s="84"/>
      <c r="AD46" s="84"/>
      <c r="AE46" s="84"/>
      <c r="AF46" s="84"/>
      <c r="AG46" s="84"/>
      <c r="AH46" s="84"/>
      <c r="AI46" s="84"/>
      <c r="AJ46" s="137">
        <v>42</v>
      </c>
      <c r="AK46" s="163">
        <f t="shared" si="14"/>
        <v>6.2407132243684993</v>
      </c>
      <c r="AL46" s="153" t="s">
        <v>221</v>
      </c>
      <c r="AM46" s="146" t="s">
        <v>221</v>
      </c>
      <c r="AN46" s="146" t="s">
        <v>221</v>
      </c>
      <c r="AO46" s="146" t="s">
        <v>221</v>
      </c>
      <c r="AP46" s="30" t="s">
        <v>181</v>
      </c>
      <c r="AQ46" s="154" t="s">
        <v>181</v>
      </c>
      <c r="AR46" s="71"/>
      <c r="AS46" s="71"/>
      <c r="AT46" s="71"/>
    </row>
    <row r="47" spans="1:46" s="15" customFormat="1" ht="12" hidden="1" customHeight="1">
      <c r="A47" s="13"/>
      <c r="B47" s="41" t="s">
        <v>90</v>
      </c>
      <c r="C47" s="56" t="s">
        <v>91</v>
      </c>
      <c r="D47" s="76">
        <v>26043</v>
      </c>
      <c r="E47" s="82">
        <f t="shared" si="4"/>
        <v>93.646170442286945</v>
      </c>
      <c r="F47" s="79">
        <v>186</v>
      </c>
      <c r="G47" s="82">
        <f t="shared" si="5"/>
        <v>51.239669421487598</v>
      </c>
      <c r="H47" s="79"/>
      <c r="I47" s="82"/>
      <c r="J47" s="79">
        <f t="shared" si="0"/>
        <v>25857</v>
      </c>
      <c r="K47" s="82">
        <f t="shared" si="6"/>
        <v>94.207017160345401</v>
      </c>
      <c r="L47" s="79">
        <v>41505</v>
      </c>
      <c r="M47" s="82">
        <f t="shared" si="7"/>
        <v>112.71487928740189</v>
      </c>
      <c r="N47" s="103">
        <v>73867</v>
      </c>
      <c r="O47" s="102">
        <f t="shared" si="8"/>
        <v>110.918073157547</v>
      </c>
      <c r="P47" s="103">
        <f t="shared" si="1"/>
        <v>32362</v>
      </c>
      <c r="Q47" s="102">
        <f t="shared" si="9"/>
        <v>108.69579820642865</v>
      </c>
      <c r="R47" s="103">
        <f t="shared" si="2"/>
        <v>58219</v>
      </c>
      <c r="S47" s="102">
        <f t="shared" si="10"/>
        <v>101.74589304439007</v>
      </c>
      <c r="T47" s="79">
        <v>56958</v>
      </c>
      <c r="U47" s="82">
        <f t="shared" si="11"/>
        <v>101.55475519737547</v>
      </c>
      <c r="V47" s="79"/>
      <c r="W47" s="82"/>
      <c r="X47" s="103">
        <f t="shared" si="3"/>
        <v>1261</v>
      </c>
      <c r="Y47" s="102">
        <f t="shared" si="12"/>
        <v>111.19929453262787</v>
      </c>
      <c r="Z47" s="79"/>
      <c r="AA47" s="82"/>
      <c r="AB47" s="79"/>
      <c r="AC47" s="82"/>
      <c r="AD47" s="82"/>
      <c r="AE47" s="82"/>
      <c r="AF47" s="82"/>
      <c r="AG47" s="82"/>
      <c r="AH47" s="82"/>
      <c r="AI47" s="82"/>
      <c r="AJ47" s="85">
        <v>130</v>
      </c>
      <c r="AK47" s="144">
        <f t="shared" si="14"/>
        <v>103.17460317460319</v>
      </c>
      <c r="AL47" s="149" t="s">
        <v>221</v>
      </c>
      <c r="AM47" s="103" t="s">
        <v>221</v>
      </c>
      <c r="AN47" s="103" t="s">
        <v>221</v>
      </c>
      <c r="AO47" s="103" t="s">
        <v>221</v>
      </c>
      <c r="AP47" s="33" t="s">
        <v>181</v>
      </c>
      <c r="AQ47" s="34" t="s">
        <v>181</v>
      </c>
      <c r="AR47" s="71"/>
      <c r="AS47" s="71"/>
      <c r="AT47" s="71"/>
    </row>
    <row r="48" spans="1:46" s="15" customFormat="1" ht="12" hidden="1" customHeight="1">
      <c r="A48" s="13"/>
      <c r="B48" s="41" t="s">
        <v>92</v>
      </c>
      <c r="C48" s="56" t="s">
        <v>93</v>
      </c>
      <c r="D48" s="76">
        <v>24498</v>
      </c>
      <c r="E48" s="82">
        <f t="shared" si="4"/>
        <v>95.34892772350446</v>
      </c>
      <c r="F48" s="79">
        <v>165</v>
      </c>
      <c r="G48" s="82">
        <f t="shared" si="5"/>
        <v>115.38461538461537</v>
      </c>
      <c r="H48" s="79"/>
      <c r="I48" s="82"/>
      <c r="J48" s="79">
        <f t="shared" si="0"/>
        <v>24333</v>
      </c>
      <c r="K48" s="82">
        <f t="shared" si="6"/>
        <v>95.236790606653614</v>
      </c>
      <c r="L48" s="79">
        <v>43676</v>
      </c>
      <c r="M48" s="82">
        <f t="shared" si="7"/>
        <v>114.80994690079388</v>
      </c>
      <c r="N48" s="103">
        <v>77503</v>
      </c>
      <c r="O48" s="102">
        <f t="shared" si="8"/>
        <v>111.22065323460191</v>
      </c>
      <c r="P48" s="103">
        <f t="shared" si="1"/>
        <v>33827</v>
      </c>
      <c r="Q48" s="102">
        <f t="shared" si="9"/>
        <v>106.90537892674294</v>
      </c>
      <c r="R48" s="103">
        <f t="shared" si="2"/>
        <v>58160</v>
      </c>
      <c r="S48" s="102">
        <f t="shared" si="10"/>
        <v>101.69254441180584</v>
      </c>
      <c r="T48" s="79">
        <v>56551</v>
      </c>
      <c r="U48" s="82">
        <f t="shared" si="11"/>
        <v>100.81470388989911</v>
      </c>
      <c r="V48" s="79"/>
      <c r="W48" s="82"/>
      <c r="X48" s="103">
        <f t="shared" si="3"/>
        <v>1609</v>
      </c>
      <c r="Y48" s="102">
        <f t="shared" si="12"/>
        <v>146.53916211293262</v>
      </c>
      <c r="Z48" s="79"/>
      <c r="AA48" s="82"/>
      <c r="AB48" s="79"/>
      <c r="AC48" s="82"/>
      <c r="AD48" s="82"/>
      <c r="AE48" s="82"/>
      <c r="AF48" s="82"/>
      <c r="AG48" s="82"/>
      <c r="AH48" s="82"/>
      <c r="AI48" s="82"/>
      <c r="AJ48" s="85">
        <v>0</v>
      </c>
      <c r="AK48" s="162" t="s">
        <v>75</v>
      </c>
      <c r="AL48" s="149" t="s">
        <v>221</v>
      </c>
      <c r="AM48" s="103" t="s">
        <v>221</v>
      </c>
      <c r="AN48" s="103" t="s">
        <v>221</v>
      </c>
      <c r="AO48" s="103" t="s">
        <v>221</v>
      </c>
      <c r="AP48" s="33" t="s">
        <v>181</v>
      </c>
      <c r="AQ48" s="34" t="s">
        <v>181</v>
      </c>
      <c r="AR48" s="71"/>
      <c r="AS48" s="71"/>
      <c r="AT48" s="71"/>
    </row>
    <row r="49" spans="1:46" s="15" customFormat="1" ht="12" hidden="1" customHeight="1">
      <c r="A49" s="13"/>
      <c r="B49" s="41" t="s">
        <v>94</v>
      </c>
      <c r="C49" s="56" t="s">
        <v>95</v>
      </c>
      <c r="D49" s="76">
        <v>23752</v>
      </c>
      <c r="E49" s="82">
        <f t="shared" si="4"/>
        <v>97.817313236141999</v>
      </c>
      <c r="F49" s="79">
        <v>364</v>
      </c>
      <c r="G49" s="82">
        <f t="shared" si="5"/>
        <v>230.37974683544303</v>
      </c>
      <c r="H49" s="79"/>
      <c r="I49" s="82"/>
      <c r="J49" s="79">
        <f t="shared" si="0"/>
        <v>23388</v>
      </c>
      <c r="K49" s="82">
        <f t="shared" si="6"/>
        <v>96.949096335599407</v>
      </c>
      <c r="L49" s="79">
        <v>47789</v>
      </c>
      <c r="M49" s="82">
        <f t="shared" si="7"/>
        <v>111.36771457202117</v>
      </c>
      <c r="N49" s="103">
        <v>82585</v>
      </c>
      <c r="O49" s="102">
        <f t="shared" si="8"/>
        <v>108.47321827304491</v>
      </c>
      <c r="P49" s="103">
        <f t="shared" si="1"/>
        <v>34796</v>
      </c>
      <c r="Q49" s="102">
        <f t="shared" si="9"/>
        <v>104.73467176353731</v>
      </c>
      <c r="R49" s="103">
        <f t="shared" si="2"/>
        <v>58184</v>
      </c>
      <c r="S49" s="102">
        <f t="shared" si="10"/>
        <v>101.45953580832476</v>
      </c>
      <c r="T49" s="79">
        <v>56576</v>
      </c>
      <c r="U49" s="82">
        <f t="shared" si="11"/>
        <v>100.12033694344164</v>
      </c>
      <c r="V49" s="79"/>
      <c r="W49" s="82"/>
      <c r="X49" s="103">
        <f t="shared" si="3"/>
        <v>1608</v>
      </c>
      <c r="Y49" s="102">
        <f t="shared" si="12"/>
        <v>191.65673420738975</v>
      </c>
      <c r="Z49" s="79"/>
      <c r="AA49" s="82"/>
      <c r="AB49" s="79"/>
      <c r="AC49" s="82"/>
      <c r="AD49" s="82"/>
      <c r="AE49" s="82"/>
      <c r="AF49" s="82"/>
      <c r="AG49" s="82"/>
      <c r="AH49" s="82"/>
      <c r="AI49" s="82"/>
      <c r="AJ49" s="85">
        <v>0</v>
      </c>
      <c r="AK49" s="162" t="s">
        <v>75</v>
      </c>
      <c r="AL49" s="149" t="s">
        <v>221</v>
      </c>
      <c r="AM49" s="103" t="s">
        <v>221</v>
      </c>
      <c r="AN49" s="103" t="s">
        <v>221</v>
      </c>
      <c r="AO49" s="103" t="s">
        <v>221</v>
      </c>
      <c r="AP49" s="33" t="s">
        <v>181</v>
      </c>
      <c r="AQ49" s="34" t="s">
        <v>181</v>
      </c>
      <c r="AR49" s="71"/>
      <c r="AS49" s="71"/>
      <c r="AT49" s="71"/>
    </row>
    <row r="50" spans="1:46" s="15" customFormat="1" ht="12" hidden="1" customHeight="1">
      <c r="A50" s="13"/>
      <c r="B50" s="41" t="s">
        <v>96</v>
      </c>
      <c r="C50" s="56" t="s">
        <v>97</v>
      </c>
      <c r="D50" s="76">
        <v>22705</v>
      </c>
      <c r="E50" s="82">
        <f t="shared" si="4"/>
        <v>96.996753246753244</v>
      </c>
      <c r="F50" s="79">
        <v>248</v>
      </c>
      <c r="G50" s="82">
        <f t="shared" si="5"/>
        <v>118.0952380952381</v>
      </c>
      <c r="H50" s="79"/>
      <c r="I50" s="82"/>
      <c r="J50" s="79">
        <f t="shared" si="0"/>
        <v>22457</v>
      </c>
      <c r="K50" s="82">
        <f t="shared" si="6"/>
        <v>96.805759117165266</v>
      </c>
      <c r="L50" s="79">
        <v>47764</v>
      </c>
      <c r="M50" s="82">
        <f t="shared" si="7"/>
        <v>113.05623934860822</v>
      </c>
      <c r="N50" s="103">
        <v>80196</v>
      </c>
      <c r="O50" s="102">
        <f t="shared" si="8"/>
        <v>105.72694193956653</v>
      </c>
      <c r="P50" s="103">
        <f t="shared" si="1"/>
        <v>32432</v>
      </c>
      <c r="Q50" s="102">
        <f t="shared" si="9"/>
        <v>96.512319961909299</v>
      </c>
      <c r="R50" s="103">
        <f t="shared" si="2"/>
        <v>54889</v>
      </c>
      <c r="S50" s="102">
        <f t="shared" si="10"/>
        <v>96.632160839407064</v>
      </c>
      <c r="T50" s="79">
        <v>53158</v>
      </c>
      <c r="U50" s="82">
        <f t="shared" si="11"/>
        <v>94.791276591950648</v>
      </c>
      <c r="V50" s="79"/>
      <c r="W50" s="82"/>
      <c r="X50" s="103">
        <f t="shared" si="3"/>
        <v>1731</v>
      </c>
      <c r="Y50" s="102">
        <f t="shared" si="12"/>
        <v>239.41908713692945</v>
      </c>
      <c r="Z50" s="79"/>
      <c r="AA50" s="82"/>
      <c r="AB50" s="79"/>
      <c r="AC50" s="82"/>
      <c r="AD50" s="82"/>
      <c r="AE50" s="82"/>
      <c r="AF50" s="82"/>
      <c r="AG50" s="82"/>
      <c r="AH50" s="82"/>
      <c r="AI50" s="82"/>
      <c r="AJ50" s="85">
        <v>0</v>
      </c>
      <c r="AK50" s="162" t="s">
        <v>75</v>
      </c>
      <c r="AL50" s="149" t="s">
        <v>221</v>
      </c>
      <c r="AM50" s="103" t="s">
        <v>221</v>
      </c>
      <c r="AN50" s="103" t="s">
        <v>221</v>
      </c>
      <c r="AO50" s="103" t="s">
        <v>221</v>
      </c>
      <c r="AP50" s="33" t="s">
        <v>181</v>
      </c>
      <c r="AQ50" s="34" t="s">
        <v>181</v>
      </c>
      <c r="AR50" s="71"/>
      <c r="AS50" s="71"/>
      <c r="AT50" s="71"/>
    </row>
    <row r="51" spans="1:46" s="15" customFormat="1" ht="12" hidden="1" customHeight="1">
      <c r="A51" s="13"/>
      <c r="B51" s="41" t="s">
        <v>73</v>
      </c>
      <c r="C51" s="56" t="s">
        <v>74</v>
      </c>
      <c r="D51" s="76">
        <v>22110</v>
      </c>
      <c r="E51" s="82">
        <f t="shared" si="4"/>
        <v>99.063578117299173</v>
      </c>
      <c r="F51" s="79">
        <v>248</v>
      </c>
      <c r="G51" s="82">
        <f t="shared" si="5"/>
        <v>74.698795180722882</v>
      </c>
      <c r="H51" s="79"/>
      <c r="I51" s="82"/>
      <c r="J51" s="79">
        <f t="shared" si="0"/>
        <v>21862</v>
      </c>
      <c r="K51" s="82">
        <f t="shared" si="6"/>
        <v>99.431482239505158</v>
      </c>
      <c r="L51" s="79">
        <v>49182</v>
      </c>
      <c r="M51" s="82">
        <f t="shared" si="7"/>
        <v>105.62463758778429</v>
      </c>
      <c r="N51" s="103">
        <v>82796</v>
      </c>
      <c r="O51" s="102">
        <f t="shared" si="8"/>
        <v>98.550241626395589</v>
      </c>
      <c r="P51" s="103">
        <f t="shared" si="1"/>
        <v>33614</v>
      </c>
      <c r="Q51" s="102">
        <f t="shared" si="9"/>
        <v>89.754612693920052</v>
      </c>
      <c r="R51" s="103">
        <f t="shared" si="2"/>
        <v>55476</v>
      </c>
      <c r="S51" s="102">
        <f t="shared" si="10"/>
        <v>93.334230626871701</v>
      </c>
      <c r="T51" s="79">
        <v>54163</v>
      </c>
      <c r="U51" s="82">
        <f t="shared" si="11"/>
        <v>92.132748179900659</v>
      </c>
      <c r="V51" s="79"/>
      <c r="W51" s="82"/>
      <c r="X51" s="103">
        <f t="shared" si="3"/>
        <v>1313</v>
      </c>
      <c r="Y51" s="102">
        <f t="shared" si="12"/>
        <v>202</v>
      </c>
      <c r="Z51" s="79"/>
      <c r="AA51" s="82"/>
      <c r="AB51" s="79"/>
      <c r="AC51" s="82"/>
      <c r="AD51" s="82"/>
      <c r="AE51" s="82"/>
      <c r="AF51" s="82"/>
      <c r="AG51" s="82"/>
      <c r="AH51" s="82"/>
      <c r="AI51" s="82"/>
      <c r="AJ51" s="85">
        <v>0</v>
      </c>
      <c r="AK51" s="162" t="s">
        <v>75</v>
      </c>
      <c r="AL51" s="149" t="s">
        <v>221</v>
      </c>
      <c r="AM51" s="103" t="s">
        <v>221</v>
      </c>
      <c r="AN51" s="103" t="s">
        <v>221</v>
      </c>
      <c r="AO51" s="103" t="s">
        <v>221</v>
      </c>
      <c r="AP51" s="33" t="s">
        <v>181</v>
      </c>
      <c r="AQ51" s="34" t="s">
        <v>181</v>
      </c>
      <c r="AR51" s="71"/>
      <c r="AS51" s="71"/>
      <c r="AT51" s="71"/>
    </row>
    <row r="52" spans="1:46" s="15" customFormat="1" ht="12" hidden="1" customHeight="1">
      <c r="A52" s="13"/>
      <c r="B52" s="41" t="s">
        <v>76</v>
      </c>
      <c r="C52" s="56" t="s">
        <v>77</v>
      </c>
      <c r="D52" s="76">
        <v>22853</v>
      </c>
      <c r="E52" s="82">
        <f t="shared" si="4"/>
        <v>98.823783783783782</v>
      </c>
      <c r="F52" s="79">
        <v>570</v>
      </c>
      <c r="G52" s="82">
        <f t="shared" si="5"/>
        <v>285</v>
      </c>
      <c r="H52" s="79"/>
      <c r="I52" s="82"/>
      <c r="J52" s="79">
        <f t="shared" si="0"/>
        <v>22283</v>
      </c>
      <c r="K52" s="82">
        <f t="shared" si="6"/>
        <v>97.199563794983646</v>
      </c>
      <c r="L52" s="79">
        <v>45851</v>
      </c>
      <c r="M52" s="82">
        <f t="shared" si="7"/>
        <v>106.63271238866021</v>
      </c>
      <c r="N52" s="103">
        <v>78410</v>
      </c>
      <c r="O52" s="102">
        <f t="shared" si="8"/>
        <v>100.30445683876579</v>
      </c>
      <c r="P52" s="103">
        <f t="shared" si="1"/>
        <v>32559</v>
      </c>
      <c r="Q52" s="102">
        <f t="shared" si="9"/>
        <v>92.568163079634942</v>
      </c>
      <c r="R52" s="103">
        <f t="shared" si="2"/>
        <v>54842</v>
      </c>
      <c r="S52" s="102">
        <f t="shared" si="10"/>
        <v>94.395676271128096</v>
      </c>
      <c r="T52" s="79">
        <v>53782</v>
      </c>
      <c r="U52" s="82">
        <f t="shared" si="11"/>
        <v>93.665859732841056</v>
      </c>
      <c r="V52" s="79"/>
      <c r="W52" s="82"/>
      <c r="X52" s="103">
        <f t="shared" si="3"/>
        <v>1060</v>
      </c>
      <c r="Y52" s="102">
        <f t="shared" si="12"/>
        <v>156.11192930780561</v>
      </c>
      <c r="Z52" s="79"/>
      <c r="AA52" s="82"/>
      <c r="AB52" s="79"/>
      <c r="AC52" s="82"/>
      <c r="AD52" s="82"/>
      <c r="AE52" s="82"/>
      <c r="AF52" s="82"/>
      <c r="AG52" s="82"/>
      <c r="AH52" s="82"/>
      <c r="AI52" s="82"/>
      <c r="AJ52" s="85">
        <v>7</v>
      </c>
      <c r="AK52" s="144">
        <f>AJ52/AJ40*100</f>
        <v>5</v>
      </c>
      <c r="AL52" s="149" t="s">
        <v>221</v>
      </c>
      <c r="AM52" s="103" t="s">
        <v>221</v>
      </c>
      <c r="AN52" s="103" t="s">
        <v>221</v>
      </c>
      <c r="AO52" s="103" t="s">
        <v>221</v>
      </c>
      <c r="AP52" s="33" t="s">
        <v>181</v>
      </c>
      <c r="AQ52" s="34" t="s">
        <v>181</v>
      </c>
      <c r="AR52" s="71"/>
      <c r="AS52" s="71"/>
      <c r="AT52" s="71"/>
    </row>
    <row r="53" spans="1:46" s="15" customFormat="1" ht="12" hidden="1" customHeight="1">
      <c r="A53" s="13"/>
      <c r="B53" s="41" t="s">
        <v>78</v>
      </c>
      <c r="C53" s="56" t="s">
        <v>79</v>
      </c>
      <c r="D53" s="76">
        <v>22333</v>
      </c>
      <c r="E53" s="82">
        <f t="shared" si="4"/>
        <v>98.197247504726732</v>
      </c>
      <c r="F53" s="79">
        <v>572</v>
      </c>
      <c r="G53" s="82">
        <f t="shared" si="5"/>
        <v>299.47643979057591</v>
      </c>
      <c r="H53" s="79"/>
      <c r="I53" s="82"/>
      <c r="J53" s="79">
        <f t="shared" si="0"/>
        <v>21761</v>
      </c>
      <c r="K53" s="82">
        <f t="shared" si="6"/>
        <v>96.492550549840374</v>
      </c>
      <c r="L53" s="79">
        <v>43082</v>
      </c>
      <c r="M53" s="82">
        <f t="shared" si="7"/>
        <v>108.71331600595524</v>
      </c>
      <c r="N53" s="103">
        <v>73180</v>
      </c>
      <c r="O53" s="102">
        <f t="shared" si="8"/>
        <v>100.81417294631419</v>
      </c>
      <c r="P53" s="103">
        <f t="shared" si="1"/>
        <v>30098</v>
      </c>
      <c r="Q53" s="102">
        <f t="shared" si="9"/>
        <v>91.316747572815544</v>
      </c>
      <c r="R53" s="103">
        <f t="shared" si="2"/>
        <v>51859</v>
      </c>
      <c r="S53" s="102">
        <f t="shared" si="10"/>
        <v>93.419440841619831</v>
      </c>
      <c r="T53" s="79">
        <v>50776</v>
      </c>
      <c r="U53" s="82">
        <f t="shared" si="11"/>
        <v>92.351903384805652</v>
      </c>
      <c r="V53" s="79"/>
      <c r="W53" s="82"/>
      <c r="X53" s="103">
        <f t="shared" si="3"/>
        <v>1083</v>
      </c>
      <c r="Y53" s="102">
        <f t="shared" si="12"/>
        <v>203.95480225988703</v>
      </c>
      <c r="Z53" s="79"/>
      <c r="AA53" s="82"/>
      <c r="AB53" s="79"/>
      <c r="AC53" s="82"/>
      <c r="AD53" s="82"/>
      <c r="AE53" s="82"/>
      <c r="AF53" s="82"/>
      <c r="AG53" s="82"/>
      <c r="AH53" s="82"/>
      <c r="AI53" s="82"/>
      <c r="AJ53" s="85">
        <v>96</v>
      </c>
      <c r="AK53" s="162" t="s">
        <v>75</v>
      </c>
      <c r="AL53" s="149" t="s">
        <v>221</v>
      </c>
      <c r="AM53" s="103" t="s">
        <v>221</v>
      </c>
      <c r="AN53" s="103" t="s">
        <v>221</v>
      </c>
      <c r="AO53" s="103" t="s">
        <v>221</v>
      </c>
      <c r="AP53" s="33" t="s">
        <v>181</v>
      </c>
      <c r="AQ53" s="34" t="s">
        <v>181</v>
      </c>
      <c r="AR53" s="71"/>
      <c r="AS53" s="71"/>
      <c r="AT53" s="71"/>
    </row>
    <row r="54" spans="1:46" s="15" customFormat="1" ht="12" hidden="1" customHeight="1">
      <c r="A54" s="13"/>
      <c r="B54" s="41" t="s">
        <v>80</v>
      </c>
      <c r="C54" s="56" t="s">
        <v>81</v>
      </c>
      <c r="D54" s="76">
        <v>23632</v>
      </c>
      <c r="E54" s="82">
        <f t="shared" si="4"/>
        <v>98.466666666666669</v>
      </c>
      <c r="F54" s="79">
        <v>557</v>
      </c>
      <c r="G54" s="82">
        <f t="shared" si="5"/>
        <v>316.47727272727269</v>
      </c>
      <c r="H54" s="79"/>
      <c r="I54" s="82"/>
      <c r="J54" s="79">
        <f t="shared" si="0"/>
        <v>23075</v>
      </c>
      <c r="K54" s="82">
        <f t="shared" si="6"/>
        <v>96.856111484217593</v>
      </c>
      <c r="L54" s="79">
        <v>43025</v>
      </c>
      <c r="M54" s="82">
        <f t="shared" si="7"/>
        <v>111.356989414292</v>
      </c>
      <c r="N54" s="103">
        <v>69283</v>
      </c>
      <c r="O54" s="102">
        <f t="shared" si="8"/>
        <v>103.25643089212792</v>
      </c>
      <c r="P54" s="103">
        <f t="shared" si="1"/>
        <v>26258</v>
      </c>
      <c r="Q54" s="102">
        <f t="shared" si="9"/>
        <v>92.259583289413584</v>
      </c>
      <c r="R54" s="103">
        <f t="shared" si="2"/>
        <v>49333</v>
      </c>
      <c r="S54" s="102">
        <f t="shared" si="10"/>
        <v>94.354021229798221</v>
      </c>
      <c r="T54" s="79">
        <v>48310</v>
      </c>
      <c r="U54" s="82">
        <f t="shared" si="11"/>
        <v>93.403193998685268</v>
      </c>
      <c r="V54" s="79"/>
      <c r="W54" s="82"/>
      <c r="X54" s="103">
        <f t="shared" si="3"/>
        <v>1023</v>
      </c>
      <c r="Y54" s="102">
        <f t="shared" si="12"/>
        <v>181.70515097690944</v>
      </c>
      <c r="Z54" s="79"/>
      <c r="AA54" s="82"/>
      <c r="AB54" s="79"/>
      <c r="AC54" s="82"/>
      <c r="AD54" s="82"/>
      <c r="AE54" s="82"/>
      <c r="AF54" s="82"/>
      <c r="AG54" s="82"/>
      <c r="AH54" s="82"/>
      <c r="AI54" s="82"/>
      <c r="AJ54" s="85">
        <v>548</v>
      </c>
      <c r="AK54" s="144">
        <f t="shared" ref="AK54:AK59" si="15">AJ54/AJ42*100</f>
        <v>246.84684684684686</v>
      </c>
      <c r="AL54" s="149" t="s">
        <v>221</v>
      </c>
      <c r="AM54" s="103" t="s">
        <v>221</v>
      </c>
      <c r="AN54" s="103" t="s">
        <v>221</v>
      </c>
      <c r="AO54" s="103" t="s">
        <v>221</v>
      </c>
      <c r="AP54" s="33" t="s">
        <v>181</v>
      </c>
      <c r="AQ54" s="34" t="s">
        <v>181</v>
      </c>
      <c r="AR54" s="71"/>
      <c r="AS54" s="71"/>
      <c r="AT54" s="71"/>
    </row>
    <row r="55" spans="1:46" s="71" customFormat="1" ht="12" hidden="1" customHeight="1">
      <c r="A55" s="69"/>
      <c r="B55" s="41" t="s">
        <v>106</v>
      </c>
      <c r="C55" s="56" t="s">
        <v>107</v>
      </c>
      <c r="D55" s="86">
        <v>24176</v>
      </c>
      <c r="E55" s="87">
        <f t="shared" si="4"/>
        <v>99.633216567071912</v>
      </c>
      <c r="F55" s="88">
        <v>308</v>
      </c>
      <c r="G55" s="87">
        <f t="shared" si="5"/>
        <v>187.80487804878047</v>
      </c>
      <c r="H55" s="88"/>
      <c r="I55" s="87"/>
      <c r="J55" s="88">
        <f t="shared" si="0"/>
        <v>23868</v>
      </c>
      <c r="K55" s="87">
        <f t="shared" si="6"/>
        <v>99.033235135471557</v>
      </c>
      <c r="L55" s="88">
        <v>43377</v>
      </c>
      <c r="M55" s="87">
        <f t="shared" si="7"/>
        <v>113.33873327759196</v>
      </c>
      <c r="N55" s="172">
        <v>69309</v>
      </c>
      <c r="O55" s="173">
        <f t="shared" si="8"/>
        <v>104.0332022455045</v>
      </c>
      <c r="P55" s="172">
        <f t="shared" si="1"/>
        <v>25932</v>
      </c>
      <c r="Q55" s="173">
        <f t="shared" si="9"/>
        <v>91.470899470899468</v>
      </c>
      <c r="R55" s="172">
        <f t="shared" si="2"/>
        <v>49800</v>
      </c>
      <c r="S55" s="173">
        <f t="shared" si="10"/>
        <v>94.945758898781719</v>
      </c>
      <c r="T55" s="88">
        <v>49060</v>
      </c>
      <c r="U55" s="87">
        <f t="shared" si="11"/>
        <v>94.335269007422212</v>
      </c>
      <c r="V55" s="88"/>
      <c r="W55" s="87"/>
      <c r="X55" s="172">
        <f t="shared" si="3"/>
        <v>740</v>
      </c>
      <c r="Y55" s="173">
        <f t="shared" si="12"/>
        <v>166.29213483146069</v>
      </c>
      <c r="Z55" s="88"/>
      <c r="AA55" s="87"/>
      <c r="AB55" s="88"/>
      <c r="AC55" s="87"/>
      <c r="AD55" s="82"/>
      <c r="AE55" s="82"/>
      <c r="AF55" s="82"/>
      <c r="AG55" s="82"/>
      <c r="AH55" s="82"/>
      <c r="AI55" s="82"/>
      <c r="AJ55" s="85">
        <v>491</v>
      </c>
      <c r="AK55" s="144">
        <f t="shared" si="15"/>
        <v>90.423572744014734</v>
      </c>
      <c r="AL55" s="149" t="s">
        <v>221</v>
      </c>
      <c r="AM55" s="103" t="s">
        <v>221</v>
      </c>
      <c r="AN55" s="103" t="s">
        <v>221</v>
      </c>
      <c r="AO55" s="103" t="s">
        <v>221</v>
      </c>
      <c r="AP55" s="85" t="s">
        <v>181</v>
      </c>
      <c r="AQ55" s="93" t="s">
        <v>181</v>
      </c>
    </row>
    <row r="56" spans="1:46" s="15" customFormat="1" ht="12" hidden="1" customHeight="1">
      <c r="A56" s="13"/>
      <c r="B56" s="41" t="s">
        <v>84</v>
      </c>
      <c r="C56" s="56" t="s">
        <v>85</v>
      </c>
      <c r="D56" s="76">
        <v>22588</v>
      </c>
      <c r="E56" s="82">
        <f t="shared" si="4"/>
        <v>99.876193845065444</v>
      </c>
      <c r="F56" s="79">
        <v>389</v>
      </c>
      <c r="G56" s="82">
        <f t="shared" si="5"/>
        <v>247.77070063694268</v>
      </c>
      <c r="H56" s="79"/>
      <c r="I56" s="82"/>
      <c r="J56" s="79">
        <f t="shared" si="0"/>
        <v>22199</v>
      </c>
      <c r="K56" s="82">
        <f t="shared" si="6"/>
        <v>98.842334921412359</v>
      </c>
      <c r="L56" s="79">
        <v>41021</v>
      </c>
      <c r="M56" s="82">
        <f t="shared" si="7"/>
        <v>115.64658453384456</v>
      </c>
      <c r="N56" s="103">
        <v>66133</v>
      </c>
      <c r="O56" s="102">
        <f t="shared" si="8"/>
        <v>103.24247533408268</v>
      </c>
      <c r="P56" s="103">
        <f t="shared" si="1"/>
        <v>25112</v>
      </c>
      <c r="Q56" s="102">
        <f t="shared" si="9"/>
        <v>87.850271121217432</v>
      </c>
      <c r="R56" s="103">
        <f t="shared" si="2"/>
        <v>47311</v>
      </c>
      <c r="S56" s="102">
        <f t="shared" si="10"/>
        <v>92.686701669148192</v>
      </c>
      <c r="T56" s="79">
        <v>46493</v>
      </c>
      <c r="U56" s="82">
        <f t="shared" si="11"/>
        <v>92.007045040766243</v>
      </c>
      <c r="V56" s="79"/>
      <c r="W56" s="82"/>
      <c r="X56" s="103">
        <f t="shared" si="3"/>
        <v>818</v>
      </c>
      <c r="Y56" s="102">
        <f t="shared" si="12"/>
        <v>159.765625</v>
      </c>
      <c r="Z56" s="79"/>
      <c r="AA56" s="82"/>
      <c r="AB56" s="79"/>
      <c r="AC56" s="82"/>
      <c r="AD56" s="82"/>
      <c r="AE56" s="82"/>
      <c r="AF56" s="82"/>
      <c r="AG56" s="82"/>
      <c r="AH56" s="82"/>
      <c r="AI56" s="82"/>
      <c r="AJ56" s="85">
        <v>427</v>
      </c>
      <c r="AK56" s="144">
        <f t="shared" si="15"/>
        <v>540.50632911392404</v>
      </c>
      <c r="AL56" s="149" t="s">
        <v>221</v>
      </c>
      <c r="AM56" s="103" t="s">
        <v>221</v>
      </c>
      <c r="AN56" s="103" t="s">
        <v>221</v>
      </c>
      <c r="AO56" s="103" t="s">
        <v>221</v>
      </c>
      <c r="AP56" s="33" t="s">
        <v>181</v>
      </c>
      <c r="AQ56" s="34" t="s">
        <v>181</v>
      </c>
      <c r="AR56" s="71"/>
      <c r="AS56" s="71"/>
      <c r="AT56" s="71"/>
    </row>
    <row r="57" spans="1:46" s="15" customFormat="1" ht="12" hidden="1" customHeight="1">
      <c r="A57" s="13"/>
      <c r="B57" s="42" t="s">
        <v>86</v>
      </c>
      <c r="C57" s="58" t="s">
        <v>87</v>
      </c>
      <c r="D57" s="77">
        <v>25629</v>
      </c>
      <c r="E57" s="83">
        <f t="shared" si="4"/>
        <v>99.533962483979963</v>
      </c>
      <c r="F57" s="80">
        <v>274</v>
      </c>
      <c r="G57" s="83">
        <f t="shared" si="5"/>
        <v>185.13513513513513</v>
      </c>
      <c r="H57" s="80"/>
      <c r="I57" s="83"/>
      <c r="J57" s="80">
        <f t="shared" si="0"/>
        <v>25355</v>
      </c>
      <c r="K57" s="83">
        <f t="shared" si="6"/>
        <v>99.039100035154888</v>
      </c>
      <c r="L57" s="80">
        <v>48146</v>
      </c>
      <c r="M57" s="83">
        <f t="shared" si="7"/>
        <v>122.21037668798861</v>
      </c>
      <c r="N57" s="152">
        <v>74601</v>
      </c>
      <c r="O57" s="169">
        <f t="shared" si="8"/>
        <v>110.50362909198637</v>
      </c>
      <c r="P57" s="152">
        <f t="shared" si="1"/>
        <v>26455</v>
      </c>
      <c r="Q57" s="169">
        <f t="shared" si="9"/>
        <v>94.099025396599558</v>
      </c>
      <c r="R57" s="152">
        <f t="shared" si="2"/>
        <v>51810</v>
      </c>
      <c r="S57" s="169">
        <f t="shared" si="10"/>
        <v>96.453504607651496</v>
      </c>
      <c r="T57" s="80">
        <v>50698</v>
      </c>
      <c r="U57" s="83">
        <f t="shared" si="11"/>
        <v>95.647580416941807</v>
      </c>
      <c r="V57" s="80"/>
      <c r="W57" s="83"/>
      <c r="X57" s="152">
        <f t="shared" si="3"/>
        <v>1112</v>
      </c>
      <c r="Y57" s="169">
        <f t="shared" si="12"/>
        <v>156.61971830985914</v>
      </c>
      <c r="Z57" s="80"/>
      <c r="AA57" s="83"/>
      <c r="AB57" s="80"/>
      <c r="AC57" s="83"/>
      <c r="AD57" s="83"/>
      <c r="AE57" s="83"/>
      <c r="AF57" s="83"/>
      <c r="AG57" s="83"/>
      <c r="AH57" s="83"/>
      <c r="AI57" s="83"/>
      <c r="AJ57" s="138">
        <v>657</v>
      </c>
      <c r="AK57" s="164">
        <f t="shared" si="15"/>
        <v>171.09375</v>
      </c>
      <c r="AL57" s="151" t="s">
        <v>221</v>
      </c>
      <c r="AM57" s="152" t="s">
        <v>221</v>
      </c>
      <c r="AN57" s="152" t="s">
        <v>221</v>
      </c>
      <c r="AO57" s="152" t="s">
        <v>221</v>
      </c>
      <c r="AP57" s="35" t="s">
        <v>181</v>
      </c>
      <c r="AQ57" s="155" t="s">
        <v>181</v>
      </c>
      <c r="AR57" s="71"/>
      <c r="AS57" s="71"/>
      <c r="AT57" s="71"/>
    </row>
    <row r="58" spans="1:46" s="15" customFormat="1" ht="12" hidden="1" customHeight="1">
      <c r="A58" s="13"/>
      <c r="B58" s="40" t="s">
        <v>108</v>
      </c>
      <c r="C58" s="56" t="s">
        <v>109</v>
      </c>
      <c r="D58" s="78">
        <v>24944</v>
      </c>
      <c r="E58" s="84">
        <f t="shared" si="4"/>
        <v>98.169939785115517</v>
      </c>
      <c r="F58" s="81">
        <v>231</v>
      </c>
      <c r="G58" s="84">
        <f t="shared" si="5"/>
        <v>149.03225806451613</v>
      </c>
      <c r="H58" s="81"/>
      <c r="I58" s="84"/>
      <c r="J58" s="81">
        <f t="shared" si="0"/>
        <v>24713</v>
      </c>
      <c r="K58" s="84">
        <f t="shared" si="6"/>
        <v>97.857765106517775</v>
      </c>
      <c r="L58" s="81">
        <v>48939</v>
      </c>
      <c r="M58" s="84">
        <f t="shared" si="7"/>
        <v>128.1998218682873</v>
      </c>
      <c r="N58" s="146">
        <v>76349</v>
      </c>
      <c r="O58" s="145">
        <f t="shared" si="8"/>
        <v>113.51323223312519</v>
      </c>
      <c r="P58" s="146">
        <f t="shared" si="1"/>
        <v>27410</v>
      </c>
      <c r="Q58" s="145">
        <f t="shared" si="9"/>
        <v>94.237777624974214</v>
      </c>
      <c r="R58" s="146">
        <f t="shared" si="2"/>
        <v>52123</v>
      </c>
      <c r="S58" s="145">
        <f t="shared" si="10"/>
        <v>95.92013249907987</v>
      </c>
      <c r="T58" s="79">
        <v>50931</v>
      </c>
      <c r="U58" s="84">
        <f t="shared" si="11"/>
        <v>95.230170898620088</v>
      </c>
      <c r="V58" s="81"/>
      <c r="W58" s="84"/>
      <c r="X58" s="146">
        <f t="shared" si="3"/>
        <v>1192</v>
      </c>
      <c r="Y58" s="145">
        <f t="shared" si="12"/>
        <v>138.92773892773894</v>
      </c>
      <c r="Z58" s="81"/>
      <c r="AA58" s="84"/>
      <c r="AB58" s="81"/>
      <c r="AC58" s="84"/>
      <c r="AD58" s="84"/>
      <c r="AE58" s="84"/>
      <c r="AF58" s="84"/>
      <c r="AG58" s="84"/>
      <c r="AH58" s="84"/>
      <c r="AI58" s="84"/>
      <c r="AJ58" s="137">
        <v>358</v>
      </c>
      <c r="AK58" s="163">
        <f t="shared" si="15"/>
        <v>852.38095238095241</v>
      </c>
      <c r="AL58" s="153" t="s">
        <v>221</v>
      </c>
      <c r="AM58" s="146" t="s">
        <v>221</v>
      </c>
      <c r="AN58" s="146" t="s">
        <v>221</v>
      </c>
      <c r="AO58" s="146" t="s">
        <v>221</v>
      </c>
      <c r="AP58" s="30" t="s">
        <v>181</v>
      </c>
      <c r="AQ58" s="154" t="s">
        <v>181</v>
      </c>
      <c r="AR58" s="71"/>
      <c r="AS58" s="71"/>
      <c r="AT58" s="71"/>
    </row>
    <row r="59" spans="1:46" s="15" customFormat="1" ht="12" hidden="1" customHeight="1">
      <c r="A59" s="13"/>
      <c r="B59" s="41" t="s">
        <v>90</v>
      </c>
      <c r="C59" s="56" t="s">
        <v>91</v>
      </c>
      <c r="D59" s="76">
        <v>24950</v>
      </c>
      <c r="E59" s="82">
        <f t="shared" si="4"/>
        <v>95.803094881542066</v>
      </c>
      <c r="F59" s="79">
        <v>206</v>
      </c>
      <c r="G59" s="82">
        <f t="shared" si="5"/>
        <v>110.75268817204301</v>
      </c>
      <c r="H59" s="79"/>
      <c r="I59" s="82"/>
      <c r="J59" s="79">
        <f t="shared" si="0"/>
        <v>24744</v>
      </c>
      <c r="K59" s="82">
        <f t="shared" si="6"/>
        <v>95.695556329040485</v>
      </c>
      <c r="L59" s="79">
        <v>51232</v>
      </c>
      <c r="M59" s="82">
        <f t="shared" si="7"/>
        <v>123.43573063486326</v>
      </c>
      <c r="N59" s="103">
        <v>81210</v>
      </c>
      <c r="O59" s="102">
        <f t="shared" si="8"/>
        <v>109.94083961714973</v>
      </c>
      <c r="P59" s="103">
        <f t="shared" si="1"/>
        <v>29978</v>
      </c>
      <c r="Q59" s="102">
        <f t="shared" si="9"/>
        <v>92.633335393362586</v>
      </c>
      <c r="R59" s="103">
        <f t="shared" si="2"/>
        <v>54722</v>
      </c>
      <c r="S59" s="102">
        <f t="shared" si="10"/>
        <v>93.993369862072512</v>
      </c>
      <c r="T59" s="79">
        <v>53637</v>
      </c>
      <c r="U59" s="82">
        <f t="shared" si="11"/>
        <v>94.169387970083221</v>
      </c>
      <c r="V59" s="79"/>
      <c r="W59" s="82"/>
      <c r="X59" s="103">
        <f t="shared" si="3"/>
        <v>1085</v>
      </c>
      <c r="Y59" s="102">
        <f t="shared" si="12"/>
        <v>86.042823156225225</v>
      </c>
      <c r="Z59" s="79"/>
      <c r="AA59" s="82"/>
      <c r="AB59" s="79"/>
      <c r="AC59" s="82"/>
      <c r="AD59" s="82"/>
      <c r="AE59" s="82"/>
      <c r="AF59" s="82"/>
      <c r="AG59" s="82"/>
      <c r="AH59" s="82"/>
      <c r="AI59" s="82"/>
      <c r="AJ59" s="85">
        <v>74</v>
      </c>
      <c r="AK59" s="144">
        <f t="shared" si="15"/>
        <v>56.92307692307692</v>
      </c>
      <c r="AL59" s="149" t="s">
        <v>221</v>
      </c>
      <c r="AM59" s="103" t="s">
        <v>221</v>
      </c>
      <c r="AN59" s="103" t="s">
        <v>221</v>
      </c>
      <c r="AO59" s="103" t="s">
        <v>221</v>
      </c>
      <c r="AP59" s="33" t="s">
        <v>181</v>
      </c>
      <c r="AQ59" s="34" t="s">
        <v>181</v>
      </c>
      <c r="AR59" s="71"/>
      <c r="AS59" s="71"/>
      <c r="AT59" s="71"/>
    </row>
    <row r="60" spans="1:46" s="15" customFormat="1" ht="12" hidden="1" customHeight="1">
      <c r="A60" s="13"/>
      <c r="B60" s="41" t="s">
        <v>92</v>
      </c>
      <c r="C60" s="56" t="s">
        <v>93</v>
      </c>
      <c r="D60" s="76">
        <v>23686</v>
      </c>
      <c r="E60" s="82">
        <f t="shared" si="4"/>
        <v>96.685443709690588</v>
      </c>
      <c r="F60" s="79">
        <v>265</v>
      </c>
      <c r="G60" s="82">
        <f t="shared" si="5"/>
        <v>160.60606060606059</v>
      </c>
      <c r="H60" s="79"/>
      <c r="I60" s="82"/>
      <c r="J60" s="79">
        <f t="shared" si="0"/>
        <v>23421</v>
      </c>
      <c r="K60" s="82">
        <f t="shared" si="6"/>
        <v>96.252003452102088</v>
      </c>
      <c r="L60" s="79">
        <v>56153</v>
      </c>
      <c r="M60" s="82">
        <f t="shared" si="7"/>
        <v>128.56717648136276</v>
      </c>
      <c r="N60" s="103">
        <v>89889</v>
      </c>
      <c r="O60" s="102">
        <f t="shared" si="8"/>
        <v>115.98131685225088</v>
      </c>
      <c r="P60" s="103">
        <f t="shared" si="1"/>
        <v>33736</v>
      </c>
      <c r="Q60" s="102">
        <f t="shared" si="9"/>
        <v>99.730984125107156</v>
      </c>
      <c r="R60" s="103">
        <f t="shared" si="2"/>
        <v>57157</v>
      </c>
      <c r="S60" s="102">
        <f t="shared" si="10"/>
        <v>98.275447042640991</v>
      </c>
      <c r="T60" s="79">
        <v>55817</v>
      </c>
      <c r="U60" s="82">
        <f t="shared" si="11"/>
        <v>98.702056550724123</v>
      </c>
      <c r="V60" s="79"/>
      <c r="W60" s="82"/>
      <c r="X60" s="103">
        <f t="shared" si="3"/>
        <v>1340</v>
      </c>
      <c r="Y60" s="102">
        <f t="shared" si="12"/>
        <v>83.281541330018655</v>
      </c>
      <c r="Z60" s="79"/>
      <c r="AA60" s="82"/>
      <c r="AB60" s="79"/>
      <c r="AC60" s="82"/>
      <c r="AD60" s="82"/>
      <c r="AE60" s="82"/>
      <c r="AF60" s="82"/>
      <c r="AG60" s="82"/>
      <c r="AH60" s="82"/>
      <c r="AI60" s="82"/>
      <c r="AJ60" s="85">
        <v>0</v>
      </c>
      <c r="AK60" s="162" t="s">
        <v>75</v>
      </c>
      <c r="AL60" s="149" t="s">
        <v>221</v>
      </c>
      <c r="AM60" s="103" t="s">
        <v>221</v>
      </c>
      <c r="AN60" s="103" t="s">
        <v>221</v>
      </c>
      <c r="AO60" s="103" t="s">
        <v>221</v>
      </c>
      <c r="AP60" s="33" t="s">
        <v>181</v>
      </c>
      <c r="AQ60" s="34" t="s">
        <v>181</v>
      </c>
      <c r="AR60" s="71"/>
      <c r="AS60" s="71"/>
      <c r="AT60" s="71"/>
    </row>
    <row r="61" spans="1:46" s="15" customFormat="1" ht="12" hidden="1" customHeight="1">
      <c r="A61" s="13"/>
      <c r="B61" s="41" t="s">
        <v>94</v>
      </c>
      <c r="C61" s="56" t="s">
        <v>95</v>
      </c>
      <c r="D61" s="76">
        <v>23107</v>
      </c>
      <c r="E61" s="82">
        <f t="shared" si="4"/>
        <v>97.284439205119568</v>
      </c>
      <c r="F61" s="79">
        <v>228</v>
      </c>
      <c r="G61" s="82">
        <f t="shared" si="5"/>
        <v>62.637362637362635</v>
      </c>
      <c r="H61" s="79"/>
      <c r="I61" s="82"/>
      <c r="J61" s="79">
        <f t="shared" si="0"/>
        <v>22879</v>
      </c>
      <c r="K61" s="82">
        <f t="shared" si="6"/>
        <v>97.823670258252093</v>
      </c>
      <c r="L61" s="79">
        <v>54848</v>
      </c>
      <c r="M61" s="82">
        <f t="shared" si="7"/>
        <v>114.77118165268159</v>
      </c>
      <c r="N61" s="103">
        <v>86812</v>
      </c>
      <c r="O61" s="102">
        <f t="shared" si="8"/>
        <v>105.11836289883149</v>
      </c>
      <c r="P61" s="103">
        <f t="shared" si="1"/>
        <v>31964</v>
      </c>
      <c r="Q61" s="102">
        <f t="shared" si="9"/>
        <v>91.861133463616511</v>
      </c>
      <c r="R61" s="103">
        <f t="shared" si="2"/>
        <v>54843</v>
      </c>
      <c r="S61" s="102">
        <f t="shared" si="10"/>
        <v>94.257871579815756</v>
      </c>
      <c r="T61" s="79">
        <v>53530</v>
      </c>
      <c r="U61" s="82">
        <f t="shared" si="11"/>
        <v>94.616091628959282</v>
      </c>
      <c r="V61" s="79"/>
      <c r="W61" s="82"/>
      <c r="X61" s="103">
        <f t="shared" si="3"/>
        <v>1313</v>
      </c>
      <c r="Y61" s="102">
        <f t="shared" si="12"/>
        <v>81.654228855721385</v>
      </c>
      <c r="Z61" s="79"/>
      <c r="AA61" s="82"/>
      <c r="AB61" s="79"/>
      <c r="AC61" s="82"/>
      <c r="AD61" s="82"/>
      <c r="AE61" s="82"/>
      <c r="AF61" s="82"/>
      <c r="AG61" s="82"/>
      <c r="AH61" s="82"/>
      <c r="AI61" s="82"/>
      <c r="AJ61" s="85">
        <v>0</v>
      </c>
      <c r="AK61" s="162" t="s">
        <v>75</v>
      </c>
      <c r="AL61" s="149" t="s">
        <v>221</v>
      </c>
      <c r="AM61" s="103" t="s">
        <v>221</v>
      </c>
      <c r="AN61" s="103" t="s">
        <v>221</v>
      </c>
      <c r="AO61" s="103" t="s">
        <v>221</v>
      </c>
      <c r="AP61" s="33" t="s">
        <v>181</v>
      </c>
      <c r="AQ61" s="34" t="s">
        <v>181</v>
      </c>
      <c r="AR61" s="71"/>
      <c r="AS61" s="71"/>
      <c r="AT61" s="71"/>
    </row>
    <row r="62" spans="1:46" s="15" customFormat="1" ht="12" hidden="1" customHeight="1">
      <c r="A62" s="13"/>
      <c r="B62" s="41" t="s">
        <v>96</v>
      </c>
      <c r="C62" s="56" t="s">
        <v>97</v>
      </c>
      <c r="D62" s="76">
        <v>22460</v>
      </c>
      <c r="E62" s="82">
        <f t="shared" si="4"/>
        <v>98.92094252367319</v>
      </c>
      <c r="F62" s="79">
        <v>241</v>
      </c>
      <c r="G62" s="82">
        <f t="shared" si="5"/>
        <v>97.177419354838719</v>
      </c>
      <c r="H62" s="79"/>
      <c r="I62" s="82"/>
      <c r="J62" s="79">
        <f t="shared" si="0"/>
        <v>22219</v>
      </c>
      <c r="K62" s="82">
        <f t="shared" si="6"/>
        <v>98.940196820590458</v>
      </c>
      <c r="L62" s="79">
        <v>55346</v>
      </c>
      <c r="M62" s="82">
        <f t="shared" si="7"/>
        <v>115.87387990955531</v>
      </c>
      <c r="N62" s="103">
        <v>87579</v>
      </c>
      <c r="O62" s="102">
        <f t="shared" si="8"/>
        <v>109.20619482268444</v>
      </c>
      <c r="P62" s="103">
        <f t="shared" si="1"/>
        <v>32233</v>
      </c>
      <c r="Q62" s="102">
        <f t="shared" si="9"/>
        <v>99.386408485446481</v>
      </c>
      <c r="R62" s="103">
        <f t="shared" si="2"/>
        <v>54452</v>
      </c>
      <c r="S62" s="102">
        <f t="shared" si="10"/>
        <v>99.203847765490352</v>
      </c>
      <c r="T62" s="79">
        <v>53147</v>
      </c>
      <c r="U62" s="82">
        <f t="shared" si="11"/>
        <v>99.979306971669374</v>
      </c>
      <c r="V62" s="79"/>
      <c r="W62" s="82"/>
      <c r="X62" s="103">
        <f t="shared" si="3"/>
        <v>1305</v>
      </c>
      <c r="Y62" s="102">
        <f t="shared" si="12"/>
        <v>75.3899480069324</v>
      </c>
      <c r="Z62" s="79"/>
      <c r="AA62" s="82"/>
      <c r="AB62" s="79"/>
      <c r="AC62" s="82"/>
      <c r="AD62" s="82"/>
      <c r="AE62" s="82"/>
      <c r="AF62" s="82"/>
      <c r="AG62" s="82"/>
      <c r="AH62" s="82"/>
      <c r="AI62" s="82"/>
      <c r="AJ62" s="85">
        <v>48</v>
      </c>
      <c r="AK62" s="162" t="s">
        <v>75</v>
      </c>
      <c r="AL62" s="149" t="s">
        <v>221</v>
      </c>
      <c r="AM62" s="103" t="s">
        <v>221</v>
      </c>
      <c r="AN62" s="103" t="s">
        <v>221</v>
      </c>
      <c r="AO62" s="103" t="s">
        <v>221</v>
      </c>
      <c r="AP62" s="33" t="s">
        <v>181</v>
      </c>
      <c r="AQ62" s="34" t="s">
        <v>181</v>
      </c>
      <c r="AR62" s="71"/>
      <c r="AS62" s="71"/>
      <c r="AT62" s="71"/>
    </row>
    <row r="63" spans="1:46" s="15" customFormat="1" ht="12" hidden="1" customHeight="1">
      <c r="A63" s="13"/>
      <c r="B63" s="41" t="s">
        <v>73</v>
      </c>
      <c r="C63" s="56" t="s">
        <v>74</v>
      </c>
      <c r="D63" s="76">
        <v>21884</v>
      </c>
      <c r="E63" s="82">
        <f t="shared" si="4"/>
        <v>98.977838082315699</v>
      </c>
      <c r="F63" s="79">
        <v>311</v>
      </c>
      <c r="G63" s="82">
        <f t="shared" si="5"/>
        <v>125.40322580645163</v>
      </c>
      <c r="H63" s="79"/>
      <c r="I63" s="82"/>
      <c r="J63" s="79">
        <f t="shared" si="0"/>
        <v>21573</v>
      </c>
      <c r="K63" s="82">
        <f t="shared" si="6"/>
        <v>98.67807153965785</v>
      </c>
      <c r="L63" s="79">
        <v>59175</v>
      </c>
      <c r="M63" s="82">
        <f t="shared" si="7"/>
        <v>120.31840917408807</v>
      </c>
      <c r="N63" s="103">
        <v>93935</v>
      </c>
      <c r="O63" s="102">
        <f t="shared" si="8"/>
        <v>113.45354848060292</v>
      </c>
      <c r="P63" s="103">
        <f t="shared" si="1"/>
        <v>34760</v>
      </c>
      <c r="Q63" s="102">
        <f t="shared" si="9"/>
        <v>103.40929374665318</v>
      </c>
      <c r="R63" s="103">
        <f t="shared" si="2"/>
        <v>56333</v>
      </c>
      <c r="S63" s="102">
        <f t="shared" si="10"/>
        <v>101.54481217102891</v>
      </c>
      <c r="T63" s="79">
        <v>55322</v>
      </c>
      <c r="U63" s="82">
        <f t="shared" si="11"/>
        <v>102.13983715820763</v>
      </c>
      <c r="V63" s="79"/>
      <c r="W63" s="82"/>
      <c r="X63" s="103">
        <f t="shared" si="3"/>
        <v>1011</v>
      </c>
      <c r="Y63" s="102">
        <f t="shared" si="12"/>
        <v>76.999238385376998</v>
      </c>
      <c r="Z63" s="79"/>
      <c r="AA63" s="82"/>
      <c r="AB63" s="79"/>
      <c r="AC63" s="82"/>
      <c r="AD63" s="82"/>
      <c r="AE63" s="82"/>
      <c r="AF63" s="82"/>
      <c r="AG63" s="82"/>
      <c r="AH63" s="82"/>
      <c r="AI63" s="82"/>
      <c r="AJ63" s="85">
        <v>0</v>
      </c>
      <c r="AK63" s="162" t="s">
        <v>75</v>
      </c>
      <c r="AL63" s="149" t="s">
        <v>221</v>
      </c>
      <c r="AM63" s="103" t="s">
        <v>221</v>
      </c>
      <c r="AN63" s="103" t="s">
        <v>221</v>
      </c>
      <c r="AO63" s="103" t="s">
        <v>221</v>
      </c>
      <c r="AP63" s="33" t="s">
        <v>181</v>
      </c>
      <c r="AQ63" s="34" t="s">
        <v>181</v>
      </c>
      <c r="AR63" s="71"/>
      <c r="AS63" s="71"/>
      <c r="AT63" s="71"/>
    </row>
    <row r="64" spans="1:46" s="15" customFormat="1" ht="12" hidden="1" customHeight="1">
      <c r="A64" s="13"/>
      <c r="B64" s="41" t="s">
        <v>76</v>
      </c>
      <c r="C64" s="56" t="s">
        <v>77</v>
      </c>
      <c r="D64" s="76">
        <v>22630</v>
      </c>
      <c r="E64" s="82">
        <f t="shared" si="4"/>
        <v>99.02419813591213</v>
      </c>
      <c r="F64" s="79">
        <v>255</v>
      </c>
      <c r="G64" s="82">
        <f t="shared" si="5"/>
        <v>44.736842105263158</v>
      </c>
      <c r="H64" s="79"/>
      <c r="I64" s="82"/>
      <c r="J64" s="79">
        <f t="shared" si="0"/>
        <v>22375</v>
      </c>
      <c r="K64" s="82">
        <f t="shared" si="6"/>
        <v>100.41287079836647</v>
      </c>
      <c r="L64" s="79">
        <v>54234</v>
      </c>
      <c r="M64" s="82">
        <f t="shared" si="7"/>
        <v>118.28313450088331</v>
      </c>
      <c r="N64" s="103">
        <v>87773</v>
      </c>
      <c r="O64" s="102">
        <f t="shared" si="8"/>
        <v>111.94107894401225</v>
      </c>
      <c r="P64" s="103">
        <f t="shared" si="1"/>
        <v>33539</v>
      </c>
      <c r="Q64" s="102">
        <f t="shared" si="9"/>
        <v>103.00992045210234</v>
      </c>
      <c r="R64" s="103">
        <f t="shared" si="2"/>
        <v>55914</v>
      </c>
      <c r="S64" s="102">
        <f t="shared" si="10"/>
        <v>101.95470624703695</v>
      </c>
      <c r="T64" s="79">
        <v>54904</v>
      </c>
      <c r="U64" s="82">
        <f t="shared" si="11"/>
        <v>102.0861998438139</v>
      </c>
      <c r="V64" s="79"/>
      <c r="W64" s="82"/>
      <c r="X64" s="103">
        <f t="shared" si="3"/>
        <v>1010</v>
      </c>
      <c r="Y64" s="102">
        <f t="shared" si="12"/>
        <v>95.283018867924525</v>
      </c>
      <c r="Z64" s="79"/>
      <c r="AA64" s="82"/>
      <c r="AB64" s="79"/>
      <c r="AC64" s="82"/>
      <c r="AD64" s="82"/>
      <c r="AE64" s="82"/>
      <c r="AF64" s="82"/>
      <c r="AG64" s="82"/>
      <c r="AH64" s="82"/>
      <c r="AI64" s="82"/>
      <c r="AJ64" s="85">
        <v>0</v>
      </c>
      <c r="AK64" s="162" t="s">
        <v>75</v>
      </c>
      <c r="AL64" s="149" t="s">
        <v>221</v>
      </c>
      <c r="AM64" s="103" t="s">
        <v>221</v>
      </c>
      <c r="AN64" s="103" t="s">
        <v>221</v>
      </c>
      <c r="AO64" s="103" t="s">
        <v>221</v>
      </c>
      <c r="AP64" s="33" t="s">
        <v>181</v>
      </c>
      <c r="AQ64" s="34" t="s">
        <v>181</v>
      </c>
      <c r="AR64" s="71"/>
      <c r="AS64" s="71"/>
      <c r="AT64" s="71"/>
    </row>
    <row r="65" spans="1:46" s="15" customFormat="1" ht="12" hidden="1" customHeight="1">
      <c r="A65" s="13"/>
      <c r="B65" s="41" t="s">
        <v>78</v>
      </c>
      <c r="C65" s="56" t="s">
        <v>79</v>
      </c>
      <c r="D65" s="76">
        <v>22023</v>
      </c>
      <c r="E65" s="82">
        <f t="shared" si="4"/>
        <v>98.611919580889264</v>
      </c>
      <c r="F65" s="79">
        <v>190</v>
      </c>
      <c r="G65" s="82">
        <f t="shared" si="5"/>
        <v>33.21678321678322</v>
      </c>
      <c r="H65" s="79"/>
      <c r="I65" s="82"/>
      <c r="J65" s="79">
        <f t="shared" si="0"/>
        <v>21833</v>
      </c>
      <c r="K65" s="82">
        <f t="shared" si="6"/>
        <v>100.33086714764947</v>
      </c>
      <c r="L65" s="79">
        <v>49033</v>
      </c>
      <c r="M65" s="82">
        <f t="shared" si="7"/>
        <v>113.81319344505827</v>
      </c>
      <c r="N65" s="103">
        <v>79018</v>
      </c>
      <c r="O65" s="102">
        <f t="shared" si="8"/>
        <v>107.97758950532932</v>
      </c>
      <c r="P65" s="103">
        <f t="shared" si="1"/>
        <v>29985</v>
      </c>
      <c r="Q65" s="102">
        <f t="shared" si="9"/>
        <v>99.624559771413374</v>
      </c>
      <c r="R65" s="103">
        <f t="shared" si="2"/>
        <v>51818</v>
      </c>
      <c r="S65" s="102">
        <f t="shared" si="10"/>
        <v>99.920939470487284</v>
      </c>
      <c r="T65" s="79">
        <v>50874</v>
      </c>
      <c r="U65" s="82">
        <f t="shared" si="11"/>
        <v>100.19300456908775</v>
      </c>
      <c r="V65" s="79"/>
      <c r="W65" s="82"/>
      <c r="X65" s="103">
        <f t="shared" si="3"/>
        <v>944</v>
      </c>
      <c r="Y65" s="102">
        <f t="shared" si="12"/>
        <v>87.165281625115426</v>
      </c>
      <c r="Z65" s="79"/>
      <c r="AA65" s="82"/>
      <c r="AB65" s="79"/>
      <c r="AC65" s="82"/>
      <c r="AD65" s="82"/>
      <c r="AE65" s="82"/>
      <c r="AF65" s="82"/>
      <c r="AG65" s="82"/>
      <c r="AH65" s="82"/>
      <c r="AI65" s="82"/>
      <c r="AJ65" s="85">
        <v>0</v>
      </c>
      <c r="AK65" s="162" t="s">
        <v>75</v>
      </c>
      <c r="AL65" s="149" t="s">
        <v>221</v>
      </c>
      <c r="AM65" s="103" t="s">
        <v>221</v>
      </c>
      <c r="AN65" s="103" t="s">
        <v>221</v>
      </c>
      <c r="AO65" s="103" t="s">
        <v>221</v>
      </c>
      <c r="AP65" s="33" t="s">
        <v>181</v>
      </c>
      <c r="AQ65" s="34" t="s">
        <v>181</v>
      </c>
      <c r="AR65" s="71"/>
      <c r="AS65" s="71"/>
      <c r="AT65" s="71"/>
    </row>
    <row r="66" spans="1:46" s="15" customFormat="1" ht="12" hidden="1" customHeight="1">
      <c r="A66" s="13"/>
      <c r="B66" s="41" t="s">
        <v>80</v>
      </c>
      <c r="C66" s="56" t="s">
        <v>81</v>
      </c>
      <c r="D66" s="76">
        <v>23176</v>
      </c>
      <c r="E66" s="82">
        <f t="shared" si="4"/>
        <v>98.070412999322954</v>
      </c>
      <c r="F66" s="79">
        <v>213</v>
      </c>
      <c r="G66" s="82">
        <f t="shared" si="5"/>
        <v>38.240574506283664</v>
      </c>
      <c r="H66" s="79"/>
      <c r="I66" s="82"/>
      <c r="J66" s="79">
        <f t="shared" si="0"/>
        <v>22963</v>
      </c>
      <c r="K66" s="82">
        <f t="shared" si="6"/>
        <v>99.514626218851575</v>
      </c>
      <c r="L66" s="79">
        <v>48985</v>
      </c>
      <c r="M66" s="82">
        <f t="shared" si="7"/>
        <v>113.85241138872748</v>
      </c>
      <c r="N66" s="103">
        <v>75032</v>
      </c>
      <c r="O66" s="102">
        <f t="shared" si="8"/>
        <v>108.2978508436413</v>
      </c>
      <c r="P66" s="103">
        <f t="shared" si="1"/>
        <v>26047</v>
      </c>
      <c r="Q66" s="102">
        <f t="shared" si="9"/>
        <v>99.19643537207709</v>
      </c>
      <c r="R66" s="103">
        <f t="shared" si="2"/>
        <v>49010</v>
      </c>
      <c r="S66" s="102">
        <f t="shared" si="10"/>
        <v>99.345265846390845</v>
      </c>
      <c r="T66" s="79">
        <v>48043</v>
      </c>
      <c r="U66" s="82">
        <f t="shared" si="11"/>
        <v>99.447319395570275</v>
      </c>
      <c r="V66" s="79"/>
      <c r="W66" s="82"/>
      <c r="X66" s="103">
        <f t="shared" si="3"/>
        <v>967</v>
      </c>
      <c r="Y66" s="102">
        <f t="shared" si="12"/>
        <v>94.525904203323563</v>
      </c>
      <c r="Z66" s="79"/>
      <c r="AA66" s="82"/>
      <c r="AB66" s="79"/>
      <c r="AC66" s="82"/>
      <c r="AD66" s="82"/>
      <c r="AE66" s="82"/>
      <c r="AF66" s="82"/>
      <c r="AG66" s="82"/>
      <c r="AH66" s="82"/>
      <c r="AI66" s="82"/>
      <c r="AJ66" s="85">
        <v>557</v>
      </c>
      <c r="AK66" s="144">
        <f>AJ66/AJ54*100</f>
        <v>101.64233576642336</v>
      </c>
      <c r="AL66" s="149" t="s">
        <v>221</v>
      </c>
      <c r="AM66" s="103" t="s">
        <v>221</v>
      </c>
      <c r="AN66" s="103" t="s">
        <v>221</v>
      </c>
      <c r="AO66" s="103" t="s">
        <v>221</v>
      </c>
      <c r="AP66" s="33" t="s">
        <v>181</v>
      </c>
      <c r="AQ66" s="34" t="s">
        <v>181</v>
      </c>
      <c r="AR66" s="71"/>
      <c r="AS66" s="71"/>
      <c r="AT66" s="71"/>
    </row>
    <row r="67" spans="1:46" s="15" customFormat="1" ht="12" hidden="1" customHeight="1">
      <c r="A67" s="13"/>
      <c r="B67" s="41" t="s">
        <v>110</v>
      </c>
      <c r="C67" s="56" t="s">
        <v>111</v>
      </c>
      <c r="D67" s="76">
        <v>23686</v>
      </c>
      <c r="E67" s="82">
        <f t="shared" si="4"/>
        <v>97.973196558570493</v>
      </c>
      <c r="F67" s="79">
        <v>212</v>
      </c>
      <c r="G67" s="82">
        <f t="shared" si="5"/>
        <v>68.831168831168839</v>
      </c>
      <c r="H67" s="79"/>
      <c r="I67" s="82"/>
      <c r="J67" s="79">
        <f t="shared" si="0"/>
        <v>23474</v>
      </c>
      <c r="K67" s="82">
        <f t="shared" si="6"/>
        <v>98.349254231607176</v>
      </c>
      <c r="L67" s="79">
        <v>49985</v>
      </c>
      <c r="M67" s="82">
        <f t="shared" si="7"/>
        <v>115.23387970583489</v>
      </c>
      <c r="N67" s="103">
        <v>78816</v>
      </c>
      <c r="O67" s="102">
        <f t="shared" si="8"/>
        <v>113.71683331169112</v>
      </c>
      <c r="P67" s="103">
        <f t="shared" si="1"/>
        <v>28831</v>
      </c>
      <c r="Q67" s="102">
        <f t="shared" si="9"/>
        <v>111.17923800709548</v>
      </c>
      <c r="R67" s="103">
        <f t="shared" si="2"/>
        <v>52305</v>
      </c>
      <c r="S67" s="102">
        <f t="shared" si="10"/>
        <v>105.0301204819277</v>
      </c>
      <c r="T67" s="79">
        <v>51505</v>
      </c>
      <c r="U67" s="82">
        <f t="shared" si="11"/>
        <v>104.98369343660823</v>
      </c>
      <c r="V67" s="79"/>
      <c r="W67" s="82"/>
      <c r="X67" s="103">
        <f t="shared" si="3"/>
        <v>800</v>
      </c>
      <c r="Y67" s="102">
        <f t="shared" si="12"/>
        <v>108.10810810810811</v>
      </c>
      <c r="Z67" s="79"/>
      <c r="AA67" s="82"/>
      <c r="AB67" s="79"/>
      <c r="AC67" s="82"/>
      <c r="AD67" s="82"/>
      <c r="AE67" s="82"/>
      <c r="AF67" s="82"/>
      <c r="AG67" s="82"/>
      <c r="AH67" s="82"/>
      <c r="AI67" s="82"/>
      <c r="AJ67" s="85">
        <v>311</v>
      </c>
      <c r="AK67" s="144">
        <f>AJ67/AJ55*100</f>
        <v>63.340122199592663</v>
      </c>
      <c r="AL67" s="149" t="s">
        <v>221</v>
      </c>
      <c r="AM67" s="103" t="s">
        <v>221</v>
      </c>
      <c r="AN67" s="103" t="s">
        <v>221</v>
      </c>
      <c r="AO67" s="103" t="s">
        <v>221</v>
      </c>
      <c r="AP67" s="33" t="s">
        <v>181</v>
      </c>
      <c r="AQ67" s="34" t="s">
        <v>181</v>
      </c>
      <c r="AR67" s="71"/>
      <c r="AS67" s="71"/>
      <c r="AT67" s="71"/>
    </row>
    <row r="68" spans="1:46" s="15" customFormat="1" ht="12" hidden="1" customHeight="1">
      <c r="A68" s="13"/>
      <c r="B68" s="41" t="s">
        <v>84</v>
      </c>
      <c r="C68" s="56" t="s">
        <v>85</v>
      </c>
      <c r="D68" s="76">
        <v>21912</v>
      </c>
      <c r="E68" s="82">
        <f t="shared" si="4"/>
        <v>97.007260492296794</v>
      </c>
      <c r="F68" s="79">
        <v>229</v>
      </c>
      <c r="G68" s="82">
        <f t="shared" si="5"/>
        <v>58.868894601542422</v>
      </c>
      <c r="H68" s="79"/>
      <c r="I68" s="82"/>
      <c r="J68" s="79">
        <f t="shared" si="0"/>
        <v>21683</v>
      </c>
      <c r="K68" s="82">
        <f t="shared" si="6"/>
        <v>97.675570971665394</v>
      </c>
      <c r="L68" s="79">
        <v>43944</v>
      </c>
      <c r="M68" s="82">
        <f t="shared" si="7"/>
        <v>107.1256185856025</v>
      </c>
      <c r="N68" s="103">
        <v>70709</v>
      </c>
      <c r="O68" s="102">
        <f t="shared" si="8"/>
        <v>106.9193897146659</v>
      </c>
      <c r="P68" s="103">
        <f t="shared" si="1"/>
        <v>26765</v>
      </c>
      <c r="Q68" s="102">
        <f t="shared" si="9"/>
        <v>106.58251035361582</v>
      </c>
      <c r="R68" s="103">
        <f t="shared" si="2"/>
        <v>48448</v>
      </c>
      <c r="S68" s="102">
        <f t="shared" si="10"/>
        <v>102.40324660227009</v>
      </c>
      <c r="T68" s="79">
        <v>47619</v>
      </c>
      <c r="U68" s="82">
        <f t="shared" si="11"/>
        <v>102.42186995891855</v>
      </c>
      <c r="V68" s="79"/>
      <c r="W68" s="82"/>
      <c r="X68" s="103">
        <f t="shared" si="3"/>
        <v>829</v>
      </c>
      <c r="Y68" s="102">
        <f t="shared" si="12"/>
        <v>101.34474327628362</v>
      </c>
      <c r="Z68" s="79"/>
      <c r="AA68" s="82"/>
      <c r="AB68" s="79"/>
      <c r="AC68" s="82"/>
      <c r="AD68" s="82"/>
      <c r="AE68" s="82"/>
      <c r="AF68" s="82"/>
      <c r="AG68" s="82"/>
      <c r="AH68" s="82"/>
      <c r="AI68" s="82"/>
      <c r="AJ68" s="85">
        <v>0</v>
      </c>
      <c r="AK68" s="162" t="s">
        <v>75</v>
      </c>
      <c r="AL68" s="149" t="s">
        <v>221</v>
      </c>
      <c r="AM68" s="103" t="s">
        <v>221</v>
      </c>
      <c r="AN68" s="103" t="s">
        <v>221</v>
      </c>
      <c r="AO68" s="103" t="s">
        <v>221</v>
      </c>
      <c r="AP68" s="85" t="s">
        <v>181</v>
      </c>
      <c r="AQ68" s="93" t="s">
        <v>181</v>
      </c>
      <c r="AR68" s="71"/>
      <c r="AS68" s="71"/>
      <c r="AT68" s="71"/>
    </row>
    <row r="69" spans="1:46" s="15" customFormat="1" ht="12" hidden="1" customHeight="1">
      <c r="A69" s="13"/>
      <c r="B69" s="42" t="s">
        <v>86</v>
      </c>
      <c r="C69" s="56" t="s">
        <v>87</v>
      </c>
      <c r="D69" s="77">
        <v>24789</v>
      </c>
      <c r="E69" s="83">
        <f t="shared" si="4"/>
        <v>96.722462835069649</v>
      </c>
      <c r="F69" s="80">
        <v>189</v>
      </c>
      <c r="G69" s="83">
        <f t="shared" si="5"/>
        <v>68.978102189781026</v>
      </c>
      <c r="H69" s="80"/>
      <c r="I69" s="83"/>
      <c r="J69" s="80">
        <f t="shared" si="0"/>
        <v>24600</v>
      </c>
      <c r="K69" s="83">
        <f t="shared" si="6"/>
        <v>97.022283573259713</v>
      </c>
      <c r="L69" s="80">
        <v>49152</v>
      </c>
      <c r="M69" s="83">
        <f t="shared" si="7"/>
        <v>102.089477838242</v>
      </c>
      <c r="N69" s="152">
        <v>76328</v>
      </c>
      <c r="O69" s="169">
        <f t="shared" si="8"/>
        <v>102.31498237289046</v>
      </c>
      <c r="P69" s="152">
        <f t="shared" si="1"/>
        <v>27176</v>
      </c>
      <c r="Q69" s="169">
        <f t="shared" si="9"/>
        <v>102.72538272538272</v>
      </c>
      <c r="R69" s="152">
        <f t="shared" si="2"/>
        <v>51776</v>
      </c>
      <c r="S69" s="169">
        <f t="shared" si="10"/>
        <v>99.934375603165421</v>
      </c>
      <c r="T69" s="80">
        <v>50722</v>
      </c>
      <c r="U69" s="83">
        <f t="shared" si="11"/>
        <v>100.04733914552841</v>
      </c>
      <c r="V69" s="80"/>
      <c r="W69" s="83"/>
      <c r="X69" s="152">
        <f t="shared" si="3"/>
        <v>1054</v>
      </c>
      <c r="Y69" s="169">
        <f t="shared" si="12"/>
        <v>94.7841726618705</v>
      </c>
      <c r="Z69" s="80"/>
      <c r="AA69" s="83"/>
      <c r="AB69" s="80"/>
      <c r="AC69" s="83"/>
      <c r="AD69" s="83"/>
      <c r="AE69" s="83"/>
      <c r="AF69" s="83"/>
      <c r="AG69" s="83"/>
      <c r="AH69" s="83"/>
      <c r="AI69" s="83"/>
      <c r="AJ69" s="138">
        <v>379</v>
      </c>
      <c r="AK69" s="164">
        <f>AJ69/AJ57*100</f>
        <v>57.686453576864537</v>
      </c>
      <c r="AL69" s="151" t="s">
        <v>221</v>
      </c>
      <c r="AM69" s="152" t="s">
        <v>221</v>
      </c>
      <c r="AN69" s="152" t="s">
        <v>221</v>
      </c>
      <c r="AO69" s="152" t="s">
        <v>221</v>
      </c>
      <c r="AP69" s="35" t="s">
        <v>181</v>
      </c>
      <c r="AQ69" s="155" t="s">
        <v>181</v>
      </c>
      <c r="AR69" s="71"/>
      <c r="AS69" s="71"/>
      <c r="AT69" s="71"/>
    </row>
    <row r="70" spans="1:46" s="15" customFormat="1" ht="12" hidden="1" customHeight="1">
      <c r="A70" s="13"/>
      <c r="B70" s="40" t="s">
        <v>112</v>
      </c>
      <c r="C70" s="57" t="s">
        <v>113</v>
      </c>
      <c r="D70" s="78">
        <v>24382</v>
      </c>
      <c r="E70" s="84">
        <f t="shared" si="4"/>
        <v>97.746953175112253</v>
      </c>
      <c r="F70" s="81">
        <v>197</v>
      </c>
      <c r="G70" s="84">
        <f t="shared" si="5"/>
        <v>85.281385281385283</v>
      </c>
      <c r="H70" s="81"/>
      <c r="I70" s="84"/>
      <c r="J70" s="81">
        <f t="shared" si="0"/>
        <v>24185</v>
      </c>
      <c r="K70" s="84">
        <f t="shared" si="6"/>
        <v>97.863472666208068</v>
      </c>
      <c r="L70" s="81">
        <v>47731</v>
      </c>
      <c r="M70" s="84">
        <f t="shared" si="7"/>
        <v>97.531620997568396</v>
      </c>
      <c r="N70" s="146">
        <v>74171</v>
      </c>
      <c r="O70" s="145">
        <f t="shared" si="8"/>
        <v>97.14731037734613</v>
      </c>
      <c r="P70" s="146">
        <f t="shared" si="1"/>
        <v>26440</v>
      </c>
      <c r="Q70" s="145">
        <f t="shared" si="9"/>
        <v>96.461145567311206</v>
      </c>
      <c r="R70" s="146">
        <f t="shared" si="2"/>
        <v>50625</v>
      </c>
      <c r="S70" s="145">
        <f t="shared" si="10"/>
        <v>97.126028816453385</v>
      </c>
      <c r="T70" s="81">
        <v>49564</v>
      </c>
      <c r="U70" s="84">
        <f t="shared" si="11"/>
        <v>97.315976517248828</v>
      </c>
      <c r="V70" s="81">
        <v>3158</v>
      </c>
      <c r="W70" s="79" t="s">
        <v>75</v>
      </c>
      <c r="X70" s="146">
        <f t="shared" si="3"/>
        <v>1061</v>
      </c>
      <c r="Y70" s="145">
        <f t="shared" si="12"/>
        <v>89.010067114093957</v>
      </c>
      <c r="Z70" s="81"/>
      <c r="AA70" s="84"/>
      <c r="AB70" s="81"/>
      <c r="AC70" s="84"/>
      <c r="AD70" s="84"/>
      <c r="AE70" s="84"/>
      <c r="AF70" s="84"/>
      <c r="AG70" s="84"/>
      <c r="AH70" s="84"/>
      <c r="AI70" s="84"/>
      <c r="AJ70" s="137">
        <v>288</v>
      </c>
      <c r="AK70" s="163">
        <f>AJ70/AJ58*100</f>
        <v>80.44692737430168</v>
      </c>
      <c r="AL70" s="153" t="s">
        <v>221</v>
      </c>
      <c r="AM70" s="146" t="s">
        <v>221</v>
      </c>
      <c r="AN70" s="146" t="s">
        <v>221</v>
      </c>
      <c r="AO70" s="146" t="s">
        <v>221</v>
      </c>
      <c r="AP70" s="30" t="s">
        <v>181</v>
      </c>
      <c r="AQ70" s="154" t="s">
        <v>181</v>
      </c>
      <c r="AR70" s="71"/>
      <c r="AS70" s="71"/>
      <c r="AT70" s="71"/>
    </row>
    <row r="71" spans="1:46" s="15" customFormat="1" ht="12" hidden="1" customHeight="1">
      <c r="A71" s="13"/>
      <c r="B71" s="41" t="s">
        <v>90</v>
      </c>
      <c r="C71" s="56" t="s">
        <v>91</v>
      </c>
      <c r="D71" s="76">
        <v>24693</v>
      </c>
      <c r="E71" s="82">
        <f t="shared" si="4"/>
        <v>98.969939879759522</v>
      </c>
      <c r="F71" s="79">
        <v>191</v>
      </c>
      <c r="G71" s="82">
        <f t="shared" si="5"/>
        <v>92.71844660194175</v>
      </c>
      <c r="H71" s="79"/>
      <c r="I71" s="82"/>
      <c r="J71" s="79">
        <f t="shared" si="0"/>
        <v>24502</v>
      </c>
      <c r="K71" s="82">
        <f t="shared" si="6"/>
        <v>99.021985127707723</v>
      </c>
      <c r="L71" s="79">
        <v>50366</v>
      </c>
      <c r="M71" s="82">
        <f t="shared" si="7"/>
        <v>98.30965021861337</v>
      </c>
      <c r="N71" s="103">
        <v>81240</v>
      </c>
      <c r="O71" s="102">
        <f t="shared" si="8"/>
        <v>100.0369412633912</v>
      </c>
      <c r="P71" s="103">
        <f t="shared" si="1"/>
        <v>30874</v>
      </c>
      <c r="Q71" s="102">
        <f t="shared" si="9"/>
        <v>102.98885849623056</v>
      </c>
      <c r="R71" s="103">
        <f t="shared" si="2"/>
        <v>55376</v>
      </c>
      <c r="S71" s="102">
        <f t="shared" si="10"/>
        <v>101.19513175688024</v>
      </c>
      <c r="T71" s="79">
        <v>54460</v>
      </c>
      <c r="U71" s="82">
        <f t="shared" si="11"/>
        <v>101.5343885750508</v>
      </c>
      <c r="V71" s="79">
        <v>3365</v>
      </c>
      <c r="W71" s="79" t="s">
        <v>75</v>
      </c>
      <c r="X71" s="103">
        <f t="shared" si="3"/>
        <v>916</v>
      </c>
      <c r="Y71" s="102">
        <f t="shared" si="12"/>
        <v>84.423963133640555</v>
      </c>
      <c r="Z71" s="79"/>
      <c r="AA71" s="82"/>
      <c r="AB71" s="79"/>
      <c r="AC71" s="82"/>
      <c r="AD71" s="82"/>
      <c r="AE71" s="82"/>
      <c r="AF71" s="82"/>
      <c r="AG71" s="82"/>
      <c r="AH71" s="82"/>
      <c r="AI71" s="82"/>
      <c r="AJ71" s="85">
        <v>0</v>
      </c>
      <c r="AK71" s="144">
        <f>AJ71/AJ59*100</f>
        <v>0</v>
      </c>
      <c r="AL71" s="149" t="s">
        <v>221</v>
      </c>
      <c r="AM71" s="103" t="s">
        <v>221</v>
      </c>
      <c r="AN71" s="103" t="s">
        <v>221</v>
      </c>
      <c r="AO71" s="103" t="s">
        <v>221</v>
      </c>
      <c r="AP71" s="33" t="s">
        <v>181</v>
      </c>
      <c r="AQ71" s="34" t="s">
        <v>181</v>
      </c>
      <c r="AR71" s="71"/>
      <c r="AS71" s="71"/>
      <c r="AT71" s="71"/>
    </row>
    <row r="72" spans="1:46" s="15" customFormat="1" ht="12" hidden="1" customHeight="1">
      <c r="A72" s="13"/>
      <c r="B72" s="41" t="s">
        <v>92</v>
      </c>
      <c r="C72" s="56" t="s">
        <v>93</v>
      </c>
      <c r="D72" s="76">
        <v>22993</v>
      </c>
      <c r="E72" s="82">
        <f t="shared" si="4"/>
        <v>97.074221058853325</v>
      </c>
      <c r="F72" s="79">
        <v>155</v>
      </c>
      <c r="G72" s="82">
        <f t="shared" si="5"/>
        <v>58.490566037735846</v>
      </c>
      <c r="H72" s="79"/>
      <c r="I72" s="82"/>
      <c r="J72" s="79">
        <f t="shared" si="0"/>
        <v>22838</v>
      </c>
      <c r="K72" s="82">
        <f t="shared" si="6"/>
        <v>97.510780923103198</v>
      </c>
      <c r="L72" s="79">
        <v>52115</v>
      </c>
      <c r="M72" s="82">
        <f t="shared" si="7"/>
        <v>92.808932737342616</v>
      </c>
      <c r="N72" s="103">
        <v>85482</v>
      </c>
      <c r="O72" s="102">
        <f t="shared" si="8"/>
        <v>95.097286653539371</v>
      </c>
      <c r="P72" s="103">
        <f t="shared" si="1"/>
        <v>33367</v>
      </c>
      <c r="Q72" s="102">
        <f t="shared" si="9"/>
        <v>98.906212947593076</v>
      </c>
      <c r="R72" s="103">
        <f t="shared" si="2"/>
        <v>56205</v>
      </c>
      <c r="S72" s="102">
        <f t="shared" si="10"/>
        <v>98.33441223297234</v>
      </c>
      <c r="T72" s="79">
        <v>55286</v>
      </c>
      <c r="U72" s="82">
        <f t="shared" si="11"/>
        <v>99.048676926384445</v>
      </c>
      <c r="V72" s="79">
        <v>2829</v>
      </c>
      <c r="W72" s="79" t="s">
        <v>75</v>
      </c>
      <c r="X72" s="103">
        <f t="shared" si="3"/>
        <v>919</v>
      </c>
      <c r="Y72" s="102">
        <f t="shared" si="12"/>
        <v>68.582089552238799</v>
      </c>
      <c r="Z72" s="79"/>
      <c r="AA72" s="82"/>
      <c r="AB72" s="79"/>
      <c r="AC72" s="82"/>
      <c r="AD72" s="82"/>
      <c r="AE72" s="82"/>
      <c r="AF72" s="82"/>
      <c r="AG72" s="82"/>
      <c r="AH72" s="82"/>
      <c r="AI72" s="82"/>
      <c r="AJ72" s="85">
        <v>0</v>
      </c>
      <c r="AK72" s="162" t="s">
        <v>75</v>
      </c>
      <c r="AL72" s="149" t="s">
        <v>221</v>
      </c>
      <c r="AM72" s="103" t="s">
        <v>221</v>
      </c>
      <c r="AN72" s="103" t="s">
        <v>221</v>
      </c>
      <c r="AO72" s="103" t="s">
        <v>221</v>
      </c>
      <c r="AP72" s="33" t="s">
        <v>181</v>
      </c>
      <c r="AQ72" s="34" t="s">
        <v>181</v>
      </c>
      <c r="AR72" s="71"/>
      <c r="AS72" s="71"/>
      <c r="AT72" s="71"/>
    </row>
    <row r="73" spans="1:46" s="15" customFormat="1" ht="12" hidden="1" customHeight="1">
      <c r="A73" s="13"/>
      <c r="B73" s="41" t="s">
        <v>94</v>
      </c>
      <c r="C73" s="56" t="s">
        <v>95</v>
      </c>
      <c r="D73" s="76">
        <v>22911</v>
      </c>
      <c r="E73" s="82">
        <f t="shared" si="4"/>
        <v>99.151772190245381</v>
      </c>
      <c r="F73" s="79">
        <v>187</v>
      </c>
      <c r="G73" s="82">
        <f t="shared" si="5"/>
        <v>82.017543859649123</v>
      </c>
      <c r="H73" s="79"/>
      <c r="I73" s="82"/>
      <c r="J73" s="79">
        <f t="shared" si="0"/>
        <v>22724</v>
      </c>
      <c r="K73" s="82">
        <f t="shared" si="6"/>
        <v>99.32252283753661</v>
      </c>
      <c r="L73" s="79">
        <v>51710</v>
      </c>
      <c r="M73" s="82">
        <f t="shared" si="7"/>
        <v>94.278733955659277</v>
      </c>
      <c r="N73" s="103">
        <v>82401</v>
      </c>
      <c r="O73" s="102">
        <f t="shared" si="8"/>
        <v>94.918905220476432</v>
      </c>
      <c r="P73" s="103">
        <f t="shared" si="1"/>
        <v>30691</v>
      </c>
      <c r="Q73" s="102">
        <f t="shared" si="9"/>
        <v>96.017394568889998</v>
      </c>
      <c r="R73" s="103">
        <f t="shared" si="2"/>
        <v>53415</v>
      </c>
      <c r="S73" s="102">
        <f t="shared" si="10"/>
        <v>97.396203708768667</v>
      </c>
      <c r="T73" s="79">
        <v>52237</v>
      </c>
      <c r="U73" s="82">
        <f t="shared" si="11"/>
        <v>97.584532038109472</v>
      </c>
      <c r="V73" s="79">
        <v>2939</v>
      </c>
      <c r="W73" s="79" t="s">
        <v>75</v>
      </c>
      <c r="X73" s="103">
        <f t="shared" si="3"/>
        <v>1178</v>
      </c>
      <c r="Y73" s="102">
        <f t="shared" si="12"/>
        <v>89.718202589489721</v>
      </c>
      <c r="Z73" s="79"/>
      <c r="AA73" s="82"/>
      <c r="AB73" s="79"/>
      <c r="AC73" s="82"/>
      <c r="AD73" s="82"/>
      <c r="AE73" s="82"/>
      <c r="AF73" s="82"/>
      <c r="AG73" s="82"/>
      <c r="AH73" s="82"/>
      <c r="AI73" s="82"/>
      <c r="AJ73" s="85">
        <v>265</v>
      </c>
      <c r="AK73" s="162" t="s">
        <v>75</v>
      </c>
      <c r="AL73" s="149" t="s">
        <v>221</v>
      </c>
      <c r="AM73" s="103" t="s">
        <v>221</v>
      </c>
      <c r="AN73" s="103" t="s">
        <v>221</v>
      </c>
      <c r="AO73" s="103" t="s">
        <v>221</v>
      </c>
      <c r="AP73" s="33" t="s">
        <v>181</v>
      </c>
      <c r="AQ73" s="34" t="s">
        <v>181</v>
      </c>
      <c r="AR73" s="71"/>
      <c r="AS73" s="71"/>
      <c r="AT73" s="71"/>
    </row>
    <row r="74" spans="1:46" s="15" customFormat="1" ht="12" hidden="1" customHeight="1">
      <c r="A74" s="13"/>
      <c r="B74" s="41" t="s">
        <v>96</v>
      </c>
      <c r="C74" s="56" t="s">
        <v>97</v>
      </c>
      <c r="D74" s="76">
        <v>21851</v>
      </c>
      <c r="E74" s="82">
        <f t="shared" si="4"/>
        <v>97.28851291184327</v>
      </c>
      <c r="F74" s="79">
        <v>134</v>
      </c>
      <c r="G74" s="82">
        <f t="shared" si="5"/>
        <v>55.601659751037346</v>
      </c>
      <c r="H74" s="79"/>
      <c r="I74" s="82"/>
      <c r="J74" s="79">
        <f t="shared" ref="J74:J137" si="16">D74-F74</f>
        <v>21717</v>
      </c>
      <c r="K74" s="82">
        <f t="shared" si="6"/>
        <v>97.740672397497647</v>
      </c>
      <c r="L74" s="79">
        <v>48531</v>
      </c>
      <c r="M74" s="82">
        <f t="shared" si="7"/>
        <v>87.686553680482788</v>
      </c>
      <c r="N74" s="103">
        <v>77379</v>
      </c>
      <c r="O74" s="102">
        <f t="shared" si="8"/>
        <v>88.353372383790628</v>
      </c>
      <c r="P74" s="103">
        <f t="shared" ref="P74:P137" si="17">N74-L74</f>
        <v>28848</v>
      </c>
      <c r="Q74" s="102">
        <f t="shared" si="9"/>
        <v>89.498340210343443</v>
      </c>
      <c r="R74" s="103">
        <f t="shared" ref="R74:R137" si="18">J74+P74</f>
        <v>50565</v>
      </c>
      <c r="S74" s="102">
        <f t="shared" si="10"/>
        <v>92.861602879600383</v>
      </c>
      <c r="T74" s="79">
        <v>49642</v>
      </c>
      <c r="U74" s="82">
        <f t="shared" si="11"/>
        <v>93.405084012267864</v>
      </c>
      <c r="V74" s="79">
        <v>3544</v>
      </c>
      <c r="W74" s="79" t="s">
        <v>75</v>
      </c>
      <c r="X74" s="103">
        <f t="shared" si="3"/>
        <v>923</v>
      </c>
      <c r="Y74" s="102">
        <f t="shared" si="12"/>
        <v>70.727969348659002</v>
      </c>
      <c r="Z74" s="79"/>
      <c r="AA74" s="82"/>
      <c r="AB74" s="79"/>
      <c r="AC74" s="82"/>
      <c r="AD74" s="82"/>
      <c r="AE74" s="82"/>
      <c r="AF74" s="82"/>
      <c r="AG74" s="82"/>
      <c r="AH74" s="82"/>
      <c r="AI74" s="82"/>
      <c r="AJ74" s="85">
        <v>9</v>
      </c>
      <c r="AK74" s="144">
        <f>AJ74/AJ62*100</f>
        <v>18.75</v>
      </c>
      <c r="AL74" s="149" t="s">
        <v>221</v>
      </c>
      <c r="AM74" s="103" t="s">
        <v>221</v>
      </c>
      <c r="AN74" s="103" t="s">
        <v>221</v>
      </c>
      <c r="AO74" s="103" t="s">
        <v>221</v>
      </c>
      <c r="AP74" s="33" t="s">
        <v>181</v>
      </c>
      <c r="AQ74" s="34" t="s">
        <v>181</v>
      </c>
      <c r="AR74" s="71"/>
      <c r="AS74" s="71"/>
      <c r="AT74" s="71"/>
    </row>
    <row r="75" spans="1:46" s="15" customFormat="1" ht="12" hidden="1" customHeight="1">
      <c r="A75" s="13"/>
      <c r="B75" s="41" t="s">
        <v>73</v>
      </c>
      <c r="C75" s="56" t="s">
        <v>74</v>
      </c>
      <c r="D75" s="76">
        <v>20544</v>
      </c>
      <c r="E75" s="82">
        <f t="shared" si="4"/>
        <v>93.876804971668804</v>
      </c>
      <c r="F75" s="79">
        <v>121</v>
      </c>
      <c r="G75" s="82">
        <f t="shared" si="5"/>
        <v>38.90675241157556</v>
      </c>
      <c r="H75" s="79"/>
      <c r="I75" s="82"/>
      <c r="J75" s="79">
        <f t="shared" si="16"/>
        <v>20423</v>
      </c>
      <c r="K75" s="82">
        <f t="shared" si="6"/>
        <v>94.669262504055993</v>
      </c>
      <c r="L75" s="79">
        <v>56630</v>
      </c>
      <c r="M75" s="82">
        <f t="shared" si="7"/>
        <v>95.699197296155475</v>
      </c>
      <c r="N75" s="103">
        <v>91714</v>
      </c>
      <c r="O75" s="102">
        <f t="shared" si="8"/>
        <v>97.635599084473299</v>
      </c>
      <c r="P75" s="103">
        <f t="shared" si="17"/>
        <v>35084</v>
      </c>
      <c r="Q75" s="102">
        <f t="shared" si="9"/>
        <v>100.93210586881473</v>
      </c>
      <c r="R75" s="103">
        <f t="shared" si="18"/>
        <v>55507</v>
      </c>
      <c r="S75" s="102">
        <f t="shared" si="10"/>
        <v>98.533719134432758</v>
      </c>
      <c r="T75" s="79">
        <v>54629</v>
      </c>
      <c r="U75" s="82">
        <f t="shared" si="11"/>
        <v>98.747333791258455</v>
      </c>
      <c r="V75" s="79">
        <v>4112</v>
      </c>
      <c r="W75" s="79" t="s">
        <v>75</v>
      </c>
      <c r="X75" s="103">
        <f t="shared" ref="X75:X138" si="19">+R75-T75</f>
        <v>878</v>
      </c>
      <c r="Y75" s="102">
        <f t="shared" si="12"/>
        <v>86.84470820969338</v>
      </c>
      <c r="Z75" s="79"/>
      <c r="AA75" s="82"/>
      <c r="AB75" s="79"/>
      <c r="AC75" s="82"/>
      <c r="AD75" s="82"/>
      <c r="AE75" s="82"/>
      <c r="AF75" s="82"/>
      <c r="AG75" s="82"/>
      <c r="AH75" s="82"/>
      <c r="AI75" s="82"/>
      <c r="AJ75" s="85">
        <v>53</v>
      </c>
      <c r="AK75" s="162" t="s">
        <v>75</v>
      </c>
      <c r="AL75" s="149" t="s">
        <v>221</v>
      </c>
      <c r="AM75" s="103" t="s">
        <v>221</v>
      </c>
      <c r="AN75" s="103" t="s">
        <v>221</v>
      </c>
      <c r="AO75" s="103" t="s">
        <v>221</v>
      </c>
      <c r="AP75" s="33" t="s">
        <v>181</v>
      </c>
      <c r="AQ75" s="34" t="s">
        <v>181</v>
      </c>
      <c r="AR75" s="71"/>
      <c r="AS75" s="71"/>
      <c r="AT75" s="71"/>
    </row>
    <row r="76" spans="1:46" s="15" customFormat="1" ht="12" hidden="1" customHeight="1">
      <c r="A76" s="13"/>
      <c r="B76" s="41" t="s">
        <v>76</v>
      </c>
      <c r="C76" s="56" t="s">
        <v>77</v>
      </c>
      <c r="D76" s="76">
        <v>22124</v>
      </c>
      <c r="E76" s="82">
        <f t="shared" si="4"/>
        <v>97.764030048608035</v>
      </c>
      <c r="F76" s="79">
        <v>122</v>
      </c>
      <c r="G76" s="82">
        <f t="shared" si="5"/>
        <v>47.843137254901961</v>
      </c>
      <c r="H76" s="79"/>
      <c r="I76" s="82"/>
      <c r="J76" s="79">
        <f t="shared" si="16"/>
        <v>22002</v>
      </c>
      <c r="K76" s="82">
        <f t="shared" si="6"/>
        <v>98.332960893854747</v>
      </c>
      <c r="L76" s="79">
        <v>50738</v>
      </c>
      <c r="M76" s="82">
        <f t="shared" si="7"/>
        <v>93.553859202714165</v>
      </c>
      <c r="N76" s="103">
        <v>83762</v>
      </c>
      <c r="O76" s="102">
        <f t="shared" si="8"/>
        <v>95.430257596299555</v>
      </c>
      <c r="P76" s="103">
        <f t="shared" si="17"/>
        <v>33024</v>
      </c>
      <c r="Q76" s="102">
        <f t="shared" si="9"/>
        <v>98.464474194221651</v>
      </c>
      <c r="R76" s="103">
        <f t="shared" si="18"/>
        <v>55026</v>
      </c>
      <c r="S76" s="102">
        <f t="shared" si="10"/>
        <v>98.411846764674323</v>
      </c>
      <c r="T76" s="79">
        <v>54125</v>
      </c>
      <c r="U76" s="82">
        <f t="shared" si="11"/>
        <v>98.58115984263442</v>
      </c>
      <c r="V76" s="79">
        <v>4411</v>
      </c>
      <c r="W76" s="79" t="s">
        <v>75</v>
      </c>
      <c r="X76" s="103">
        <f t="shared" si="19"/>
        <v>901</v>
      </c>
      <c r="Y76" s="102">
        <f t="shared" si="12"/>
        <v>89.207920792079207</v>
      </c>
      <c r="Z76" s="79"/>
      <c r="AA76" s="82"/>
      <c r="AB76" s="79"/>
      <c r="AC76" s="82"/>
      <c r="AD76" s="82"/>
      <c r="AE76" s="82"/>
      <c r="AF76" s="82"/>
      <c r="AG76" s="82"/>
      <c r="AH76" s="82"/>
      <c r="AI76" s="82"/>
      <c r="AJ76" s="85">
        <v>0</v>
      </c>
      <c r="AK76" s="162" t="s">
        <v>75</v>
      </c>
      <c r="AL76" s="149" t="s">
        <v>221</v>
      </c>
      <c r="AM76" s="103" t="s">
        <v>221</v>
      </c>
      <c r="AN76" s="103" t="s">
        <v>221</v>
      </c>
      <c r="AO76" s="103" t="s">
        <v>221</v>
      </c>
      <c r="AP76" s="33" t="s">
        <v>181</v>
      </c>
      <c r="AQ76" s="34" t="s">
        <v>181</v>
      </c>
      <c r="AR76" s="71"/>
      <c r="AS76" s="71"/>
      <c r="AT76" s="71"/>
    </row>
    <row r="77" spans="1:46" s="15" customFormat="1" ht="12" hidden="1" customHeight="1">
      <c r="A77" s="13"/>
      <c r="B77" s="41" t="s">
        <v>78</v>
      </c>
      <c r="C77" s="56" t="s">
        <v>79</v>
      </c>
      <c r="D77" s="76">
        <v>21444</v>
      </c>
      <c r="E77" s="82">
        <f t="shared" si="4"/>
        <v>97.370930390954911</v>
      </c>
      <c r="F77" s="79">
        <v>127</v>
      </c>
      <c r="G77" s="82">
        <f t="shared" si="5"/>
        <v>66.84210526315789</v>
      </c>
      <c r="H77" s="79"/>
      <c r="I77" s="82"/>
      <c r="J77" s="79">
        <f t="shared" si="16"/>
        <v>21317</v>
      </c>
      <c r="K77" s="82">
        <f t="shared" si="6"/>
        <v>97.63660513900976</v>
      </c>
      <c r="L77" s="79">
        <v>45952</v>
      </c>
      <c r="M77" s="82">
        <f t="shared" si="7"/>
        <v>93.71647665857688</v>
      </c>
      <c r="N77" s="103">
        <v>75579</v>
      </c>
      <c r="O77" s="102">
        <f t="shared" si="8"/>
        <v>95.647827077374785</v>
      </c>
      <c r="P77" s="103">
        <f t="shared" si="17"/>
        <v>29627</v>
      </c>
      <c r="Q77" s="102">
        <f t="shared" si="9"/>
        <v>98.80606970151743</v>
      </c>
      <c r="R77" s="103">
        <f t="shared" si="18"/>
        <v>50944</v>
      </c>
      <c r="S77" s="102">
        <f t="shared" si="10"/>
        <v>98.31332741518392</v>
      </c>
      <c r="T77" s="79">
        <v>50161</v>
      </c>
      <c r="U77" s="82">
        <f t="shared" si="11"/>
        <v>98.598498250579865</v>
      </c>
      <c r="V77" s="79">
        <v>3817</v>
      </c>
      <c r="W77" s="79" t="s">
        <v>75</v>
      </c>
      <c r="X77" s="103">
        <f t="shared" si="19"/>
        <v>783</v>
      </c>
      <c r="Y77" s="102">
        <f t="shared" si="12"/>
        <v>82.944915254237287</v>
      </c>
      <c r="Z77" s="79"/>
      <c r="AA77" s="82"/>
      <c r="AB77" s="79"/>
      <c r="AC77" s="82"/>
      <c r="AD77" s="82"/>
      <c r="AE77" s="82"/>
      <c r="AF77" s="82"/>
      <c r="AG77" s="82"/>
      <c r="AH77" s="82"/>
      <c r="AI77" s="82"/>
      <c r="AJ77" s="85">
        <v>0</v>
      </c>
      <c r="AK77" s="162" t="s">
        <v>75</v>
      </c>
      <c r="AL77" s="149" t="s">
        <v>221</v>
      </c>
      <c r="AM77" s="103" t="s">
        <v>221</v>
      </c>
      <c r="AN77" s="103" t="s">
        <v>221</v>
      </c>
      <c r="AO77" s="103" t="s">
        <v>221</v>
      </c>
      <c r="AP77" s="33" t="s">
        <v>181</v>
      </c>
      <c r="AQ77" s="34" t="s">
        <v>181</v>
      </c>
      <c r="AR77" s="71"/>
      <c r="AS77" s="71"/>
      <c r="AT77" s="71"/>
    </row>
    <row r="78" spans="1:46" s="15" customFormat="1" ht="12" hidden="1" customHeight="1">
      <c r="A78" s="13"/>
      <c r="B78" s="41" t="s">
        <v>80</v>
      </c>
      <c r="C78" s="56" t="s">
        <v>81</v>
      </c>
      <c r="D78" s="76">
        <v>22453</v>
      </c>
      <c r="E78" s="82">
        <f t="shared" si="4"/>
        <v>96.880393510528123</v>
      </c>
      <c r="F78" s="79">
        <v>120</v>
      </c>
      <c r="G78" s="82">
        <f t="shared" si="5"/>
        <v>56.338028169014088</v>
      </c>
      <c r="H78" s="79"/>
      <c r="I78" s="82"/>
      <c r="J78" s="79">
        <f t="shared" si="16"/>
        <v>22333</v>
      </c>
      <c r="K78" s="82">
        <f t="shared" si="6"/>
        <v>97.256456037974132</v>
      </c>
      <c r="L78" s="79">
        <v>45879</v>
      </c>
      <c r="M78" s="82">
        <f t="shared" si="7"/>
        <v>93.659283454118608</v>
      </c>
      <c r="N78" s="103">
        <v>71915</v>
      </c>
      <c r="O78" s="102">
        <f t="shared" si="8"/>
        <v>95.845772470412626</v>
      </c>
      <c r="P78" s="103">
        <f t="shared" si="17"/>
        <v>26036</v>
      </c>
      <c r="Q78" s="102">
        <f t="shared" si="9"/>
        <v>99.957768648980689</v>
      </c>
      <c r="R78" s="103">
        <f t="shared" si="18"/>
        <v>48369</v>
      </c>
      <c r="S78" s="102">
        <f t="shared" si="10"/>
        <v>98.692103652315851</v>
      </c>
      <c r="T78" s="79">
        <v>47391</v>
      </c>
      <c r="U78" s="82">
        <f t="shared" si="11"/>
        <v>98.642882417834016</v>
      </c>
      <c r="V78" s="79">
        <v>4039</v>
      </c>
      <c r="W78" s="79" t="s">
        <v>75</v>
      </c>
      <c r="X78" s="103">
        <f t="shared" si="19"/>
        <v>978</v>
      </c>
      <c r="Y78" s="102">
        <f t="shared" si="12"/>
        <v>101.13753877973113</v>
      </c>
      <c r="Z78" s="79"/>
      <c r="AA78" s="82"/>
      <c r="AB78" s="79"/>
      <c r="AC78" s="82"/>
      <c r="AD78" s="82"/>
      <c r="AE78" s="82"/>
      <c r="AF78" s="82"/>
      <c r="AG78" s="82"/>
      <c r="AH78" s="82"/>
      <c r="AI78" s="82"/>
      <c r="AJ78" s="85">
        <v>451</v>
      </c>
      <c r="AK78" s="144">
        <f>AJ78/AJ66*100</f>
        <v>80.969479353680427</v>
      </c>
      <c r="AL78" s="149" t="s">
        <v>221</v>
      </c>
      <c r="AM78" s="103" t="s">
        <v>221</v>
      </c>
      <c r="AN78" s="103" t="s">
        <v>221</v>
      </c>
      <c r="AO78" s="103" t="s">
        <v>221</v>
      </c>
      <c r="AP78" s="33" t="s">
        <v>181</v>
      </c>
      <c r="AQ78" s="34" t="s">
        <v>181</v>
      </c>
      <c r="AR78" s="71"/>
      <c r="AS78" s="71"/>
      <c r="AT78" s="71"/>
    </row>
    <row r="79" spans="1:46" s="15" customFormat="1" ht="12" hidden="1" customHeight="1">
      <c r="A79" s="13"/>
      <c r="B79" s="41" t="s">
        <v>114</v>
      </c>
      <c r="C79" s="56" t="s">
        <v>115</v>
      </c>
      <c r="D79" s="76">
        <v>22959</v>
      </c>
      <c r="E79" s="82">
        <f t="shared" si="4"/>
        <v>96.930676348898075</v>
      </c>
      <c r="F79" s="79">
        <v>123</v>
      </c>
      <c r="G79" s="82">
        <f t="shared" si="5"/>
        <v>58.018867924528308</v>
      </c>
      <c r="H79" s="79"/>
      <c r="I79" s="82"/>
      <c r="J79" s="79">
        <f t="shared" si="16"/>
        <v>22836</v>
      </c>
      <c r="K79" s="82">
        <f t="shared" si="6"/>
        <v>97.282099343955011</v>
      </c>
      <c r="L79" s="79">
        <v>46007</v>
      </c>
      <c r="M79" s="82">
        <f t="shared" si="7"/>
        <v>92.041612483745126</v>
      </c>
      <c r="N79" s="103">
        <v>73064</v>
      </c>
      <c r="O79" s="102">
        <f t="shared" si="8"/>
        <v>92.701989443767758</v>
      </c>
      <c r="P79" s="103">
        <f t="shared" si="17"/>
        <v>27057</v>
      </c>
      <c r="Q79" s="102">
        <f t="shared" si="9"/>
        <v>93.846900905275575</v>
      </c>
      <c r="R79" s="103">
        <f t="shared" si="18"/>
        <v>49893</v>
      </c>
      <c r="S79" s="102">
        <f t="shared" si="10"/>
        <v>95.388586177229712</v>
      </c>
      <c r="T79" s="79">
        <v>49231</v>
      </c>
      <c r="U79" s="82">
        <f t="shared" si="11"/>
        <v>95.584894670420354</v>
      </c>
      <c r="V79" s="79">
        <v>4065</v>
      </c>
      <c r="W79" s="82" t="s">
        <v>181</v>
      </c>
      <c r="X79" s="103">
        <f t="shared" si="19"/>
        <v>662</v>
      </c>
      <c r="Y79" s="102">
        <f t="shared" si="12"/>
        <v>82.75</v>
      </c>
      <c r="Z79" s="79"/>
      <c r="AA79" s="82"/>
      <c r="AB79" s="79"/>
      <c r="AC79" s="82"/>
      <c r="AD79" s="82"/>
      <c r="AE79" s="82"/>
      <c r="AF79" s="82"/>
      <c r="AG79" s="82"/>
      <c r="AH79" s="82"/>
      <c r="AI79" s="82"/>
      <c r="AJ79" s="85">
        <v>324</v>
      </c>
      <c r="AK79" s="144">
        <f>AJ79/AJ67*100</f>
        <v>104.18006430868168</v>
      </c>
      <c r="AL79" s="149" t="s">
        <v>221</v>
      </c>
      <c r="AM79" s="103" t="s">
        <v>221</v>
      </c>
      <c r="AN79" s="103" t="s">
        <v>221</v>
      </c>
      <c r="AO79" s="103" t="s">
        <v>221</v>
      </c>
      <c r="AP79" s="33" t="s">
        <v>181</v>
      </c>
      <c r="AQ79" s="34" t="s">
        <v>181</v>
      </c>
      <c r="AR79" s="71"/>
      <c r="AS79" s="71"/>
      <c r="AT79" s="71"/>
    </row>
    <row r="80" spans="1:46" s="15" customFormat="1" ht="12" hidden="1" customHeight="1">
      <c r="A80" s="13"/>
      <c r="B80" s="41" t="s">
        <v>84</v>
      </c>
      <c r="C80" s="56" t="s">
        <v>85</v>
      </c>
      <c r="D80" s="76">
        <v>21960</v>
      </c>
      <c r="E80" s="82">
        <f t="shared" si="4"/>
        <v>100.21905805038335</v>
      </c>
      <c r="F80" s="79">
        <v>129</v>
      </c>
      <c r="G80" s="82">
        <f t="shared" si="5"/>
        <v>56.331877729257641</v>
      </c>
      <c r="H80" s="79"/>
      <c r="I80" s="82"/>
      <c r="J80" s="79">
        <f t="shared" si="16"/>
        <v>21831</v>
      </c>
      <c r="K80" s="82">
        <f t="shared" si="6"/>
        <v>100.68256237605497</v>
      </c>
      <c r="L80" s="79">
        <v>44174</v>
      </c>
      <c r="M80" s="82">
        <f t="shared" si="7"/>
        <v>100.52339340979428</v>
      </c>
      <c r="N80" s="103">
        <v>71022</v>
      </c>
      <c r="O80" s="102">
        <f t="shared" si="8"/>
        <v>100.44265935029486</v>
      </c>
      <c r="P80" s="103">
        <f t="shared" si="17"/>
        <v>26848</v>
      </c>
      <c r="Q80" s="102">
        <f t="shared" si="9"/>
        <v>100.31010648234636</v>
      </c>
      <c r="R80" s="103">
        <f t="shared" si="18"/>
        <v>48679</v>
      </c>
      <c r="S80" s="102">
        <f t="shared" si="10"/>
        <v>100.47679986789962</v>
      </c>
      <c r="T80" s="79">
        <v>47850</v>
      </c>
      <c r="U80" s="82">
        <f t="shared" si="11"/>
        <v>100.48510048510049</v>
      </c>
      <c r="V80" s="79">
        <v>2953</v>
      </c>
      <c r="W80" s="82" t="s">
        <v>181</v>
      </c>
      <c r="X80" s="103">
        <f t="shared" si="19"/>
        <v>829</v>
      </c>
      <c r="Y80" s="102">
        <f t="shared" si="12"/>
        <v>100</v>
      </c>
      <c r="Z80" s="79"/>
      <c r="AA80" s="82"/>
      <c r="AB80" s="79"/>
      <c r="AC80" s="82"/>
      <c r="AD80" s="82"/>
      <c r="AE80" s="82"/>
      <c r="AF80" s="82"/>
      <c r="AG80" s="82"/>
      <c r="AH80" s="82"/>
      <c r="AI80" s="82"/>
      <c r="AJ80" s="85">
        <v>47</v>
      </c>
      <c r="AK80" s="162" t="s">
        <v>75</v>
      </c>
      <c r="AL80" s="149" t="s">
        <v>221</v>
      </c>
      <c r="AM80" s="103" t="s">
        <v>221</v>
      </c>
      <c r="AN80" s="103" t="s">
        <v>221</v>
      </c>
      <c r="AO80" s="103" t="s">
        <v>221</v>
      </c>
      <c r="AP80" s="33" t="s">
        <v>181</v>
      </c>
      <c r="AQ80" s="34" t="s">
        <v>181</v>
      </c>
      <c r="AR80" s="71"/>
      <c r="AS80" s="71"/>
      <c r="AT80" s="71"/>
    </row>
    <row r="81" spans="1:46" s="15" customFormat="1" ht="12" hidden="1" customHeight="1">
      <c r="A81" s="13"/>
      <c r="B81" s="42" t="s">
        <v>86</v>
      </c>
      <c r="C81" s="58" t="s">
        <v>87</v>
      </c>
      <c r="D81" s="77">
        <v>23908</v>
      </c>
      <c r="E81" s="83">
        <f t="shared" si="4"/>
        <v>96.446004276090207</v>
      </c>
      <c r="F81" s="80">
        <v>123</v>
      </c>
      <c r="G81" s="83">
        <f t="shared" si="5"/>
        <v>65.079365079365076</v>
      </c>
      <c r="H81" s="80"/>
      <c r="I81" s="83"/>
      <c r="J81" s="80">
        <f t="shared" si="16"/>
        <v>23785</v>
      </c>
      <c r="K81" s="83">
        <f t="shared" si="6"/>
        <v>96.6869918699187</v>
      </c>
      <c r="L81" s="80">
        <v>47674</v>
      </c>
      <c r="M81" s="83">
        <f t="shared" si="7"/>
        <v>96.993001302083343</v>
      </c>
      <c r="N81" s="152">
        <v>74973</v>
      </c>
      <c r="O81" s="169">
        <f t="shared" si="8"/>
        <v>98.224766795933334</v>
      </c>
      <c r="P81" s="152">
        <f t="shared" si="17"/>
        <v>27299</v>
      </c>
      <c r="Q81" s="169">
        <f t="shared" si="9"/>
        <v>100.45260523991757</v>
      </c>
      <c r="R81" s="152">
        <f t="shared" si="18"/>
        <v>51084</v>
      </c>
      <c r="S81" s="169">
        <f t="shared" si="10"/>
        <v>98.663473423980221</v>
      </c>
      <c r="T81" s="80">
        <v>49927</v>
      </c>
      <c r="U81" s="83">
        <f t="shared" si="11"/>
        <v>98.432632782618981</v>
      </c>
      <c r="V81" s="80">
        <v>3901</v>
      </c>
      <c r="W81" s="83" t="s">
        <v>181</v>
      </c>
      <c r="X81" s="152">
        <f t="shared" si="19"/>
        <v>1157</v>
      </c>
      <c r="Y81" s="169">
        <f t="shared" si="12"/>
        <v>109.77229601518026</v>
      </c>
      <c r="Z81" s="80"/>
      <c r="AA81" s="83"/>
      <c r="AB81" s="80"/>
      <c r="AC81" s="83"/>
      <c r="AD81" s="83"/>
      <c r="AE81" s="83"/>
      <c r="AF81" s="83"/>
      <c r="AG81" s="83"/>
      <c r="AH81" s="83"/>
      <c r="AI81" s="83"/>
      <c r="AJ81" s="138">
        <v>429</v>
      </c>
      <c r="AK81" s="164">
        <f>AJ81/AJ69*100</f>
        <v>113.19261213720317</v>
      </c>
      <c r="AL81" s="151" t="s">
        <v>221</v>
      </c>
      <c r="AM81" s="152" t="s">
        <v>221</v>
      </c>
      <c r="AN81" s="152" t="s">
        <v>221</v>
      </c>
      <c r="AO81" s="152" t="s">
        <v>221</v>
      </c>
      <c r="AP81" s="35" t="s">
        <v>181</v>
      </c>
      <c r="AQ81" s="155" t="s">
        <v>181</v>
      </c>
      <c r="AR81" s="71"/>
      <c r="AS81" s="71"/>
      <c r="AT81" s="71"/>
    </row>
    <row r="82" spans="1:46" s="15" customFormat="1" ht="12" hidden="1" customHeight="1">
      <c r="A82" s="13"/>
      <c r="B82" s="40" t="s">
        <v>116</v>
      </c>
      <c r="C82" s="56" t="s">
        <v>117</v>
      </c>
      <c r="D82" s="78">
        <v>23381</v>
      </c>
      <c r="E82" s="84">
        <f t="shared" si="4"/>
        <v>95.894512345172672</v>
      </c>
      <c r="F82" s="81">
        <v>45</v>
      </c>
      <c r="G82" s="84">
        <f t="shared" si="5"/>
        <v>22.842639593908629</v>
      </c>
      <c r="H82" s="81"/>
      <c r="I82" s="84"/>
      <c r="J82" s="81">
        <f t="shared" si="16"/>
        <v>23336</v>
      </c>
      <c r="K82" s="84">
        <f t="shared" si="6"/>
        <v>96.489559644407692</v>
      </c>
      <c r="L82" s="81">
        <v>51121</v>
      </c>
      <c r="M82" s="84">
        <f t="shared" si="7"/>
        <v>107.10230248685342</v>
      </c>
      <c r="N82" s="146">
        <v>78818</v>
      </c>
      <c r="O82" s="145">
        <f t="shared" si="8"/>
        <v>106.26525191786547</v>
      </c>
      <c r="P82" s="146">
        <f t="shared" si="17"/>
        <v>27697</v>
      </c>
      <c r="Q82" s="145">
        <f t="shared" si="9"/>
        <v>104.75416036308623</v>
      </c>
      <c r="R82" s="146">
        <f t="shared" si="18"/>
        <v>51033</v>
      </c>
      <c r="S82" s="145">
        <f t="shared" si="10"/>
        <v>100.80592592592592</v>
      </c>
      <c r="T82" s="79">
        <v>49896</v>
      </c>
      <c r="U82" s="84">
        <f t="shared" si="11"/>
        <v>100.66984101363894</v>
      </c>
      <c r="V82" s="81">
        <v>3457</v>
      </c>
      <c r="W82" s="84">
        <f t="shared" ref="W82:W93" si="20">V82/V70*100</f>
        <v>109.46801773274224</v>
      </c>
      <c r="X82" s="146">
        <f t="shared" si="19"/>
        <v>1137</v>
      </c>
      <c r="Y82" s="145">
        <f t="shared" si="12"/>
        <v>107.16305372290292</v>
      </c>
      <c r="Z82" s="81"/>
      <c r="AA82" s="84"/>
      <c r="AB82" s="81"/>
      <c r="AC82" s="84"/>
      <c r="AD82" s="84"/>
      <c r="AE82" s="84"/>
      <c r="AF82" s="84"/>
      <c r="AG82" s="84"/>
      <c r="AH82" s="84"/>
      <c r="AI82" s="84"/>
      <c r="AJ82" s="137">
        <v>244</v>
      </c>
      <c r="AK82" s="163">
        <f>AJ82/AJ70*100</f>
        <v>84.722222222222214</v>
      </c>
      <c r="AL82" s="153" t="s">
        <v>221</v>
      </c>
      <c r="AM82" s="146" t="s">
        <v>221</v>
      </c>
      <c r="AN82" s="146" t="s">
        <v>221</v>
      </c>
      <c r="AO82" s="146" t="s">
        <v>221</v>
      </c>
      <c r="AP82" s="30" t="s">
        <v>181</v>
      </c>
      <c r="AQ82" s="154" t="s">
        <v>181</v>
      </c>
      <c r="AR82" s="71"/>
      <c r="AS82" s="71"/>
      <c r="AT82" s="71"/>
    </row>
    <row r="83" spans="1:46" s="15" customFormat="1" ht="12" hidden="1" customHeight="1">
      <c r="A83" s="13"/>
      <c r="B83" s="41" t="s">
        <v>90</v>
      </c>
      <c r="C83" s="56" t="s">
        <v>11</v>
      </c>
      <c r="D83" s="76">
        <v>24131</v>
      </c>
      <c r="E83" s="82">
        <f t="shared" si="4"/>
        <v>97.724051350585185</v>
      </c>
      <c r="F83" s="79">
        <v>50</v>
      </c>
      <c r="G83" s="82">
        <f t="shared" si="5"/>
        <v>26.178010471204189</v>
      </c>
      <c r="H83" s="79"/>
      <c r="I83" s="82"/>
      <c r="J83" s="79">
        <f t="shared" si="16"/>
        <v>24081</v>
      </c>
      <c r="K83" s="82">
        <f t="shared" si="6"/>
        <v>98.281772916496607</v>
      </c>
      <c r="L83" s="79">
        <v>53490</v>
      </c>
      <c r="M83" s="82">
        <f t="shared" si="7"/>
        <v>106.20259699003296</v>
      </c>
      <c r="N83" s="103">
        <v>83936</v>
      </c>
      <c r="O83" s="102">
        <f t="shared" si="8"/>
        <v>103.31856228458886</v>
      </c>
      <c r="P83" s="103">
        <f t="shared" si="17"/>
        <v>30446</v>
      </c>
      <c r="Q83" s="102">
        <f t="shared" si="9"/>
        <v>98.613720282438294</v>
      </c>
      <c r="R83" s="103">
        <f t="shared" si="18"/>
        <v>54527</v>
      </c>
      <c r="S83" s="102">
        <f t="shared" si="10"/>
        <v>98.46684484253106</v>
      </c>
      <c r="T83" s="79">
        <v>53381</v>
      </c>
      <c r="U83" s="82">
        <f t="shared" si="11"/>
        <v>98.018729342636803</v>
      </c>
      <c r="V83" s="79">
        <v>3461</v>
      </c>
      <c r="W83" s="82">
        <f t="shared" si="20"/>
        <v>102.85289747399702</v>
      </c>
      <c r="X83" s="103">
        <f t="shared" si="19"/>
        <v>1146</v>
      </c>
      <c r="Y83" s="102">
        <f t="shared" si="12"/>
        <v>125.10917030567686</v>
      </c>
      <c r="Z83" s="79"/>
      <c r="AA83" s="82"/>
      <c r="AB83" s="79"/>
      <c r="AC83" s="82"/>
      <c r="AD83" s="82"/>
      <c r="AE83" s="82"/>
      <c r="AF83" s="82"/>
      <c r="AG83" s="82"/>
      <c r="AH83" s="82"/>
      <c r="AI83" s="82"/>
      <c r="AJ83" s="85">
        <v>290</v>
      </c>
      <c r="AK83" s="162" t="s">
        <v>75</v>
      </c>
      <c r="AL83" s="149" t="s">
        <v>221</v>
      </c>
      <c r="AM83" s="103" t="s">
        <v>221</v>
      </c>
      <c r="AN83" s="103" t="s">
        <v>221</v>
      </c>
      <c r="AO83" s="103" t="s">
        <v>221</v>
      </c>
      <c r="AP83" s="33" t="s">
        <v>181</v>
      </c>
      <c r="AQ83" s="34" t="s">
        <v>181</v>
      </c>
      <c r="AR83" s="71"/>
      <c r="AS83" s="71"/>
      <c r="AT83" s="71"/>
    </row>
    <row r="84" spans="1:46" s="15" customFormat="1" ht="12" hidden="1" customHeight="1">
      <c r="A84" s="13"/>
      <c r="B84" s="41" t="s">
        <v>92</v>
      </c>
      <c r="C84" s="56" t="s">
        <v>3</v>
      </c>
      <c r="D84" s="76">
        <v>22631</v>
      </c>
      <c r="E84" s="82">
        <f t="shared" si="4"/>
        <v>98.425607793676335</v>
      </c>
      <c r="F84" s="79">
        <v>129</v>
      </c>
      <c r="G84" s="82">
        <f t="shared" si="5"/>
        <v>83.225806451612911</v>
      </c>
      <c r="H84" s="79"/>
      <c r="I84" s="82"/>
      <c r="J84" s="79">
        <f t="shared" si="16"/>
        <v>22502</v>
      </c>
      <c r="K84" s="82">
        <f t="shared" si="6"/>
        <v>98.528767843068565</v>
      </c>
      <c r="L84" s="79">
        <v>53919</v>
      </c>
      <c r="M84" s="82">
        <f t="shared" si="7"/>
        <v>103.46157536217979</v>
      </c>
      <c r="N84" s="103">
        <v>87538</v>
      </c>
      <c r="O84" s="102">
        <f t="shared" si="8"/>
        <v>102.40518471725042</v>
      </c>
      <c r="P84" s="103">
        <f t="shared" si="17"/>
        <v>33619</v>
      </c>
      <c r="Q84" s="102">
        <f t="shared" si="9"/>
        <v>100.75523721041748</v>
      </c>
      <c r="R84" s="103">
        <f t="shared" si="18"/>
        <v>56121</v>
      </c>
      <c r="S84" s="102">
        <f t="shared" si="10"/>
        <v>99.850547104350156</v>
      </c>
      <c r="T84" s="79">
        <v>55151</v>
      </c>
      <c r="U84" s="82">
        <f t="shared" si="11"/>
        <v>99.755815215425244</v>
      </c>
      <c r="V84" s="79">
        <v>3149</v>
      </c>
      <c r="W84" s="82">
        <f t="shared" si="20"/>
        <v>111.3114174620007</v>
      </c>
      <c r="X84" s="103">
        <f t="shared" si="19"/>
        <v>970</v>
      </c>
      <c r="Y84" s="102">
        <f t="shared" si="12"/>
        <v>105.54951033732318</v>
      </c>
      <c r="Z84" s="79"/>
      <c r="AA84" s="82"/>
      <c r="AB84" s="79"/>
      <c r="AC84" s="82"/>
      <c r="AD84" s="82"/>
      <c r="AE84" s="82"/>
      <c r="AF84" s="82"/>
      <c r="AG84" s="82"/>
      <c r="AH84" s="82"/>
      <c r="AI84" s="82"/>
      <c r="AJ84" s="85">
        <v>0</v>
      </c>
      <c r="AK84" s="162" t="s">
        <v>75</v>
      </c>
      <c r="AL84" s="149" t="s">
        <v>221</v>
      </c>
      <c r="AM84" s="103" t="s">
        <v>221</v>
      </c>
      <c r="AN84" s="103" t="s">
        <v>221</v>
      </c>
      <c r="AO84" s="103" t="s">
        <v>221</v>
      </c>
      <c r="AP84" s="33" t="s">
        <v>181</v>
      </c>
      <c r="AQ84" s="34" t="s">
        <v>181</v>
      </c>
      <c r="AR84" s="71"/>
      <c r="AS84" s="71"/>
      <c r="AT84" s="71"/>
    </row>
    <row r="85" spans="1:46" s="15" customFormat="1" ht="12" hidden="1" customHeight="1">
      <c r="A85" s="13"/>
      <c r="B85" s="41" t="s">
        <v>94</v>
      </c>
      <c r="C85" s="56" t="s">
        <v>4</v>
      </c>
      <c r="D85" s="76">
        <v>21803</v>
      </c>
      <c r="E85" s="82">
        <f t="shared" si="4"/>
        <v>95.163895072236045</v>
      </c>
      <c r="F85" s="79">
        <v>124</v>
      </c>
      <c r="G85" s="82">
        <f t="shared" si="5"/>
        <v>66.310160427807489</v>
      </c>
      <c r="H85" s="79"/>
      <c r="I85" s="82"/>
      <c r="J85" s="79">
        <f t="shared" si="16"/>
        <v>21679</v>
      </c>
      <c r="K85" s="82">
        <f t="shared" si="6"/>
        <v>95.401337792642138</v>
      </c>
      <c r="L85" s="79">
        <v>56999</v>
      </c>
      <c r="M85" s="82">
        <f t="shared" si="7"/>
        <v>110.22819570682654</v>
      </c>
      <c r="N85" s="103">
        <v>90847</v>
      </c>
      <c r="O85" s="102">
        <f t="shared" si="8"/>
        <v>110.24987560830573</v>
      </c>
      <c r="P85" s="103">
        <f t="shared" si="17"/>
        <v>33848</v>
      </c>
      <c r="Q85" s="102">
        <f t="shared" si="9"/>
        <v>110.28640318008536</v>
      </c>
      <c r="R85" s="103">
        <f t="shared" si="18"/>
        <v>55527</v>
      </c>
      <c r="S85" s="102">
        <f t="shared" si="10"/>
        <v>103.9539455209211</v>
      </c>
      <c r="T85" s="79">
        <v>54431</v>
      </c>
      <c r="U85" s="82">
        <f t="shared" si="11"/>
        <v>104.20008806018721</v>
      </c>
      <c r="V85" s="79">
        <v>2978</v>
      </c>
      <c r="W85" s="82">
        <f t="shared" si="20"/>
        <v>101.32698196665532</v>
      </c>
      <c r="X85" s="103">
        <f t="shared" si="19"/>
        <v>1096</v>
      </c>
      <c r="Y85" s="102">
        <f t="shared" si="12"/>
        <v>93.039049235993204</v>
      </c>
      <c r="Z85" s="79"/>
      <c r="AA85" s="82"/>
      <c r="AB85" s="79"/>
      <c r="AC85" s="82"/>
      <c r="AD85" s="82"/>
      <c r="AE85" s="82"/>
      <c r="AF85" s="82"/>
      <c r="AG85" s="82"/>
      <c r="AH85" s="82"/>
      <c r="AI85" s="82"/>
      <c r="AJ85" s="85">
        <v>0</v>
      </c>
      <c r="AK85" s="162" t="s">
        <v>75</v>
      </c>
      <c r="AL85" s="149" t="s">
        <v>221</v>
      </c>
      <c r="AM85" s="103" t="s">
        <v>221</v>
      </c>
      <c r="AN85" s="103" t="s">
        <v>221</v>
      </c>
      <c r="AO85" s="103" t="s">
        <v>221</v>
      </c>
      <c r="AP85" s="33" t="s">
        <v>181</v>
      </c>
      <c r="AQ85" s="34" t="s">
        <v>181</v>
      </c>
      <c r="AR85" s="71"/>
      <c r="AS85" s="71"/>
      <c r="AT85" s="71"/>
    </row>
    <row r="86" spans="1:46" s="15" customFormat="1" ht="12" hidden="1" customHeight="1">
      <c r="A86" s="13"/>
      <c r="B86" s="41" t="s">
        <v>96</v>
      </c>
      <c r="C86" s="56" t="s">
        <v>5</v>
      </c>
      <c r="D86" s="76">
        <v>21160</v>
      </c>
      <c r="E86" s="82">
        <f t="shared" ref="E86:E149" si="21">D86/D74*100</f>
        <v>96.837673333028235</v>
      </c>
      <c r="F86" s="79">
        <v>48</v>
      </c>
      <c r="G86" s="82">
        <f t="shared" ref="G86:G149" si="22">F86/F74*100</f>
        <v>35.820895522388057</v>
      </c>
      <c r="H86" s="79"/>
      <c r="I86" s="82"/>
      <c r="J86" s="79">
        <f t="shared" si="16"/>
        <v>21112</v>
      </c>
      <c r="K86" s="82">
        <f t="shared" ref="K86:K149" si="23">J86/J74*100</f>
        <v>97.214164018971317</v>
      </c>
      <c r="L86" s="79">
        <v>52612</v>
      </c>
      <c r="M86" s="82">
        <f t="shared" ref="M86:M149" si="24">L86/L74*100</f>
        <v>108.40905812779459</v>
      </c>
      <c r="N86" s="103">
        <v>83158</v>
      </c>
      <c r="O86" s="102">
        <f t="shared" ref="O86:O149" si="25">N86/N74*100</f>
        <v>107.46843458819578</v>
      </c>
      <c r="P86" s="103">
        <f t="shared" si="17"/>
        <v>30546</v>
      </c>
      <c r="Q86" s="102">
        <f t="shared" ref="Q86:Q149" si="26">P86/P74*100</f>
        <v>105.88602329450916</v>
      </c>
      <c r="R86" s="103">
        <f t="shared" si="18"/>
        <v>51658</v>
      </c>
      <c r="S86" s="102">
        <f t="shared" ref="S86:S149" si="27">R86/R74*100</f>
        <v>102.16157421141105</v>
      </c>
      <c r="T86" s="79">
        <v>50451</v>
      </c>
      <c r="U86" s="82">
        <f t="shared" ref="U86:U149" si="28">T86/T74*100</f>
        <v>101.62966842592967</v>
      </c>
      <c r="V86" s="79">
        <v>4039</v>
      </c>
      <c r="W86" s="82">
        <f t="shared" si="20"/>
        <v>113.96726862302482</v>
      </c>
      <c r="X86" s="103">
        <f t="shared" si="19"/>
        <v>1207</v>
      </c>
      <c r="Y86" s="102">
        <f t="shared" ref="Y86:Y149" si="29">X86/X74*100</f>
        <v>130.76923076923077</v>
      </c>
      <c r="Z86" s="79"/>
      <c r="AA86" s="82"/>
      <c r="AB86" s="79"/>
      <c r="AC86" s="82"/>
      <c r="AD86" s="82"/>
      <c r="AE86" s="82"/>
      <c r="AF86" s="82"/>
      <c r="AG86" s="82"/>
      <c r="AH86" s="82"/>
      <c r="AI86" s="82"/>
      <c r="AJ86" s="85">
        <v>98</v>
      </c>
      <c r="AK86" s="144">
        <f>AJ86/AJ74*100</f>
        <v>1088.8888888888889</v>
      </c>
      <c r="AL86" s="149" t="s">
        <v>221</v>
      </c>
      <c r="AM86" s="103" t="s">
        <v>221</v>
      </c>
      <c r="AN86" s="103" t="s">
        <v>221</v>
      </c>
      <c r="AO86" s="103" t="s">
        <v>221</v>
      </c>
      <c r="AP86" s="33" t="s">
        <v>181</v>
      </c>
      <c r="AQ86" s="34" t="s">
        <v>181</v>
      </c>
      <c r="AR86" s="71"/>
      <c r="AS86" s="71"/>
      <c r="AT86" s="71"/>
    </row>
    <row r="87" spans="1:46" s="15" customFormat="1" ht="12" hidden="1" customHeight="1">
      <c r="A87" s="13"/>
      <c r="B87" s="41" t="s">
        <v>73</v>
      </c>
      <c r="C87" s="56" t="s">
        <v>6</v>
      </c>
      <c r="D87" s="76">
        <v>20123</v>
      </c>
      <c r="E87" s="82">
        <f t="shared" si="21"/>
        <v>97.950739875389402</v>
      </c>
      <c r="F87" s="79">
        <v>112</v>
      </c>
      <c r="G87" s="82">
        <f t="shared" si="22"/>
        <v>92.561983471074385</v>
      </c>
      <c r="H87" s="79"/>
      <c r="I87" s="82"/>
      <c r="J87" s="79">
        <f t="shared" si="16"/>
        <v>20011</v>
      </c>
      <c r="K87" s="82">
        <f t="shared" si="23"/>
        <v>97.982666601380799</v>
      </c>
      <c r="L87" s="79">
        <v>57698</v>
      </c>
      <c r="M87" s="82">
        <f t="shared" si="24"/>
        <v>101.88592618753312</v>
      </c>
      <c r="N87" s="103">
        <v>92139</v>
      </c>
      <c r="O87" s="102">
        <f t="shared" si="25"/>
        <v>100.46339708223391</v>
      </c>
      <c r="P87" s="103">
        <f t="shared" si="17"/>
        <v>34441</v>
      </c>
      <c r="Q87" s="102">
        <f t="shared" si="26"/>
        <v>98.167255729107282</v>
      </c>
      <c r="R87" s="103">
        <f t="shared" si="18"/>
        <v>54452</v>
      </c>
      <c r="S87" s="102">
        <f t="shared" si="27"/>
        <v>98.099338822130548</v>
      </c>
      <c r="T87" s="79">
        <v>53459</v>
      </c>
      <c r="U87" s="82">
        <f t="shared" si="28"/>
        <v>97.858280400519874</v>
      </c>
      <c r="V87" s="79">
        <v>3994</v>
      </c>
      <c r="W87" s="82">
        <f t="shared" si="20"/>
        <v>97.130350194552534</v>
      </c>
      <c r="X87" s="103">
        <f t="shared" si="19"/>
        <v>993</v>
      </c>
      <c r="Y87" s="102">
        <f t="shared" si="29"/>
        <v>113.09794988610477</v>
      </c>
      <c r="Z87" s="79"/>
      <c r="AA87" s="82"/>
      <c r="AB87" s="79"/>
      <c r="AC87" s="82"/>
      <c r="AD87" s="82"/>
      <c r="AE87" s="82"/>
      <c r="AF87" s="82"/>
      <c r="AG87" s="82"/>
      <c r="AH87" s="82"/>
      <c r="AI87" s="82"/>
      <c r="AJ87" s="85">
        <v>0</v>
      </c>
      <c r="AK87" s="162" t="s">
        <v>75</v>
      </c>
      <c r="AL87" s="149" t="s">
        <v>221</v>
      </c>
      <c r="AM87" s="103" t="s">
        <v>221</v>
      </c>
      <c r="AN87" s="103" t="s">
        <v>221</v>
      </c>
      <c r="AO87" s="103" t="s">
        <v>221</v>
      </c>
      <c r="AP87" s="33" t="s">
        <v>181</v>
      </c>
      <c r="AQ87" s="34" t="s">
        <v>181</v>
      </c>
      <c r="AR87" s="71"/>
      <c r="AS87" s="71"/>
      <c r="AT87" s="71"/>
    </row>
    <row r="88" spans="1:46" s="15" customFormat="1" ht="12" hidden="1" customHeight="1">
      <c r="A88" s="13"/>
      <c r="B88" s="41" t="s">
        <v>76</v>
      </c>
      <c r="C88" s="56" t="s">
        <v>7</v>
      </c>
      <c r="D88" s="76">
        <v>20822</v>
      </c>
      <c r="E88" s="82">
        <f t="shared" si="21"/>
        <v>94.114988248056406</v>
      </c>
      <c r="F88" s="79">
        <v>113</v>
      </c>
      <c r="G88" s="82">
        <f t="shared" si="22"/>
        <v>92.622950819672127</v>
      </c>
      <c r="H88" s="79"/>
      <c r="I88" s="82"/>
      <c r="J88" s="79">
        <f t="shared" si="16"/>
        <v>20709</v>
      </c>
      <c r="K88" s="82">
        <f t="shared" si="23"/>
        <v>94.123261521679851</v>
      </c>
      <c r="L88" s="79">
        <v>51929</v>
      </c>
      <c r="M88" s="82">
        <f t="shared" si="24"/>
        <v>102.3473530687059</v>
      </c>
      <c r="N88" s="103">
        <v>82256</v>
      </c>
      <c r="O88" s="102">
        <f t="shared" si="25"/>
        <v>98.202048661684287</v>
      </c>
      <c r="P88" s="103">
        <f t="shared" si="17"/>
        <v>30327</v>
      </c>
      <c r="Q88" s="102">
        <f t="shared" si="26"/>
        <v>91.833212209302332</v>
      </c>
      <c r="R88" s="103">
        <f t="shared" si="18"/>
        <v>51036</v>
      </c>
      <c r="S88" s="102">
        <f t="shared" si="27"/>
        <v>92.748882346527097</v>
      </c>
      <c r="T88" s="79">
        <v>50123</v>
      </c>
      <c r="U88" s="82">
        <f t="shared" si="28"/>
        <v>92.606004618937646</v>
      </c>
      <c r="V88" s="79">
        <v>3151</v>
      </c>
      <c r="W88" s="82">
        <f t="shared" si="20"/>
        <v>71.435048741781898</v>
      </c>
      <c r="X88" s="103">
        <f t="shared" si="19"/>
        <v>913</v>
      </c>
      <c r="Y88" s="102">
        <f t="shared" si="29"/>
        <v>101.33185349611541</v>
      </c>
      <c r="Z88" s="79"/>
      <c r="AA88" s="82"/>
      <c r="AB88" s="79"/>
      <c r="AC88" s="82"/>
      <c r="AD88" s="82"/>
      <c r="AE88" s="82"/>
      <c r="AF88" s="82"/>
      <c r="AG88" s="82"/>
      <c r="AH88" s="82"/>
      <c r="AI88" s="82"/>
      <c r="AJ88" s="85">
        <v>0</v>
      </c>
      <c r="AK88" s="162" t="s">
        <v>75</v>
      </c>
      <c r="AL88" s="149" t="s">
        <v>221</v>
      </c>
      <c r="AM88" s="103" t="s">
        <v>221</v>
      </c>
      <c r="AN88" s="103" t="s">
        <v>221</v>
      </c>
      <c r="AO88" s="103" t="s">
        <v>221</v>
      </c>
      <c r="AP88" s="33" t="s">
        <v>181</v>
      </c>
      <c r="AQ88" s="34" t="s">
        <v>181</v>
      </c>
      <c r="AR88" s="71"/>
      <c r="AS88" s="71"/>
      <c r="AT88" s="71"/>
    </row>
    <row r="89" spans="1:46" s="15" customFormat="1" ht="12" hidden="1" customHeight="1">
      <c r="A89" s="13"/>
      <c r="B89" s="41" t="s">
        <v>78</v>
      </c>
      <c r="C89" s="56" t="s">
        <v>8</v>
      </c>
      <c r="D89" s="76">
        <v>20392</v>
      </c>
      <c r="E89" s="82">
        <f t="shared" si="21"/>
        <v>95.094198843499342</v>
      </c>
      <c r="F89" s="79">
        <v>111</v>
      </c>
      <c r="G89" s="82">
        <f t="shared" si="22"/>
        <v>87.4015748031496</v>
      </c>
      <c r="H89" s="79"/>
      <c r="I89" s="82"/>
      <c r="J89" s="79">
        <f t="shared" si="16"/>
        <v>20281</v>
      </c>
      <c r="K89" s="82">
        <f t="shared" si="23"/>
        <v>95.140029084768031</v>
      </c>
      <c r="L89" s="79">
        <v>49118</v>
      </c>
      <c r="M89" s="82">
        <f t="shared" si="24"/>
        <v>106.88979805013928</v>
      </c>
      <c r="N89" s="103">
        <v>77339</v>
      </c>
      <c r="O89" s="102">
        <f t="shared" si="25"/>
        <v>102.32868918614959</v>
      </c>
      <c r="P89" s="103">
        <f t="shared" si="17"/>
        <v>28221</v>
      </c>
      <c r="Q89" s="102">
        <f t="shared" si="26"/>
        <v>95.254328821682918</v>
      </c>
      <c r="R89" s="103">
        <f t="shared" si="18"/>
        <v>48502</v>
      </c>
      <c r="S89" s="102">
        <f t="shared" si="27"/>
        <v>95.206501256281399</v>
      </c>
      <c r="T89" s="79">
        <v>47640</v>
      </c>
      <c r="U89" s="82">
        <f t="shared" si="28"/>
        <v>94.97418313032037</v>
      </c>
      <c r="V89" s="79">
        <v>3982</v>
      </c>
      <c r="W89" s="82">
        <f t="shared" si="20"/>
        <v>104.3227665706052</v>
      </c>
      <c r="X89" s="103">
        <f t="shared" si="19"/>
        <v>862</v>
      </c>
      <c r="Y89" s="102">
        <f t="shared" si="29"/>
        <v>110.08939974457215</v>
      </c>
      <c r="Z89" s="79"/>
      <c r="AA89" s="82"/>
      <c r="AB89" s="79"/>
      <c r="AC89" s="82"/>
      <c r="AD89" s="82"/>
      <c r="AE89" s="82"/>
      <c r="AF89" s="82"/>
      <c r="AG89" s="82"/>
      <c r="AH89" s="82"/>
      <c r="AI89" s="82"/>
      <c r="AJ89" s="85">
        <v>156</v>
      </c>
      <c r="AK89" s="162" t="s">
        <v>75</v>
      </c>
      <c r="AL89" s="149" t="s">
        <v>221</v>
      </c>
      <c r="AM89" s="103" t="s">
        <v>221</v>
      </c>
      <c r="AN89" s="103" t="s">
        <v>221</v>
      </c>
      <c r="AO89" s="103" t="s">
        <v>221</v>
      </c>
      <c r="AP89" s="33" t="s">
        <v>181</v>
      </c>
      <c r="AQ89" s="34" t="s">
        <v>181</v>
      </c>
      <c r="AR89" s="71"/>
      <c r="AS89" s="71"/>
      <c r="AT89" s="71"/>
    </row>
    <row r="90" spans="1:46" s="15" customFormat="1" ht="12" hidden="1" customHeight="1">
      <c r="A90" s="13"/>
      <c r="B90" s="41" t="s">
        <v>80</v>
      </c>
      <c r="C90" s="56" t="s">
        <v>9</v>
      </c>
      <c r="D90" s="76">
        <v>21654</v>
      </c>
      <c r="E90" s="82">
        <f t="shared" si="21"/>
        <v>96.441455484790453</v>
      </c>
      <c r="F90" s="79">
        <v>119</v>
      </c>
      <c r="G90" s="82">
        <f t="shared" si="22"/>
        <v>99.166666666666671</v>
      </c>
      <c r="H90" s="79"/>
      <c r="I90" s="82"/>
      <c r="J90" s="79">
        <f t="shared" si="16"/>
        <v>21535</v>
      </c>
      <c r="K90" s="82">
        <f t="shared" si="23"/>
        <v>96.426812340482698</v>
      </c>
      <c r="L90" s="79">
        <v>51059</v>
      </c>
      <c r="M90" s="82">
        <f t="shared" si="24"/>
        <v>111.29056866976177</v>
      </c>
      <c r="N90" s="103">
        <v>76436</v>
      </c>
      <c r="O90" s="102">
        <f t="shared" si="25"/>
        <v>106.28658833344922</v>
      </c>
      <c r="P90" s="103">
        <f t="shared" si="17"/>
        <v>25377</v>
      </c>
      <c r="Q90" s="102">
        <f t="shared" si="26"/>
        <v>97.468889230296512</v>
      </c>
      <c r="R90" s="103">
        <f t="shared" si="18"/>
        <v>46912</v>
      </c>
      <c r="S90" s="102">
        <f t="shared" si="27"/>
        <v>96.987740081457133</v>
      </c>
      <c r="T90" s="79">
        <v>45882</v>
      </c>
      <c r="U90" s="82">
        <f t="shared" si="28"/>
        <v>96.815851110970442</v>
      </c>
      <c r="V90" s="79">
        <v>4309</v>
      </c>
      <c r="W90" s="82">
        <f t="shared" si="20"/>
        <v>106.68482297598416</v>
      </c>
      <c r="X90" s="103">
        <f t="shared" si="19"/>
        <v>1030</v>
      </c>
      <c r="Y90" s="102">
        <f t="shared" si="29"/>
        <v>105.31697341513294</v>
      </c>
      <c r="Z90" s="79"/>
      <c r="AA90" s="82"/>
      <c r="AB90" s="79"/>
      <c r="AC90" s="82"/>
      <c r="AD90" s="82"/>
      <c r="AE90" s="82"/>
      <c r="AF90" s="82"/>
      <c r="AG90" s="82"/>
      <c r="AH90" s="82"/>
      <c r="AI90" s="82"/>
      <c r="AJ90" s="85">
        <v>559</v>
      </c>
      <c r="AK90" s="144">
        <f t="shared" ref="AK90:AK95" si="30">AJ90/AJ78*100</f>
        <v>123.94678492239468</v>
      </c>
      <c r="AL90" s="149" t="s">
        <v>221</v>
      </c>
      <c r="AM90" s="103" t="s">
        <v>221</v>
      </c>
      <c r="AN90" s="103" t="s">
        <v>221</v>
      </c>
      <c r="AO90" s="103" t="s">
        <v>221</v>
      </c>
      <c r="AP90" s="33" t="s">
        <v>181</v>
      </c>
      <c r="AQ90" s="34" t="s">
        <v>181</v>
      </c>
      <c r="AR90" s="71"/>
      <c r="AS90" s="71"/>
      <c r="AT90" s="71"/>
    </row>
    <row r="91" spans="1:46" s="15" customFormat="1" ht="12" hidden="1" customHeight="1">
      <c r="A91" s="13"/>
      <c r="B91" s="41" t="s">
        <v>118</v>
      </c>
      <c r="C91" s="56" t="s">
        <v>119</v>
      </c>
      <c r="D91" s="76">
        <v>22063</v>
      </c>
      <c r="E91" s="82">
        <f t="shared" si="21"/>
        <v>96.097391001350232</v>
      </c>
      <c r="F91" s="79">
        <v>122</v>
      </c>
      <c r="G91" s="82">
        <f t="shared" si="22"/>
        <v>99.1869918699187</v>
      </c>
      <c r="H91" s="79"/>
      <c r="I91" s="82"/>
      <c r="J91" s="79">
        <f t="shared" si="16"/>
        <v>21941</v>
      </c>
      <c r="K91" s="82">
        <f t="shared" si="23"/>
        <v>96.080749693466458</v>
      </c>
      <c r="L91" s="79">
        <v>50175</v>
      </c>
      <c r="M91" s="82">
        <f t="shared" si="24"/>
        <v>109.0594909470298</v>
      </c>
      <c r="N91" s="103">
        <v>74916</v>
      </c>
      <c r="O91" s="102">
        <f t="shared" si="25"/>
        <v>102.53476404248329</v>
      </c>
      <c r="P91" s="103">
        <f t="shared" si="17"/>
        <v>24741</v>
      </c>
      <c r="Q91" s="102">
        <f t="shared" si="26"/>
        <v>91.440292715378646</v>
      </c>
      <c r="R91" s="103">
        <f t="shared" si="18"/>
        <v>46682</v>
      </c>
      <c r="S91" s="102">
        <f t="shared" si="27"/>
        <v>93.564227446736012</v>
      </c>
      <c r="T91" s="79">
        <v>45871</v>
      </c>
      <c r="U91" s="82">
        <f t="shared" si="28"/>
        <v>93.175031992037532</v>
      </c>
      <c r="V91" s="79">
        <v>3851</v>
      </c>
      <c r="W91" s="82">
        <f t="shared" si="20"/>
        <v>94.735547355473557</v>
      </c>
      <c r="X91" s="103">
        <f t="shared" si="19"/>
        <v>811</v>
      </c>
      <c r="Y91" s="102">
        <f t="shared" si="29"/>
        <v>122.50755287009063</v>
      </c>
      <c r="Z91" s="79"/>
      <c r="AA91" s="82"/>
      <c r="AB91" s="79"/>
      <c r="AC91" s="82"/>
      <c r="AD91" s="82"/>
      <c r="AE91" s="82"/>
      <c r="AF91" s="82"/>
      <c r="AG91" s="82"/>
      <c r="AH91" s="82"/>
      <c r="AI91" s="82"/>
      <c r="AJ91" s="85">
        <v>437</v>
      </c>
      <c r="AK91" s="144">
        <f t="shared" si="30"/>
        <v>134.87654320987653</v>
      </c>
      <c r="AL91" s="149" t="s">
        <v>221</v>
      </c>
      <c r="AM91" s="103" t="s">
        <v>221</v>
      </c>
      <c r="AN91" s="103" t="s">
        <v>221</v>
      </c>
      <c r="AO91" s="103" t="s">
        <v>221</v>
      </c>
      <c r="AP91" s="33" t="s">
        <v>181</v>
      </c>
      <c r="AQ91" s="34" t="s">
        <v>181</v>
      </c>
      <c r="AR91" s="71"/>
      <c r="AS91" s="71"/>
      <c r="AT91" s="71"/>
    </row>
    <row r="92" spans="1:46" s="15" customFormat="1" ht="12" hidden="1" customHeight="1">
      <c r="A92" s="13"/>
      <c r="B92" s="41" t="s">
        <v>84</v>
      </c>
      <c r="C92" s="56" t="s">
        <v>12</v>
      </c>
      <c r="D92" s="76">
        <v>20477</v>
      </c>
      <c r="E92" s="82">
        <f t="shared" si="21"/>
        <v>93.246812386156648</v>
      </c>
      <c r="F92" s="79">
        <v>118</v>
      </c>
      <c r="G92" s="82">
        <f t="shared" si="22"/>
        <v>91.472868217054256</v>
      </c>
      <c r="H92" s="79"/>
      <c r="I92" s="82"/>
      <c r="J92" s="79">
        <f t="shared" si="16"/>
        <v>20359</v>
      </c>
      <c r="K92" s="82">
        <f t="shared" si="23"/>
        <v>93.257294672713115</v>
      </c>
      <c r="L92" s="79">
        <v>47002</v>
      </c>
      <c r="M92" s="82">
        <f t="shared" si="24"/>
        <v>106.40195590166161</v>
      </c>
      <c r="N92" s="103">
        <v>71141</v>
      </c>
      <c r="O92" s="102">
        <f t="shared" si="25"/>
        <v>100.16755371575006</v>
      </c>
      <c r="P92" s="103">
        <f t="shared" si="17"/>
        <v>24139</v>
      </c>
      <c r="Q92" s="102">
        <f t="shared" si="26"/>
        <v>89.909862932061984</v>
      </c>
      <c r="R92" s="103">
        <f t="shared" si="18"/>
        <v>44498</v>
      </c>
      <c r="S92" s="102">
        <f t="shared" si="27"/>
        <v>91.411080753507662</v>
      </c>
      <c r="T92" s="79">
        <v>43707</v>
      </c>
      <c r="U92" s="82">
        <f t="shared" si="28"/>
        <v>91.341692789968647</v>
      </c>
      <c r="V92" s="79">
        <v>3298</v>
      </c>
      <c r="W92" s="82">
        <f t="shared" si="20"/>
        <v>111.68303420250592</v>
      </c>
      <c r="X92" s="103">
        <f t="shared" si="19"/>
        <v>791</v>
      </c>
      <c r="Y92" s="102">
        <f t="shared" si="29"/>
        <v>95.416164053075988</v>
      </c>
      <c r="Z92" s="79"/>
      <c r="AA92" s="82"/>
      <c r="AB92" s="79"/>
      <c r="AC92" s="82"/>
      <c r="AD92" s="82"/>
      <c r="AE92" s="82"/>
      <c r="AF92" s="82"/>
      <c r="AG92" s="82"/>
      <c r="AH92" s="82"/>
      <c r="AI92" s="82"/>
      <c r="AJ92" s="85">
        <v>263</v>
      </c>
      <c r="AK92" s="144">
        <f t="shared" si="30"/>
        <v>559.57446808510645</v>
      </c>
      <c r="AL92" s="149" t="s">
        <v>221</v>
      </c>
      <c r="AM92" s="103" t="s">
        <v>221</v>
      </c>
      <c r="AN92" s="103" t="s">
        <v>221</v>
      </c>
      <c r="AO92" s="103" t="s">
        <v>221</v>
      </c>
      <c r="AP92" s="33" t="s">
        <v>181</v>
      </c>
      <c r="AQ92" s="34" t="s">
        <v>181</v>
      </c>
      <c r="AR92" s="71"/>
      <c r="AS92" s="71"/>
      <c r="AT92" s="71"/>
    </row>
    <row r="93" spans="1:46" s="15" customFormat="1" ht="12" hidden="1" customHeight="1">
      <c r="A93" s="13"/>
      <c r="B93" s="42" t="s">
        <v>86</v>
      </c>
      <c r="C93" s="56" t="s">
        <v>13</v>
      </c>
      <c r="D93" s="77">
        <v>23236</v>
      </c>
      <c r="E93" s="83">
        <f t="shared" si="21"/>
        <v>97.18922536389492</v>
      </c>
      <c r="F93" s="80">
        <v>133</v>
      </c>
      <c r="G93" s="83">
        <f t="shared" si="22"/>
        <v>108.130081300813</v>
      </c>
      <c r="H93" s="80"/>
      <c r="I93" s="83"/>
      <c r="J93" s="80">
        <f t="shared" si="16"/>
        <v>23103</v>
      </c>
      <c r="K93" s="83">
        <f t="shared" si="23"/>
        <v>97.132646626024808</v>
      </c>
      <c r="L93" s="80">
        <v>53681</v>
      </c>
      <c r="M93" s="83">
        <f t="shared" si="24"/>
        <v>112.60015941603389</v>
      </c>
      <c r="N93" s="152">
        <v>77332</v>
      </c>
      <c r="O93" s="169">
        <f t="shared" si="25"/>
        <v>103.14646606111533</v>
      </c>
      <c r="P93" s="152">
        <f t="shared" si="17"/>
        <v>23651</v>
      </c>
      <c r="Q93" s="169">
        <f t="shared" si="26"/>
        <v>86.63687314553647</v>
      </c>
      <c r="R93" s="152">
        <f t="shared" si="18"/>
        <v>46754</v>
      </c>
      <c r="S93" s="169">
        <f t="shared" si="27"/>
        <v>91.523764779578727</v>
      </c>
      <c r="T93" s="80">
        <v>45614</v>
      </c>
      <c r="U93" s="83">
        <f t="shared" si="28"/>
        <v>91.361387625933872</v>
      </c>
      <c r="V93" s="80">
        <v>3648</v>
      </c>
      <c r="W93" s="83">
        <f t="shared" si="20"/>
        <v>93.514483465778014</v>
      </c>
      <c r="X93" s="152">
        <f t="shared" si="19"/>
        <v>1140</v>
      </c>
      <c r="Y93" s="169">
        <f t="shared" si="29"/>
        <v>98.53068280034573</v>
      </c>
      <c r="Z93" s="80"/>
      <c r="AA93" s="83"/>
      <c r="AB93" s="80"/>
      <c r="AC93" s="83"/>
      <c r="AD93" s="83"/>
      <c r="AE93" s="83"/>
      <c r="AF93" s="83"/>
      <c r="AG93" s="83"/>
      <c r="AH93" s="83"/>
      <c r="AI93" s="83"/>
      <c r="AJ93" s="138">
        <v>860</v>
      </c>
      <c r="AK93" s="164">
        <f t="shared" si="30"/>
        <v>200.46620046620046</v>
      </c>
      <c r="AL93" s="151" t="s">
        <v>221</v>
      </c>
      <c r="AM93" s="152" t="s">
        <v>221</v>
      </c>
      <c r="AN93" s="152" t="s">
        <v>221</v>
      </c>
      <c r="AO93" s="152" t="s">
        <v>221</v>
      </c>
      <c r="AP93" s="35" t="s">
        <v>181</v>
      </c>
      <c r="AQ93" s="155" t="s">
        <v>181</v>
      </c>
      <c r="AR93" s="71"/>
      <c r="AS93" s="71"/>
      <c r="AT93" s="71"/>
    </row>
    <row r="94" spans="1:46" s="15" customFormat="1" ht="12" hidden="1" customHeight="1">
      <c r="A94" s="13"/>
      <c r="B94" s="40" t="s">
        <v>120</v>
      </c>
      <c r="C94" s="57" t="s">
        <v>121</v>
      </c>
      <c r="D94" s="78">
        <v>22720</v>
      </c>
      <c r="E94" s="84">
        <f t="shared" si="21"/>
        <v>97.172918181429367</v>
      </c>
      <c r="F94" s="81">
        <v>124</v>
      </c>
      <c r="G94" s="84">
        <f t="shared" si="22"/>
        <v>275.55555555555554</v>
      </c>
      <c r="H94" s="81"/>
      <c r="I94" s="84"/>
      <c r="J94" s="81">
        <f t="shared" si="16"/>
        <v>22596</v>
      </c>
      <c r="K94" s="84">
        <f t="shared" si="23"/>
        <v>96.828933836133018</v>
      </c>
      <c r="L94" s="81">
        <v>50706</v>
      </c>
      <c r="M94" s="84">
        <f t="shared" si="24"/>
        <v>99.188200543807824</v>
      </c>
      <c r="N94" s="146">
        <v>74848</v>
      </c>
      <c r="O94" s="145">
        <f t="shared" si="25"/>
        <v>94.963079499606678</v>
      </c>
      <c r="P94" s="146">
        <f t="shared" si="17"/>
        <v>24142</v>
      </c>
      <c r="Q94" s="145">
        <f t="shared" si="26"/>
        <v>87.164674874535152</v>
      </c>
      <c r="R94" s="146">
        <f t="shared" si="18"/>
        <v>46738</v>
      </c>
      <c r="S94" s="145">
        <f t="shared" si="27"/>
        <v>91.583877099131939</v>
      </c>
      <c r="T94" s="81">
        <v>45558</v>
      </c>
      <c r="U94" s="84">
        <f t="shared" si="28"/>
        <v>91.305916305916298</v>
      </c>
      <c r="V94" s="81">
        <v>3208</v>
      </c>
      <c r="W94" s="84">
        <f t="shared" ref="W94:W157" si="31">V94/V82*100</f>
        <v>92.79722302574487</v>
      </c>
      <c r="X94" s="146">
        <f t="shared" si="19"/>
        <v>1180</v>
      </c>
      <c r="Y94" s="145">
        <f t="shared" si="29"/>
        <v>103.78188214599824</v>
      </c>
      <c r="Z94" s="81"/>
      <c r="AA94" s="84"/>
      <c r="AB94" s="81"/>
      <c r="AC94" s="84"/>
      <c r="AD94" s="84"/>
      <c r="AE94" s="84"/>
      <c r="AF94" s="84"/>
      <c r="AG94" s="84"/>
      <c r="AH94" s="84"/>
      <c r="AI94" s="84"/>
      <c r="AJ94" s="137">
        <v>602</v>
      </c>
      <c r="AK94" s="163">
        <f t="shared" si="30"/>
        <v>246.72131147540983</v>
      </c>
      <c r="AL94" s="153" t="s">
        <v>221</v>
      </c>
      <c r="AM94" s="146" t="s">
        <v>221</v>
      </c>
      <c r="AN94" s="146" t="s">
        <v>221</v>
      </c>
      <c r="AO94" s="146" t="s">
        <v>221</v>
      </c>
      <c r="AP94" s="30" t="s">
        <v>181</v>
      </c>
      <c r="AQ94" s="154" t="s">
        <v>181</v>
      </c>
      <c r="AR94" s="71"/>
      <c r="AS94" s="71"/>
      <c r="AT94" s="71"/>
    </row>
    <row r="95" spans="1:46" s="15" customFormat="1" ht="12" hidden="1" customHeight="1">
      <c r="A95" s="13"/>
      <c r="B95" s="41" t="s">
        <v>90</v>
      </c>
      <c r="C95" s="56" t="s">
        <v>11</v>
      </c>
      <c r="D95" s="76">
        <v>23419</v>
      </c>
      <c r="E95" s="82">
        <f t="shared" si="21"/>
        <v>97.049438481621152</v>
      </c>
      <c r="F95" s="79">
        <v>134</v>
      </c>
      <c r="G95" s="82">
        <f t="shared" si="22"/>
        <v>268</v>
      </c>
      <c r="H95" s="79"/>
      <c r="I95" s="82"/>
      <c r="J95" s="79">
        <f t="shared" si="16"/>
        <v>23285</v>
      </c>
      <c r="K95" s="82">
        <f t="shared" si="23"/>
        <v>96.694489431502021</v>
      </c>
      <c r="L95" s="79">
        <v>51624</v>
      </c>
      <c r="M95" s="82">
        <f t="shared" si="24"/>
        <v>96.511497476163768</v>
      </c>
      <c r="N95" s="103">
        <v>78950</v>
      </c>
      <c r="O95" s="102">
        <f t="shared" si="25"/>
        <v>94.059759817003425</v>
      </c>
      <c r="P95" s="103">
        <f t="shared" si="17"/>
        <v>27326</v>
      </c>
      <c r="Q95" s="102">
        <f t="shared" si="26"/>
        <v>89.752348420153709</v>
      </c>
      <c r="R95" s="103">
        <f t="shared" si="18"/>
        <v>50611</v>
      </c>
      <c r="S95" s="102">
        <f t="shared" si="27"/>
        <v>92.818236836796459</v>
      </c>
      <c r="T95" s="79">
        <v>49484</v>
      </c>
      <c r="U95" s="82">
        <f t="shared" si="28"/>
        <v>92.69964968809127</v>
      </c>
      <c r="V95" s="79">
        <v>2855</v>
      </c>
      <c r="W95" s="82">
        <f t="shared" si="31"/>
        <v>82.490609650390056</v>
      </c>
      <c r="X95" s="103">
        <f t="shared" si="19"/>
        <v>1127</v>
      </c>
      <c r="Y95" s="102">
        <f t="shared" si="29"/>
        <v>98.342059336823738</v>
      </c>
      <c r="Z95" s="79"/>
      <c r="AA95" s="82"/>
      <c r="AB95" s="79"/>
      <c r="AC95" s="82"/>
      <c r="AD95" s="82"/>
      <c r="AE95" s="82"/>
      <c r="AF95" s="82"/>
      <c r="AG95" s="82"/>
      <c r="AH95" s="82"/>
      <c r="AI95" s="82"/>
      <c r="AJ95" s="85">
        <v>192</v>
      </c>
      <c r="AK95" s="144">
        <f t="shared" si="30"/>
        <v>66.206896551724142</v>
      </c>
      <c r="AL95" s="149" t="s">
        <v>221</v>
      </c>
      <c r="AM95" s="103" t="s">
        <v>221</v>
      </c>
      <c r="AN95" s="103" t="s">
        <v>221</v>
      </c>
      <c r="AO95" s="103" t="s">
        <v>221</v>
      </c>
      <c r="AP95" s="33" t="s">
        <v>181</v>
      </c>
      <c r="AQ95" s="34" t="s">
        <v>181</v>
      </c>
      <c r="AR95" s="71"/>
      <c r="AS95" s="71"/>
      <c r="AT95" s="71"/>
    </row>
    <row r="96" spans="1:46" s="15" customFormat="1" ht="12" hidden="1" customHeight="1">
      <c r="A96" s="13"/>
      <c r="B96" s="41" t="s">
        <v>92</v>
      </c>
      <c r="C96" s="56" t="s">
        <v>3</v>
      </c>
      <c r="D96" s="76">
        <v>21860</v>
      </c>
      <c r="E96" s="82">
        <f t="shared" si="21"/>
        <v>96.593168662454161</v>
      </c>
      <c r="F96" s="79">
        <v>128</v>
      </c>
      <c r="G96" s="82">
        <f t="shared" si="22"/>
        <v>99.224806201550393</v>
      </c>
      <c r="H96" s="79"/>
      <c r="I96" s="82"/>
      <c r="J96" s="79">
        <f t="shared" si="16"/>
        <v>21732</v>
      </c>
      <c r="K96" s="82">
        <f t="shared" si="23"/>
        <v>96.578081948271262</v>
      </c>
      <c r="L96" s="79">
        <v>51627</v>
      </c>
      <c r="M96" s="82">
        <f t="shared" si="24"/>
        <v>95.749179324542368</v>
      </c>
      <c r="N96" s="103">
        <v>82208</v>
      </c>
      <c r="O96" s="102">
        <f t="shared" si="25"/>
        <v>93.911215700610015</v>
      </c>
      <c r="P96" s="103">
        <f t="shared" si="17"/>
        <v>30581</v>
      </c>
      <c r="Q96" s="102">
        <f t="shared" si="26"/>
        <v>90.963443290996153</v>
      </c>
      <c r="R96" s="103">
        <f t="shared" si="18"/>
        <v>52313</v>
      </c>
      <c r="S96" s="102">
        <f t="shared" si="27"/>
        <v>93.214661178524977</v>
      </c>
      <c r="T96" s="79">
        <v>51181</v>
      </c>
      <c r="U96" s="82">
        <f t="shared" si="28"/>
        <v>92.801581113669741</v>
      </c>
      <c r="V96" s="79">
        <v>2573</v>
      </c>
      <c r="W96" s="82">
        <f t="shared" si="31"/>
        <v>81.708478882184821</v>
      </c>
      <c r="X96" s="103">
        <f t="shared" si="19"/>
        <v>1132</v>
      </c>
      <c r="Y96" s="102">
        <f t="shared" si="29"/>
        <v>116.70103092783506</v>
      </c>
      <c r="Z96" s="79"/>
      <c r="AA96" s="82"/>
      <c r="AB96" s="79"/>
      <c r="AC96" s="82"/>
      <c r="AD96" s="82"/>
      <c r="AE96" s="82"/>
      <c r="AF96" s="82"/>
      <c r="AG96" s="82"/>
      <c r="AH96" s="82"/>
      <c r="AI96" s="82"/>
      <c r="AJ96" s="85">
        <v>0</v>
      </c>
      <c r="AK96" s="162" t="s">
        <v>75</v>
      </c>
      <c r="AL96" s="149" t="s">
        <v>221</v>
      </c>
      <c r="AM96" s="103" t="s">
        <v>221</v>
      </c>
      <c r="AN96" s="103" t="s">
        <v>221</v>
      </c>
      <c r="AO96" s="103" t="s">
        <v>221</v>
      </c>
      <c r="AP96" s="33" t="s">
        <v>181</v>
      </c>
      <c r="AQ96" s="34" t="s">
        <v>181</v>
      </c>
      <c r="AR96" s="71"/>
      <c r="AS96" s="71"/>
      <c r="AT96" s="71"/>
    </row>
    <row r="97" spans="1:46" s="15" customFormat="1" ht="12" hidden="1" customHeight="1">
      <c r="A97" s="13"/>
      <c r="B97" s="41" t="s">
        <v>94</v>
      </c>
      <c r="C97" s="56" t="s">
        <v>4</v>
      </c>
      <c r="D97" s="76">
        <v>21627</v>
      </c>
      <c r="E97" s="82">
        <f t="shared" si="21"/>
        <v>99.192771636930701</v>
      </c>
      <c r="F97" s="79">
        <v>132</v>
      </c>
      <c r="G97" s="82">
        <f t="shared" si="22"/>
        <v>106.45161290322579</v>
      </c>
      <c r="H97" s="79"/>
      <c r="I97" s="82"/>
      <c r="J97" s="79">
        <f t="shared" si="16"/>
        <v>21495</v>
      </c>
      <c r="K97" s="82">
        <f t="shared" si="23"/>
        <v>99.151252364038939</v>
      </c>
      <c r="L97" s="79">
        <v>55107</v>
      </c>
      <c r="M97" s="82">
        <f t="shared" si="24"/>
        <v>96.680643520061764</v>
      </c>
      <c r="N97" s="103">
        <v>85173</v>
      </c>
      <c r="O97" s="102">
        <f t="shared" si="25"/>
        <v>93.754334210265611</v>
      </c>
      <c r="P97" s="103">
        <f t="shared" si="17"/>
        <v>30066</v>
      </c>
      <c r="Q97" s="102">
        <f t="shared" si="26"/>
        <v>88.826518553533447</v>
      </c>
      <c r="R97" s="103">
        <f t="shared" si="18"/>
        <v>51561</v>
      </c>
      <c r="S97" s="102">
        <f t="shared" si="27"/>
        <v>92.857528769787663</v>
      </c>
      <c r="T97" s="79">
        <v>50228</v>
      </c>
      <c r="U97" s="82">
        <f t="shared" si="28"/>
        <v>92.278297293821538</v>
      </c>
      <c r="V97" s="79">
        <v>3289</v>
      </c>
      <c r="W97" s="82">
        <f t="shared" si="31"/>
        <v>110.44325050369375</v>
      </c>
      <c r="X97" s="103">
        <f t="shared" si="19"/>
        <v>1333</v>
      </c>
      <c r="Y97" s="102">
        <f t="shared" si="29"/>
        <v>121.62408759124088</v>
      </c>
      <c r="Z97" s="79"/>
      <c r="AA97" s="82"/>
      <c r="AB97" s="79"/>
      <c r="AC97" s="82"/>
      <c r="AD97" s="82"/>
      <c r="AE97" s="82"/>
      <c r="AF97" s="82"/>
      <c r="AG97" s="82"/>
      <c r="AH97" s="82"/>
      <c r="AI97" s="82"/>
      <c r="AJ97" s="85">
        <v>105</v>
      </c>
      <c r="AK97" s="162" t="s">
        <v>75</v>
      </c>
      <c r="AL97" s="149" t="s">
        <v>221</v>
      </c>
      <c r="AM97" s="103" t="s">
        <v>221</v>
      </c>
      <c r="AN97" s="103" t="s">
        <v>221</v>
      </c>
      <c r="AO97" s="103" t="s">
        <v>221</v>
      </c>
      <c r="AP97" s="33" t="s">
        <v>181</v>
      </c>
      <c r="AQ97" s="34" t="s">
        <v>181</v>
      </c>
      <c r="AR97" s="71"/>
      <c r="AS97" s="71"/>
      <c r="AT97" s="71"/>
    </row>
    <row r="98" spans="1:46" s="15" customFormat="1" ht="12" hidden="1" customHeight="1">
      <c r="A98" s="13"/>
      <c r="B98" s="41" t="s">
        <v>96</v>
      </c>
      <c r="C98" s="56" t="s">
        <v>5</v>
      </c>
      <c r="D98" s="76">
        <v>20798</v>
      </c>
      <c r="E98" s="82">
        <f t="shared" si="21"/>
        <v>98.289224952741023</v>
      </c>
      <c r="F98" s="79">
        <v>132</v>
      </c>
      <c r="G98" s="82">
        <f t="shared" si="22"/>
        <v>275</v>
      </c>
      <c r="H98" s="79"/>
      <c r="I98" s="82"/>
      <c r="J98" s="79">
        <f t="shared" si="16"/>
        <v>20666</v>
      </c>
      <c r="K98" s="82">
        <f t="shared" si="23"/>
        <v>97.887457370215998</v>
      </c>
      <c r="L98" s="79">
        <v>52906</v>
      </c>
      <c r="M98" s="82">
        <f t="shared" si="24"/>
        <v>100.55880787653007</v>
      </c>
      <c r="N98" s="103">
        <v>80975</v>
      </c>
      <c r="O98" s="102">
        <f t="shared" si="25"/>
        <v>97.374876740662359</v>
      </c>
      <c r="P98" s="103">
        <f t="shared" si="17"/>
        <v>28069</v>
      </c>
      <c r="Q98" s="102">
        <f t="shared" si="26"/>
        <v>91.890918614548539</v>
      </c>
      <c r="R98" s="103">
        <f t="shared" si="18"/>
        <v>48735</v>
      </c>
      <c r="S98" s="102">
        <f t="shared" si="27"/>
        <v>94.34163149947733</v>
      </c>
      <c r="T98" s="79">
        <v>47603</v>
      </c>
      <c r="U98" s="82">
        <f t="shared" si="28"/>
        <v>94.354918633922026</v>
      </c>
      <c r="V98" s="79">
        <v>4192</v>
      </c>
      <c r="W98" s="82">
        <f t="shared" si="31"/>
        <v>103.78806635305769</v>
      </c>
      <c r="X98" s="103">
        <f t="shared" si="19"/>
        <v>1132</v>
      </c>
      <c r="Y98" s="102">
        <f t="shared" si="29"/>
        <v>93.786246893123447</v>
      </c>
      <c r="Z98" s="79"/>
      <c r="AA98" s="82"/>
      <c r="AB98" s="79"/>
      <c r="AC98" s="82"/>
      <c r="AD98" s="82"/>
      <c r="AE98" s="82"/>
      <c r="AF98" s="82"/>
      <c r="AG98" s="82"/>
      <c r="AH98" s="82"/>
      <c r="AI98" s="82"/>
      <c r="AJ98" s="85">
        <v>86</v>
      </c>
      <c r="AK98" s="144">
        <f>AJ98/AJ86*100</f>
        <v>87.755102040816325</v>
      </c>
      <c r="AL98" s="149" t="s">
        <v>221</v>
      </c>
      <c r="AM98" s="103" t="s">
        <v>221</v>
      </c>
      <c r="AN98" s="103" t="s">
        <v>221</v>
      </c>
      <c r="AO98" s="103" t="s">
        <v>221</v>
      </c>
      <c r="AP98" s="33" t="s">
        <v>181</v>
      </c>
      <c r="AQ98" s="34" t="s">
        <v>181</v>
      </c>
      <c r="AR98" s="71"/>
      <c r="AS98" s="71"/>
      <c r="AT98" s="71"/>
    </row>
    <row r="99" spans="1:46" s="15" customFormat="1" ht="12" hidden="1" customHeight="1">
      <c r="A99" s="13"/>
      <c r="B99" s="41" t="s">
        <v>73</v>
      </c>
      <c r="C99" s="56" t="s">
        <v>6</v>
      </c>
      <c r="D99" s="76">
        <v>19973</v>
      </c>
      <c r="E99" s="82">
        <f t="shared" si="21"/>
        <v>99.254584306514943</v>
      </c>
      <c r="F99" s="79">
        <v>116</v>
      </c>
      <c r="G99" s="82">
        <f t="shared" si="22"/>
        <v>103.57142857142858</v>
      </c>
      <c r="H99" s="79"/>
      <c r="I99" s="82"/>
      <c r="J99" s="79">
        <f t="shared" si="16"/>
        <v>19857</v>
      </c>
      <c r="K99" s="82">
        <f t="shared" si="23"/>
        <v>99.230423267203037</v>
      </c>
      <c r="L99" s="79">
        <v>55390</v>
      </c>
      <c r="M99" s="82">
        <f t="shared" si="24"/>
        <v>95.999861347013763</v>
      </c>
      <c r="N99" s="103">
        <v>89014</v>
      </c>
      <c r="O99" s="102">
        <f t="shared" si="25"/>
        <v>96.608385157208133</v>
      </c>
      <c r="P99" s="103">
        <f t="shared" si="17"/>
        <v>33624</v>
      </c>
      <c r="Q99" s="102">
        <f t="shared" si="26"/>
        <v>97.627827298858918</v>
      </c>
      <c r="R99" s="103">
        <f t="shared" si="18"/>
        <v>53481</v>
      </c>
      <c r="S99" s="102">
        <f t="shared" si="27"/>
        <v>98.216778079776674</v>
      </c>
      <c r="T99" s="79">
        <v>52292</v>
      </c>
      <c r="U99" s="82">
        <f t="shared" si="28"/>
        <v>97.8170186498064</v>
      </c>
      <c r="V99" s="79">
        <v>4653</v>
      </c>
      <c r="W99" s="82">
        <f t="shared" si="31"/>
        <v>116.49974962443666</v>
      </c>
      <c r="X99" s="103">
        <f t="shared" si="19"/>
        <v>1189</v>
      </c>
      <c r="Y99" s="102">
        <f t="shared" si="29"/>
        <v>119.73816717019135</v>
      </c>
      <c r="Z99" s="79"/>
      <c r="AA99" s="82"/>
      <c r="AB99" s="79"/>
      <c r="AC99" s="82"/>
      <c r="AD99" s="82"/>
      <c r="AE99" s="82"/>
      <c r="AF99" s="82"/>
      <c r="AG99" s="82"/>
      <c r="AH99" s="82"/>
      <c r="AI99" s="82"/>
      <c r="AJ99" s="85">
        <v>0</v>
      </c>
      <c r="AK99" s="162" t="s">
        <v>75</v>
      </c>
      <c r="AL99" s="149" t="s">
        <v>221</v>
      </c>
      <c r="AM99" s="103" t="s">
        <v>221</v>
      </c>
      <c r="AN99" s="103" t="s">
        <v>221</v>
      </c>
      <c r="AO99" s="103" t="s">
        <v>221</v>
      </c>
      <c r="AP99" s="33" t="s">
        <v>181</v>
      </c>
      <c r="AQ99" s="34" t="s">
        <v>181</v>
      </c>
      <c r="AR99" s="71"/>
      <c r="AS99" s="71"/>
      <c r="AT99" s="71"/>
    </row>
    <row r="100" spans="1:46" s="15" customFormat="1" ht="12" hidden="1" customHeight="1">
      <c r="A100" s="13"/>
      <c r="B100" s="41" t="s">
        <v>76</v>
      </c>
      <c r="C100" s="56" t="s">
        <v>7</v>
      </c>
      <c r="D100" s="76">
        <v>20757</v>
      </c>
      <c r="E100" s="82">
        <f t="shared" si="21"/>
        <v>99.687830179617706</v>
      </c>
      <c r="F100" s="79">
        <v>119</v>
      </c>
      <c r="G100" s="82">
        <f t="shared" si="22"/>
        <v>105.30973451327435</v>
      </c>
      <c r="H100" s="79"/>
      <c r="I100" s="82"/>
      <c r="J100" s="79">
        <f t="shared" si="16"/>
        <v>20638</v>
      </c>
      <c r="K100" s="82">
        <f t="shared" si="23"/>
        <v>99.657153894442033</v>
      </c>
      <c r="L100" s="79">
        <v>52667</v>
      </c>
      <c r="M100" s="82">
        <f t="shared" si="24"/>
        <v>101.42117121454292</v>
      </c>
      <c r="N100" s="103">
        <v>83529</v>
      </c>
      <c r="O100" s="102">
        <f t="shared" si="25"/>
        <v>101.54760746936392</v>
      </c>
      <c r="P100" s="103">
        <f t="shared" si="17"/>
        <v>30862</v>
      </c>
      <c r="Q100" s="102">
        <f t="shared" si="26"/>
        <v>101.76410459326672</v>
      </c>
      <c r="R100" s="103">
        <f t="shared" si="18"/>
        <v>51500</v>
      </c>
      <c r="S100" s="102">
        <f t="shared" si="27"/>
        <v>100.90916216004389</v>
      </c>
      <c r="T100" s="79">
        <v>50156</v>
      </c>
      <c r="U100" s="82">
        <f t="shared" si="28"/>
        <v>100.06583803842548</v>
      </c>
      <c r="V100" s="79">
        <v>3630</v>
      </c>
      <c r="W100" s="82">
        <f t="shared" si="31"/>
        <v>115.20152332592828</v>
      </c>
      <c r="X100" s="103">
        <f t="shared" si="19"/>
        <v>1344</v>
      </c>
      <c r="Y100" s="102">
        <f t="shared" si="29"/>
        <v>147.20700985761226</v>
      </c>
      <c r="Z100" s="79"/>
      <c r="AA100" s="82"/>
      <c r="AB100" s="79"/>
      <c r="AC100" s="82"/>
      <c r="AD100" s="82"/>
      <c r="AE100" s="82"/>
      <c r="AF100" s="82"/>
      <c r="AG100" s="82"/>
      <c r="AH100" s="82"/>
      <c r="AI100" s="82"/>
      <c r="AJ100" s="85">
        <v>0</v>
      </c>
      <c r="AK100" s="162" t="s">
        <v>75</v>
      </c>
      <c r="AL100" s="149" t="s">
        <v>221</v>
      </c>
      <c r="AM100" s="103" t="s">
        <v>221</v>
      </c>
      <c r="AN100" s="103" t="s">
        <v>221</v>
      </c>
      <c r="AO100" s="103" t="s">
        <v>221</v>
      </c>
      <c r="AP100" s="33" t="s">
        <v>181</v>
      </c>
      <c r="AQ100" s="34" t="s">
        <v>181</v>
      </c>
      <c r="AR100" s="71"/>
      <c r="AS100" s="71"/>
      <c r="AT100" s="71"/>
    </row>
    <row r="101" spans="1:46" s="15" customFormat="1" ht="12" hidden="1" customHeight="1">
      <c r="A101" s="13"/>
      <c r="B101" s="41" t="s">
        <v>78</v>
      </c>
      <c r="C101" s="56" t="s">
        <v>8</v>
      </c>
      <c r="D101" s="76">
        <v>20305</v>
      </c>
      <c r="E101" s="82">
        <f t="shared" si="21"/>
        <v>99.573362102785396</v>
      </c>
      <c r="F101" s="79">
        <v>122</v>
      </c>
      <c r="G101" s="82">
        <f t="shared" si="22"/>
        <v>109.90990990990991</v>
      </c>
      <c r="H101" s="79"/>
      <c r="I101" s="82"/>
      <c r="J101" s="79">
        <f t="shared" si="16"/>
        <v>20183</v>
      </c>
      <c r="K101" s="82">
        <f t="shared" si="23"/>
        <v>99.516789112962869</v>
      </c>
      <c r="L101" s="79">
        <v>48605</v>
      </c>
      <c r="M101" s="82">
        <f t="shared" si="24"/>
        <v>98.955576367115924</v>
      </c>
      <c r="N101" s="103">
        <v>75160</v>
      </c>
      <c r="O101" s="102">
        <f t="shared" si="25"/>
        <v>97.182534038454079</v>
      </c>
      <c r="P101" s="103">
        <f t="shared" si="17"/>
        <v>26555</v>
      </c>
      <c r="Q101" s="102">
        <f t="shared" si="26"/>
        <v>94.096594734417621</v>
      </c>
      <c r="R101" s="103">
        <f t="shared" si="18"/>
        <v>46738</v>
      </c>
      <c r="S101" s="102">
        <f t="shared" si="27"/>
        <v>96.363036575811307</v>
      </c>
      <c r="T101" s="79">
        <v>45829</v>
      </c>
      <c r="U101" s="82">
        <f t="shared" si="28"/>
        <v>96.198572628043664</v>
      </c>
      <c r="V101" s="79">
        <v>4290</v>
      </c>
      <c r="W101" s="82">
        <f t="shared" si="31"/>
        <v>107.73480662983425</v>
      </c>
      <c r="X101" s="103">
        <f t="shared" si="19"/>
        <v>909</v>
      </c>
      <c r="Y101" s="102">
        <f t="shared" si="29"/>
        <v>105.4524361948956</v>
      </c>
      <c r="Z101" s="79"/>
      <c r="AA101" s="82"/>
      <c r="AB101" s="79"/>
      <c r="AC101" s="82"/>
      <c r="AD101" s="82"/>
      <c r="AE101" s="82"/>
      <c r="AF101" s="82"/>
      <c r="AG101" s="82"/>
      <c r="AH101" s="82"/>
      <c r="AI101" s="82"/>
      <c r="AJ101" s="85">
        <v>219</v>
      </c>
      <c r="AK101" s="144">
        <f t="shared" ref="AK101:AK107" si="32">AJ101/AJ89*100</f>
        <v>140.38461538461539</v>
      </c>
      <c r="AL101" s="149" t="s">
        <v>221</v>
      </c>
      <c r="AM101" s="103" t="s">
        <v>221</v>
      </c>
      <c r="AN101" s="103" t="s">
        <v>221</v>
      </c>
      <c r="AO101" s="103" t="s">
        <v>221</v>
      </c>
      <c r="AP101" s="33" t="s">
        <v>181</v>
      </c>
      <c r="AQ101" s="34" t="s">
        <v>181</v>
      </c>
      <c r="AR101" s="71"/>
      <c r="AS101" s="71"/>
      <c r="AT101" s="71"/>
    </row>
    <row r="102" spans="1:46" s="15" customFormat="1" ht="12" hidden="1" customHeight="1">
      <c r="A102" s="13"/>
      <c r="B102" s="41" t="s">
        <v>80</v>
      </c>
      <c r="C102" s="56" t="s">
        <v>9</v>
      </c>
      <c r="D102" s="76">
        <v>21195</v>
      </c>
      <c r="E102" s="82">
        <f t="shared" si="21"/>
        <v>97.880299251870326</v>
      </c>
      <c r="F102" s="79">
        <v>141</v>
      </c>
      <c r="G102" s="82">
        <f t="shared" si="22"/>
        <v>118.4873949579832</v>
      </c>
      <c r="H102" s="79"/>
      <c r="I102" s="82"/>
      <c r="J102" s="79">
        <f t="shared" si="16"/>
        <v>21054</v>
      </c>
      <c r="K102" s="82">
        <f t="shared" si="23"/>
        <v>97.766426747155791</v>
      </c>
      <c r="L102" s="79">
        <v>49677</v>
      </c>
      <c r="M102" s="82">
        <f t="shared" si="24"/>
        <v>97.293327327209695</v>
      </c>
      <c r="N102" s="103">
        <v>74184</v>
      </c>
      <c r="O102" s="102">
        <f t="shared" si="25"/>
        <v>97.053744308964369</v>
      </c>
      <c r="P102" s="103">
        <f t="shared" si="17"/>
        <v>24507</v>
      </c>
      <c r="Q102" s="102">
        <f t="shared" si="26"/>
        <v>96.571698782361977</v>
      </c>
      <c r="R102" s="103">
        <f t="shared" si="18"/>
        <v>45561</v>
      </c>
      <c r="S102" s="102">
        <f t="shared" si="27"/>
        <v>97.120139836289226</v>
      </c>
      <c r="T102" s="79">
        <v>44612</v>
      </c>
      <c r="U102" s="82">
        <f t="shared" si="28"/>
        <v>97.232029989974279</v>
      </c>
      <c r="V102" s="79">
        <v>4815</v>
      </c>
      <c r="W102" s="82">
        <f t="shared" si="31"/>
        <v>111.74286377349733</v>
      </c>
      <c r="X102" s="103">
        <f t="shared" si="19"/>
        <v>949</v>
      </c>
      <c r="Y102" s="102">
        <f t="shared" si="29"/>
        <v>92.135922330097088</v>
      </c>
      <c r="Z102" s="79"/>
      <c r="AA102" s="82"/>
      <c r="AB102" s="79"/>
      <c r="AC102" s="82"/>
      <c r="AD102" s="82"/>
      <c r="AE102" s="82"/>
      <c r="AF102" s="82"/>
      <c r="AG102" s="82"/>
      <c r="AH102" s="82"/>
      <c r="AI102" s="82"/>
      <c r="AJ102" s="85">
        <v>364</v>
      </c>
      <c r="AK102" s="144">
        <f t="shared" si="32"/>
        <v>65.116279069767444</v>
      </c>
      <c r="AL102" s="149" t="s">
        <v>221</v>
      </c>
      <c r="AM102" s="103" t="s">
        <v>221</v>
      </c>
      <c r="AN102" s="103" t="s">
        <v>221</v>
      </c>
      <c r="AO102" s="103" t="s">
        <v>221</v>
      </c>
      <c r="AP102" s="33" t="s">
        <v>181</v>
      </c>
      <c r="AQ102" s="34" t="s">
        <v>181</v>
      </c>
      <c r="AR102" s="71"/>
      <c r="AS102" s="71"/>
      <c r="AT102" s="71"/>
    </row>
    <row r="103" spans="1:46" s="15" customFormat="1" ht="12" hidden="1" customHeight="1">
      <c r="A103" s="13"/>
      <c r="B103" s="41" t="s">
        <v>122</v>
      </c>
      <c r="C103" s="56" t="s">
        <v>123</v>
      </c>
      <c r="D103" s="76">
        <v>21618</v>
      </c>
      <c r="E103" s="82">
        <f t="shared" si="21"/>
        <v>97.983048542809229</v>
      </c>
      <c r="F103" s="79">
        <v>119</v>
      </c>
      <c r="G103" s="82">
        <f t="shared" si="22"/>
        <v>97.540983606557376</v>
      </c>
      <c r="H103" s="79"/>
      <c r="I103" s="82"/>
      <c r="J103" s="79">
        <f t="shared" si="16"/>
        <v>21499</v>
      </c>
      <c r="K103" s="82">
        <f t="shared" si="23"/>
        <v>97.985506585843851</v>
      </c>
      <c r="L103" s="79">
        <v>49144</v>
      </c>
      <c r="M103" s="82">
        <f t="shared" si="24"/>
        <v>97.945191828599903</v>
      </c>
      <c r="N103" s="103">
        <v>73772</v>
      </c>
      <c r="O103" s="102">
        <f t="shared" si="25"/>
        <v>98.472956377809822</v>
      </c>
      <c r="P103" s="103">
        <f t="shared" si="17"/>
        <v>24628</v>
      </c>
      <c r="Q103" s="102">
        <f t="shared" si="26"/>
        <v>99.543268259164947</v>
      </c>
      <c r="R103" s="103">
        <f t="shared" si="18"/>
        <v>46127</v>
      </c>
      <c r="S103" s="102">
        <f t="shared" si="27"/>
        <v>98.811104922668264</v>
      </c>
      <c r="T103" s="79">
        <v>45339</v>
      </c>
      <c r="U103" s="82">
        <f t="shared" si="28"/>
        <v>98.840225850755388</v>
      </c>
      <c r="V103" s="79">
        <v>3852</v>
      </c>
      <c r="W103" s="82">
        <f t="shared" si="31"/>
        <v>100.02596728122566</v>
      </c>
      <c r="X103" s="103">
        <f t="shared" si="19"/>
        <v>788</v>
      </c>
      <c r="Y103" s="102">
        <f t="shared" si="29"/>
        <v>97.16399506781751</v>
      </c>
      <c r="Z103" s="79"/>
      <c r="AA103" s="82"/>
      <c r="AB103" s="79"/>
      <c r="AC103" s="82"/>
      <c r="AD103" s="82"/>
      <c r="AE103" s="82"/>
      <c r="AF103" s="82"/>
      <c r="AG103" s="82"/>
      <c r="AH103" s="82"/>
      <c r="AI103" s="82"/>
      <c r="AJ103" s="85">
        <v>414</v>
      </c>
      <c r="AK103" s="144">
        <f t="shared" si="32"/>
        <v>94.73684210526315</v>
      </c>
      <c r="AL103" s="149" t="s">
        <v>221</v>
      </c>
      <c r="AM103" s="103" t="s">
        <v>221</v>
      </c>
      <c r="AN103" s="103" t="s">
        <v>221</v>
      </c>
      <c r="AO103" s="103" t="s">
        <v>221</v>
      </c>
      <c r="AP103" s="33" t="s">
        <v>181</v>
      </c>
      <c r="AQ103" s="34" t="s">
        <v>181</v>
      </c>
      <c r="AR103" s="71"/>
      <c r="AS103" s="71"/>
      <c r="AT103" s="71"/>
    </row>
    <row r="104" spans="1:46" s="15" customFormat="1" ht="12" hidden="1" customHeight="1">
      <c r="A104" s="13"/>
      <c r="B104" s="41" t="s">
        <v>84</v>
      </c>
      <c r="C104" s="56" t="s">
        <v>85</v>
      </c>
      <c r="D104" s="76">
        <v>20125</v>
      </c>
      <c r="E104" s="82">
        <f t="shared" si="21"/>
        <v>98.280998193094689</v>
      </c>
      <c r="F104" s="79">
        <v>116</v>
      </c>
      <c r="G104" s="82">
        <f t="shared" si="22"/>
        <v>98.305084745762713</v>
      </c>
      <c r="H104" s="79"/>
      <c r="I104" s="82"/>
      <c r="J104" s="79">
        <f t="shared" si="16"/>
        <v>20009</v>
      </c>
      <c r="K104" s="82">
        <f t="shared" si="23"/>
        <v>98.280858588339314</v>
      </c>
      <c r="L104" s="79">
        <v>45645</v>
      </c>
      <c r="M104" s="82">
        <f t="shared" si="24"/>
        <v>97.112888813241995</v>
      </c>
      <c r="N104" s="103">
        <v>68639</v>
      </c>
      <c r="O104" s="102">
        <f t="shared" si="25"/>
        <v>96.483040721946551</v>
      </c>
      <c r="P104" s="103">
        <f t="shared" si="17"/>
        <v>22994</v>
      </c>
      <c r="Q104" s="102">
        <f t="shared" si="26"/>
        <v>95.256638634574756</v>
      </c>
      <c r="R104" s="103">
        <f t="shared" si="18"/>
        <v>43003</v>
      </c>
      <c r="S104" s="102">
        <f t="shared" si="27"/>
        <v>96.64029844037934</v>
      </c>
      <c r="T104" s="79">
        <v>42124</v>
      </c>
      <c r="U104" s="82">
        <f t="shared" si="28"/>
        <v>96.378154529022808</v>
      </c>
      <c r="V104" s="79">
        <v>2991</v>
      </c>
      <c r="W104" s="82">
        <f t="shared" si="31"/>
        <v>90.691328077622799</v>
      </c>
      <c r="X104" s="103">
        <f t="shared" si="19"/>
        <v>879</v>
      </c>
      <c r="Y104" s="102">
        <f t="shared" si="29"/>
        <v>111.12515802781289</v>
      </c>
      <c r="Z104" s="79"/>
      <c r="AA104" s="82"/>
      <c r="AB104" s="79"/>
      <c r="AC104" s="82"/>
      <c r="AD104" s="82"/>
      <c r="AE104" s="82"/>
      <c r="AF104" s="82"/>
      <c r="AG104" s="82"/>
      <c r="AH104" s="82"/>
      <c r="AI104" s="82"/>
      <c r="AJ104" s="85">
        <v>475</v>
      </c>
      <c r="AK104" s="144">
        <f t="shared" si="32"/>
        <v>180.60836501901142</v>
      </c>
      <c r="AL104" s="149" t="s">
        <v>221</v>
      </c>
      <c r="AM104" s="103" t="s">
        <v>221</v>
      </c>
      <c r="AN104" s="103" t="s">
        <v>221</v>
      </c>
      <c r="AO104" s="103" t="s">
        <v>221</v>
      </c>
      <c r="AP104" s="33" t="s">
        <v>181</v>
      </c>
      <c r="AQ104" s="34" t="s">
        <v>181</v>
      </c>
      <c r="AR104" s="71"/>
      <c r="AS104" s="71"/>
      <c r="AT104" s="71"/>
    </row>
    <row r="105" spans="1:46" s="15" customFormat="1" ht="12" hidden="1" customHeight="1">
      <c r="A105" s="13"/>
      <c r="B105" s="42" t="s">
        <v>86</v>
      </c>
      <c r="C105" s="58" t="s">
        <v>13</v>
      </c>
      <c r="D105" s="77">
        <v>22786</v>
      </c>
      <c r="E105" s="83">
        <f t="shared" si="21"/>
        <v>98.06334997417801</v>
      </c>
      <c r="F105" s="80">
        <v>122</v>
      </c>
      <c r="G105" s="83">
        <f t="shared" si="22"/>
        <v>91.729323308270665</v>
      </c>
      <c r="H105" s="80"/>
      <c r="I105" s="83"/>
      <c r="J105" s="80">
        <f t="shared" si="16"/>
        <v>22664</v>
      </c>
      <c r="K105" s="83">
        <f t="shared" si="23"/>
        <v>98.099813876985678</v>
      </c>
      <c r="L105" s="80">
        <v>52064</v>
      </c>
      <c r="M105" s="83">
        <f t="shared" si="24"/>
        <v>96.987761032767651</v>
      </c>
      <c r="N105" s="152">
        <v>75336</v>
      </c>
      <c r="O105" s="169">
        <f t="shared" si="25"/>
        <v>97.41892101587959</v>
      </c>
      <c r="P105" s="152">
        <f t="shared" si="17"/>
        <v>23272</v>
      </c>
      <c r="Q105" s="169">
        <f t="shared" si="26"/>
        <v>98.397530759798741</v>
      </c>
      <c r="R105" s="152">
        <f t="shared" si="18"/>
        <v>45936</v>
      </c>
      <c r="S105" s="169">
        <f t="shared" si="27"/>
        <v>98.250417076613758</v>
      </c>
      <c r="T105" s="80">
        <v>44741</v>
      </c>
      <c r="U105" s="83">
        <f t="shared" si="28"/>
        <v>98.086113912395305</v>
      </c>
      <c r="V105" s="80">
        <v>4792</v>
      </c>
      <c r="W105" s="83">
        <f t="shared" si="31"/>
        <v>131.35964912280701</v>
      </c>
      <c r="X105" s="152">
        <f t="shared" si="19"/>
        <v>1195</v>
      </c>
      <c r="Y105" s="169">
        <f t="shared" si="29"/>
        <v>104.82456140350878</v>
      </c>
      <c r="Z105" s="80"/>
      <c r="AA105" s="83"/>
      <c r="AB105" s="80"/>
      <c r="AC105" s="83"/>
      <c r="AD105" s="83"/>
      <c r="AE105" s="83"/>
      <c r="AF105" s="83"/>
      <c r="AG105" s="83"/>
      <c r="AH105" s="83"/>
      <c r="AI105" s="83"/>
      <c r="AJ105" s="138">
        <v>912</v>
      </c>
      <c r="AK105" s="164">
        <f t="shared" si="32"/>
        <v>106.04651162790697</v>
      </c>
      <c r="AL105" s="151" t="s">
        <v>221</v>
      </c>
      <c r="AM105" s="152" t="s">
        <v>221</v>
      </c>
      <c r="AN105" s="152" t="s">
        <v>221</v>
      </c>
      <c r="AO105" s="152" t="s">
        <v>221</v>
      </c>
      <c r="AP105" s="35" t="s">
        <v>181</v>
      </c>
      <c r="AQ105" s="155" t="s">
        <v>181</v>
      </c>
      <c r="AR105" s="71"/>
      <c r="AS105" s="71"/>
      <c r="AT105" s="71"/>
    </row>
    <row r="106" spans="1:46" s="15" customFormat="1" ht="12" hidden="1" customHeight="1">
      <c r="A106" s="13"/>
      <c r="B106" s="40" t="s">
        <v>124</v>
      </c>
      <c r="C106" s="56" t="s">
        <v>125</v>
      </c>
      <c r="D106" s="78">
        <v>22290</v>
      </c>
      <c r="E106" s="84">
        <f t="shared" si="21"/>
        <v>98.107394366197184</v>
      </c>
      <c r="F106" s="81">
        <v>130</v>
      </c>
      <c r="G106" s="84">
        <f t="shared" si="22"/>
        <v>104.83870967741935</v>
      </c>
      <c r="H106" s="81"/>
      <c r="I106" s="84"/>
      <c r="J106" s="81">
        <f t="shared" si="16"/>
        <v>22160</v>
      </c>
      <c r="K106" s="84">
        <f t="shared" si="23"/>
        <v>98.070454947778359</v>
      </c>
      <c r="L106" s="81">
        <v>52546</v>
      </c>
      <c r="M106" s="84">
        <f t="shared" si="24"/>
        <v>103.628761882223</v>
      </c>
      <c r="N106" s="146">
        <v>77777</v>
      </c>
      <c r="O106" s="145">
        <f t="shared" si="25"/>
        <v>103.91326421547672</v>
      </c>
      <c r="P106" s="146">
        <f t="shared" si="17"/>
        <v>25231</v>
      </c>
      <c r="Q106" s="145">
        <f t="shared" si="26"/>
        <v>104.5108110347113</v>
      </c>
      <c r="R106" s="146">
        <f t="shared" si="18"/>
        <v>47391</v>
      </c>
      <c r="S106" s="145">
        <f t="shared" si="27"/>
        <v>101.39715007060637</v>
      </c>
      <c r="T106" s="81">
        <v>46113</v>
      </c>
      <c r="U106" s="84">
        <f t="shared" si="28"/>
        <v>101.2182273146319</v>
      </c>
      <c r="V106" s="81">
        <v>4015</v>
      </c>
      <c r="W106" s="84">
        <f t="shared" si="31"/>
        <v>125.15586034912718</v>
      </c>
      <c r="X106" s="146">
        <f t="shared" si="19"/>
        <v>1278</v>
      </c>
      <c r="Y106" s="145">
        <f t="shared" si="29"/>
        <v>108.3050847457627</v>
      </c>
      <c r="Z106" s="81"/>
      <c r="AA106" s="84"/>
      <c r="AB106" s="81"/>
      <c r="AC106" s="84"/>
      <c r="AD106" s="84"/>
      <c r="AE106" s="84"/>
      <c r="AF106" s="84"/>
      <c r="AG106" s="84"/>
      <c r="AH106" s="84"/>
      <c r="AI106" s="84"/>
      <c r="AJ106" s="137">
        <v>372</v>
      </c>
      <c r="AK106" s="163">
        <f t="shared" si="32"/>
        <v>61.794019933554821</v>
      </c>
      <c r="AL106" s="153" t="s">
        <v>221</v>
      </c>
      <c r="AM106" s="146" t="s">
        <v>221</v>
      </c>
      <c r="AN106" s="146" t="s">
        <v>221</v>
      </c>
      <c r="AO106" s="146" t="s">
        <v>221</v>
      </c>
      <c r="AP106" s="30" t="s">
        <v>181</v>
      </c>
      <c r="AQ106" s="154" t="s">
        <v>181</v>
      </c>
      <c r="AR106" s="71"/>
      <c r="AS106" s="71"/>
      <c r="AT106" s="71"/>
    </row>
    <row r="107" spans="1:46" s="15" customFormat="1" ht="12" hidden="1" customHeight="1">
      <c r="A107" s="13"/>
      <c r="B107" s="41" t="s">
        <v>90</v>
      </c>
      <c r="C107" s="56" t="s">
        <v>11</v>
      </c>
      <c r="D107" s="76">
        <v>22784</v>
      </c>
      <c r="E107" s="82">
        <f t="shared" si="21"/>
        <v>97.28852641017977</v>
      </c>
      <c r="F107" s="79">
        <v>135</v>
      </c>
      <c r="G107" s="82">
        <f t="shared" si="22"/>
        <v>100.74626865671641</v>
      </c>
      <c r="H107" s="79"/>
      <c r="I107" s="82"/>
      <c r="J107" s="79">
        <f t="shared" si="16"/>
        <v>22649</v>
      </c>
      <c r="K107" s="82">
        <f t="shared" si="23"/>
        <v>97.268627872020616</v>
      </c>
      <c r="L107" s="79">
        <v>50531</v>
      </c>
      <c r="M107" s="82">
        <f t="shared" si="24"/>
        <v>97.882767704943447</v>
      </c>
      <c r="N107" s="103">
        <v>78710</v>
      </c>
      <c r="O107" s="102">
        <f t="shared" si="25"/>
        <v>99.696010132995568</v>
      </c>
      <c r="P107" s="103">
        <f t="shared" si="17"/>
        <v>28179</v>
      </c>
      <c r="Q107" s="102">
        <f t="shared" si="26"/>
        <v>103.12156920149309</v>
      </c>
      <c r="R107" s="103">
        <f t="shared" si="18"/>
        <v>50828</v>
      </c>
      <c r="S107" s="102">
        <f t="shared" si="27"/>
        <v>100.42876054612633</v>
      </c>
      <c r="T107" s="79">
        <v>49432</v>
      </c>
      <c r="U107" s="82">
        <f t="shared" si="28"/>
        <v>99.894915528251559</v>
      </c>
      <c r="V107" s="79">
        <v>3626</v>
      </c>
      <c r="W107" s="82">
        <f t="shared" si="31"/>
        <v>127.00525394045535</v>
      </c>
      <c r="X107" s="103">
        <f t="shared" si="19"/>
        <v>1396</v>
      </c>
      <c r="Y107" s="102">
        <f t="shared" si="29"/>
        <v>123.86867790594498</v>
      </c>
      <c r="Z107" s="79"/>
      <c r="AA107" s="82"/>
      <c r="AB107" s="79"/>
      <c r="AC107" s="82"/>
      <c r="AD107" s="82"/>
      <c r="AE107" s="82"/>
      <c r="AF107" s="82"/>
      <c r="AG107" s="82"/>
      <c r="AH107" s="82"/>
      <c r="AI107" s="82"/>
      <c r="AJ107" s="85">
        <v>61</v>
      </c>
      <c r="AK107" s="144">
        <f t="shared" si="32"/>
        <v>31.770833333333332</v>
      </c>
      <c r="AL107" s="149" t="s">
        <v>221</v>
      </c>
      <c r="AM107" s="103" t="s">
        <v>221</v>
      </c>
      <c r="AN107" s="103" t="s">
        <v>221</v>
      </c>
      <c r="AO107" s="103" t="s">
        <v>221</v>
      </c>
      <c r="AP107" s="33" t="s">
        <v>181</v>
      </c>
      <c r="AQ107" s="34" t="s">
        <v>181</v>
      </c>
      <c r="AR107" s="71"/>
      <c r="AS107" s="71"/>
      <c r="AT107" s="71"/>
    </row>
    <row r="108" spans="1:46" s="15" customFormat="1" ht="12" hidden="1" customHeight="1">
      <c r="A108" s="13"/>
      <c r="B108" s="41" t="s">
        <v>92</v>
      </c>
      <c r="C108" s="56" t="s">
        <v>3</v>
      </c>
      <c r="D108" s="76">
        <v>21400</v>
      </c>
      <c r="E108" s="82">
        <f t="shared" si="21"/>
        <v>97.895699908508689</v>
      </c>
      <c r="F108" s="79">
        <v>124</v>
      </c>
      <c r="G108" s="82">
        <f t="shared" si="22"/>
        <v>96.875</v>
      </c>
      <c r="H108" s="79"/>
      <c r="I108" s="82"/>
      <c r="J108" s="79">
        <f t="shared" si="16"/>
        <v>21276</v>
      </c>
      <c r="K108" s="82">
        <f t="shared" si="23"/>
        <v>97.901711761457761</v>
      </c>
      <c r="L108" s="79">
        <v>49930</v>
      </c>
      <c r="M108" s="82">
        <f t="shared" si="24"/>
        <v>96.71296027272551</v>
      </c>
      <c r="N108" s="103">
        <v>80505</v>
      </c>
      <c r="O108" s="102">
        <f t="shared" si="25"/>
        <v>97.928425457376406</v>
      </c>
      <c r="P108" s="103">
        <f t="shared" si="17"/>
        <v>30575</v>
      </c>
      <c r="Q108" s="102">
        <f t="shared" si="26"/>
        <v>99.980379974493971</v>
      </c>
      <c r="R108" s="103">
        <f t="shared" si="18"/>
        <v>51851</v>
      </c>
      <c r="S108" s="102">
        <f t="shared" si="27"/>
        <v>99.116854319194076</v>
      </c>
      <c r="T108" s="79">
        <v>50391</v>
      </c>
      <c r="U108" s="82">
        <f t="shared" si="28"/>
        <v>98.456458451378438</v>
      </c>
      <c r="V108" s="79">
        <v>3471</v>
      </c>
      <c r="W108" s="82">
        <f t="shared" si="31"/>
        <v>134.90089389817334</v>
      </c>
      <c r="X108" s="103">
        <f t="shared" si="19"/>
        <v>1460</v>
      </c>
      <c r="Y108" s="102">
        <f t="shared" si="29"/>
        <v>128.97526501766785</v>
      </c>
      <c r="Z108" s="79"/>
      <c r="AA108" s="82"/>
      <c r="AB108" s="79"/>
      <c r="AC108" s="82"/>
      <c r="AD108" s="82"/>
      <c r="AE108" s="82"/>
      <c r="AF108" s="82"/>
      <c r="AG108" s="82"/>
      <c r="AH108" s="82"/>
      <c r="AI108" s="82"/>
      <c r="AJ108" s="85">
        <v>0</v>
      </c>
      <c r="AK108" s="162" t="s">
        <v>75</v>
      </c>
      <c r="AL108" s="149" t="s">
        <v>221</v>
      </c>
      <c r="AM108" s="103" t="s">
        <v>221</v>
      </c>
      <c r="AN108" s="103" t="s">
        <v>221</v>
      </c>
      <c r="AO108" s="103" t="s">
        <v>221</v>
      </c>
      <c r="AP108" s="33" t="s">
        <v>181</v>
      </c>
      <c r="AQ108" s="34" t="s">
        <v>181</v>
      </c>
      <c r="AR108" s="71"/>
      <c r="AS108" s="71"/>
      <c r="AT108" s="71"/>
    </row>
    <row r="109" spans="1:46" s="15" customFormat="1" ht="12" hidden="1" customHeight="1">
      <c r="A109" s="13"/>
      <c r="B109" s="41" t="s">
        <v>94</v>
      </c>
      <c r="C109" s="56" t="s">
        <v>95</v>
      </c>
      <c r="D109" s="76">
        <v>20984</v>
      </c>
      <c r="E109" s="82">
        <f t="shared" si="21"/>
        <v>97.026864567438849</v>
      </c>
      <c r="F109" s="79">
        <v>152</v>
      </c>
      <c r="G109" s="82">
        <f t="shared" si="22"/>
        <v>115.15151515151516</v>
      </c>
      <c r="H109" s="79"/>
      <c r="I109" s="82"/>
      <c r="J109" s="79">
        <f t="shared" si="16"/>
        <v>20832</v>
      </c>
      <c r="K109" s="82">
        <f t="shared" si="23"/>
        <v>96.915561758548492</v>
      </c>
      <c r="L109" s="79">
        <v>52425</v>
      </c>
      <c r="M109" s="82">
        <f t="shared" si="24"/>
        <v>95.133104687244824</v>
      </c>
      <c r="N109" s="103">
        <v>82575</v>
      </c>
      <c r="O109" s="102">
        <f t="shared" si="25"/>
        <v>96.949737592899154</v>
      </c>
      <c r="P109" s="103">
        <f t="shared" si="17"/>
        <v>30150</v>
      </c>
      <c r="Q109" s="102">
        <f t="shared" si="26"/>
        <v>100.27938535222512</v>
      </c>
      <c r="R109" s="103">
        <f t="shared" si="18"/>
        <v>50982</v>
      </c>
      <c r="S109" s="102">
        <f t="shared" si="27"/>
        <v>98.8770582416943</v>
      </c>
      <c r="T109" s="79">
        <v>49408</v>
      </c>
      <c r="U109" s="82">
        <f t="shared" si="28"/>
        <v>98.36744445329299</v>
      </c>
      <c r="V109" s="79">
        <v>3605</v>
      </c>
      <c r="W109" s="82">
        <f t="shared" si="31"/>
        <v>109.60778352082701</v>
      </c>
      <c r="X109" s="103">
        <f t="shared" si="19"/>
        <v>1574</v>
      </c>
      <c r="Y109" s="102">
        <f t="shared" si="29"/>
        <v>118.07951987996998</v>
      </c>
      <c r="Z109" s="79"/>
      <c r="AA109" s="82"/>
      <c r="AB109" s="79"/>
      <c r="AC109" s="82"/>
      <c r="AD109" s="82"/>
      <c r="AE109" s="82"/>
      <c r="AF109" s="82"/>
      <c r="AG109" s="82"/>
      <c r="AH109" s="82"/>
      <c r="AI109" s="82"/>
      <c r="AJ109" s="85">
        <v>19</v>
      </c>
      <c r="AK109" s="144">
        <f>AJ109/AJ97*100</f>
        <v>18.095238095238095</v>
      </c>
      <c r="AL109" s="149" t="s">
        <v>221</v>
      </c>
      <c r="AM109" s="103" t="s">
        <v>221</v>
      </c>
      <c r="AN109" s="103" t="s">
        <v>221</v>
      </c>
      <c r="AO109" s="103" t="s">
        <v>221</v>
      </c>
      <c r="AP109" s="33" t="s">
        <v>181</v>
      </c>
      <c r="AQ109" s="34" t="s">
        <v>181</v>
      </c>
      <c r="AR109" s="71"/>
      <c r="AS109" s="71"/>
      <c r="AT109" s="71"/>
    </row>
    <row r="110" spans="1:46" s="15" customFormat="1" ht="12" hidden="1" customHeight="1">
      <c r="A110" s="13"/>
      <c r="B110" s="41" t="s">
        <v>96</v>
      </c>
      <c r="C110" s="56" t="s">
        <v>97</v>
      </c>
      <c r="D110" s="76">
        <v>19820</v>
      </c>
      <c r="E110" s="82">
        <f t="shared" si="21"/>
        <v>95.297624771612661</v>
      </c>
      <c r="F110" s="79">
        <v>156</v>
      </c>
      <c r="G110" s="82">
        <f t="shared" si="22"/>
        <v>118.18181818181819</v>
      </c>
      <c r="H110" s="79"/>
      <c r="I110" s="82"/>
      <c r="J110" s="79">
        <f t="shared" si="16"/>
        <v>19664</v>
      </c>
      <c r="K110" s="82">
        <f t="shared" si="23"/>
        <v>95.15145649859673</v>
      </c>
      <c r="L110" s="79">
        <v>53068</v>
      </c>
      <c r="M110" s="82">
        <f t="shared" si="24"/>
        <v>100.30620345518466</v>
      </c>
      <c r="N110" s="103">
        <v>82148</v>
      </c>
      <c r="O110" s="102">
        <f t="shared" si="25"/>
        <v>101.44859524544611</v>
      </c>
      <c r="P110" s="103">
        <f t="shared" si="17"/>
        <v>29080</v>
      </c>
      <c r="Q110" s="102">
        <f t="shared" si="26"/>
        <v>103.60183832697993</v>
      </c>
      <c r="R110" s="103">
        <f t="shared" si="18"/>
        <v>48744</v>
      </c>
      <c r="S110" s="102">
        <f t="shared" si="27"/>
        <v>100.01846722068328</v>
      </c>
      <c r="T110" s="79">
        <v>47216</v>
      </c>
      <c r="U110" s="82">
        <f t="shared" si="28"/>
        <v>99.187026027771367</v>
      </c>
      <c r="V110" s="79">
        <v>3879</v>
      </c>
      <c r="W110" s="82">
        <f t="shared" si="31"/>
        <v>92.533396946564878</v>
      </c>
      <c r="X110" s="103">
        <f t="shared" si="19"/>
        <v>1528</v>
      </c>
      <c r="Y110" s="102">
        <f t="shared" si="29"/>
        <v>134.98233215547702</v>
      </c>
      <c r="Z110" s="79"/>
      <c r="AA110" s="82"/>
      <c r="AB110" s="79"/>
      <c r="AC110" s="82"/>
      <c r="AD110" s="82"/>
      <c r="AE110" s="82"/>
      <c r="AF110" s="82"/>
      <c r="AG110" s="82"/>
      <c r="AH110" s="82"/>
      <c r="AI110" s="82"/>
      <c r="AJ110" s="85">
        <v>0</v>
      </c>
      <c r="AK110" s="162" t="s">
        <v>75</v>
      </c>
      <c r="AL110" s="149" t="s">
        <v>221</v>
      </c>
      <c r="AM110" s="103" t="s">
        <v>221</v>
      </c>
      <c r="AN110" s="103" t="s">
        <v>221</v>
      </c>
      <c r="AO110" s="103" t="s">
        <v>221</v>
      </c>
      <c r="AP110" s="33" t="s">
        <v>181</v>
      </c>
      <c r="AQ110" s="34" t="s">
        <v>181</v>
      </c>
      <c r="AR110" s="71"/>
      <c r="AS110" s="71"/>
      <c r="AT110" s="71"/>
    </row>
    <row r="111" spans="1:46" s="15" customFormat="1" ht="12" hidden="1" customHeight="1">
      <c r="A111" s="13"/>
      <c r="B111" s="41" t="s">
        <v>73</v>
      </c>
      <c r="C111" s="56" t="s">
        <v>6</v>
      </c>
      <c r="D111" s="76">
        <v>19419</v>
      </c>
      <c r="E111" s="82">
        <f t="shared" si="21"/>
        <v>97.226255444850551</v>
      </c>
      <c r="F111" s="79">
        <v>127</v>
      </c>
      <c r="G111" s="82">
        <f t="shared" si="22"/>
        <v>109.48275862068965</v>
      </c>
      <c r="H111" s="79"/>
      <c r="I111" s="82"/>
      <c r="J111" s="79">
        <f t="shared" si="16"/>
        <v>19292</v>
      </c>
      <c r="K111" s="82">
        <f t="shared" si="23"/>
        <v>97.154655788890565</v>
      </c>
      <c r="L111" s="79">
        <v>55067</v>
      </c>
      <c r="M111" s="82">
        <f t="shared" si="24"/>
        <v>99.416862249503524</v>
      </c>
      <c r="N111" s="103">
        <v>87148</v>
      </c>
      <c r="O111" s="102">
        <f t="shared" si="25"/>
        <v>97.903700541487865</v>
      </c>
      <c r="P111" s="103">
        <f t="shared" si="17"/>
        <v>32081</v>
      </c>
      <c r="Q111" s="102">
        <f t="shared" si="26"/>
        <v>95.411015940994531</v>
      </c>
      <c r="R111" s="103">
        <f t="shared" si="18"/>
        <v>51373</v>
      </c>
      <c r="S111" s="102">
        <f t="shared" si="27"/>
        <v>96.058413268263493</v>
      </c>
      <c r="T111" s="79">
        <v>49902</v>
      </c>
      <c r="U111" s="82">
        <f t="shared" si="28"/>
        <v>95.429511206303061</v>
      </c>
      <c r="V111" s="79">
        <v>3781</v>
      </c>
      <c r="W111" s="82">
        <f t="shared" si="31"/>
        <v>81.259402535998277</v>
      </c>
      <c r="X111" s="103">
        <f t="shared" si="19"/>
        <v>1471</v>
      </c>
      <c r="Y111" s="102">
        <f t="shared" si="29"/>
        <v>123.71740958788897</v>
      </c>
      <c r="Z111" s="79"/>
      <c r="AA111" s="82"/>
      <c r="AB111" s="79"/>
      <c r="AC111" s="82"/>
      <c r="AD111" s="82"/>
      <c r="AE111" s="82"/>
      <c r="AF111" s="82"/>
      <c r="AG111" s="82"/>
      <c r="AH111" s="82"/>
      <c r="AI111" s="82"/>
      <c r="AJ111" s="85">
        <v>0</v>
      </c>
      <c r="AK111" s="162" t="s">
        <v>75</v>
      </c>
      <c r="AL111" s="149" t="s">
        <v>221</v>
      </c>
      <c r="AM111" s="103" t="s">
        <v>221</v>
      </c>
      <c r="AN111" s="103" t="s">
        <v>221</v>
      </c>
      <c r="AO111" s="103" t="s">
        <v>221</v>
      </c>
      <c r="AP111" s="33" t="s">
        <v>181</v>
      </c>
      <c r="AQ111" s="34" t="s">
        <v>181</v>
      </c>
      <c r="AR111" s="71"/>
      <c r="AS111" s="71"/>
      <c r="AT111" s="71"/>
    </row>
    <row r="112" spans="1:46" s="15" customFormat="1" ht="12" hidden="1" customHeight="1">
      <c r="A112" s="13"/>
      <c r="B112" s="41" t="s">
        <v>76</v>
      </c>
      <c r="C112" s="56" t="s">
        <v>7</v>
      </c>
      <c r="D112" s="76">
        <v>20163</v>
      </c>
      <c r="E112" s="82">
        <f t="shared" si="21"/>
        <v>97.138314785373609</v>
      </c>
      <c r="F112" s="79">
        <v>129</v>
      </c>
      <c r="G112" s="82">
        <f t="shared" si="22"/>
        <v>108.40336134453781</v>
      </c>
      <c r="H112" s="79"/>
      <c r="I112" s="82"/>
      <c r="J112" s="79">
        <f t="shared" si="16"/>
        <v>20034</v>
      </c>
      <c r="K112" s="82">
        <f t="shared" si="23"/>
        <v>97.073359821688143</v>
      </c>
      <c r="L112" s="79">
        <v>51483</v>
      </c>
      <c r="M112" s="82">
        <f t="shared" si="24"/>
        <v>97.751912962576185</v>
      </c>
      <c r="N112" s="103">
        <v>81097</v>
      </c>
      <c r="O112" s="102">
        <f t="shared" si="25"/>
        <v>97.088436351446802</v>
      </c>
      <c r="P112" s="103">
        <f t="shared" si="17"/>
        <v>29614</v>
      </c>
      <c r="Q112" s="102">
        <f t="shared" si="26"/>
        <v>95.95619208087615</v>
      </c>
      <c r="R112" s="103">
        <f t="shared" si="18"/>
        <v>49648</v>
      </c>
      <c r="S112" s="102">
        <f t="shared" si="27"/>
        <v>96.403883495145621</v>
      </c>
      <c r="T112" s="79">
        <v>48241</v>
      </c>
      <c r="U112" s="82">
        <f t="shared" si="28"/>
        <v>96.181912433208396</v>
      </c>
      <c r="V112" s="79">
        <v>3969</v>
      </c>
      <c r="W112" s="82">
        <f t="shared" si="31"/>
        <v>109.33884297520662</v>
      </c>
      <c r="X112" s="103">
        <f t="shared" si="19"/>
        <v>1407</v>
      </c>
      <c r="Y112" s="102">
        <f t="shared" si="29"/>
        <v>104.6875</v>
      </c>
      <c r="Z112" s="79"/>
      <c r="AA112" s="82"/>
      <c r="AB112" s="79"/>
      <c r="AC112" s="82"/>
      <c r="AD112" s="82"/>
      <c r="AE112" s="82"/>
      <c r="AF112" s="82"/>
      <c r="AG112" s="82"/>
      <c r="AH112" s="82"/>
      <c r="AI112" s="82"/>
      <c r="AJ112" s="85">
        <v>0</v>
      </c>
      <c r="AK112" s="162" t="s">
        <v>75</v>
      </c>
      <c r="AL112" s="149" t="s">
        <v>221</v>
      </c>
      <c r="AM112" s="103" t="s">
        <v>221</v>
      </c>
      <c r="AN112" s="103" t="s">
        <v>221</v>
      </c>
      <c r="AO112" s="103" t="s">
        <v>221</v>
      </c>
      <c r="AP112" s="33" t="s">
        <v>181</v>
      </c>
      <c r="AQ112" s="34" t="s">
        <v>181</v>
      </c>
      <c r="AR112" s="71"/>
      <c r="AS112" s="71"/>
      <c r="AT112" s="71"/>
    </row>
    <row r="113" spans="1:46" s="15" customFormat="1" ht="12" hidden="1" customHeight="1">
      <c r="A113" s="13"/>
      <c r="B113" s="41" t="s">
        <v>78</v>
      </c>
      <c r="C113" s="56" t="s">
        <v>8</v>
      </c>
      <c r="D113" s="76">
        <v>19855</v>
      </c>
      <c r="E113" s="82">
        <f t="shared" si="21"/>
        <v>97.783797094311737</v>
      </c>
      <c r="F113" s="79">
        <v>164</v>
      </c>
      <c r="G113" s="82">
        <f t="shared" si="22"/>
        <v>134.42622950819671</v>
      </c>
      <c r="H113" s="79"/>
      <c r="I113" s="82"/>
      <c r="J113" s="79">
        <f t="shared" si="16"/>
        <v>19691</v>
      </c>
      <c r="K113" s="82">
        <f t="shared" si="23"/>
        <v>97.562304910072839</v>
      </c>
      <c r="L113" s="79">
        <v>47504</v>
      </c>
      <c r="M113" s="82">
        <f t="shared" si="24"/>
        <v>97.73480094640469</v>
      </c>
      <c r="N113" s="103">
        <v>74636</v>
      </c>
      <c r="O113" s="102">
        <f t="shared" si="25"/>
        <v>99.302820649281529</v>
      </c>
      <c r="P113" s="103">
        <f t="shared" si="17"/>
        <v>27132</v>
      </c>
      <c r="Q113" s="102">
        <f t="shared" si="26"/>
        <v>102.1728488043683</v>
      </c>
      <c r="R113" s="103">
        <f t="shared" si="18"/>
        <v>46823</v>
      </c>
      <c r="S113" s="102">
        <f t="shared" si="27"/>
        <v>100.18186486370833</v>
      </c>
      <c r="T113" s="79">
        <v>45620</v>
      </c>
      <c r="U113" s="82">
        <f t="shared" si="28"/>
        <v>99.54395688319623</v>
      </c>
      <c r="V113" s="79">
        <v>3773</v>
      </c>
      <c r="W113" s="82">
        <f t="shared" si="31"/>
        <v>87.948717948717942</v>
      </c>
      <c r="X113" s="103">
        <f t="shared" si="19"/>
        <v>1203</v>
      </c>
      <c r="Y113" s="102">
        <f t="shared" si="29"/>
        <v>132.34323432343234</v>
      </c>
      <c r="Z113" s="79"/>
      <c r="AA113" s="82"/>
      <c r="AB113" s="79"/>
      <c r="AC113" s="82"/>
      <c r="AD113" s="82"/>
      <c r="AE113" s="82"/>
      <c r="AF113" s="82"/>
      <c r="AG113" s="82"/>
      <c r="AH113" s="82"/>
      <c r="AI113" s="82"/>
      <c r="AJ113" s="85">
        <v>0</v>
      </c>
      <c r="AK113" s="162" t="s">
        <v>75</v>
      </c>
      <c r="AL113" s="149" t="s">
        <v>221</v>
      </c>
      <c r="AM113" s="103" t="s">
        <v>221</v>
      </c>
      <c r="AN113" s="103" t="s">
        <v>221</v>
      </c>
      <c r="AO113" s="103" t="s">
        <v>221</v>
      </c>
      <c r="AP113" s="33" t="s">
        <v>181</v>
      </c>
      <c r="AQ113" s="34" t="s">
        <v>181</v>
      </c>
      <c r="AR113" s="71"/>
      <c r="AS113" s="71"/>
      <c r="AT113" s="71"/>
    </row>
    <row r="114" spans="1:46" s="15" customFormat="1" ht="12" hidden="1" customHeight="1">
      <c r="A114" s="13"/>
      <c r="B114" s="41" t="s">
        <v>80</v>
      </c>
      <c r="C114" s="56" t="s">
        <v>9</v>
      </c>
      <c r="D114" s="76">
        <v>20854</v>
      </c>
      <c r="E114" s="82">
        <f t="shared" si="21"/>
        <v>98.391129983486664</v>
      </c>
      <c r="F114" s="79">
        <v>164</v>
      </c>
      <c r="G114" s="82">
        <f t="shared" si="22"/>
        <v>116.31205673758865</v>
      </c>
      <c r="H114" s="79"/>
      <c r="I114" s="82"/>
      <c r="J114" s="79">
        <f t="shared" si="16"/>
        <v>20690</v>
      </c>
      <c r="K114" s="82">
        <f t="shared" si="23"/>
        <v>98.271112377695445</v>
      </c>
      <c r="L114" s="79">
        <v>48590</v>
      </c>
      <c r="M114" s="82">
        <f t="shared" si="24"/>
        <v>97.81186464561064</v>
      </c>
      <c r="N114" s="103">
        <v>71463</v>
      </c>
      <c r="O114" s="102">
        <f t="shared" si="25"/>
        <v>96.332093173730186</v>
      </c>
      <c r="P114" s="103">
        <f t="shared" si="17"/>
        <v>22873</v>
      </c>
      <c r="Q114" s="102">
        <f t="shared" si="26"/>
        <v>93.332517239972262</v>
      </c>
      <c r="R114" s="103">
        <f t="shared" si="18"/>
        <v>43563</v>
      </c>
      <c r="S114" s="102">
        <f t="shared" si="27"/>
        <v>95.61467044182524</v>
      </c>
      <c r="T114" s="79">
        <v>42321</v>
      </c>
      <c r="U114" s="82">
        <f t="shared" si="28"/>
        <v>94.864610418721412</v>
      </c>
      <c r="V114" s="79">
        <v>4381</v>
      </c>
      <c r="W114" s="82">
        <f t="shared" si="31"/>
        <v>90.986500519210807</v>
      </c>
      <c r="X114" s="103">
        <f t="shared" si="19"/>
        <v>1242</v>
      </c>
      <c r="Y114" s="102">
        <f t="shared" si="29"/>
        <v>130.87460484720759</v>
      </c>
      <c r="Z114" s="79"/>
      <c r="AA114" s="82"/>
      <c r="AB114" s="79"/>
      <c r="AC114" s="82"/>
      <c r="AD114" s="82"/>
      <c r="AE114" s="82"/>
      <c r="AF114" s="82"/>
      <c r="AG114" s="82"/>
      <c r="AH114" s="82"/>
      <c r="AI114" s="82"/>
      <c r="AJ114" s="85">
        <v>422</v>
      </c>
      <c r="AK114" s="144">
        <f t="shared" ref="AK114:AK119" si="33">AJ114/AJ102*100</f>
        <v>115.93406593406594</v>
      </c>
      <c r="AL114" s="149" t="s">
        <v>221</v>
      </c>
      <c r="AM114" s="103" t="s">
        <v>221</v>
      </c>
      <c r="AN114" s="103" t="s">
        <v>221</v>
      </c>
      <c r="AO114" s="103" t="s">
        <v>221</v>
      </c>
      <c r="AP114" s="33" t="s">
        <v>181</v>
      </c>
      <c r="AQ114" s="34" t="s">
        <v>181</v>
      </c>
      <c r="AR114" s="71"/>
      <c r="AS114" s="71"/>
      <c r="AT114" s="71"/>
    </row>
    <row r="115" spans="1:46" s="15" customFormat="1" ht="12" hidden="1" customHeight="1">
      <c r="A115" s="13"/>
      <c r="B115" s="41" t="s">
        <v>126</v>
      </c>
      <c r="C115" s="56" t="s">
        <v>127</v>
      </c>
      <c r="D115" s="76">
        <v>21333</v>
      </c>
      <c r="E115" s="82">
        <f t="shared" si="21"/>
        <v>98.681654177074662</v>
      </c>
      <c r="F115" s="79">
        <v>147</v>
      </c>
      <c r="G115" s="82">
        <f t="shared" si="22"/>
        <v>123.52941176470588</v>
      </c>
      <c r="H115" s="79">
        <v>60</v>
      </c>
      <c r="I115" s="79" t="s">
        <v>75</v>
      </c>
      <c r="J115" s="79">
        <f t="shared" si="16"/>
        <v>21186</v>
      </c>
      <c r="K115" s="82">
        <f t="shared" si="23"/>
        <v>98.544118331085159</v>
      </c>
      <c r="L115" s="79">
        <v>11479</v>
      </c>
      <c r="M115" s="82">
        <f t="shared" si="24"/>
        <v>23.357887025883119</v>
      </c>
      <c r="N115" s="103">
        <v>34447</v>
      </c>
      <c r="O115" s="102">
        <f t="shared" si="25"/>
        <v>46.693867592040341</v>
      </c>
      <c r="P115" s="103">
        <f t="shared" si="17"/>
        <v>22968</v>
      </c>
      <c r="Q115" s="102">
        <f t="shared" si="26"/>
        <v>93.259704401494233</v>
      </c>
      <c r="R115" s="103">
        <f t="shared" si="18"/>
        <v>44154</v>
      </c>
      <c r="S115" s="102">
        <f t="shared" si="27"/>
        <v>95.722678691438858</v>
      </c>
      <c r="T115" s="79">
        <v>43127</v>
      </c>
      <c r="U115" s="82">
        <f t="shared" si="28"/>
        <v>95.121198085533422</v>
      </c>
      <c r="V115" s="79">
        <v>3278</v>
      </c>
      <c r="W115" s="82">
        <f t="shared" si="31"/>
        <v>85.098650051921084</v>
      </c>
      <c r="X115" s="103">
        <f t="shared" si="19"/>
        <v>1027</v>
      </c>
      <c r="Y115" s="102">
        <f t="shared" si="29"/>
        <v>130.32994923857868</v>
      </c>
      <c r="Z115" s="79">
        <v>7</v>
      </c>
      <c r="AA115" s="79" t="s">
        <v>75</v>
      </c>
      <c r="AB115" s="79">
        <v>863</v>
      </c>
      <c r="AC115" s="79" t="s">
        <v>75</v>
      </c>
      <c r="AD115" s="123"/>
      <c r="AE115" s="123"/>
      <c r="AF115" s="123"/>
      <c r="AG115" s="123"/>
      <c r="AH115" s="123"/>
      <c r="AI115" s="123"/>
      <c r="AJ115" s="85">
        <v>357</v>
      </c>
      <c r="AK115" s="144">
        <f t="shared" si="33"/>
        <v>86.231884057971016</v>
      </c>
      <c r="AL115" s="149" t="s">
        <v>221</v>
      </c>
      <c r="AM115" s="103" t="s">
        <v>221</v>
      </c>
      <c r="AN115" s="103" t="s">
        <v>221</v>
      </c>
      <c r="AO115" s="103" t="s">
        <v>221</v>
      </c>
      <c r="AP115" s="85" t="s">
        <v>181</v>
      </c>
      <c r="AQ115" s="93" t="s">
        <v>181</v>
      </c>
      <c r="AR115" s="71"/>
      <c r="AS115" s="71"/>
      <c r="AT115" s="71"/>
    </row>
    <row r="116" spans="1:46" s="15" customFormat="1" ht="12" hidden="1" customHeight="1">
      <c r="A116" s="13"/>
      <c r="B116" s="41" t="s">
        <v>84</v>
      </c>
      <c r="C116" s="56" t="s">
        <v>85</v>
      </c>
      <c r="D116" s="76">
        <v>19858</v>
      </c>
      <c r="E116" s="82">
        <f t="shared" si="21"/>
        <v>98.673291925465833</v>
      </c>
      <c r="F116" s="79">
        <v>127</v>
      </c>
      <c r="G116" s="82">
        <f t="shared" si="22"/>
        <v>109.48275862068965</v>
      </c>
      <c r="H116" s="79">
        <v>46</v>
      </c>
      <c r="I116" s="79" t="s">
        <v>75</v>
      </c>
      <c r="J116" s="79">
        <f t="shared" si="16"/>
        <v>19731</v>
      </c>
      <c r="K116" s="82">
        <f t="shared" si="23"/>
        <v>98.610625218651606</v>
      </c>
      <c r="L116" s="79">
        <v>10134</v>
      </c>
      <c r="M116" s="82">
        <f t="shared" si="24"/>
        <v>22.201774564574432</v>
      </c>
      <c r="N116" s="103">
        <v>31937</v>
      </c>
      <c r="O116" s="102">
        <f t="shared" si="25"/>
        <v>46.528941272454439</v>
      </c>
      <c r="P116" s="103">
        <f t="shared" si="17"/>
        <v>21803</v>
      </c>
      <c r="Q116" s="102">
        <f t="shared" si="26"/>
        <v>94.820387927285381</v>
      </c>
      <c r="R116" s="103">
        <f t="shared" si="18"/>
        <v>41534</v>
      </c>
      <c r="S116" s="102">
        <f t="shared" si="27"/>
        <v>96.583959258656364</v>
      </c>
      <c r="T116" s="79">
        <v>40525</v>
      </c>
      <c r="U116" s="82">
        <f t="shared" si="28"/>
        <v>96.20406419143481</v>
      </c>
      <c r="V116" s="79">
        <v>2817</v>
      </c>
      <c r="W116" s="82">
        <f t="shared" si="31"/>
        <v>94.182547642928782</v>
      </c>
      <c r="X116" s="103">
        <f t="shared" si="19"/>
        <v>1009</v>
      </c>
      <c r="Y116" s="102">
        <f t="shared" si="29"/>
        <v>114.78953356086461</v>
      </c>
      <c r="Z116" s="79">
        <v>5</v>
      </c>
      <c r="AA116" s="79" t="s">
        <v>75</v>
      </c>
      <c r="AB116" s="79">
        <v>855</v>
      </c>
      <c r="AC116" s="79" t="s">
        <v>75</v>
      </c>
      <c r="AD116" s="123"/>
      <c r="AE116" s="123"/>
      <c r="AF116" s="123"/>
      <c r="AG116" s="123"/>
      <c r="AH116" s="123"/>
      <c r="AI116" s="123"/>
      <c r="AJ116" s="85">
        <v>30</v>
      </c>
      <c r="AK116" s="144">
        <f t="shared" si="33"/>
        <v>6.3157894736842106</v>
      </c>
      <c r="AL116" s="149" t="s">
        <v>221</v>
      </c>
      <c r="AM116" s="103" t="s">
        <v>221</v>
      </c>
      <c r="AN116" s="103" t="s">
        <v>221</v>
      </c>
      <c r="AO116" s="103" t="s">
        <v>221</v>
      </c>
      <c r="AP116" s="33" t="s">
        <v>181</v>
      </c>
      <c r="AQ116" s="34" t="s">
        <v>181</v>
      </c>
      <c r="AR116" s="71"/>
      <c r="AS116" s="71"/>
      <c r="AT116" s="71"/>
    </row>
    <row r="117" spans="1:46" s="15" customFormat="1" ht="12" hidden="1" customHeight="1">
      <c r="A117" s="13"/>
      <c r="B117" s="42" t="s">
        <v>86</v>
      </c>
      <c r="C117" s="56" t="s">
        <v>13</v>
      </c>
      <c r="D117" s="77">
        <v>22504</v>
      </c>
      <c r="E117" s="83">
        <f t="shared" si="21"/>
        <v>98.762397963661897</v>
      </c>
      <c r="F117" s="80">
        <v>124</v>
      </c>
      <c r="G117" s="83">
        <f t="shared" si="22"/>
        <v>101.63934426229508</v>
      </c>
      <c r="H117" s="80">
        <v>39</v>
      </c>
      <c r="I117" s="80" t="s">
        <v>75</v>
      </c>
      <c r="J117" s="80">
        <f t="shared" si="16"/>
        <v>22380</v>
      </c>
      <c r="K117" s="83">
        <f t="shared" si="23"/>
        <v>98.746911401341336</v>
      </c>
      <c r="L117" s="80">
        <v>12938</v>
      </c>
      <c r="M117" s="83">
        <f t="shared" si="24"/>
        <v>24.85018438844499</v>
      </c>
      <c r="N117" s="152">
        <v>35211</v>
      </c>
      <c r="O117" s="169">
        <f t="shared" si="25"/>
        <v>46.73861102261867</v>
      </c>
      <c r="P117" s="152">
        <f t="shared" si="17"/>
        <v>22273</v>
      </c>
      <c r="Q117" s="169">
        <f t="shared" si="26"/>
        <v>95.707287727741502</v>
      </c>
      <c r="R117" s="152">
        <f t="shared" si="18"/>
        <v>44653</v>
      </c>
      <c r="S117" s="169">
        <f t="shared" si="27"/>
        <v>97.206983629397428</v>
      </c>
      <c r="T117" s="80">
        <v>43480</v>
      </c>
      <c r="U117" s="83">
        <f t="shared" si="28"/>
        <v>97.181556067141997</v>
      </c>
      <c r="V117" s="80">
        <v>4142</v>
      </c>
      <c r="W117" s="83">
        <f t="shared" si="31"/>
        <v>86.43572621035058</v>
      </c>
      <c r="X117" s="152">
        <f t="shared" si="19"/>
        <v>1173</v>
      </c>
      <c r="Y117" s="169">
        <f t="shared" si="29"/>
        <v>98.158995815899587</v>
      </c>
      <c r="Z117" s="80">
        <v>6</v>
      </c>
      <c r="AA117" s="80" t="s">
        <v>75</v>
      </c>
      <c r="AB117" s="80">
        <v>968</v>
      </c>
      <c r="AC117" s="80" t="s">
        <v>75</v>
      </c>
      <c r="AD117" s="124"/>
      <c r="AE117" s="124"/>
      <c r="AF117" s="124"/>
      <c r="AG117" s="124"/>
      <c r="AH117" s="124"/>
      <c r="AI117" s="124"/>
      <c r="AJ117" s="138">
        <v>537</v>
      </c>
      <c r="AK117" s="164">
        <f t="shared" si="33"/>
        <v>58.881578947368418</v>
      </c>
      <c r="AL117" s="151" t="s">
        <v>221</v>
      </c>
      <c r="AM117" s="152" t="s">
        <v>221</v>
      </c>
      <c r="AN117" s="152" t="s">
        <v>221</v>
      </c>
      <c r="AO117" s="152" t="s">
        <v>221</v>
      </c>
      <c r="AP117" s="35" t="s">
        <v>181</v>
      </c>
      <c r="AQ117" s="155" t="s">
        <v>181</v>
      </c>
      <c r="AR117" s="71"/>
      <c r="AS117" s="71"/>
      <c r="AT117" s="71"/>
    </row>
    <row r="118" spans="1:46" s="15" customFormat="1" ht="12" hidden="1" customHeight="1">
      <c r="A118" s="13"/>
      <c r="B118" s="40" t="s">
        <v>128</v>
      </c>
      <c r="C118" s="57" t="s">
        <v>129</v>
      </c>
      <c r="D118" s="78">
        <v>22174</v>
      </c>
      <c r="E118" s="84">
        <f t="shared" si="21"/>
        <v>99.479587258860477</v>
      </c>
      <c r="F118" s="81">
        <v>133</v>
      </c>
      <c r="G118" s="84">
        <f t="shared" si="22"/>
        <v>102.30769230769229</v>
      </c>
      <c r="H118" s="81">
        <v>49</v>
      </c>
      <c r="I118" s="79" t="s">
        <v>75</v>
      </c>
      <c r="J118" s="81">
        <f t="shared" si="16"/>
        <v>22041</v>
      </c>
      <c r="K118" s="84">
        <f t="shared" si="23"/>
        <v>99.4629963898917</v>
      </c>
      <c r="L118" s="81">
        <v>12618</v>
      </c>
      <c r="M118" s="84">
        <f t="shared" si="24"/>
        <v>24.013245537243559</v>
      </c>
      <c r="N118" s="146">
        <v>34343</v>
      </c>
      <c r="O118" s="145">
        <f t="shared" si="25"/>
        <v>44.155727271558433</v>
      </c>
      <c r="P118" s="146">
        <f t="shared" si="17"/>
        <v>21725</v>
      </c>
      <c r="Q118" s="145">
        <f t="shared" si="26"/>
        <v>86.104395386627559</v>
      </c>
      <c r="R118" s="146">
        <f t="shared" si="18"/>
        <v>43766</v>
      </c>
      <c r="S118" s="145">
        <f t="shared" si="27"/>
        <v>92.350868308328586</v>
      </c>
      <c r="T118" s="81">
        <v>42618</v>
      </c>
      <c r="U118" s="84">
        <f t="shared" si="28"/>
        <v>92.420792401275136</v>
      </c>
      <c r="V118" s="81">
        <v>3827</v>
      </c>
      <c r="W118" s="84">
        <f t="shared" si="31"/>
        <v>95.317559153175594</v>
      </c>
      <c r="X118" s="146">
        <f t="shared" si="19"/>
        <v>1148</v>
      </c>
      <c r="Y118" s="145">
        <f t="shared" si="29"/>
        <v>89.827856025039125</v>
      </c>
      <c r="Z118" s="81">
        <v>10</v>
      </c>
      <c r="AA118" s="79" t="s">
        <v>75</v>
      </c>
      <c r="AB118" s="81">
        <v>987</v>
      </c>
      <c r="AC118" s="79" t="s">
        <v>75</v>
      </c>
      <c r="AD118" s="123"/>
      <c r="AE118" s="123"/>
      <c r="AF118" s="123"/>
      <c r="AG118" s="123"/>
      <c r="AH118" s="123"/>
      <c r="AI118" s="123"/>
      <c r="AJ118" s="137">
        <v>563</v>
      </c>
      <c r="AK118" s="163">
        <f t="shared" si="33"/>
        <v>151.34408602150538</v>
      </c>
      <c r="AL118" s="153" t="s">
        <v>221</v>
      </c>
      <c r="AM118" s="146" t="s">
        <v>221</v>
      </c>
      <c r="AN118" s="146" t="s">
        <v>221</v>
      </c>
      <c r="AO118" s="146" t="s">
        <v>221</v>
      </c>
      <c r="AP118" s="30" t="s">
        <v>181</v>
      </c>
      <c r="AQ118" s="154" t="s">
        <v>181</v>
      </c>
      <c r="AR118" s="71"/>
      <c r="AS118" s="71"/>
      <c r="AT118" s="71"/>
    </row>
    <row r="119" spans="1:46" s="15" customFormat="1" ht="12" hidden="1" customHeight="1">
      <c r="A119" s="13"/>
      <c r="B119" s="41" t="s">
        <v>90</v>
      </c>
      <c r="C119" s="56" t="s">
        <v>11</v>
      </c>
      <c r="D119" s="76">
        <v>22622</v>
      </c>
      <c r="E119" s="82">
        <f t="shared" si="21"/>
        <v>99.28897471910112</v>
      </c>
      <c r="F119" s="79">
        <v>130</v>
      </c>
      <c r="G119" s="82">
        <f t="shared" si="22"/>
        <v>96.296296296296291</v>
      </c>
      <c r="H119" s="79">
        <v>40</v>
      </c>
      <c r="I119" s="79" t="s">
        <v>75</v>
      </c>
      <c r="J119" s="79">
        <f t="shared" si="16"/>
        <v>22492</v>
      </c>
      <c r="K119" s="82">
        <f t="shared" si="23"/>
        <v>99.306812662810714</v>
      </c>
      <c r="L119" s="79">
        <v>11686</v>
      </c>
      <c r="M119" s="82">
        <f t="shared" si="24"/>
        <v>23.126397656883892</v>
      </c>
      <c r="N119" s="103">
        <v>37160</v>
      </c>
      <c r="O119" s="102">
        <f t="shared" si="25"/>
        <v>47.211281920975736</v>
      </c>
      <c r="P119" s="103">
        <f t="shared" si="17"/>
        <v>25474</v>
      </c>
      <c r="Q119" s="102">
        <f t="shared" si="26"/>
        <v>90.40065296852265</v>
      </c>
      <c r="R119" s="103">
        <f t="shared" si="18"/>
        <v>47966</v>
      </c>
      <c r="S119" s="102">
        <f t="shared" si="27"/>
        <v>94.369245297867323</v>
      </c>
      <c r="T119" s="79">
        <v>46765</v>
      </c>
      <c r="U119" s="82">
        <f t="shared" si="28"/>
        <v>94.604709499919082</v>
      </c>
      <c r="V119" s="79">
        <v>3510</v>
      </c>
      <c r="W119" s="82">
        <f t="shared" si="31"/>
        <v>96.800882515168226</v>
      </c>
      <c r="X119" s="103">
        <f t="shared" si="19"/>
        <v>1201</v>
      </c>
      <c r="Y119" s="102">
        <f t="shared" si="29"/>
        <v>86.031518624641834</v>
      </c>
      <c r="Z119" s="79">
        <v>9</v>
      </c>
      <c r="AA119" s="79" t="s">
        <v>75</v>
      </c>
      <c r="AB119" s="79">
        <v>1063</v>
      </c>
      <c r="AC119" s="79" t="s">
        <v>75</v>
      </c>
      <c r="AD119" s="123"/>
      <c r="AE119" s="123"/>
      <c r="AF119" s="123"/>
      <c r="AG119" s="123"/>
      <c r="AH119" s="123"/>
      <c r="AI119" s="123"/>
      <c r="AJ119" s="85">
        <v>151</v>
      </c>
      <c r="AK119" s="144">
        <f t="shared" si="33"/>
        <v>247.54098360655738</v>
      </c>
      <c r="AL119" s="149" t="s">
        <v>221</v>
      </c>
      <c r="AM119" s="103" t="s">
        <v>221</v>
      </c>
      <c r="AN119" s="103" t="s">
        <v>221</v>
      </c>
      <c r="AO119" s="103" t="s">
        <v>221</v>
      </c>
      <c r="AP119" s="33" t="s">
        <v>181</v>
      </c>
      <c r="AQ119" s="34" t="s">
        <v>181</v>
      </c>
      <c r="AR119" s="71"/>
      <c r="AS119" s="71"/>
      <c r="AT119" s="71"/>
    </row>
    <row r="120" spans="1:46" s="15" customFormat="1" ht="12" hidden="1" customHeight="1">
      <c r="A120" s="13"/>
      <c r="B120" s="41" t="s">
        <v>92</v>
      </c>
      <c r="C120" s="56" t="s">
        <v>3</v>
      </c>
      <c r="D120" s="76">
        <v>21116</v>
      </c>
      <c r="E120" s="82">
        <f t="shared" si="21"/>
        <v>98.672897196261673</v>
      </c>
      <c r="F120" s="79">
        <v>127</v>
      </c>
      <c r="G120" s="82">
        <f t="shared" si="22"/>
        <v>102.41935483870968</v>
      </c>
      <c r="H120" s="79">
        <v>38</v>
      </c>
      <c r="I120" s="79" t="s">
        <v>75</v>
      </c>
      <c r="J120" s="79">
        <f t="shared" si="16"/>
        <v>20989</v>
      </c>
      <c r="K120" s="82">
        <f t="shared" si="23"/>
        <v>98.651062229742436</v>
      </c>
      <c r="L120" s="79">
        <v>10919</v>
      </c>
      <c r="M120" s="82">
        <f t="shared" si="24"/>
        <v>21.868616062487483</v>
      </c>
      <c r="N120" s="103">
        <v>38046</v>
      </c>
      <c r="O120" s="102">
        <f t="shared" si="25"/>
        <v>47.25917644866778</v>
      </c>
      <c r="P120" s="103">
        <f t="shared" si="17"/>
        <v>27127</v>
      </c>
      <c r="Q120" s="102">
        <f t="shared" si="26"/>
        <v>88.722812755519215</v>
      </c>
      <c r="R120" s="103">
        <f t="shared" si="18"/>
        <v>48116</v>
      </c>
      <c r="S120" s="102">
        <f t="shared" si="27"/>
        <v>92.796667373821137</v>
      </c>
      <c r="T120" s="79">
        <v>46904</v>
      </c>
      <c r="U120" s="82">
        <f t="shared" si="28"/>
        <v>93.080113512333554</v>
      </c>
      <c r="V120" s="79">
        <v>3203</v>
      </c>
      <c r="W120" s="82">
        <f t="shared" si="31"/>
        <v>92.278882166522607</v>
      </c>
      <c r="X120" s="103">
        <f t="shared" si="19"/>
        <v>1212</v>
      </c>
      <c r="Y120" s="102">
        <f t="shared" si="29"/>
        <v>83.013698630136986</v>
      </c>
      <c r="Z120" s="79">
        <v>10</v>
      </c>
      <c r="AA120" s="79" t="s">
        <v>75</v>
      </c>
      <c r="AB120" s="79">
        <v>1000</v>
      </c>
      <c r="AC120" s="79" t="s">
        <v>75</v>
      </c>
      <c r="AD120" s="123"/>
      <c r="AE120" s="123"/>
      <c r="AF120" s="123"/>
      <c r="AG120" s="123"/>
      <c r="AH120" s="123"/>
      <c r="AI120" s="123"/>
      <c r="AJ120" s="85">
        <v>4</v>
      </c>
      <c r="AK120" s="162" t="s">
        <v>75</v>
      </c>
      <c r="AL120" s="149" t="s">
        <v>221</v>
      </c>
      <c r="AM120" s="103" t="s">
        <v>221</v>
      </c>
      <c r="AN120" s="103" t="s">
        <v>221</v>
      </c>
      <c r="AO120" s="103" t="s">
        <v>221</v>
      </c>
      <c r="AP120" s="33" t="s">
        <v>181</v>
      </c>
      <c r="AQ120" s="34" t="s">
        <v>181</v>
      </c>
      <c r="AR120" s="71"/>
      <c r="AS120" s="71"/>
      <c r="AT120" s="71"/>
    </row>
    <row r="121" spans="1:46" s="15" customFormat="1" ht="12" hidden="1" customHeight="1">
      <c r="A121" s="13"/>
      <c r="B121" s="41" t="s">
        <v>94</v>
      </c>
      <c r="C121" s="56" t="s">
        <v>95</v>
      </c>
      <c r="D121" s="76">
        <v>20906</v>
      </c>
      <c r="E121" s="82">
        <f t="shared" si="21"/>
        <v>99.628288219595888</v>
      </c>
      <c r="F121" s="79">
        <v>128</v>
      </c>
      <c r="G121" s="82">
        <f t="shared" si="22"/>
        <v>84.210526315789465</v>
      </c>
      <c r="H121" s="79">
        <v>41</v>
      </c>
      <c r="I121" s="79" t="s">
        <v>75</v>
      </c>
      <c r="J121" s="79">
        <f t="shared" si="16"/>
        <v>20778</v>
      </c>
      <c r="K121" s="82">
        <f t="shared" si="23"/>
        <v>99.740783410138249</v>
      </c>
      <c r="L121" s="79">
        <v>11006</v>
      </c>
      <c r="M121" s="82">
        <f t="shared" si="24"/>
        <v>20.993800667620409</v>
      </c>
      <c r="N121" s="103">
        <v>37700</v>
      </c>
      <c r="O121" s="102">
        <f t="shared" si="25"/>
        <v>45.655464729034215</v>
      </c>
      <c r="P121" s="103">
        <f t="shared" si="17"/>
        <v>26694</v>
      </c>
      <c r="Q121" s="102">
        <f t="shared" si="26"/>
        <v>88.537313432835816</v>
      </c>
      <c r="R121" s="103">
        <f t="shared" si="18"/>
        <v>47472</v>
      </c>
      <c r="S121" s="102">
        <f t="shared" si="27"/>
        <v>93.115217135459574</v>
      </c>
      <c r="T121" s="79">
        <v>46130</v>
      </c>
      <c r="U121" s="82">
        <f t="shared" si="28"/>
        <v>93.365446891191709</v>
      </c>
      <c r="V121" s="79">
        <v>3386</v>
      </c>
      <c r="W121" s="82">
        <f t="shared" si="31"/>
        <v>93.925104022191391</v>
      </c>
      <c r="X121" s="103">
        <f t="shared" si="19"/>
        <v>1342</v>
      </c>
      <c r="Y121" s="102">
        <f t="shared" si="29"/>
        <v>85.260482846251591</v>
      </c>
      <c r="Z121" s="79">
        <v>9</v>
      </c>
      <c r="AA121" s="79" t="s">
        <v>75</v>
      </c>
      <c r="AB121" s="79">
        <v>1129</v>
      </c>
      <c r="AC121" s="79" t="s">
        <v>75</v>
      </c>
      <c r="AD121" s="123"/>
      <c r="AE121" s="123"/>
      <c r="AF121" s="123"/>
      <c r="AG121" s="123"/>
      <c r="AH121" s="123"/>
      <c r="AI121" s="123"/>
      <c r="AJ121" s="85">
        <v>25</v>
      </c>
      <c r="AK121" s="144">
        <f>AJ121/AJ109*100</f>
        <v>131.57894736842107</v>
      </c>
      <c r="AL121" s="149" t="s">
        <v>221</v>
      </c>
      <c r="AM121" s="103" t="s">
        <v>221</v>
      </c>
      <c r="AN121" s="103" t="s">
        <v>221</v>
      </c>
      <c r="AO121" s="103" t="s">
        <v>221</v>
      </c>
      <c r="AP121" s="33" t="s">
        <v>181</v>
      </c>
      <c r="AQ121" s="34" t="s">
        <v>181</v>
      </c>
      <c r="AR121" s="71"/>
      <c r="AS121" s="71"/>
      <c r="AT121" s="71"/>
    </row>
    <row r="122" spans="1:46" s="15" customFormat="1" ht="12" hidden="1" customHeight="1">
      <c r="A122" s="13"/>
      <c r="B122" s="41" t="s">
        <v>96</v>
      </c>
      <c r="C122" s="56" t="s">
        <v>97</v>
      </c>
      <c r="D122" s="76">
        <v>20055</v>
      </c>
      <c r="E122" s="82">
        <f t="shared" si="21"/>
        <v>101.18567103935419</v>
      </c>
      <c r="F122" s="79">
        <v>125</v>
      </c>
      <c r="G122" s="82">
        <f t="shared" si="22"/>
        <v>80.128205128205138</v>
      </c>
      <c r="H122" s="79">
        <v>37</v>
      </c>
      <c r="I122" s="79" t="s">
        <v>75</v>
      </c>
      <c r="J122" s="79">
        <f t="shared" si="16"/>
        <v>19930</v>
      </c>
      <c r="K122" s="82">
        <f t="shared" si="23"/>
        <v>101.35272579332791</v>
      </c>
      <c r="L122" s="79">
        <v>10459</v>
      </c>
      <c r="M122" s="82">
        <f t="shared" si="24"/>
        <v>19.708675661415541</v>
      </c>
      <c r="N122" s="103">
        <v>36852</v>
      </c>
      <c r="O122" s="102">
        <f t="shared" si="25"/>
        <v>44.860495690704582</v>
      </c>
      <c r="P122" s="103">
        <f t="shared" si="17"/>
        <v>26393</v>
      </c>
      <c r="Q122" s="102">
        <f t="shared" si="26"/>
        <v>90.759972489683634</v>
      </c>
      <c r="R122" s="103">
        <f t="shared" si="18"/>
        <v>46323</v>
      </c>
      <c r="S122" s="102">
        <f t="shared" si="27"/>
        <v>95.033234859675048</v>
      </c>
      <c r="T122" s="79">
        <v>44897</v>
      </c>
      <c r="U122" s="82">
        <f t="shared" si="28"/>
        <v>95.088529312097592</v>
      </c>
      <c r="V122" s="79">
        <v>3581</v>
      </c>
      <c r="W122" s="82">
        <f t="shared" si="31"/>
        <v>92.317607630832683</v>
      </c>
      <c r="X122" s="103">
        <f t="shared" si="19"/>
        <v>1426</v>
      </c>
      <c r="Y122" s="102">
        <f t="shared" si="29"/>
        <v>93.324607329842934</v>
      </c>
      <c r="Z122" s="79">
        <v>7</v>
      </c>
      <c r="AA122" s="79" t="s">
        <v>75</v>
      </c>
      <c r="AB122" s="79">
        <v>1162</v>
      </c>
      <c r="AC122" s="79" t="s">
        <v>75</v>
      </c>
      <c r="AD122" s="123"/>
      <c r="AE122" s="123"/>
      <c r="AF122" s="123"/>
      <c r="AG122" s="123"/>
      <c r="AH122" s="123"/>
      <c r="AI122" s="123"/>
      <c r="AJ122" s="85">
        <v>35</v>
      </c>
      <c r="AK122" s="162" t="s">
        <v>75</v>
      </c>
      <c r="AL122" s="149" t="s">
        <v>221</v>
      </c>
      <c r="AM122" s="103" t="s">
        <v>221</v>
      </c>
      <c r="AN122" s="103" t="s">
        <v>221</v>
      </c>
      <c r="AO122" s="103" t="s">
        <v>221</v>
      </c>
      <c r="AP122" s="33" t="s">
        <v>181</v>
      </c>
      <c r="AQ122" s="34" t="s">
        <v>181</v>
      </c>
      <c r="AR122" s="71"/>
      <c r="AS122" s="71"/>
      <c r="AT122" s="71"/>
    </row>
    <row r="123" spans="1:46" s="15" customFormat="1" ht="12" hidden="1" customHeight="1">
      <c r="A123" s="13"/>
      <c r="B123" s="41" t="s">
        <v>73</v>
      </c>
      <c r="C123" s="56" t="s">
        <v>6</v>
      </c>
      <c r="D123" s="76">
        <v>19098</v>
      </c>
      <c r="E123" s="82">
        <f t="shared" si="21"/>
        <v>98.346979762088665</v>
      </c>
      <c r="F123" s="79">
        <v>140</v>
      </c>
      <c r="G123" s="82">
        <f t="shared" si="22"/>
        <v>110.23622047244095</v>
      </c>
      <c r="H123" s="79">
        <v>45</v>
      </c>
      <c r="I123" s="79" t="s">
        <v>75</v>
      </c>
      <c r="J123" s="79">
        <f t="shared" si="16"/>
        <v>18958</v>
      </c>
      <c r="K123" s="82">
        <f t="shared" si="23"/>
        <v>98.268712419655813</v>
      </c>
      <c r="L123" s="79">
        <v>10795</v>
      </c>
      <c r="M123" s="82">
        <f t="shared" si="24"/>
        <v>19.603392231281894</v>
      </c>
      <c r="N123" s="103">
        <v>41850</v>
      </c>
      <c r="O123" s="102">
        <f t="shared" si="25"/>
        <v>48.021756093083027</v>
      </c>
      <c r="P123" s="103">
        <f t="shared" si="17"/>
        <v>31055</v>
      </c>
      <c r="Q123" s="102">
        <f t="shared" si="26"/>
        <v>96.801845329010945</v>
      </c>
      <c r="R123" s="103">
        <f t="shared" si="18"/>
        <v>50013</v>
      </c>
      <c r="S123" s="102">
        <f t="shared" si="27"/>
        <v>97.352694995425608</v>
      </c>
      <c r="T123" s="79">
        <v>48657</v>
      </c>
      <c r="U123" s="82">
        <f t="shared" si="28"/>
        <v>97.505110015630635</v>
      </c>
      <c r="V123" s="79">
        <v>3939</v>
      </c>
      <c r="W123" s="82">
        <f t="shared" si="31"/>
        <v>104.17878868024333</v>
      </c>
      <c r="X123" s="103">
        <f t="shared" si="19"/>
        <v>1356</v>
      </c>
      <c r="Y123" s="102">
        <f t="shared" si="29"/>
        <v>92.182188987083606</v>
      </c>
      <c r="Z123" s="79">
        <v>6</v>
      </c>
      <c r="AA123" s="79" t="s">
        <v>75</v>
      </c>
      <c r="AB123" s="79">
        <v>1139</v>
      </c>
      <c r="AC123" s="79" t="s">
        <v>75</v>
      </c>
      <c r="AD123" s="123"/>
      <c r="AE123" s="123"/>
      <c r="AF123" s="123"/>
      <c r="AG123" s="123"/>
      <c r="AH123" s="123"/>
      <c r="AI123" s="123"/>
      <c r="AJ123" s="85">
        <v>0</v>
      </c>
      <c r="AK123" s="162" t="s">
        <v>75</v>
      </c>
      <c r="AL123" s="149" t="s">
        <v>221</v>
      </c>
      <c r="AM123" s="103" t="s">
        <v>221</v>
      </c>
      <c r="AN123" s="103" t="s">
        <v>221</v>
      </c>
      <c r="AO123" s="103" t="s">
        <v>221</v>
      </c>
      <c r="AP123" s="33" t="s">
        <v>181</v>
      </c>
      <c r="AQ123" s="34" t="s">
        <v>181</v>
      </c>
      <c r="AR123" s="71"/>
      <c r="AS123" s="71"/>
      <c r="AT123" s="71"/>
    </row>
    <row r="124" spans="1:46" s="15" customFormat="1" ht="12" hidden="1" customHeight="1">
      <c r="A124" s="13"/>
      <c r="B124" s="41" t="s">
        <v>76</v>
      </c>
      <c r="C124" s="56" t="s">
        <v>7</v>
      </c>
      <c r="D124" s="76">
        <v>19847</v>
      </c>
      <c r="E124" s="82">
        <f t="shared" si="21"/>
        <v>98.432772900858012</v>
      </c>
      <c r="F124" s="79">
        <v>137</v>
      </c>
      <c r="G124" s="82">
        <f t="shared" si="22"/>
        <v>106.20155038759691</v>
      </c>
      <c r="H124" s="79">
        <v>44</v>
      </c>
      <c r="I124" s="79" t="s">
        <v>75</v>
      </c>
      <c r="J124" s="79">
        <f t="shared" si="16"/>
        <v>19710</v>
      </c>
      <c r="K124" s="82">
        <f t="shared" si="23"/>
        <v>98.382749326145557</v>
      </c>
      <c r="L124" s="79">
        <v>10284</v>
      </c>
      <c r="M124" s="82">
        <f t="shared" si="24"/>
        <v>19.975525901753976</v>
      </c>
      <c r="N124" s="103">
        <v>38984</v>
      </c>
      <c r="O124" s="102">
        <f t="shared" si="25"/>
        <v>48.070828760619996</v>
      </c>
      <c r="P124" s="103">
        <f t="shared" si="17"/>
        <v>28700</v>
      </c>
      <c r="Q124" s="102">
        <f t="shared" si="26"/>
        <v>96.913621935571015</v>
      </c>
      <c r="R124" s="103">
        <f t="shared" si="18"/>
        <v>48410</v>
      </c>
      <c r="S124" s="102">
        <f t="shared" si="27"/>
        <v>97.506445375443121</v>
      </c>
      <c r="T124" s="79">
        <v>47118</v>
      </c>
      <c r="U124" s="82">
        <f t="shared" si="28"/>
        <v>97.672104641280242</v>
      </c>
      <c r="V124" s="79">
        <v>3990</v>
      </c>
      <c r="W124" s="82">
        <f t="shared" si="31"/>
        <v>100.52910052910053</v>
      </c>
      <c r="X124" s="103">
        <f t="shared" si="19"/>
        <v>1292</v>
      </c>
      <c r="Y124" s="102">
        <f t="shared" si="29"/>
        <v>91.82658137882018</v>
      </c>
      <c r="Z124" s="79">
        <v>10</v>
      </c>
      <c r="AA124" s="79" t="s">
        <v>75</v>
      </c>
      <c r="AB124" s="79">
        <v>1075</v>
      </c>
      <c r="AC124" s="79" t="s">
        <v>75</v>
      </c>
      <c r="AD124" s="123"/>
      <c r="AE124" s="123"/>
      <c r="AF124" s="123"/>
      <c r="AG124" s="123"/>
      <c r="AH124" s="123"/>
      <c r="AI124" s="123"/>
      <c r="AJ124" s="85">
        <v>0</v>
      </c>
      <c r="AK124" s="162" t="s">
        <v>75</v>
      </c>
      <c r="AL124" s="149" t="s">
        <v>221</v>
      </c>
      <c r="AM124" s="103" t="s">
        <v>221</v>
      </c>
      <c r="AN124" s="103" t="s">
        <v>221</v>
      </c>
      <c r="AO124" s="103" t="s">
        <v>221</v>
      </c>
      <c r="AP124" s="33" t="s">
        <v>181</v>
      </c>
      <c r="AQ124" s="34" t="s">
        <v>181</v>
      </c>
      <c r="AR124" s="71"/>
      <c r="AS124" s="71"/>
      <c r="AT124" s="71"/>
    </row>
    <row r="125" spans="1:46" s="15" customFormat="1" ht="12" hidden="1" customHeight="1">
      <c r="A125" s="13"/>
      <c r="B125" s="41" t="s">
        <v>78</v>
      </c>
      <c r="C125" s="56" t="s">
        <v>8</v>
      </c>
      <c r="D125" s="76">
        <v>19258</v>
      </c>
      <c r="E125" s="82">
        <f t="shared" si="21"/>
        <v>96.993200705112059</v>
      </c>
      <c r="F125" s="79">
        <v>125</v>
      </c>
      <c r="G125" s="82">
        <f t="shared" si="22"/>
        <v>76.219512195121951</v>
      </c>
      <c r="H125" s="79">
        <v>40</v>
      </c>
      <c r="I125" s="79" t="s">
        <v>75</v>
      </c>
      <c r="J125" s="79">
        <f t="shared" si="16"/>
        <v>19133</v>
      </c>
      <c r="K125" s="82">
        <f t="shared" si="23"/>
        <v>97.16621806916865</v>
      </c>
      <c r="L125" s="79">
        <v>9270</v>
      </c>
      <c r="M125" s="82">
        <f t="shared" si="24"/>
        <v>19.514146177164029</v>
      </c>
      <c r="N125" s="103">
        <v>34091</v>
      </c>
      <c r="O125" s="102">
        <f t="shared" si="25"/>
        <v>45.676349214856096</v>
      </c>
      <c r="P125" s="103">
        <f t="shared" si="17"/>
        <v>24821</v>
      </c>
      <c r="Q125" s="102">
        <f t="shared" si="26"/>
        <v>91.48238242665488</v>
      </c>
      <c r="R125" s="103">
        <f t="shared" si="18"/>
        <v>43954</v>
      </c>
      <c r="S125" s="102">
        <f t="shared" si="27"/>
        <v>93.872669414603934</v>
      </c>
      <c r="T125" s="79">
        <v>42723</v>
      </c>
      <c r="U125" s="82">
        <f t="shared" si="28"/>
        <v>93.649715037264357</v>
      </c>
      <c r="V125" s="79">
        <v>3919</v>
      </c>
      <c r="W125" s="82">
        <f t="shared" si="31"/>
        <v>103.86959978796713</v>
      </c>
      <c r="X125" s="103">
        <f t="shared" si="19"/>
        <v>1231</v>
      </c>
      <c r="Y125" s="102">
        <f t="shared" si="29"/>
        <v>102.32751454696592</v>
      </c>
      <c r="Z125" s="79">
        <v>7</v>
      </c>
      <c r="AA125" s="79" t="s">
        <v>75</v>
      </c>
      <c r="AB125" s="79">
        <v>1015</v>
      </c>
      <c r="AC125" s="79" t="s">
        <v>75</v>
      </c>
      <c r="AD125" s="123"/>
      <c r="AE125" s="123"/>
      <c r="AF125" s="123"/>
      <c r="AG125" s="123"/>
      <c r="AH125" s="123"/>
      <c r="AI125" s="123"/>
      <c r="AJ125" s="85">
        <v>0</v>
      </c>
      <c r="AK125" s="162" t="s">
        <v>75</v>
      </c>
      <c r="AL125" s="149" t="s">
        <v>221</v>
      </c>
      <c r="AM125" s="103" t="s">
        <v>221</v>
      </c>
      <c r="AN125" s="103" t="s">
        <v>221</v>
      </c>
      <c r="AO125" s="103" t="s">
        <v>221</v>
      </c>
      <c r="AP125" s="33" t="s">
        <v>181</v>
      </c>
      <c r="AQ125" s="34" t="s">
        <v>181</v>
      </c>
      <c r="AR125" s="71"/>
      <c r="AS125" s="71"/>
      <c r="AT125" s="71"/>
    </row>
    <row r="126" spans="1:46" s="15" customFormat="1" ht="12" hidden="1" customHeight="1">
      <c r="A126" s="13"/>
      <c r="B126" s="41" t="s">
        <v>80</v>
      </c>
      <c r="C126" s="56" t="s">
        <v>9</v>
      </c>
      <c r="D126" s="76">
        <v>20200</v>
      </c>
      <c r="E126" s="82">
        <f t="shared" si="21"/>
        <v>96.863911000287715</v>
      </c>
      <c r="F126" s="79">
        <v>120</v>
      </c>
      <c r="G126" s="82">
        <f t="shared" si="22"/>
        <v>73.170731707317074</v>
      </c>
      <c r="H126" s="79">
        <v>38</v>
      </c>
      <c r="I126" s="79" t="s">
        <v>75</v>
      </c>
      <c r="J126" s="79">
        <f t="shared" si="16"/>
        <v>20080</v>
      </c>
      <c r="K126" s="82">
        <f t="shared" si="23"/>
        <v>97.051715804736588</v>
      </c>
      <c r="L126" s="79">
        <v>10238</v>
      </c>
      <c r="M126" s="82">
        <f t="shared" si="24"/>
        <v>21.070179049187075</v>
      </c>
      <c r="N126" s="103">
        <v>31525</v>
      </c>
      <c r="O126" s="102">
        <f t="shared" si="25"/>
        <v>44.113737178679877</v>
      </c>
      <c r="P126" s="103">
        <f t="shared" si="17"/>
        <v>21287</v>
      </c>
      <c r="Q126" s="102">
        <f t="shared" si="26"/>
        <v>93.066060420583213</v>
      </c>
      <c r="R126" s="103">
        <f t="shared" si="18"/>
        <v>41367</v>
      </c>
      <c r="S126" s="102">
        <f t="shared" si="27"/>
        <v>94.959024860546791</v>
      </c>
      <c r="T126" s="79">
        <v>40236</v>
      </c>
      <c r="U126" s="82">
        <f t="shared" si="28"/>
        <v>95.07336783157298</v>
      </c>
      <c r="V126" s="79">
        <v>3926</v>
      </c>
      <c r="W126" s="82">
        <f t="shared" si="31"/>
        <v>89.614243323442139</v>
      </c>
      <c r="X126" s="103">
        <f t="shared" si="19"/>
        <v>1131</v>
      </c>
      <c r="Y126" s="102">
        <f t="shared" si="29"/>
        <v>91.062801932367151</v>
      </c>
      <c r="Z126" s="79">
        <v>6</v>
      </c>
      <c r="AA126" s="79" t="s">
        <v>75</v>
      </c>
      <c r="AB126" s="79">
        <v>977</v>
      </c>
      <c r="AC126" s="79" t="s">
        <v>75</v>
      </c>
      <c r="AD126" s="123"/>
      <c r="AE126" s="123"/>
      <c r="AF126" s="123"/>
      <c r="AG126" s="123"/>
      <c r="AH126" s="123"/>
      <c r="AI126" s="123"/>
      <c r="AJ126" s="85">
        <v>449</v>
      </c>
      <c r="AK126" s="144">
        <f t="shared" ref="AK126:AK131" si="34">AJ126/AJ114*100</f>
        <v>106.39810426540284</v>
      </c>
      <c r="AL126" s="149" t="s">
        <v>221</v>
      </c>
      <c r="AM126" s="103" t="s">
        <v>221</v>
      </c>
      <c r="AN126" s="103" t="s">
        <v>221</v>
      </c>
      <c r="AO126" s="103" t="s">
        <v>221</v>
      </c>
      <c r="AP126" s="33" t="s">
        <v>181</v>
      </c>
      <c r="AQ126" s="34" t="s">
        <v>181</v>
      </c>
      <c r="AR126" s="71"/>
      <c r="AS126" s="71"/>
      <c r="AT126" s="71"/>
    </row>
    <row r="127" spans="1:46" s="15" customFormat="1" ht="12" hidden="1" customHeight="1">
      <c r="A127" s="13"/>
      <c r="B127" s="41" t="s">
        <v>130</v>
      </c>
      <c r="C127" s="56" t="s">
        <v>131</v>
      </c>
      <c r="D127" s="76">
        <v>20499</v>
      </c>
      <c r="E127" s="82">
        <f t="shared" si="21"/>
        <v>96.090563915061182</v>
      </c>
      <c r="F127" s="79">
        <v>112</v>
      </c>
      <c r="G127" s="82">
        <f t="shared" si="22"/>
        <v>76.19047619047619</v>
      </c>
      <c r="H127" s="79">
        <v>40</v>
      </c>
      <c r="I127" s="82">
        <f t="shared" ref="I127:I190" si="35">H127/H115*100</f>
        <v>66.666666666666657</v>
      </c>
      <c r="J127" s="79">
        <f t="shared" si="16"/>
        <v>20387</v>
      </c>
      <c r="K127" s="82">
        <f t="shared" si="23"/>
        <v>96.22864155574436</v>
      </c>
      <c r="L127" s="79">
        <v>10404</v>
      </c>
      <c r="M127" s="82">
        <f t="shared" si="24"/>
        <v>90.635072741528006</v>
      </c>
      <c r="N127" s="103">
        <v>32930</v>
      </c>
      <c r="O127" s="102">
        <f t="shared" si="25"/>
        <v>95.596133190118152</v>
      </c>
      <c r="P127" s="103">
        <f t="shared" si="17"/>
        <v>22526</v>
      </c>
      <c r="Q127" s="102">
        <f t="shared" si="26"/>
        <v>98.075583420411007</v>
      </c>
      <c r="R127" s="103">
        <f t="shared" si="18"/>
        <v>42913</v>
      </c>
      <c r="S127" s="102">
        <f t="shared" si="27"/>
        <v>97.18938261539158</v>
      </c>
      <c r="T127" s="79">
        <v>41743</v>
      </c>
      <c r="U127" s="82">
        <f t="shared" si="28"/>
        <v>96.790873466737764</v>
      </c>
      <c r="V127" s="79">
        <v>3379</v>
      </c>
      <c r="W127" s="82">
        <f t="shared" si="31"/>
        <v>103.08114704087859</v>
      </c>
      <c r="X127" s="103">
        <f t="shared" si="19"/>
        <v>1170</v>
      </c>
      <c r="Y127" s="102">
        <f t="shared" si="29"/>
        <v>113.9240506329114</v>
      </c>
      <c r="Z127" s="79">
        <v>5</v>
      </c>
      <c r="AA127" s="82">
        <f t="shared" ref="AA127:AA190" si="36">Z127/Z115*100</f>
        <v>71.428571428571431</v>
      </c>
      <c r="AB127" s="79">
        <v>982</v>
      </c>
      <c r="AC127" s="82">
        <f t="shared" ref="AC127:AC190" si="37">AB127/AB115*100</f>
        <v>113.78910776361531</v>
      </c>
      <c r="AD127" s="125"/>
      <c r="AE127" s="125"/>
      <c r="AF127" s="125"/>
      <c r="AG127" s="125"/>
      <c r="AH127" s="125"/>
      <c r="AI127" s="125"/>
      <c r="AJ127" s="85">
        <v>351</v>
      </c>
      <c r="AK127" s="144">
        <f t="shared" si="34"/>
        <v>98.319327731092429</v>
      </c>
      <c r="AL127" s="149" t="s">
        <v>221</v>
      </c>
      <c r="AM127" s="103" t="s">
        <v>221</v>
      </c>
      <c r="AN127" s="103" t="s">
        <v>221</v>
      </c>
      <c r="AO127" s="103" t="s">
        <v>221</v>
      </c>
      <c r="AP127" s="33" t="s">
        <v>181</v>
      </c>
      <c r="AQ127" s="34" t="s">
        <v>181</v>
      </c>
      <c r="AR127" s="71"/>
      <c r="AS127" s="71"/>
      <c r="AT127" s="71"/>
    </row>
    <row r="128" spans="1:46" s="15" customFormat="1" ht="12" hidden="1" customHeight="1">
      <c r="A128" s="13"/>
      <c r="B128" s="41" t="s">
        <v>84</v>
      </c>
      <c r="C128" s="56" t="s">
        <v>85</v>
      </c>
      <c r="D128" s="76">
        <v>19449</v>
      </c>
      <c r="E128" s="82">
        <f t="shared" si="21"/>
        <v>97.940376674388148</v>
      </c>
      <c r="F128" s="79">
        <v>112</v>
      </c>
      <c r="G128" s="82">
        <f t="shared" si="22"/>
        <v>88.188976377952756</v>
      </c>
      <c r="H128" s="79">
        <v>38</v>
      </c>
      <c r="I128" s="82">
        <f t="shared" si="35"/>
        <v>82.608695652173907</v>
      </c>
      <c r="J128" s="79">
        <f t="shared" si="16"/>
        <v>19337</v>
      </c>
      <c r="K128" s="82">
        <f t="shared" si="23"/>
        <v>98.003142263443308</v>
      </c>
      <c r="L128" s="79">
        <v>9055</v>
      </c>
      <c r="M128" s="82">
        <f t="shared" si="24"/>
        <v>89.352674166173273</v>
      </c>
      <c r="N128" s="103">
        <v>31470</v>
      </c>
      <c r="O128" s="102">
        <f t="shared" si="25"/>
        <v>98.537746187807244</v>
      </c>
      <c r="P128" s="103">
        <f t="shared" si="17"/>
        <v>22415</v>
      </c>
      <c r="Q128" s="102">
        <f t="shared" si="26"/>
        <v>102.80695317158188</v>
      </c>
      <c r="R128" s="103">
        <f t="shared" si="18"/>
        <v>41752</v>
      </c>
      <c r="S128" s="102">
        <f t="shared" si="27"/>
        <v>100.52487118986855</v>
      </c>
      <c r="T128" s="79">
        <v>40573</v>
      </c>
      <c r="U128" s="82">
        <f t="shared" si="28"/>
        <v>100.11844540407155</v>
      </c>
      <c r="V128" s="79">
        <v>3469</v>
      </c>
      <c r="W128" s="82">
        <f t="shared" si="31"/>
        <v>123.14518991835286</v>
      </c>
      <c r="X128" s="103">
        <f t="shared" si="19"/>
        <v>1179</v>
      </c>
      <c r="Y128" s="102">
        <f t="shared" si="29"/>
        <v>116.84836471754213</v>
      </c>
      <c r="Z128" s="79">
        <v>6</v>
      </c>
      <c r="AA128" s="82">
        <f t="shared" si="36"/>
        <v>120</v>
      </c>
      <c r="AB128" s="79">
        <v>994</v>
      </c>
      <c r="AC128" s="82">
        <f t="shared" si="37"/>
        <v>116.25730994152046</v>
      </c>
      <c r="AD128" s="125"/>
      <c r="AE128" s="125"/>
      <c r="AF128" s="125"/>
      <c r="AG128" s="125"/>
      <c r="AH128" s="125"/>
      <c r="AI128" s="125"/>
      <c r="AJ128" s="85">
        <v>120</v>
      </c>
      <c r="AK128" s="144">
        <f t="shared" si="34"/>
        <v>400</v>
      </c>
      <c r="AL128" s="149" t="s">
        <v>221</v>
      </c>
      <c r="AM128" s="103" t="s">
        <v>221</v>
      </c>
      <c r="AN128" s="103" t="s">
        <v>221</v>
      </c>
      <c r="AO128" s="103" t="s">
        <v>221</v>
      </c>
      <c r="AP128" s="33" t="s">
        <v>181</v>
      </c>
      <c r="AQ128" s="34" t="s">
        <v>181</v>
      </c>
      <c r="AR128" s="71"/>
      <c r="AS128" s="71"/>
      <c r="AT128" s="71"/>
    </row>
    <row r="129" spans="1:52" s="15" customFormat="1" ht="12" hidden="1" customHeight="1">
      <c r="A129" s="13"/>
      <c r="B129" s="42" t="s">
        <v>86</v>
      </c>
      <c r="C129" s="58" t="s">
        <v>13</v>
      </c>
      <c r="D129" s="77">
        <v>21345</v>
      </c>
      <c r="E129" s="83">
        <f t="shared" si="21"/>
        <v>94.849804479203698</v>
      </c>
      <c r="F129" s="80">
        <v>120</v>
      </c>
      <c r="G129" s="83">
        <f t="shared" si="22"/>
        <v>96.774193548387103</v>
      </c>
      <c r="H129" s="80">
        <v>34</v>
      </c>
      <c r="I129" s="83">
        <f t="shared" si="35"/>
        <v>87.179487179487182</v>
      </c>
      <c r="J129" s="80">
        <f t="shared" si="16"/>
        <v>21225</v>
      </c>
      <c r="K129" s="83">
        <f t="shared" si="23"/>
        <v>94.839142091152823</v>
      </c>
      <c r="L129" s="80">
        <v>11054</v>
      </c>
      <c r="M129" s="83">
        <f t="shared" si="24"/>
        <v>85.438243932601637</v>
      </c>
      <c r="N129" s="152">
        <v>32511</v>
      </c>
      <c r="O129" s="169">
        <f t="shared" si="25"/>
        <v>92.331941722757094</v>
      </c>
      <c r="P129" s="152">
        <f t="shared" si="17"/>
        <v>21457</v>
      </c>
      <c r="Q129" s="169">
        <f t="shared" si="26"/>
        <v>96.336371391370719</v>
      </c>
      <c r="R129" s="152">
        <f t="shared" si="18"/>
        <v>42682</v>
      </c>
      <c r="S129" s="169">
        <f t="shared" si="27"/>
        <v>95.585962869236113</v>
      </c>
      <c r="T129" s="80">
        <v>41483</v>
      </c>
      <c r="U129" s="83">
        <f t="shared" si="28"/>
        <v>95.407083716651329</v>
      </c>
      <c r="V129" s="80">
        <v>3766</v>
      </c>
      <c r="W129" s="83">
        <f t="shared" si="31"/>
        <v>90.922259777885088</v>
      </c>
      <c r="X129" s="152">
        <f t="shared" si="19"/>
        <v>1199</v>
      </c>
      <c r="Y129" s="169">
        <f t="shared" si="29"/>
        <v>102.21653878942882</v>
      </c>
      <c r="Z129" s="80">
        <v>6</v>
      </c>
      <c r="AA129" s="83">
        <f t="shared" si="36"/>
        <v>100</v>
      </c>
      <c r="AB129" s="80">
        <v>1017</v>
      </c>
      <c r="AC129" s="83">
        <f t="shared" si="37"/>
        <v>105.06198347107438</v>
      </c>
      <c r="AD129" s="126"/>
      <c r="AE129" s="126"/>
      <c r="AF129" s="126"/>
      <c r="AG129" s="126"/>
      <c r="AH129" s="126"/>
      <c r="AI129" s="126"/>
      <c r="AJ129" s="138">
        <v>450</v>
      </c>
      <c r="AK129" s="164">
        <f t="shared" si="34"/>
        <v>83.798882681564251</v>
      </c>
      <c r="AL129" s="151" t="s">
        <v>221</v>
      </c>
      <c r="AM129" s="152" t="s">
        <v>221</v>
      </c>
      <c r="AN129" s="152" t="s">
        <v>221</v>
      </c>
      <c r="AO129" s="152" t="s">
        <v>221</v>
      </c>
      <c r="AP129" s="35" t="s">
        <v>181</v>
      </c>
      <c r="AQ129" s="155" t="s">
        <v>181</v>
      </c>
      <c r="AR129" s="71"/>
      <c r="AS129" s="71"/>
      <c r="AT129" s="71"/>
    </row>
    <row r="130" spans="1:52" ht="12" hidden="1" customHeight="1">
      <c r="A130" s="14"/>
      <c r="B130" s="40" t="s">
        <v>132</v>
      </c>
      <c r="C130" s="56" t="s">
        <v>133</v>
      </c>
      <c r="D130" s="78">
        <v>20913</v>
      </c>
      <c r="E130" s="84">
        <f t="shared" si="21"/>
        <v>94.313159556237039</v>
      </c>
      <c r="F130" s="81">
        <v>111</v>
      </c>
      <c r="G130" s="84">
        <f t="shared" si="22"/>
        <v>83.458646616541358</v>
      </c>
      <c r="H130" s="81">
        <v>32</v>
      </c>
      <c r="I130" s="84">
        <f t="shared" si="35"/>
        <v>65.306122448979593</v>
      </c>
      <c r="J130" s="81">
        <f t="shared" si="16"/>
        <v>20802</v>
      </c>
      <c r="K130" s="84">
        <f t="shared" si="23"/>
        <v>94.378657955628142</v>
      </c>
      <c r="L130" s="81">
        <v>10844</v>
      </c>
      <c r="M130" s="84">
        <f t="shared" si="24"/>
        <v>85.940719606910761</v>
      </c>
      <c r="N130" s="146">
        <v>33063</v>
      </c>
      <c r="O130" s="145">
        <f t="shared" si="25"/>
        <v>96.272894039542265</v>
      </c>
      <c r="P130" s="146">
        <f t="shared" si="17"/>
        <v>22219</v>
      </c>
      <c r="Q130" s="145">
        <f t="shared" si="26"/>
        <v>102.27387802071345</v>
      </c>
      <c r="R130" s="146">
        <f t="shared" si="18"/>
        <v>43021</v>
      </c>
      <c r="S130" s="145">
        <f t="shared" si="27"/>
        <v>98.297765388657865</v>
      </c>
      <c r="T130" s="81">
        <v>41834</v>
      </c>
      <c r="U130" s="84">
        <f t="shared" si="28"/>
        <v>98.160401708198421</v>
      </c>
      <c r="V130" s="81">
        <v>3388</v>
      </c>
      <c r="W130" s="84">
        <f t="shared" si="31"/>
        <v>88.528873791481573</v>
      </c>
      <c r="X130" s="146">
        <f t="shared" si="19"/>
        <v>1187</v>
      </c>
      <c r="Y130" s="145">
        <f t="shared" si="29"/>
        <v>103.39721254355401</v>
      </c>
      <c r="Z130" s="81">
        <v>7</v>
      </c>
      <c r="AA130" s="84">
        <f t="shared" si="36"/>
        <v>70</v>
      </c>
      <c r="AB130" s="81">
        <v>999</v>
      </c>
      <c r="AC130" s="84">
        <f t="shared" si="37"/>
        <v>101.21580547112461</v>
      </c>
      <c r="AD130" s="127"/>
      <c r="AE130" s="127"/>
      <c r="AF130" s="127"/>
      <c r="AG130" s="127"/>
      <c r="AH130" s="127"/>
      <c r="AI130" s="127"/>
      <c r="AJ130" s="137">
        <v>286</v>
      </c>
      <c r="AK130" s="163">
        <f t="shared" si="34"/>
        <v>50.799289520426285</v>
      </c>
      <c r="AL130" s="153" t="s">
        <v>221</v>
      </c>
      <c r="AM130" s="146" t="s">
        <v>221</v>
      </c>
      <c r="AN130" s="146" t="s">
        <v>221</v>
      </c>
      <c r="AO130" s="146" t="s">
        <v>221</v>
      </c>
      <c r="AP130" s="30" t="s">
        <v>181</v>
      </c>
      <c r="AQ130" s="154" t="s">
        <v>181</v>
      </c>
      <c r="AR130" s="71"/>
      <c r="AS130" s="71"/>
      <c r="AT130" s="71"/>
    </row>
    <row r="131" spans="1:52" ht="12" hidden="1" customHeight="1">
      <c r="A131" s="14"/>
      <c r="B131" s="41" t="s">
        <v>90</v>
      </c>
      <c r="C131" s="56" t="s">
        <v>11</v>
      </c>
      <c r="D131" s="76">
        <v>21500</v>
      </c>
      <c r="E131" s="82">
        <f t="shared" si="21"/>
        <v>95.040226328352929</v>
      </c>
      <c r="F131" s="79">
        <v>153</v>
      </c>
      <c r="G131" s="82">
        <f t="shared" si="22"/>
        <v>117.69230769230769</v>
      </c>
      <c r="H131" s="79">
        <v>68</v>
      </c>
      <c r="I131" s="82">
        <f t="shared" si="35"/>
        <v>170</v>
      </c>
      <c r="J131" s="79">
        <f t="shared" si="16"/>
        <v>21347</v>
      </c>
      <c r="K131" s="82">
        <f t="shared" si="23"/>
        <v>94.909301084830162</v>
      </c>
      <c r="L131" s="79">
        <v>11082</v>
      </c>
      <c r="M131" s="82">
        <f t="shared" si="24"/>
        <v>94.831422214615785</v>
      </c>
      <c r="N131" s="103">
        <v>35689</v>
      </c>
      <c r="O131" s="102">
        <f t="shared" si="25"/>
        <v>96.041442411194836</v>
      </c>
      <c r="P131" s="103">
        <f t="shared" si="17"/>
        <v>24607</v>
      </c>
      <c r="Q131" s="102">
        <f t="shared" si="26"/>
        <v>96.596529795085189</v>
      </c>
      <c r="R131" s="103">
        <f t="shared" si="18"/>
        <v>45954</v>
      </c>
      <c r="S131" s="102">
        <f t="shared" si="27"/>
        <v>95.805362131509824</v>
      </c>
      <c r="T131" s="79">
        <v>44742</v>
      </c>
      <c r="U131" s="82">
        <f t="shared" si="28"/>
        <v>95.674115257136748</v>
      </c>
      <c r="V131" s="79">
        <v>2760</v>
      </c>
      <c r="W131" s="82">
        <f t="shared" si="31"/>
        <v>78.632478632478637</v>
      </c>
      <c r="X131" s="103">
        <f t="shared" si="19"/>
        <v>1212</v>
      </c>
      <c r="Y131" s="102">
        <f t="shared" si="29"/>
        <v>100.91590341382182</v>
      </c>
      <c r="Z131" s="79">
        <v>8</v>
      </c>
      <c r="AA131" s="82">
        <f t="shared" si="36"/>
        <v>88.888888888888886</v>
      </c>
      <c r="AB131" s="79">
        <v>1010</v>
      </c>
      <c r="AC131" s="82">
        <f t="shared" si="37"/>
        <v>95.014111006585139</v>
      </c>
      <c r="AD131" s="125"/>
      <c r="AE131" s="125"/>
      <c r="AF131" s="125"/>
      <c r="AG131" s="125"/>
      <c r="AH131" s="125"/>
      <c r="AI131" s="125"/>
      <c r="AJ131" s="85">
        <v>188</v>
      </c>
      <c r="AK131" s="144">
        <f t="shared" si="34"/>
        <v>124.50331125827813</v>
      </c>
      <c r="AL131" s="149" t="s">
        <v>221</v>
      </c>
      <c r="AM131" s="103" t="s">
        <v>221</v>
      </c>
      <c r="AN131" s="103" t="s">
        <v>221</v>
      </c>
      <c r="AO131" s="103" t="s">
        <v>221</v>
      </c>
      <c r="AP131" s="33" t="s">
        <v>181</v>
      </c>
      <c r="AQ131" s="34" t="s">
        <v>181</v>
      </c>
      <c r="AR131" s="71"/>
      <c r="AS131" s="71"/>
      <c r="AT131" s="71"/>
    </row>
    <row r="132" spans="1:52" ht="12" hidden="1" customHeight="1">
      <c r="A132" s="14"/>
      <c r="B132" s="41" t="s">
        <v>92</v>
      </c>
      <c r="C132" s="56" t="s">
        <v>3</v>
      </c>
      <c r="D132" s="76">
        <v>19910</v>
      </c>
      <c r="E132" s="82">
        <f t="shared" si="21"/>
        <v>94.288691039969692</v>
      </c>
      <c r="F132" s="79">
        <v>159</v>
      </c>
      <c r="G132" s="82">
        <f t="shared" si="22"/>
        <v>125.19685039370079</v>
      </c>
      <c r="H132" s="79">
        <v>68</v>
      </c>
      <c r="I132" s="82">
        <f t="shared" si="35"/>
        <v>178.94736842105263</v>
      </c>
      <c r="J132" s="79">
        <f t="shared" si="16"/>
        <v>19751</v>
      </c>
      <c r="K132" s="82">
        <f t="shared" si="23"/>
        <v>94.101672304540472</v>
      </c>
      <c r="L132" s="79">
        <v>9877</v>
      </c>
      <c r="M132" s="82">
        <f t="shared" si="24"/>
        <v>90.457001556919138</v>
      </c>
      <c r="N132" s="103">
        <v>37141</v>
      </c>
      <c r="O132" s="102">
        <f t="shared" si="25"/>
        <v>97.621300530936239</v>
      </c>
      <c r="P132" s="103">
        <f t="shared" si="17"/>
        <v>27264</v>
      </c>
      <c r="Q132" s="102">
        <f t="shared" si="26"/>
        <v>100.5050318870498</v>
      </c>
      <c r="R132" s="103">
        <f t="shared" si="18"/>
        <v>47015</v>
      </c>
      <c r="S132" s="102">
        <f t="shared" si="27"/>
        <v>97.711779865325468</v>
      </c>
      <c r="T132" s="79">
        <v>45815</v>
      </c>
      <c r="U132" s="82">
        <f t="shared" si="28"/>
        <v>97.678236397748591</v>
      </c>
      <c r="V132" s="79">
        <v>2950</v>
      </c>
      <c r="W132" s="82">
        <f t="shared" si="31"/>
        <v>92.10115516703091</v>
      </c>
      <c r="X132" s="103">
        <f t="shared" si="19"/>
        <v>1200</v>
      </c>
      <c r="Y132" s="102">
        <f t="shared" si="29"/>
        <v>99.009900990099013</v>
      </c>
      <c r="Z132" s="79">
        <v>9</v>
      </c>
      <c r="AA132" s="82">
        <f t="shared" si="36"/>
        <v>90</v>
      </c>
      <c r="AB132" s="79">
        <v>991</v>
      </c>
      <c r="AC132" s="82">
        <f t="shared" si="37"/>
        <v>99.1</v>
      </c>
      <c r="AD132" s="125"/>
      <c r="AE132" s="125"/>
      <c r="AF132" s="125"/>
      <c r="AG132" s="125"/>
      <c r="AH132" s="125"/>
      <c r="AI132" s="125"/>
      <c r="AJ132" s="85">
        <v>0</v>
      </c>
      <c r="AK132" s="162" t="s">
        <v>75</v>
      </c>
      <c r="AL132" s="149" t="s">
        <v>221</v>
      </c>
      <c r="AM132" s="103" t="s">
        <v>221</v>
      </c>
      <c r="AN132" s="103" t="s">
        <v>221</v>
      </c>
      <c r="AO132" s="103" t="s">
        <v>221</v>
      </c>
      <c r="AP132" s="33" t="s">
        <v>181</v>
      </c>
      <c r="AQ132" s="34" t="s">
        <v>181</v>
      </c>
      <c r="AR132" s="71"/>
      <c r="AS132" s="71"/>
      <c r="AT132" s="71"/>
    </row>
    <row r="133" spans="1:52" ht="12" hidden="1" customHeight="1">
      <c r="A133" s="14"/>
      <c r="B133" s="41" t="s">
        <v>94</v>
      </c>
      <c r="C133" s="56" t="s">
        <v>95</v>
      </c>
      <c r="D133" s="76">
        <v>19269</v>
      </c>
      <c r="E133" s="82">
        <f t="shared" si="21"/>
        <v>92.169712044389172</v>
      </c>
      <c r="F133" s="79">
        <v>169</v>
      </c>
      <c r="G133" s="82">
        <f t="shared" si="22"/>
        <v>132.03125</v>
      </c>
      <c r="H133" s="79">
        <v>84</v>
      </c>
      <c r="I133" s="82">
        <f t="shared" si="35"/>
        <v>204.8780487804878</v>
      </c>
      <c r="J133" s="79">
        <f t="shared" si="16"/>
        <v>19100</v>
      </c>
      <c r="K133" s="82">
        <f t="shared" si="23"/>
        <v>91.924150543844448</v>
      </c>
      <c r="L133" s="79">
        <v>10781</v>
      </c>
      <c r="M133" s="82">
        <f t="shared" si="24"/>
        <v>97.95566054879157</v>
      </c>
      <c r="N133" s="103">
        <v>39189</v>
      </c>
      <c r="O133" s="102">
        <f t="shared" si="25"/>
        <v>103.94960212201592</v>
      </c>
      <c r="P133" s="103">
        <f t="shared" si="17"/>
        <v>28408</v>
      </c>
      <c r="Q133" s="102">
        <f t="shared" si="26"/>
        <v>106.42091855847755</v>
      </c>
      <c r="R133" s="103">
        <f t="shared" si="18"/>
        <v>47508</v>
      </c>
      <c r="S133" s="102">
        <f t="shared" si="27"/>
        <v>100.07583417593528</v>
      </c>
      <c r="T133" s="79">
        <v>46153</v>
      </c>
      <c r="U133" s="82">
        <f t="shared" si="28"/>
        <v>100.04985909386517</v>
      </c>
      <c r="V133" s="79">
        <v>3117</v>
      </c>
      <c r="W133" s="82">
        <f t="shared" si="31"/>
        <v>92.055522740696986</v>
      </c>
      <c r="X133" s="103">
        <f t="shared" si="19"/>
        <v>1355</v>
      </c>
      <c r="Y133" s="102">
        <f t="shared" si="29"/>
        <v>100.96870342771982</v>
      </c>
      <c r="Z133" s="79">
        <v>7</v>
      </c>
      <c r="AA133" s="82">
        <f t="shared" si="36"/>
        <v>77.777777777777786</v>
      </c>
      <c r="AB133" s="79">
        <v>1137</v>
      </c>
      <c r="AC133" s="82">
        <f t="shared" si="37"/>
        <v>100.70859167404782</v>
      </c>
      <c r="AD133" s="125"/>
      <c r="AE133" s="125"/>
      <c r="AF133" s="125"/>
      <c r="AG133" s="125"/>
      <c r="AH133" s="125"/>
      <c r="AI133" s="125"/>
      <c r="AJ133" s="85">
        <v>0</v>
      </c>
      <c r="AK133" s="162" t="s">
        <v>75</v>
      </c>
      <c r="AL133" s="149" t="s">
        <v>221</v>
      </c>
      <c r="AM133" s="103" t="s">
        <v>221</v>
      </c>
      <c r="AN133" s="103" t="s">
        <v>221</v>
      </c>
      <c r="AO133" s="103" t="s">
        <v>221</v>
      </c>
      <c r="AP133" s="33" t="s">
        <v>181</v>
      </c>
      <c r="AQ133" s="34" t="s">
        <v>181</v>
      </c>
      <c r="AR133" s="71"/>
      <c r="AS133" s="71"/>
      <c r="AT133" s="71"/>
    </row>
    <row r="134" spans="1:52" ht="12" hidden="1" customHeight="1">
      <c r="A134" s="14"/>
      <c r="B134" s="41" t="s">
        <v>96</v>
      </c>
      <c r="C134" s="56" t="s">
        <v>97</v>
      </c>
      <c r="D134" s="76">
        <v>18677</v>
      </c>
      <c r="E134" s="82">
        <f t="shared" si="21"/>
        <v>93.128895537272498</v>
      </c>
      <c r="F134" s="79">
        <v>140</v>
      </c>
      <c r="G134" s="82">
        <f t="shared" si="22"/>
        <v>112.00000000000001</v>
      </c>
      <c r="H134" s="79">
        <v>53</v>
      </c>
      <c r="I134" s="82">
        <f t="shared" si="35"/>
        <v>143.24324324324326</v>
      </c>
      <c r="J134" s="79">
        <f t="shared" si="16"/>
        <v>18537</v>
      </c>
      <c r="K134" s="82">
        <f t="shared" si="23"/>
        <v>93.010536879076767</v>
      </c>
      <c r="L134" s="79">
        <v>10593</v>
      </c>
      <c r="M134" s="82">
        <f t="shared" si="24"/>
        <v>101.28119323071039</v>
      </c>
      <c r="N134" s="103">
        <v>37630</v>
      </c>
      <c r="O134" s="102">
        <f t="shared" si="25"/>
        <v>102.11114729187018</v>
      </c>
      <c r="P134" s="103">
        <f t="shared" si="17"/>
        <v>27037</v>
      </c>
      <c r="Q134" s="102">
        <f t="shared" si="26"/>
        <v>102.4400409199409</v>
      </c>
      <c r="R134" s="103">
        <f t="shared" si="18"/>
        <v>45574</v>
      </c>
      <c r="S134" s="102">
        <f t="shared" si="27"/>
        <v>98.383092632169763</v>
      </c>
      <c r="T134" s="79">
        <v>44182</v>
      </c>
      <c r="U134" s="82">
        <f t="shared" si="28"/>
        <v>98.40746597768225</v>
      </c>
      <c r="V134" s="79">
        <v>3205</v>
      </c>
      <c r="W134" s="82">
        <f t="shared" si="31"/>
        <v>89.500139625802845</v>
      </c>
      <c r="X134" s="103">
        <f t="shared" si="19"/>
        <v>1392</v>
      </c>
      <c r="Y134" s="102">
        <f t="shared" si="29"/>
        <v>97.615708274894814</v>
      </c>
      <c r="Z134" s="79">
        <v>8</v>
      </c>
      <c r="AA134" s="82">
        <f t="shared" si="36"/>
        <v>114.28571428571428</v>
      </c>
      <c r="AB134" s="79">
        <v>1160</v>
      </c>
      <c r="AC134" s="82">
        <f t="shared" si="37"/>
        <v>99.827882960413078</v>
      </c>
      <c r="AD134" s="125"/>
      <c r="AE134" s="125"/>
      <c r="AF134" s="125"/>
      <c r="AG134" s="125"/>
      <c r="AH134" s="125"/>
      <c r="AI134" s="125"/>
      <c r="AJ134" s="85">
        <v>0</v>
      </c>
      <c r="AK134" s="162" t="s">
        <v>75</v>
      </c>
      <c r="AL134" s="149" t="s">
        <v>221</v>
      </c>
      <c r="AM134" s="103" t="s">
        <v>221</v>
      </c>
      <c r="AN134" s="103" t="s">
        <v>221</v>
      </c>
      <c r="AO134" s="103" t="s">
        <v>221</v>
      </c>
      <c r="AP134" s="33" t="s">
        <v>181</v>
      </c>
      <c r="AQ134" s="34" t="s">
        <v>181</v>
      </c>
      <c r="AR134" s="71"/>
      <c r="AS134" s="71"/>
      <c r="AT134" s="71"/>
    </row>
    <row r="135" spans="1:52" ht="12" hidden="1" customHeight="1">
      <c r="A135" s="14"/>
      <c r="B135" s="41" t="s">
        <v>73</v>
      </c>
      <c r="C135" s="56" t="s">
        <v>6</v>
      </c>
      <c r="D135" s="76">
        <v>17825</v>
      </c>
      <c r="E135" s="82">
        <f t="shared" si="21"/>
        <v>93.334380563409781</v>
      </c>
      <c r="F135" s="79">
        <v>178</v>
      </c>
      <c r="G135" s="82">
        <f t="shared" si="22"/>
        <v>127.14285714285714</v>
      </c>
      <c r="H135" s="79">
        <v>87</v>
      </c>
      <c r="I135" s="82">
        <f t="shared" si="35"/>
        <v>193.33333333333334</v>
      </c>
      <c r="J135" s="79">
        <f t="shared" si="16"/>
        <v>17647</v>
      </c>
      <c r="K135" s="82">
        <f t="shared" si="23"/>
        <v>93.084713577381578</v>
      </c>
      <c r="L135" s="79">
        <v>10367</v>
      </c>
      <c r="M135" s="82">
        <f t="shared" si="24"/>
        <v>96.035201482167665</v>
      </c>
      <c r="N135" s="103">
        <v>40780</v>
      </c>
      <c r="O135" s="102">
        <f t="shared" si="25"/>
        <v>97.443249701314215</v>
      </c>
      <c r="P135" s="103">
        <f t="shared" si="17"/>
        <v>30413</v>
      </c>
      <c r="Q135" s="102">
        <f t="shared" si="26"/>
        <v>97.932700048301399</v>
      </c>
      <c r="R135" s="103">
        <f t="shared" si="18"/>
        <v>48060</v>
      </c>
      <c r="S135" s="102">
        <f t="shared" si="27"/>
        <v>96.095015296023035</v>
      </c>
      <c r="T135" s="79">
        <v>46695</v>
      </c>
      <c r="U135" s="82">
        <f t="shared" si="28"/>
        <v>95.967692212836795</v>
      </c>
      <c r="V135" s="79">
        <v>4037</v>
      </c>
      <c r="W135" s="82">
        <f t="shared" si="31"/>
        <v>102.48794110180248</v>
      </c>
      <c r="X135" s="103">
        <f t="shared" si="19"/>
        <v>1365</v>
      </c>
      <c r="Y135" s="102">
        <f t="shared" si="29"/>
        <v>100.66371681415929</v>
      </c>
      <c r="Z135" s="79">
        <v>8</v>
      </c>
      <c r="AA135" s="82">
        <f t="shared" si="36"/>
        <v>133.33333333333331</v>
      </c>
      <c r="AB135" s="79">
        <v>1168</v>
      </c>
      <c r="AC135" s="82">
        <f t="shared" si="37"/>
        <v>102.54609306409131</v>
      </c>
      <c r="AD135" s="125"/>
      <c r="AE135" s="125"/>
      <c r="AF135" s="125"/>
      <c r="AG135" s="125"/>
      <c r="AH135" s="125"/>
      <c r="AI135" s="125"/>
      <c r="AJ135" s="85">
        <v>0</v>
      </c>
      <c r="AK135" s="162" t="s">
        <v>75</v>
      </c>
      <c r="AL135" s="149" t="s">
        <v>221</v>
      </c>
      <c r="AM135" s="103" t="s">
        <v>221</v>
      </c>
      <c r="AN135" s="103" t="s">
        <v>221</v>
      </c>
      <c r="AO135" s="103" t="s">
        <v>221</v>
      </c>
      <c r="AP135" s="33" t="s">
        <v>181</v>
      </c>
      <c r="AQ135" s="34" t="s">
        <v>181</v>
      </c>
      <c r="AR135" s="71"/>
      <c r="AS135" s="71"/>
      <c r="AT135" s="71"/>
    </row>
    <row r="136" spans="1:52" ht="12" hidden="1" customHeight="1">
      <c r="A136" s="14"/>
      <c r="B136" s="41" t="s">
        <v>76</v>
      </c>
      <c r="C136" s="56" t="s">
        <v>7</v>
      </c>
      <c r="D136" s="76">
        <v>18437</v>
      </c>
      <c r="E136" s="82">
        <f t="shared" si="21"/>
        <v>92.895651735778699</v>
      </c>
      <c r="F136" s="79">
        <v>172</v>
      </c>
      <c r="G136" s="82">
        <f t="shared" si="22"/>
        <v>125.54744525547446</v>
      </c>
      <c r="H136" s="79">
        <v>84</v>
      </c>
      <c r="I136" s="82">
        <f t="shared" si="35"/>
        <v>190.90909090909091</v>
      </c>
      <c r="J136" s="79">
        <f t="shared" si="16"/>
        <v>18265</v>
      </c>
      <c r="K136" s="82">
        <f t="shared" si="23"/>
        <v>92.668696093353631</v>
      </c>
      <c r="L136" s="79">
        <v>9640</v>
      </c>
      <c r="M136" s="82">
        <f t="shared" si="24"/>
        <v>93.737845196421617</v>
      </c>
      <c r="N136" s="103">
        <v>37504</v>
      </c>
      <c r="O136" s="102">
        <f t="shared" si="25"/>
        <v>96.20357069567001</v>
      </c>
      <c r="P136" s="103">
        <f t="shared" si="17"/>
        <v>27864</v>
      </c>
      <c r="Q136" s="102">
        <f t="shared" si="26"/>
        <v>97.087108013937282</v>
      </c>
      <c r="R136" s="103">
        <f t="shared" si="18"/>
        <v>46129</v>
      </c>
      <c r="S136" s="102">
        <f t="shared" si="27"/>
        <v>95.288163602561454</v>
      </c>
      <c r="T136" s="79">
        <v>44936</v>
      </c>
      <c r="U136" s="82">
        <f t="shared" si="28"/>
        <v>95.36907339021181</v>
      </c>
      <c r="V136" s="79">
        <v>4038</v>
      </c>
      <c r="W136" s="82">
        <f t="shared" si="31"/>
        <v>101.20300751879698</v>
      </c>
      <c r="X136" s="103">
        <f t="shared" si="19"/>
        <v>1193</v>
      </c>
      <c r="Y136" s="102">
        <f t="shared" si="29"/>
        <v>92.337461300309599</v>
      </c>
      <c r="Z136" s="79">
        <v>9</v>
      </c>
      <c r="AA136" s="82">
        <f t="shared" si="36"/>
        <v>90</v>
      </c>
      <c r="AB136" s="79">
        <v>1001</v>
      </c>
      <c r="AC136" s="82">
        <f t="shared" si="37"/>
        <v>93.116279069767444</v>
      </c>
      <c r="AD136" s="125"/>
      <c r="AE136" s="125"/>
      <c r="AF136" s="125"/>
      <c r="AG136" s="125"/>
      <c r="AH136" s="125"/>
      <c r="AI136" s="125"/>
      <c r="AJ136" s="85">
        <v>0</v>
      </c>
      <c r="AK136" s="162" t="s">
        <v>75</v>
      </c>
      <c r="AL136" s="149" t="s">
        <v>221</v>
      </c>
      <c r="AM136" s="103" t="s">
        <v>221</v>
      </c>
      <c r="AN136" s="103" t="s">
        <v>221</v>
      </c>
      <c r="AO136" s="103" t="s">
        <v>221</v>
      </c>
      <c r="AP136" s="33" t="s">
        <v>181</v>
      </c>
      <c r="AQ136" s="34" t="s">
        <v>181</v>
      </c>
      <c r="AR136" s="71"/>
      <c r="AS136" s="71"/>
      <c r="AT136" s="71"/>
    </row>
    <row r="137" spans="1:52" s="13" customFormat="1" ht="12" hidden="1" customHeight="1">
      <c r="B137" s="41" t="s">
        <v>78</v>
      </c>
      <c r="C137" s="56" t="s">
        <v>8</v>
      </c>
      <c r="D137" s="76">
        <v>17959</v>
      </c>
      <c r="E137" s="82">
        <f t="shared" si="21"/>
        <v>93.254751272198561</v>
      </c>
      <c r="F137" s="79">
        <v>144</v>
      </c>
      <c r="G137" s="82">
        <f t="shared" si="22"/>
        <v>115.19999999999999</v>
      </c>
      <c r="H137" s="79">
        <v>70</v>
      </c>
      <c r="I137" s="82">
        <f t="shared" si="35"/>
        <v>175</v>
      </c>
      <c r="J137" s="79">
        <f t="shared" si="16"/>
        <v>17815</v>
      </c>
      <c r="K137" s="82">
        <f t="shared" si="23"/>
        <v>93.111378247007792</v>
      </c>
      <c r="L137" s="79">
        <v>9238</v>
      </c>
      <c r="M137" s="82">
        <f t="shared" si="24"/>
        <v>99.654800431499453</v>
      </c>
      <c r="N137" s="103">
        <v>34294</v>
      </c>
      <c r="O137" s="102">
        <f t="shared" si="25"/>
        <v>100.59546507875979</v>
      </c>
      <c r="P137" s="103">
        <f t="shared" si="17"/>
        <v>25056</v>
      </c>
      <c r="Q137" s="102">
        <f t="shared" si="26"/>
        <v>100.94677893719029</v>
      </c>
      <c r="R137" s="103">
        <f t="shared" si="18"/>
        <v>42871</v>
      </c>
      <c r="S137" s="102">
        <f t="shared" si="27"/>
        <v>97.53606042680984</v>
      </c>
      <c r="T137" s="79">
        <v>41755</v>
      </c>
      <c r="U137" s="82">
        <f t="shared" si="28"/>
        <v>97.734241509257316</v>
      </c>
      <c r="V137" s="79">
        <v>3859</v>
      </c>
      <c r="W137" s="82">
        <f t="shared" si="31"/>
        <v>98.468997193161528</v>
      </c>
      <c r="X137" s="103">
        <f t="shared" si="19"/>
        <v>1116</v>
      </c>
      <c r="Y137" s="102">
        <f t="shared" si="29"/>
        <v>90.658001624695373</v>
      </c>
      <c r="Z137" s="79">
        <v>8</v>
      </c>
      <c r="AA137" s="82">
        <f t="shared" si="36"/>
        <v>114.28571428571428</v>
      </c>
      <c r="AB137" s="79">
        <v>935</v>
      </c>
      <c r="AC137" s="82">
        <f t="shared" si="37"/>
        <v>92.118226600985224</v>
      </c>
      <c r="AD137" s="125"/>
      <c r="AE137" s="125"/>
      <c r="AF137" s="125"/>
      <c r="AG137" s="125"/>
      <c r="AH137" s="125"/>
      <c r="AI137" s="125"/>
      <c r="AJ137" s="85">
        <v>0</v>
      </c>
      <c r="AK137" s="162" t="s">
        <v>75</v>
      </c>
      <c r="AL137" s="149" t="s">
        <v>221</v>
      </c>
      <c r="AM137" s="103" t="s">
        <v>221</v>
      </c>
      <c r="AN137" s="103" t="s">
        <v>221</v>
      </c>
      <c r="AO137" s="103" t="s">
        <v>221</v>
      </c>
      <c r="AP137" s="33" t="s">
        <v>181</v>
      </c>
      <c r="AQ137" s="34" t="s">
        <v>181</v>
      </c>
      <c r="AR137" s="71"/>
      <c r="AS137" s="71"/>
      <c r="AT137" s="71"/>
      <c r="AU137" s="15"/>
      <c r="AV137" s="15"/>
      <c r="AW137" s="15"/>
      <c r="AX137" s="15"/>
      <c r="AY137" s="15"/>
      <c r="AZ137" s="15"/>
    </row>
    <row r="138" spans="1:52" s="13" customFormat="1" ht="12" hidden="1" customHeight="1">
      <c r="B138" s="41" t="s">
        <v>80</v>
      </c>
      <c r="C138" s="56" t="s">
        <v>9</v>
      </c>
      <c r="D138" s="76">
        <v>18972</v>
      </c>
      <c r="E138" s="82">
        <f t="shared" si="21"/>
        <v>93.920792079207914</v>
      </c>
      <c r="F138" s="79">
        <v>186</v>
      </c>
      <c r="G138" s="82">
        <f t="shared" si="22"/>
        <v>155</v>
      </c>
      <c r="H138" s="79">
        <v>106</v>
      </c>
      <c r="I138" s="82">
        <f t="shared" si="35"/>
        <v>278.9473684210526</v>
      </c>
      <c r="J138" s="79">
        <f t="shared" ref="J138:J201" si="38">D138-F138</f>
        <v>18786</v>
      </c>
      <c r="K138" s="82">
        <f t="shared" si="23"/>
        <v>93.555776892430274</v>
      </c>
      <c r="L138" s="79">
        <v>10061</v>
      </c>
      <c r="M138" s="82">
        <f t="shared" si="24"/>
        <v>98.271146708341476</v>
      </c>
      <c r="N138" s="103">
        <v>32098</v>
      </c>
      <c r="O138" s="102">
        <f t="shared" si="25"/>
        <v>101.81760507533704</v>
      </c>
      <c r="P138" s="103">
        <f t="shared" ref="P138:P201" si="39">N138-L138</f>
        <v>22037</v>
      </c>
      <c r="Q138" s="102">
        <f t="shared" si="26"/>
        <v>103.52327711748954</v>
      </c>
      <c r="R138" s="103">
        <f t="shared" ref="R138:R201" si="40">J138+P138</f>
        <v>40823</v>
      </c>
      <c r="S138" s="102">
        <f t="shared" si="27"/>
        <v>98.684942103609146</v>
      </c>
      <c r="T138" s="79">
        <v>39663</v>
      </c>
      <c r="U138" s="82">
        <f t="shared" si="28"/>
        <v>98.575902177154788</v>
      </c>
      <c r="V138" s="79">
        <v>3999</v>
      </c>
      <c r="W138" s="82">
        <f t="shared" si="31"/>
        <v>101.85939887926642</v>
      </c>
      <c r="X138" s="103">
        <f t="shared" si="19"/>
        <v>1160</v>
      </c>
      <c r="Y138" s="102">
        <f t="shared" si="29"/>
        <v>102.56410256410255</v>
      </c>
      <c r="Z138" s="79">
        <v>7</v>
      </c>
      <c r="AA138" s="82">
        <f t="shared" si="36"/>
        <v>116.66666666666667</v>
      </c>
      <c r="AB138" s="79">
        <v>1002</v>
      </c>
      <c r="AC138" s="82">
        <f t="shared" si="37"/>
        <v>102.55885363357216</v>
      </c>
      <c r="AD138" s="125"/>
      <c r="AE138" s="125"/>
      <c r="AF138" s="125"/>
      <c r="AG138" s="125"/>
      <c r="AH138" s="125"/>
      <c r="AI138" s="125"/>
      <c r="AJ138" s="85">
        <v>431</v>
      </c>
      <c r="AK138" s="144">
        <f t="shared" ref="AK138:AK143" si="41">AJ138/AJ126*100</f>
        <v>95.991091314031181</v>
      </c>
      <c r="AL138" s="149" t="s">
        <v>221</v>
      </c>
      <c r="AM138" s="103" t="s">
        <v>221</v>
      </c>
      <c r="AN138" s="103" t="s">
        <v>221</v>
      </c>
      <c r="AO138" s="103" t="s">
        <v>221</v>
      </c>
      <c r="AP138" s="33" t="s">
        <v>181</v>
      </c>
      <c r="AQ138" s="34" t="s">
        <v>181</v>
      </c>
      <c r="AR138" s="71"/>
      <c r="AS138" s="71"/>
      <c r="AT138" s="71"/>
      <c r="AU138" s="15"/>
      <c r="AV138" s="15"/>
      <c r="AW138" s="15"/>
      <c r="AX138" s="15"/>
      <c r="AY138" s="15"/>
      <c r="AZ138" s="15"/>
    </row>
    <row r="139" spans="1:52" s="13" customFormat="1" ht="12" hidden="1" customHeight="1">
      <c r="B139" s="41" t="s">
        <v>134</v>
      </c>
      <c r="C139" s="56" t="s">
        <v>135</v>
      </c>
      <c r="D139" s="76">
        <v>19497</v>
      </c>
      <c r="E139" s="82">
        <f t="shared" si="21"/>
        <v>95.111956680813705</v>
      </c>
      <c r="F139" s="79">
        <v>138</v>
      </c>
      <c r="G139" s="82">
        <f t="shared" si="22"/>
        <v>123.21428571428572</v>
      </c>
      <c r="H139" s="79">
        <v>59</v>
      </c>
      <c r="I139" s="82">
        <f t="shared" si="35"/>
        <v>147.5</v>
      </c>
      <c r="J139" s="79">
        <f t="shared" si="38"/>
        <v>19359</v>
      </c>
      <c r="K139" s="82">
        <f t="shared" si="23"/>
        <v>94.957571001128173</v>
      </c>
      <c r="L139" s="79">
        <v>10369</v>
      </c>
      <c r="M139" s="82">
        <f t="shared" si="24"/>
        <v>99.663590926566698</v>
      </c>
      <c r="N139" s="103">
        <v>33225</v>
      </c>
      <c r="O139" s="102">
        <f t="shared" si="25"/>
        <v>100.8958396598846</v>
      </c>
      <c r="P139" s="103">
        <f t="shared" si="39"/>
        <v>22856</v>
      </c>
      <c r="Q139" s="102">
        <f t="shared" si="26"/>
        <v>101.46497380804405</v>
      </c>
      <c r="R139" s="103">
        <f t="shared" si="40"/>
        <v>42215</v>
      </c>
      <c r="S139" s="102">
        <f t="shared" si="27"/>
        <v>98.373453265910086</v>
      </c>
      <c r="T139" s="79">
        <v>41163</v>
      </c>
      <c r="U139" s="82">
        <f t="shared" si="28"/>
        <v>98.610545480679392</v>
      </c>
      <c r="V139" s="79">
        <v>3564</v>
      </c>
      <c r="W139" s="82">
        <f t="shared" si="31"/>
        <v>105.47499260136135</v>
      </c>
      <c r="X139" s="103">
        <f t="shared" ref="X139:X202" si="42">+R139-T139</f>
        <v>1052</v>
      </c>
      <c r="Y139" s="102">
        <f t="shared" si="29"/>
        <v>89.914529914529922</v>
      </c>
      <c r="Z139" s="79">
        <v>6</v>
      </c>
      <c r="AA139" s="82">
        <f t="shared" si="36"/>
        <v>120</v>
      </c>
      <c r="AB139" s="79">
        <v>933</v>
      </c>
      <c r="AC139" s="82">
        <f t="shared" si="37"/>
        <v>95.010183299389013</v>
      </c>
      <c r="AD139" s="125"/>
      <c r="AE139" s="125"/>
      <c r="AF139" s="125"/>
      <c r="AG139" s="125"/>
      <c r="AH139" s="125"/>
      <c r="AI139" s="125"/>
      <c r="AJ139" s="85">
        <v>253</v>
      </c>
      <c r="AK139" s="144">
        <f t="shared" si="41"/>
        <v>72.07977207977207</v>
      </c>
      <c r="AL139" s="149" t="s">
        <v>221</v>
      </c>
      <c r="AM139" s="103" t="s">
        <v>221</v>
      </c>
      <c r="AN139" s="103" t="s">
        <v>221</v>
      </c>
      <c r="AO139" s="103" t="s">
        <v>221</v>
      </c>
      <c r="AP139" s="33" t="s">
        <v>181</v>
      </c>
      <c r="AQ139" s="34" t="s">
        <v>181</v>
      </c>
      <c r="AR139" s="71"/>
      <c r="AS139" s="71"/>
      <c r="AT139" s="71"/>
      <c r="AU139" s="15"/>
      <c r="AV139" s="15"/>
      <c r="AW139" s="15"/>
      <c r="AX139" s="15"/>
      <c r="AY139" s="15"/>
      <c r="AZ139" s="15"/>
    </row>
    <row r="140" spans="1:52" ht="12" hidden="1" customHeight="1">
      <c r="A140" s="14"/>
      <c r="B140" s="41" t="s">
        <v>84</v>
      </c>
      <c r="C140" s="56" t="s">
        <v>85</v>
      </c>
      <c r="D140" s="76">
        <v>18119</v>
      </c>
      <c r="E140" s="82">
        <f t="shared" si="21"/>
        <v>93.161602138927449</v>
      </c>
      <c r="F140" s="79">
        <v>136</v>
      </c>
      <c r="G140" s="82">
        <f t="shared" si="22"/>
        <v>121.42857142857142</v>
      </c>
      <c r="H140" s="79">
        <v>61</v>
      </c>
      <c r="I140" s="82">
        <f t="shared" si="35"/>
        <v>160.5263157894737</v>
      </c>
      <c r="J140" s="79">
        <f t="shared" si="38"/>
        <v>17983</v>
      </c>
      <c r="K140" s="82">
        <f t="shared" si="23"/>
        <v>92.997879712468318</v>
      </c>
      <c r="L140" s="79">
        <v>9412</v>
      </c>
      <c r="M140" s="82">
        <f t="shared" si="24"/>
        <v>103.94257316399779</v>
      </c>
      <c r="N140" s="103">
        <v>32140</v>
      </c>
      <c r="O140" s="102">
        <f t="shared" si="25"/>
        <v>102.12901175722911</v>
      </c>
      <c r="P140" s="103">
        <f t="shared" si="39"/>
        <v>22728</v>
      </c>
      <c r="Q140" s="102">
        <f t="shared" si="26"/>
        <v>101.3963863484274</v>
      </c>
      <c r="R140" s="103">
        <f t="shared" si="40"/>
        <v>40711</v>
      </c>
      <c r="S140" s="102">
        <f t="shared" si="27"/>
        <v>97.506706265568127</v>
      </c>
      <c r="T140" s="79">
        <v>39794</v>
      </c>
      <c r="U140" s="82">
        <f t="shared" si="28"/>
        <v>98.080003943509226</v>
      </c>
      <c r="V140" s="79">
        <v>4659</v>
      </c>
      <c r="W140" s="82">
        <f t="shared" si="31"/>
        <v>134.30383395791296</v>
      </c>
      <c r="X140" s="103">
        <f t="shared" si="42"/>
        <v>917</v>
      </c>
      <c r="Y140" s="102">
        <f t="shared" si="29"/>
        <v>77.777777777777786</v>
      </c>
      <c r="Z140" s="79">
        <v>6</v>
      </c>
      <c r="AA140" s="82">
        <f t="shared" si="36"/>
        <v>100</v>
      </c>
      <c r="AB140" s="79">
        <v>808</v>
      </c>
      <c r="AC140" s="82">
        <f t="shared" si="37"/>
        <v>81.287726358148888</v>
      </c>
      <c r="AD140" s="125"/>
      <c r="AE140" s="125"/>
      <c r="AF140" s="125"/>
      <c r="AG140" s="125"/>
      <c r="AH140" s="125"/>
      <c r="AI140" s="125"/>
      <c r="AJ140" s="85">
        <v>184</v>
      </c>
      <c r="AK140" s="144">
        <f t="shared" si="41"/>
        <v>153.33333333333334</v>
      </c>
      <c r="AL140" s="149" t="s">
        <v>221</v>
      </c>
      <c r="AM140" s="103" t="s">
        <v>221</v>
      </c>
      <c r="AN140" s="103" t="s">
        <v>221</v>
      </c>
      <c r="AO140" s="103" t="s">
        <v>221</v>
      </c>
      <c r="AP140" s="33" t="s">
        <v>181</v>
      </c>
      <c r="AQ140" s="34" t="s">
        <v>181</v>
      </c>
      <c r="AR140" s="71"/>
      <c r="AS140" s="71"/>
      <c r="AT140" s="71"/>
    </row>
    <row r="141" spans="1:52" ht="12" hidden="1" customHeight="1">
      <c r="A141" s="14"/>
      <c r="B141" s="42" t="s">
        <v>86</v>
      </c>
      <c r="C141" s="56" t="s">
        <v>13</v>
      </c>
      <c r="D141" s="77">
        <v>20732</v>
      </c>
      <c r="E141" s="83">
        <f t="shared" si="21"/>
        <v>97.128133052237047</v>
      </c>
      <c r="F141" s="80">
        <v>160</v>
      </c>
      <c r="G141" s="83">
        <f t="shared" si="22"/>
        <v>133.33333333333331</v>
      </c>
      <c r="H141" s="80">
        <v>75</v>
      </c>
      <c r="I141" s="83">
        <f t="shared" si="35"/>
        <v>220.58823529411765</v>
      </c>
      <c r="J141" s="80">
        <f t="shared" si="38"/>
        <v>20572</v>
      </c>
      <c r="K141" s="83">
        <f t="shared" si="23"/>
        <v>96.923439340400478</v>
      </c>
      <c r="L141" s="80">
        <v>10192</v>
      </c>
      <c r="M141" s="83">
        <f t="shared" si="24"/>
        <v>92.201917857789041</v>
      </c>
      <c r="N141" s="152">
        <v>31045</v>
      </c>
      <c r="O141" s="169">
        <f t="shared" si="25"/>
        <v>95.490756974562458</v>
      </c>
      <c r="P141" s="152">
        <f t="shared" si="39"/>
        <v>20853</v>
      </c>
      <c r="Q141" s="169">
        <f t="shared" si="26"/>
        <v>97.185067810038689</v>
      </c>
      <c r="R141" s="152">
        <f t="shared" si="40"/>
        <v>41425</v>
      </c>
      <c r="S141" s="169">
        <f t="shared" si="27"/>
        <v>97.054964622088931</v>
      </c>
      <c r="T141" s="80">
        <v>39815</v>
      </c>
      <c r="U141" s="83">
        <f t="shared" si="28"/>
        <v>95.979075765976432</v>
      </c>
      <c r="V141" s="80">
        <v>3729</v>
      </c>
      <c r="W141" s="83">
        <f t="shared" si="31"/>
        <v>99.017525225703665</v>
      </c>
      <c r="X141" s="152">
        <f t="shared" si="42"/>
        <v>1610</v>
      </c>
      <c r="Y141" s="169">
        <f t="shared" si="29"/>
        <v>134.27856547122602</v>
      </c>
      <c r="Z141" s="80">
        <v>7</v>
      </c>
      <c r="AA141" s="83">
        <f t="shared" si="36"/>
        <v>116.66666666666667</v>
      </c>
      <c r="AB141" s="80">
        <v>1485</v>
      </c>
      <c r="AC141" s="83">
        <f t="shared" si="37"/>
        <v>146.01769911504425</v>
      </c>
      <c r="AD141" s="126"/>
      <c r="AE141" s="126"/>
      <c r="AF141" s="126"/>
      <c r="AG141" s="126"/>
      <c r="AH141" s="126"/>
      <c r="AI141" s="126"/>
      <c r="AJ141" s="138">
        <v>180</v>
      </c>
      <c r="AK141" s="164">
        <f t="shared" si="41"/>
        <v>40</v>
      </c>
      <c r="AL141" s="151" t="s">
        <v>221</v>
      </c>
      <c r="AM141" s="152" t="s">
        <v>221</v>
      </c>
      <c r="AN141" s="152" t="s">
        <v>221</v>
      </c>
      <c r="AO141" s="152" t="s">
        <v>221</v>
      </c>
      <c r="AP141" s="35" t="s">
        <v>181</v>
      </c>
      <c r="AQ141" s="155" t="s">
        <v>181</v>
      </c>
      <c r="AR141" s="71"/>
      <c r="AS141" s="71"/>
      <c r="AT141" s="71"/>
    </row>
    <row r="142" spans="1:52" s="13" customFormat="1" ht="12" hidden="1" customHeight="1">
      <c r="B142" s="40" t="s">
        <v>136</v>
      </c>
      <c r="C142" s="57" t="s">
        <v>137</v>
      </c>
      <c r="D142" s="78">
        <v>20101</v>
      </c>
      <c r="E142" s="84">
        <f t="shared" si="21"/>
        <v>96.117247645005506</v>
      </c>
      <c r="F142" s="81">
        <v>182</v>
      </c>
      <c r="G142" s="84">
        <f t="shared" si="22"/>
        <v>163.96396396396395</v>
      </c>
      <c r="H142" s="81">
        <v>89</v>
      </c>
      <c r="I142" s="84">
        <f t="shared" si="35"/>
        <v>278.125</v>
      </c>
      <c r="J142" s="81">
        <f t="shared" si="38"/>
        <v>19919</v>
      </c>
      <c r="K142" s="84">
        <f t="shared" si="23"/>
        <v>95.755215844630328</v>
      </c>
      <c r="L142" s="81">
        <v>9687</v>
      </c>
      <c r="M142" s="84">
        <f t="shared" si="24"/>
        <v>89.330505348579862</v>
      </c>
      <c r="N142" s="146">
        <v>32262</v>
      </c>
      <c r="O142" s="145">
        <f t="shared" si="25"/>
        <v>97.57735232737501</v>
      </c>
      <c r="P142" s="146">
        <f t="shared" si="39"/>
        <v>22575</v>
      </c>
      <c r="Q142" s="145">
        <f t="shared" si="26"/>
        <v>101.60223232368692</v>
      </c>
      <c r="R142" s="146">
        <f t="shared" si="40"/>
        <v>42494</v>
      </c>
      <c r="S142" s="145">
        <f t="shared" si="27"/>
        <v>98.775016852234955</v>
      </c>
      <c r="T142" s="81">
        <v>40500</v>
      </c>
      <c r="U142" s="84">
        <f t="shared" si="28"/>
        <v>96.811206195917194</v>
      </c>
      <c r="V142" s="81">
        <v>3354</v>
      </c>
      <c r="W142" s="84">
        <f t="shared" si="31"/>
        <v>98.996458087367174</v>
      </c>
      <c r="X142" s="146">
        <f t="shared" si="42"/>
        <v>1994</v>
      </c>
      <c r="Y142" s="145">
        <f t="shared" si="29"/>
        <v>167.98652064026959</v>
      </c>
      <c r="Z142" s="81">
        <v>7</v>
      </c>
      <c r="AA142" s="84">
        <f t="shared" si="36"/>
        <v>100</v>
      </c>
      <c r="AB142" s="81">
        <v>1936</v>
      </c>
      <c r="AC142" s="84">
        <f t="shared" si="37"/>
        <v>193.79379379379381</v>
      </c>
      <c r="AD142" s="127"/>
      <c r="AE142" s="127"/>
      <c r="AF142" s="127"/>
      <c r="AG142" s="127"/>
      <c r="AH142" s="127"/>
      <c r="AI142" s="127"/>
      <c r="AJ142" s="137">
        <v>89</v>
      </c>
      <c r="AK142" s="163">
        <f t="shared" si="41"/>
        <v>31.11888111888112</v>
      </c>
      <c r="AL142" s="153" t="s">
        <v>221</v>
      </c>
      <c r="AM142" s="146" t="s">
        <v>221</v>
      </c>
      <c r="AN142" s="146" t="s">
        <v>221</v>
      </c>
      <c r="AO142" s="146" t="s">
        <v>221</v>
      </c>
      <c r="AP142" s="30" t="s">
        <v>181</v>
      </c>
      <c r="AQ142" s="154" t="s">
        <v>181</v>
      </c>
      <c r="AR142" s="71"/>
      <c r="AS142" s="71"/>
      <c r="AT142" s="71"/>
      <c r="AU142" s="15"/>
      <c r="AV142" s="15"/>
      <c r="AW142" s="15"/>
      <c r="AX142" s="15"/>
      <c r="AY142" s="15"/>
      <c r="AZ142" s="15"/>
    </row>
    <row r="143" spans="1:52" s="13" customFormat="1" ht="12" hidden="1" customHeight="1">
      <c r="B143" s="41" t="s">
        <v>90</v>
      </c>
      <c r="C143" s="56" t="s">
        <v>11</v>
      </c>
      <c r="D143" s="76">
        <v>20189</v>
      </c>
      <c r="E143" s="82">
        <f t="shared" si="21"/>
        <v>93.902325581395345</v>
      </c>
      <c r="F143" s="79">
        <v>223</v>
      </c>
      <c r="G143" s="82">
        <f t="shared" si="22"/>
        <v>145.75163398692808</v>
      </c>
      <c r="H143" s="79">
        <v>133</v>
      </c>
      <c r="I143" s="82">
        <f t="shared" si="35"/>
        <v>195.58823529411765</v>
      </c>
      <c r="J143" s="79">
        <f t="shared" si="38"/>
        <v>19966</v>
      </c>
      <c r="K143" s="82">
        <f t="shared" si="23"/>
        <v>93.530706890898017</v>
      </c>
      <c r="L143" s="79">
        <v>9867</v>
      </c>
      <c r="M143" s="82">
        <f t="shared" si="24"/>
        <v>89.036275040606398</v>
      </c>
      <c r="N143" s="103">
        <v>33227</v>
      </c>
      <c r="O143" s="102">
        <f t="shared" si="25"/>
        <v>93.101515873238256</v>
      </c>
      <c r="P143" s="103">
        <f t="shared" si="39"/>
        <v>23360</v>
      </c>
      <c r="Q143" s="102">
        <f t="shared" si="26"/>
        <v>94.932336327061407</v>
      </c>
      <c r="R143" s="103">
        <f t="shared" si="40"/>
        <v>43326</v>
      </c>
      <c r="S143" s="102">
        <f t="shared" si="27"/>
        <v>94.281237759498623</v>
      </c>
      <c r="T143" s="79">
        <v>41422</v>
      </c>
      <c r="U143" s="82">
        <f t="shared" si="28"/>
        <v>92.579679048768497</v>
      </c>
      <c r="V143" s="79">
        <v>2979</v>
      </c>
      <c r="W143" s="82">
        <f t="shared" si="31"/>
        <v>107.93478260869564</v>
      </c>
      <c r="X143" s="103">
        <f t="shared" si="42"/>
        <v>1904</v>
      </c>
      <c r="Y143" s="102">
        <f t="shared" si="29"/>
        <v>157.0957095709571</v>
      </c>
      <c r="Z143" s="79">
        <v>7</v>
      </c>
      <c r="AA143" s="82">
        <f t="shared" si="36"/>
        <v>87.5</v>
      </c>
      <c r="AB143" s="79">
        <v>1843</v>
      </c>
      <c r="AC143" s="82">
        <f t="shared" si="37"/>
        <v>182.47524752475249</v>
      </c>
      <c r="AD143" s="125"/>
      <c r="AE143" s="125"/>
      <c r="AF143" s="125"/>
      <c r="AG143" s="125"/>
      <c r="AH143" s="125"/>
      <c r="AI143" s="125"/>
      <c r="AJ143" s="85">
        <v>200</v>
      </c>
      <c r="AK143" s="144">
        <f t="shared" si="41"/>
        <v>106.38297872340425</v>
      </c>
      <c r="AL143" s="149" t="s">
        <v>221</v>
      </c>
      <c r="AM143" s="103" t="s">
        <v>221</v>
      </c>
      <c r="AN143" s="103" t="s">
        <v>221</v>
      </c>
      <c r="AO143" s="103" t="s">
        <v>221</v>
      </c>
      <c r="AP143" s="33" t="s">
        <v>181</v>
      </c>
      <c r="AQ143" s="34" t="s">
        <v>181</v>
      </c>
      <c r="AR143" s="71"/>
      <c r="AS143" s="71"/>
      <c r="AT143" s="71"/>
      <c r="AU143" s="15"/>
      <c r="AV143" s="15"/>
      <c r="AW143" s="15"/>
      <c r="AX143" s="15"/>
      <c r="AY143" s="15"/>
      <c r="AZ143" s="15"/>
    </row>
    <row r="144" spans="1:52" s="13" customFormat="1" ht="12" hidden="1" customHeight="1">
      <c r="B144" s="41" t="s">
        <v>92</v>
      </c>
      <c r="C144" s="56" t="s">
        <v>3</v>
      </c>
      <c r="D144" s="76">
        <v>18539</v>
      </c>
      <c r="E144" s="82">
        <f t="shared" si="21"/>
        <v>93.114013058764442</v>
      </c>
      <c r="F144" s="79">
        <v>141</v>
      </c>
      <c r="G144" s="82">
        <f t="shared" si="22"/>
        <v>88.679245283018872</v>
      </c>
      <c r="H144" s="79">
        <v>46</v>
      </c>
      <c r="I144" s="82">
        <f t="shared" si="35"/>
        <v>67.64705882352942</v>
      </c>
      <c r="J144" s="79">
        <f t="shared" si="38"/>
        <v>18398</v>
      </c>
      <c r="K144" s="82">
        <f t="shared" si="23"/>
        <v>93.149713938534759</v>
      </c>
      <c r="L144" s="79">
        <v>8903</v>
      </c>
      <c r="M144" s="82">
        <f t="shared" si="24"/>
        <v>90.138706084843577</v>
      </c>
      <c r="N144" s="103">
        <v>36649</v>
      </c>
      <c r="O144" s="102">
        <f t="shared" si="25"/>
        <v>98.675318381303683</v>
      </c>
      <c r="P144" s="103">
        <f t="shared" si="39"/>
        <v>27746</v>
      </c>
      <c r="Q144" s="102">
        <f t="shared" si="26"/>
        <v>101.76789906103288</v>
      </c>
      <c r="R144" s="103">
        <f t="shared" si="40"/>
        <v>46144</v>
      </c>
      <c r="S144" s="102">
        <f t="shared" si="27"/>
        <v>98.147399766032123</v>
      </c>
      <c r="T144" s="79">
        <v>44107</v>
      </c>
      <c r="U144" s="82">
        <f t="shared" si="28"/>
        <v>96.271963330786861</v>
      </c>
      <c r="V144" s="79">
        <v>4461</v>
      </c>
      <c r="W144" s="82">
        <f t="shared" si="31"/>
        <v>151.22033898305085</v>
      </c>
      <c r="X144" s="103">
        <f t="shared" si="42"/>
        <v>2037</v>
      </c>
      <c r="Y144" s="102">
        <f t="shared" si="29"/>
        <v>169.75</v>
      </c>
      <c r="Z144" s="79">
        <v>7</v>
      </c>
      <c r="AA144" s="82">
        <f t="shared" si="36"/>
        <v>77.777777777777786</v>
      </c>
      <c r="AB144" s="79">
        <v>1965</v>
      </c>
      <c r="AC144" s="82">
        <f t="shared" si="37"/>
        <v>198.28456104944502</v>
      </c>
      <c r="AD144" s="125"/>
      <c r="AE144" s="125"/>
      <c r="AF144" s="125"/>
      <c r="AG144" s="125"/>
      <c r="AH144" s="125"/>
      <c r="AI144" s="125"/>
      <c r="AJ144" s="85">
        <v>0</v>
      </c>
      <c r="AK144" s="162" t="s">
        <v>75</v>
      </c>
      <c r="AL144" s="149" t="s">
        <v>221</v>
      </c>
      <c r="AM144" s="103" t="s">
        <v>221</v>
      </c>
      <c r="AN144" s="103" t="s">
        <v>221</v>
      </c>
      <c r="AO144" s="103" t="s">
        <v>221</v>
      </c>
      <c r="AP144" s="33" t="s">
        <v>181</v>
      </c>
      <c r="AQ144" s="34" t="s">
        <v>181</v>
      </c>
      <c r="AR144" s="71"/>
      <c r="AS144" s="71"/>
      <c r="AT144" s="71"/>
      <c r="AU144" s="15"/>
      <c r="AV144" s="15"/>
      <c r="AW144" s="15"/>
      <c r="AX144" s="15"/>
      <c r="AY144" s="15"/>
      <c r="AZ144" s="15"/>
    </row>
    <row r="145" spans="1:52" s="13" customFormat="1" ht="12" hidden="1" customHeight="1">
      <c r="B145" s="41" t="s">
        <v>94</v>
      </c>
      <c r="C145" s="56" t="s">
        <v>95</v>
      </c>
      <c r="D145" s="76">
        <v>18529</v>
      </c>
      <c r="E145" s="82">
        <f t="shared" si="21"/>
        <v>96.159634646323113</v>
      </c>
      <c r="F145" s="79">
        <v>149</v>
      </c>
      <c r="G145" s="82">
        <f t="shared" si="22"/>
        <v>88.165680473372774</v>
      </c>
      <c r="H145" s="79">
        <v>53</v>
      </c>
      <c r="I145" s="82">
        <f t="shared" si="35"/>
        <v>63.095238095238095</v>
      </c>
      <c r="J145" s="79">
        <f t="shared" si="38"/>
        <v>18380</v>
      </c>
      <c r="K145" s="82">
        <f t="shared" si="23"/>
        <v>96.230366492146601</v>
      </c>
      <c r="L145" s="79">
        <v>9175</v>
      </c>
      <c r="M145" s="82">
        <f t="shared" si="24"/>
        <v>85.103422688062338</v>
      </c>
      <c r="N145" s="103">
        <v>36216</v>
      </c>
      <c r="O145" s="102">
        <f t="shared" si="25"/>
        <v>92.413687514353512</v>
      </c>
      <c r="P145" s="103">
        <f t="shared" si="39"/>
        <v>27041</v>
      </c>
      <c r="Q145" s="102">
        <f t="shared" si="26"/>
        <v>95.187975218248383</v>
      </c>
      <c r="R145" s="103">
        <f t="shared" si="40"/>
        <v>45421</v>
      </c>
      <c r="S145" s="102">
        <f t="shared" si="27"/>
        <v>95.607055653784627</v>
      </c>
      <c r="T145" s="79">
        <v>43226</v>
      </c>
      <c r="U145" s="82">
        <f t="shared" si="28"/>
        <v>93.658050397590614</v>
      </c>
      <c r="V145" s="79">
        <v>3173</v>
      </c>
      <c r="W145" s="82">
        <f t="shared" si="31"/>
        <v>101.79659929419313</v>
      </c>
      <c r="X145" s="103">
        <f t="shared" si="42"/>
        <v>2195</v>
      </c>
      <c r="Y145" s="102">
        <f t="shared" si="29"/>
        <v>161.99261992619927</v>
      </c>
      <c r="Z145" s="79">
        <v>8</v>
      </c>
      <c r="AA145" s="82">
        <f t="shared" si="36"/>
        <v>114.28571428571428</v>
      </c>
      <c r="AB145" s="79">
        <v>2131</v>
      </c>
      <c r="AC145" s="82">
        <f t="shared" si="37"/>
        <v>187.42304309586629</v>
      </c>
      <c r="AD145" s="125"/>
      <c r="AE145" s="125"/>
      <c r="AF145" s="125"/>
      <c r="AG145" s="125"/>
      <c r="AH145" s="125"/>
      <c r="AI145" s="125"/>
      <c r="AJ145" s="85">
        <v>108</v>
      </c>
      <c r="AK145" s="162" t="s">
        <v>75</v>
      </c>
      <c r="AL145" s="149" t="s">
        <v>221</v>
      </c>
      <c r="AM145" s="103" t="s">
        <v>221</v>
      </c>
      <c r="AN145" s="103" t="s">
        <v>221</v>
      </c>
      <c r="AO145" s="103" t="s">
        <v>221</v>
      </c>
      <c r="AP145" s="33" t="s">
        <v>181</v>
      </c>
      <c r="AQ145" s="34" t="s">
        <v>181</v>
      </c>
      <c r="AR145" s="71"/>
      <c r="AS145" s="71"/>
      <c r="AT145" s="71"/>
      <c r="AU145" s="15"/>
      <c r="AV145" s="15"/>
      <c r="AW145" s="15"/>
      <c r="AX145" s="15"/>
      <c r="AY145" s="15"/>
      <c r="AZ145" s="15"/>
    </row>
    <row r="146" spans="1:52" s="13" customFormat="1" ht="12" hidden="1" customHeight="1">
      <c r="B146" s="41" t="s">
        <v>96</v>
      </c>
      <c r="C146" s="56" t="s">
        <v>97</v>
      </c>
      <c r="D146" s="76">
        <v>18104</v>
      </c>
      <c r="E146" s="82">
        <f t="shared" si="21"/>
        <v>96.932055469293786</v>
      </c>
      <c r="F146" s="79">
        <v>154</v>
      </c>
      <c r="G146" s="82">
        <f t="shared" si="22"/>
        <v>110.00000000000001</v>
      </c>
      <c r="H146" s="79">
        <v>54</v>
      </c>
      <c r="I146" s="82">
        <f t="shared" si="35"/>
        <v>101.88679245283019</v>
      </c>
      <c r="J146" s="79">
        <f t="shared" si="38"/>
        <v>17950</v>
      </c>
      <c r="K146" s="82">
        <f t="shared" si="23"/>
        <v>96.833360306414193</v>
      </c>
      <c r="L146" s="79">
        <v>9862</v>
      </c>
      <c r="M146" s="82">
        <f t="shared" si="24"/>
        <v>93.099216463702447</v>
      </c>
      <c r="N146" s="103">
        <v>34538</v>
      </c>
      <c r="O146" s="102">
        <f t="shared" si="25"/>
        <v>91.783151740632476</v>
      </c>
      <c r="P146" s="103">
        <f t="shared" si="39"/>
        <v>24676</v>
      </c>
      <c r="Q146" s="102">
        <f t="shared" si="26"/>
        <v>91.267522284277106</v>
      </c>
      <c r="R146" s="103">
        <f t="shared" si="40"/>
        <v>42626</v>
      </c>
      <c r="S146" s="102">
        <f t="shared" si="27"/>
        <v>93.531399482160879</v>
      </c>
      <c r="T146" s="79">
        <v>40424</v>
      </c>
      <c r="U146" s="82">
        <f t="shared" si="28"/>
        <v>91.494273686116529</v>
      </c>
      <c r="V146" s="79">
        <v>3069</v>
      </c>
      <c r="W146" s="82">
        <f t="shared" si="31"/>
        <v>95.756630265210603</v>
      </c>
      <c r="X146" s="103">
        <f t="shared" si="42"/>
        <v>2202</v>
      </c>
      <c r="Y146" s="102">
        <f t="shared" si="29"/>
        <v>158.18965517241378</v>
      </c>
      <c r="Z146" s="79">
        <v>8</v>
      </c>
      <c r="AA146" s="82">
        <f t="shared" si="36"/>
        <v>100</v>
      </c>
      <c r="AB146" s="79">
        <v>2136</v>
      </c>
      <c r="AC146" s="82">
        <f t="shared" si="37"/>
        <v>184.13793103448276</v>
      </c>
      <c r="AD146" s="125"/>
      <c r="AE146" s="125"/>
      <c r="AF146" s="125"/>
      <c r="AG146" s="125"/>
      <c r="AH146" s="125"/>
      <c r="AI146" s="125"/>
      <c r="AJ146" s="85">
        <v>122</v>
      </c>
      <c r="AK146" s="162" t="s">
        <v>75</v>
      </c>
      <c r="AL146" s="149" t="s">
        <v>221</v>
      </c>
      <c r="AM146" s="103" t="s">
        <v>221</v>
      </c>
      <c r="AN146" s="103" t="s">
        <v>221</v>
      </c>
      <c r="AO146" s="103" t="s">
        <v>221</v>
      </c>
      <c r="AP146" s="33" t="s">
        <v>181</v>
      </c>
      <c r="AQ146" s="34" t="s">
        <v>181</v>
      </c>
      <c r="AR146" s="71"/>
      <c r="AS146" s="71"/>
      <c r="AT146" s="71"/>
      <c r="AU146" s="15"/>
      <c r="AV146" s="15"/>
      <c r="AW146" s="15"/>
      <c r="AX146" s="15"/>
      <c r="AY146" s="15"/>
      <c r="AZ146" s="15"/>
    </row>
    <row r="147" spans="1:52" s="13" customFormat="1" ht="12" hidden="1" customHeight="1">
      <c r="B147" s="41" t="s">
        <v>73</v>
      </c>
      <c r="C147" s="56" t="s">
        <v>6</v>
      </c>
      <c r="D147" s="76">
        <v>17535</v>
      </c>
      <c r="E147" s="82">
        <f t="shared" si="21"/>
        <v>98.373071528751751</v>
      </c>
      <c r="F147" s="79">
        <v>159</v>
      </c>
      <c r="G147" s="82">
        <f t="shared" si="22"/>
        <v>89.325842696629209</v>
      </c>
      <c r="H147" s="79">
        <v>56</v>
      </c>
      <c r="I147" s="82">
        <f t="shared" si="35"/>
        <v>64.367816091954026</v>
      </c>
      <c r="J147" s="79">
        <f t="shared" si="38"/>
        <v>17376</v>
      </c>
      <c r="K147" s="82">
        <f t="shared" si="23"/>
        <v>98.464328214427383</v>
      </c>
      <c r="L147" s="79">
        <v>8829</v>
      </c>
      <c r="M147" s="82">
        <f t="shared" si="24"/>
        <v>85.164464165139393</v>
      </c>
      <c r="N147" s="103">
        <v>37911</v>
      </c>
      <c r="O147" s="102">
        <f t="shared" si="25"/>
        <v>92.964688572829829</v>
      </c>
      <c r="P147" s="103">
        <f t="shared" si="39"/>
        <v>29082</v>
      </c>
      <c r="Q147" s="102">
        <f t="shared" si="26"/>
        <v>95.623582020846356</v>
      </c>
      <c r="R147" s="103">
        <f t="shared" si="40"/>
        <v>46458</v>
      </c>
      <c r="S147" s="102">
        <f t="shared" si="27"/>
        <v>96.666666666666671</v>
      </c>
      <c r="T147" s="79">
        <v>44331</v>
      </c>
      <c r="U147" s="82">
        <f t="shared" si="28"/>
        <v>94.937359460327656</v>
      </c>
      <c r="V147" s="79">
        <v>4212</v>
      </c>
      <c r="W147" s="82">
        <f t="shared" si="31"/>
        <v>104.33490215506565</v>
      </c>
      <c r="X147" s="103">
        <f t="shared" si="42"/>
        <v>2127</v>
      </c>
      <c r="Y147" s="102">
        <f t="shared" si="29"/>
        <v>155.82417582417582</v>
      </c>
      <c r="Z147" s="79">
        <v>7</v>
      </c>
      <c r="AA147" s="82">
        <f t="shared" si="36"/>
        <v>87.5</v>
      </c>
      <c r="AB147" s="79">
        <v>2065</v>
      </c>
      <c r="AC147" s="82">
        <f t="shared" si="37"/>
        <v>176.79794520547944</v>
      </c>
      <c r="AD147" s="125"/>
      <c r="AE147" s="125"/>
      <c r="AF147" s="125"/>
      <c r="AG147" s="125"/>
      <c r="AH147" s="125"/>
      <c r="AI147" s="125"/>
      <c r="AJ147" s="85">
        <v>15</v>
      </c>
      <c r="AK147" s="162" t="s">
        <v>75</v>
      </c>
      <c r="AL147" s="149" t="s">
        <v>221</v>
      </c>
      <c r="AM147" s="103" t="s">
        <v>221</v>
      </c>
      <c r="AN147" s="103" t="s">
        <v>221</v>
      </c>
      <c r="AO147" s="103" t="s">
        <v>221</v>
      </c>
      <c r="AP147" s="33" t="s">
        <v>181</v>
      </c>
      <c r="AQ147" s="34" t="s">
        <v>181</v>
      </c>
      <c r="AR147" s="71"/>
      <c r="AS147" s="71"/>
      <c r="AT147" s="71"/>
      <c r="AU147" s="15"/>
      <c r="AV147" s="15"/>
      <c r="AW147" s="15"/>
      <c r="AX147" s="15"/>
      <c r="AY147" s="15"/>
      <c r="AZ147" s="15"/>
    </row>
    <row r="148" spans="1:52" s="13" customFormat="1" ht="12" hidden="1" customHeight="1">
      <c r="B148" s="41" t="s">
        <v>76</v>
      </c>
      <c r="C148" s="56" t="s">
        <v>7</v>
      </c>
      <c r="D148" s="76">
        <v>18040</v>
      </c>
      <c r="E148" s="82">
        <f t="shared" si="21"/>
        <v>97.846721267017415</v>
      </c>
      <c r="F148" s="79">
        <v>149</v>
      </c>
      <c r="G148" s="82">
        <f t="shared" si="22"/>
        <v>86.627906976744185</v>
      </c>
      <c r="H148" s="79">
        <v>45</v>
      </c>
      <c r="I148" s="82">
        <f t="shared" si="35"/>
        <v>53.571428571428569</v>
      </c>
      <c r="J148" s="79">
        <f t="shared" si="38"/>
        <v>17891</v>
      </c>
      <c r="K148" s="82">
        <f t="shared" si="23"/>
        <v>97.95236791678073</v>
      </c>
      <c r="L148" s="79">
        <v>8091</v>
      </c>
      <c r="M148" s="82">
        <f t="shared" si="24"/>
        <v>83.931535269709542</v>
      </c>
      <c r="N148" s="103">
        <v>34807</v>
      </c>
      <c r="O148" s="102">
        <f t="shared" si="25"/>
        <v>92.808767064846421</v>
      </c>
      <c r="P148" s="103">
        <f t="shared" si="39"/>
        <v>26716</v>
      </c>
      <c r="Q148" s="102">
        <f t="shared" si="26"/>
        <v>95.879988515647426</v>
      </c>
      <c r="R148" s="103">
        <f t="shared" si="40"/>
        <v>44607</v>
      </c>
      <c r="S148" s="102">
        <f t="shared" si="27"/>
        <v>96.700557133256737</v>
      </c>
      <c r="T148" s="79">
        <v>42610</v>
      </c>
      <c r="U148" s="82">
        <f t="shared" si="28"/>
        <v>94.823749332383827</v>
      </c>
      <c r="V148" s="79">
        <v>3958</v>
      </c>
      <c r="W148" s="82">
        <f t="shared" si="31"/>
        <v>98.018821198613168</v>
      </c>
      <c r="X148" s="103">
        <f t="shared" si="42"/>
        <v>1997</v>
      </c>
      <c r="Y148" s="102">
        <f t="shared" si="29"/>
        <v>167.39312657166806</v>
      </c>
      <c r="Z148" s="79">
        <v>8</v>
      </c>
      <c r="AA148" s="82">
        <f t="shared" si="36"/>
        <v>88.888888888888886</v>
      </c>
      <c r="AB148" s="79">
        <v>1932</v>
      </c>
      <c r="AC148" s="82">
        <f t="shared" si="37"/>
        <v>193.00699300699301</v>
      </c>
      <c r="AD148" s="125"/>
      <c r="AE148" s="125"/>
      <c r="AF148" s="125"/>
      <c r="AG148" s="125"/>
      <c r="AH148" s="125"/>
      <c r="AI148" s="125"/>
      <c r="AJ148" s="85">
        <v>0</v>
      </c>
      <c r="AK148" s="162" t="s">
        <v>75</v>
      </c>
      <c r="AL148" s="149" t="s">
        <v>221</v>
      </c>
      <c r="AM148" s="103" t="s">
        <v>221</v>
      </c>
      <c r="AN148" s="103" t="s">
        <v>221</v>
      </c>
      <c r="AO148" s="103" t="s">
        <v>221</v>
      </c>
      <c r="AP148" s="33" t="s">
        <v>181</v>
      </c>
      <c r="AQ148" s="34" t="s">
        <v>181</v>
      </c>
      <c r="AR148" s="71"/>
      <c r="AS148" s="71"/>
      <c r="AT148" s="71"/>
      <c r="AU148" s="15"/>
      <c r="AV148" s="15"/>
      <c r="AW148" s="15"/>
      <c r="AX148" s="15"/>
      <c r="AY148" s="15"/>
      <c r="AZ148" s="15"/>
    </row>
    <row r="149" spans="1:52" ht="12" hidden="1" customHeight="1">
      <c r="A149" s="14"/>
      <c r="B149" s="41" t="s">
        <v>78</v>
      </c>
      <c r="C149" s="56" t="s">
        <v>8</v>
      </c>
      <c r="D149" s="76">
        <v>17518</v>
      </c>
      <c r="E149" s="82">
        <f t="shared" si="21"/>
        <v>97.544406704159471</v>
      </c>
      <c r="F149" s="79">
        <v>143</v>
      </c>
      <c r="G149" s="82">
        <f t="shared" si="22"/>
        <v>99.305555555555557</v>
      </c>
      <c r="H149" s="79">
        <v>42</v>
      </c>
      <c r="I149" s="82">
        <f t="shared" si="35"/>
        <v>60</v>
      </c>
      <c r="J149" s="79">
        <f t="shared" si="38"/>
        <v>17375</v>
      </c>
      <c r="K149" s="82">
        <f t="shared" si="23"/>
        <v>97.530171204041537</v>
      </c>
      <c r="L149" s="79">
        <v>5521</v>
      </c>
      <c r="M149" s="82">
        <f t="shared" si="24"/>
        <v>59.764018185754495</v>
      </c>
      <c r="N149" s="103">
        <v>29521</v>
      </c>
      <c r="O149" s="102">
        <f t="shared" si="25"/>
        <v>86.082113489240101</v>
      </c>
      <c r="P149" s="103">
        <f t="shared" si="39"/>
        <v>24000</v>
      </c>
      <c r="Q149" s="102">
        <f t="shared" si="26"/>
        <v>95.785440613026822</v>
      </c>
      <c r="R149" s="103">
        <f t="shared" si="40"/>
        <v>41375</v>
      </c>
      <c r="S149" s="102">
        <f t="shared" si="27"/>
        <v>96.510461617410371</v>
      </c>
      <c r="T149" s="79">
        <v>39532</v>
      </c>
      <c r="U149" s="82">
        <f t="shared" si="28"/>
        <v>94.676086696204038</v>
      </c>
      <c r="V149" s="79">
        <v>3583</v>
      </c>
      <c r="W149" s="82">
        <f t="shared" si="31"/>
        <v>92.847888053899979</v>
      </c>
      <c r="X149" s="103">
        <f t="shared" si="42"/>
        <v>1843</v>
      </c>
      <c r="Y149" s="102">
        <f t="shared" si="29"/>
        <v>165.14336917562724</v>
      </c>
      <c r="Z149" s="79">
        <v>9</v>
      </c>
      <c r="AA149" s="82">
        <f t="shared" si="36"/>
        <v>112.5</v>
      </c>
      <c r="AB149" s="79">
        <v>1786</v>
      </c>
      <c r="AC149" s="82">
        <f t="shared" si="37"/>
        <v>191.01604278074865</v>
      </c>
      <c r="AD149" s="125"/>
      <c r="AE149" s="125"/>
      <c r="AF149" s="125"/>
      <c r="AG149" s="125"/>
      <c r="AH149" s="125"/>
      <c r="AI149" s="125"/>
      <c r="AJ149" s="85">
        <v>44</v>
      </c>
      <c r="AK149" s="162" t="s">
        <v>75</v>
      </c>
      <c r="AL149" s="149" t="s">
        <v>221</v>
      </c>
      <c r="AM149" s="103" t="s">
        <v>221</v>
      </c>
      <c r="AN149" s="103" t="s">
        <v>221</v>
      </c>
      <c r="AO149" s="103" t="s">
        <v>221</v>
      </c>
      <c r="AP149" s="33" t="s">
        <v>181</v>
      </c>
      <c r="AQ149" s="34" t="s">
        <v>181</v>
      </c>
      <c r="AR149" s="71"/>
      <c r="AS149" s="71"/>
      <c r="AT149" s="71"/>
    </row>
    <row r="150" spans="1:52" ht="12" hidden="1" customHeight="1">
      <c r="A150" s="14"/>
      <c r="B150" s="41" t="s">
        <v>80</v>
      </c>
      <c r="C150" s="56" t="s">
        <v>9</v>
      </c>
      <c r="D150" s="76">
        <v>18592</v>
      </c>
      <c r="E150" s="82">
        <f t="shared" ref="E150:E213" si="43">D150/D138*100</f>
        <v>97.997048281678261</v>
      </c>
      <c r="F150" s="79">
        <v>147</v>
      </c>
      <c r="G150" s="82">
        <f t="shared" ref="G150:G213" si="44">F150/F138*100</f>
        <v>79.032258064516128</v>
      </c>
      <c r="H150" s="79">
        <v>50</v>
      </c>
      <c r="I150" s="82">
        <f t="shared" si="35"/>
        <v>47.169811320754718</v>
      </c>
      <c r="J150" s="79">
        <f t="shared" si="38"/>
        <v>18445</v>
      </c>
      <c r="K150" s="82">
        <f t="shared" ref="K150:K213" si="45">J150/J138*100</f>
        <v>98.184818481848183</v>
      </c>
      <c r="L150" s="79">
        <v>6506</v>
      </c>
      <c r="M150" s="82">
        <f t="shared" ref="M150:M213" si="46">L150/L138*100</f>
        <v>64.665540204751011</v>
      </c>
      <c r="N150" s="103">
        <v>26038</v>
      </c>
      <c r="O150" s="102">
        <f t="shared" ref="O150:O213" si="47">N150/N138*100</f>
        <v>81.120319022992078</v>
      </c>
      <c r="P150" s="103">
        <f t="shared" si="39"/>
        <v>19532</v>
      </c>
      <c r="Q150" s="102">
        <f t="shared" ref="Q150:Q213" si="48">P150/P138*100</f>
        <v>88.63275400462858</v>
      </c>
      <c r="R150" s="103">
        <f t="shared" si="40"/>
        <v>37977</v>
      </c>
      <c r="S150" s="102">
        <f t="shared" ref="S150:S213" si="49">R150/R138*100</f>
        <v>93.02843985008451</v>
      </c>
      <c r="T150" s="79">
        <v>36307</v>
      </c>
      <c r="U150" s="82">
        <f t="shared" ref="U150:U213" si="50">T150/T138*100</f>
        <v>91.538713662607464</v>
      </c>
      <c r="V150" s="79">
        <v>3235</v>
      </c>
      <c r="W150" s="82">
        <f t="shared" si="31"/>
        <v>80.895223805951488</v>
      </c>
      <c r="X150" s="103">
        <f t="shared" si="42"/>
        <v>1670</v>
      </c>
      <c r="Y150" s="102">
        <f t="shared" ref="Y150:Y213" si="51">X150/X138*100</f>
        <v>143.9655172413793</v>
      </c>
      <c r="Z150" s="79">
        <v>8</v>
      </c>
      <c r="AA150" s="82">
        <f t="shared" si="36"/>
        <v>114.28571428571428</v>
      </c>
      <c r="AB150" s="79">
        <v>1642</v>
      </c>
      <c r="AC150" s="82">
        <f t="shared" si="37"/>
        <v>163.87225548902197</v>
      </c>
      <c r="AD150" s="125"/>
      <c r="AE150" s="125"/>
      <c r="AF150" s="125"/>
      <c r="AG150" s="125"/>
      <c r="AH150" s="125"/>
      <c r="AI150" s="125"/>
      <c r="AJ150" s="85">
        <v>405</v>
      </c>
      <c r="AK150" s="144">
        <f t="shared" ref="AK150:AK155" si="52">AJ150/AJ138*100</f>
        <v>93.967517401392115</v>
      </c>
      <c r="AL150" s="149" t="s">
        <v>221</v>
      </c>
      <c r="AM150" s="103" t="s">
        <v>221</v>
      </c>
      <c r="AN150" s="103" t="s">
        <v>221</v>
      </c>
      <c r="AO150" s="103" t="s">
        <v>221</v>
      </c>
      <c r="AP150" s="33" t="s">
        <v>181</v>
      </c>
      <c r="AQ150" s="34" t="s">
        <v>181</v>
      </c>
      <c r="AR150" s="71"/>
      <c r="AS150" s="71"/>
      <c r="AT150" s="71"/>
    </row>
    <row r="151" spans="1:52" ht="12" hidden="1" customHeight="1">
      <c r="A151" s="14"/>
      <c r="B151" s="41" t="s">
        <v>138</v>
      </c>
      <c r="C151" s="56" t="s">
        <v>139</v>
      </c>
      <c r="D151" s="76">
        <v>18836</v>
      </c>
      <c r="E151" s="82">
        <f t="shared" si="43"/>
        <v>96.609734830999642</v>
      </c>
      <c r="F151" s="79">
        <v>130</v>
      </c>
      <c r="G151" s="82">
        <f t="shared" si="44"/>
        <v>94.20289855072464</v>
      </c>
      <c r="H151" s="79">
        <v>34</v>
      </c>
      <c r="I151" s="82">
        <f t="shared" si="35"/>
        <v>57.627118644067799</v>
      </c>
      <c r="J151" s="79">
        <f t="shared" si="38"/>
        <v>18706</v>
      </c>
      <c r="K151" s="82">
        <f t="shared" si="45"/>
        <v>96.626891884911416</v>
      </c>
      <c r="L151" s="79">
        <v>6247</v>
      </c>
      <c r="M151" s="82">
        <f t="shared" si="46"/>
        <v>60.246889767576427</v>
      </c>
      <c r="N151" s="103">
        <v>27248</v>
      </c>
      <c r="O151" s="102">
        <f t="shared" si="47"/>
        <v>82.010534236267873</v>
      </c>
      <c r="P151" s="103">
        <f t="shared" si="39"/>
        <v>21001</v>
      </c>
      <c r="Q151" s="102">
        <f t="shared" si="48"/>
        <v>91.883969198459923</v>
      </c>
      <c r="R151" s="103">
        <f t="shared" si="40"/>
        <v>39707</v>
      </c>
      <c r="S151" s="102">
        <f t="shared" si="49"/>
        <v>94.058983773540206</v>
      </c>
      <c r="T151" s="79">
        <v>37943</v>
      </c>
      <c r="U151" s="82">
        <f t="shared" si="50"/>
        <v>92.177440905667709</v>
      </c>
      <c r="V151" s="79">
        <v>2844</v>
      </c>
      <c r="W151" s="82">
        <f t="shared" si="31"/>
        <v>79.797979797979806</v>
      </c>
      <c r="X151" s="103">
        <f t="shared" si="42"/>
        <v>1764</v>
      </c>
      <c r="Y151" s="102">
        <f t="shared" si="51"/>
        <v>167.68060836501903</v>
      </c>
      <c r="Z151" s="79">
        <v>5</v>
      </c>
      <c r="AA151" s="82">
        <f t="shared" si="36"/>
        <v>83.333333333333343</v>
      </c>
      <c r="AB151" s="79">
        <v>1731</v>
      </c>
      <c r="AC151" s="82">
        <f t="shared" si="37"/>
        <v>185.53054662379421</v>
      </c>
      <c r="AD151" s="125"/>
      <c r="AE151" s="125"/>
      <c r="AF151" s="125"/>
      <c r="AG151" s="125"/>
      <c r="AH151" s="125"/>
      <c r="AI151" s="125"/>
      <c r="AJ151" s="85">
        <v>118</v>
      </c>
      <c r="AK151" s="144">
        <f t="shared" si="52"/>
        <v>46.640316205533601</v>
      </c>
      <c r="AL151" s="149" t="s">
        <v>221</v>
      </c>
      <c r="AM151" s="103" t="s">
        <v>221</v>
      </c>
      <c r="AN151" s="103" t="s">
        <v>221</v>
      </c>
      <c r="AO151" s="103" t="s">
        <v>221</v>
      </c>
      <c r="AP151" s="33" t="s">
        <v>181</v>
      </c>
      <c r="AQ151" s="34" t="s">
        <v>181</v>
      </c>
      <c r="AR151" s="71"/>
      <c r="AS151" s="71"/>
      <c r="AT151" s="71"/>
    </row>
    <row r="152" spans="1:52" ht="12" hidden="1" customHeight="1">
      <c r="A152" s="14"/>
      <c r="B152" s="41" t="s">
        <v>84</v>
      </c>
      <c r="C152" s="56" t="s">
        <v>85</v>
      </c>
      <c r="D152" s="76">
        <v>17351</v>
      </c>
      <c r="E152" s="82">
        <f t="shared" si="43"/>
        <v>95.761355483194436</v>
      </c>
      <c r="F152" s="79">
        <v>129</v>
      </c>
      <c r="G152" s="82">
        <f t="shared" si="44"/>
        <v>94.85294117647058</v>
      </c>
      <c r="H152" s="79">
        <v>38</v>
      </c>
      <c r="I152" s="82">
        <f t="shared" si="35"/>
        <v>62.295081967213115</v>
      </c>
      <c r="J152" s="79">
        <f t="shared" si="38"/>
        <v>17222</v>
      </c>
      <c r="K152" s="82">
        <f t="shared" si="45"/>
        <v>95.768225546349328</v>
      </c>
      <c r="L152" s="79">
        <v>5824</v>
      </c>
      <c r="M152" s="82">
        <f t="shared" si="46"/>
        <v>61.878453038674031</v>
      </c>
      <c r="N152" s="103">
        <v>25955</v>
      </c>
      <c r="O152" s="102">
        <f t="shared" si="47"/>
        <v>80.756067205973864</v>
      </c>
      <c r="P152" s="103">
        <f t="shared" si="39"/>
        <v>20131</v>
      </c>
      <c r="Q152" s="102">
        <f t="shared" si="48"/>
        <v>88.573565645899336</v>
      </c>
      <c r="R152" s="103">
        <f t="shared" si="40"/>
        <v>37353</v>
      </c>
      <c r="S152" s="102">
        <f t="shared" si="49"/>
        <v>91.751615042617473</v>
      </c>
      <c r="T152" s="79">
        <v>35759</v>
      </c>
      <c r="U152" s="82">
        <f t="shared" si="50"/>
        <v>89.860280444288094</v>
      </c>
      <c r="V152" s="79">
        <v>3036</v>
      </c>
      <c r="W152" s="82">
        <f t="shared" si="31"/>
        <v>65.16419832582099</v>
      </c>
      <c r="X152" s="103">
        <f t="shared" si="42"/>
        <v>1594</v>
      </c>
      <c r="Y152" s="102">
        <f t="shared" si="51"/>
        <v>173.82769901853871</v>
      </c>
      <c r="Z152" s="79">
        <v>5</v>
      </c>
      <c r="AA152" s="82">
        <f t="shared" si="36"/>
        <v>83.333333333333343</v>
      </c>
      <c r="AB152" s="79">
        <v>1563</v>
      </c>
      <c r="AC152" s="82">
        <f t="shared" si="37"/>
        <v>193.44059405940595</v>
      </c>
      <c r="AD152" s="125"/>
      <c r="AE152" s="125"/>
      <c r="AF152" s="125"/>
      <c r="AG152" s="125"/>
      <c r="AH152" s="125"/>
      <c r="AI152" s="125"/>
      <c r="AJ152" s="85">
        <v>99</v>
      </c>
      <c r="AK152" s="144">
        <f t="shared" si="52"/>
        <v>53.804347826086953</v>
      </c>
      <c r="AL152" s="149" t="s">
        <v>221</v>
      </c>
      <c r="AM152" s="103" t="s">
        <v>221</v>
      </c>
      <c r="AN152" s="103" t="s">
        <v>221</v>
      </c>
      <c r="AO152" s="103" t="s">
        <v>221</v>
      </c>
      <c r="AP152" s="33" t="s">
        <v>181</v>
      </c>
      <c r="AQ152" s="34" t="s">
        <v>181</v>
      </c>
      <c r="AR152" s="71"/>
      <c r="AS152" s="71"/>
      <c r="AT152" s="71"/>
    </row>
    <row r="153" spans="1:52" ht="12" hidden="1" customHeight="1">
      <c r="A153" s="14"/>
      <c r="B153" s="42" t="s">
        <v>86</v>
      </c>
      <c r="C153" s="58" t="s">
        <v>13</v>
      </c>
      <c r="D153" s="77">
        <v>19898</v>
      </c>
      <c r="E153" s="83">
        <f t="shared" si="43"/>
        <v>95.977233262589237</v>
      </c>
      <c r="F153" s="80">
        <v>143</v>
      </c>
      <c r="G153" s="83">
        <f t="shared" si="44"/>
        <v>89.375</v>
      </c>
      <c r="H153" s="80">
        <v>39</v>
      </c>
      <c r="I153" s="83">
        <f t="shared" si="35"/>
        <v>52</v>
      </c>
      <c r="J153" s="80">
        <f t="shared" si="38"/>
        <v>19755</v>
      </c>
      <c r="K153" s="83">
        <f t="shared" si="45"/>
        <v>96.028582539373915</v>
      </c>
      <c r="L153" s="80">
        <v>7076</v>
      </c>
      <c r="M153" s="83">
        <f t="shared" si="46"/>
        <v>69.427001569858717</v>
      </c>
      <c r="N153" s="152">
        <v>27069</v>
      </c>
      <c r="O153" s="169">
        <f t="shared" si="47"/>
        <v>87.192784667418266</v>
      </c>
      <c r="P153" s="152">
        <f t="shared" si="39"/>
        <v>19993</v>
      </c>
      <c r="Q153" s="169">
        <f t="shared" si="48"/>
        <v>95.875893156859931</v>
      </c>
      <c r="R153" s="152">
        <f t="shared" si="40"/>
        <v>39748</v>
      </c>
      <c r="S153" s="169">
        <f t="shared" si="49"/>
        <v>95.951719975859987</v>
      </c>
      <c r="T153" s="80">
        <v>38055</v>
      </c>
      <c r="U153" s="83">
        <f t="shared" si="50"/>
        <v>95.579555443928172</v>
      </c>
      <c r="V153" s="80">
        <v>3510</v>
      </c>
      <c r="W153" s="83">
        <f t="shared" si="31"/>
        <v>94.127111826226866</v>
      </c>
      <c r="X153" s="152">
        <f t="shared" si="42"/>
        <v>1693</v>
      </c>
      <c r="Y153" s="169">
        <f t="shared" si="51"/>
        <v>105.15527950310559</v>
      </c>
      <c r="Z153" s="80">
        <v>6</v>
      </c>
      <c r="AA153" s="83">
        <f t="shared" si="36"/>
        <v>85.714285714285708</v>
      </c>
      <c r="AB153" s="80">
        <v>1658</v>
      </c>
      <c r="AC153" s="83">
        <f t="shared" si="37"/>
        <v>111.64983164983164</v>
      </c>
      <c r="AD153" s="126"/>
      <c r="AE153" s="126"/>
      <c r="AF153" s="126"/>
      <c r="AG153" s="126"/>
      <c r="AH153" s="126"/>
      <c r="AI153" s="126"/>
      <c r="AJ153" s="138">
        <v>388</v>
      </c>
      <c r="AK153" s="164">
        <f t="shared" si="52"/>
        <v>215.55555555555554</v>
      </c>
      <c r="AL153" s="151" t="s">
        <v>221</v>
      </c>
      <c r="AM153" s="152" t="s">
        <v>221</v>
      </c>
      <c r="AN153" s="152" t="s">
        <v>221</v>
      </c>
      <c r="AO153" s="152" t="s">
        <v>221</v>
      </c>
      <c r="AP153" s="35" t="s">
        <v>181</v>
      </c>
      <c r="AQ153" s="155" t="s">
        <v>181</v>
      </c>
      <c r="AR153" s="139"/>
      <c r="AS153" s="71"/>
      <c r="AT153" s="71"/>
    </row>
    <row r="154" spans="1:52" ht="12" hidden="1" customHeight="1">
      <c r="A154" s="14"/>
      <c r="B154" s="40" t="s">
        <v>140</v>
      </c>
      <c r="C154" s="56" t="s">
        <v>141</v>
      </c>
      <c r="D154" s="78">
        <v>19314</v>
      </c>
      <c r="E154" s="84">
        <f t="shared" si="43"/>
        <v>96.084771901895422</v>
      </c>
      <c r="F154" s="81">
        <v>137</v>
      </c>
      <c r="G154" s="84">
        <f t="shared" si="44"/>
        <v>75.27472527472527</v>
      </c>
      <c r="H154" s="81">
        <v>36</v>
      </c>
      <c r="I154" s="84">
        <f t="shared" si="35"/>
        <v>40.449438202247187</v>
      </c>
      <c r="J154" s="81">
        <f t="shared" si="38"/>
        <v>19177</v>
      </c>
      <c r="K154" s="84">
        <f t="shared" si="45"/>
        <v>96.274913399267035</v>
      </c>
      <c r="L154" s="81">
        <v>6692</v>
      </c>
      <c r="M154" s="84">
        <f t="shared" si="46"/>
        <v>69.0822752142046</v>
      </c>
      <c r="N154" s="146">
        <v>26103</v>
      </c>
      <c r="O154" s="145">
        <f t="shared" si="47"/>
        <v>80.909429049655941</v>
      </c>
      <c r="P154" s="146">
        <f t="shared" si="39"/>
        <v>19411</v>
      </c>
      <c r="Q154" s="145">
        <f t="shared" si="48"/>
        <v>85.984496124031011</v>
      </c>
      <c r="R154" s="146">
        <f t="shared" si="40"/>
        <v>38588</v>
      </c>
      <c r="S154" s="145">
        <f t="shared" si="49"/>
        <v>90.808114086694587</v>
      </c>
      <c r="T154" s="79">
        <v>36866</v>
      </c>
      <c r="U154" s="84">
        <f t="shared" si="50"/>
        <v>91.027160493827168</v>
      </c>
      <c r="V154" s="81">
        <v>2796</v>
      </c>
      <c r="W154" s="84">
        <f t="shared" si="31"/>
        <v>83.363148479427551</v>
      </c>
      <c r="X154" s="146">
        <f t="shared" si="42"/>
        <v>1722</v>
      </c>
      <c r="Y154" s="145">
        <f t="shared" si="51"/>
        <v>86.359077231695082</v>
      </c>
      <c r="Z154" s="81">
        <v>8</v>
      </c>
      <c r="AA154" s="84">
        <f t="shared" si="36"/>
        <v>114.28571428571428</v>
      </c>
      <c r="AB154" s="81">
        <v>1686</v>
      </c>
      <c r="AC154" s="84">
        <f t="shared" si="37"/>
        <v>87.086776859504127</v>
      </c>
      <c r="AD154" s="127"/>
      <c r="AE154" s="127"/>
      <c r="AF154" s="127"/>
      <c r="AG154" s="127"/>
      <c r="AH154" s="127"/>
      <c r="AI154" s="127"/>
      <c r="AJ154" s="137">
        <v>238</v>
      </c>
      <c r="AK154" s="163">
        <f t="shared" si="52"/>
        <v>267.41573033707863</v>
      </c>
      <c r="AL154" s="153" t="s">
        <v>221</v>
      </c>
      <c r="AM154" s="146" t="s">
        <v>221</v>
      </c>
      <c r="AN154" s="146" t="s">
        <v>221</v>
      </c>
      <c r="AO154" s="146" t="s">
        <v>221</v>
      </c>
      <c r="AP154" s="30" t="s">
        <v>181</v>
      </c>
      <c r="AQ154" s="154" t="s">
        <v>181</v>
      </c>
      <c r="AR154" s="71"/>
      <c r="AS154" s="71"/>
      <c r="AT154" s="71"/>
    </row>
    <row r="155" spans="1:52" ht="12" hidden="1" customHeight="1">
      <c r="A155" s="14"/>
      <c r="B155" s="41" t="s">
        <v>90</v>
      </c>
      <c r="C155" s="56" t="s">
        <v>11</v>
      </c>
      <c r="D155" s="76">
        <v>19579</v>
      </c>
      <c r="E155" s="82">
        <f t="shared" si="43"/>
        <v>96.978552677200454</v>
      </c>
      <c r="F155" s="79">
        <v>146</v>
      </c>
      <c r="G155" s="82">
        <f t="shared" si="44"/>
        <v>65.470852017937219</v>
      </c>
      <c r="H155" s="79">
        <v>41</v>
      </c>
      <c r="I155" s="82">
        <f t="shared" si="35"/>
        <v>30.82706766917293</v>
      </c>
      <c r="J155" s="79">
        <f t="shared" si="38"/>
        <v>19433</v>
      </c>
      <c r="K155" s="82">
        <f t="shared" si="45"/>
        <v>97.330461785034558</v>
      </c>
      <c r="L155" s="79">
        <v>6462</v>
      </c>
      <c r="M155" s="82">
        <f t="shared" si="46"/>
        <v>65.491030708422016</v>
      </c>
      <c r="N155" s="103">
        <v>29243</v>
      </c>
      <c r="O155" s="102">
        <f t="shared" si="47"/>
        <v>88.009751106028233</v>
      </c>
      <c r="P155" s="103">
        <f t="shared" si="39"/>
        <v>22781</v>
      </c>
      <c r="Q155" s="102">
        <f t="shared" si="48"/>
        <v>97.521404109589042</v>
      </c>
      <c r="R155" s="103">
        <f t="shared" si="40"/>
        <v>42214</v>
      </c>
      <c r="S155" s="102">
        <f t="shared" si="49"/>
        <v>97.433411808152144</v>
      </c>
      <c r="T155" s="79">
        <v>40496</v>
      </c>
      <c r="U155" s="82">
        <f t="shared" si="50"/>
        <v>97.764472985370091</v>
      </c>
      <c r="V155" s="79">
        <v>3058</v>
      </c>
      <c r="W155" s="82">
        <f t="shared" si="31"/>
        <v>102.65189660960054</v>
      </c>
      <c r="X155" s="103">
        <f t="shared" si="42"/>
        <v>1718</v>
      </c>
      <c r="Y155" s="102">
        <f t="shared" si="51"/>
        <v>90.231092436974791</v>
      </c>
      <c r="Z155" s="79">
        <v>5</v>
      </c>
      <c r="AA155" s="82">
        <f t="shared" si="36"/>
        <v>71.428571428571431</v>
      </c>
      <c r="AB155" s="79">
        <v>1682</v>
      </c>
      <c r="AC155" s="82">
        <f t="shared" si="37"/>
        <v>91.264243081931625</v>
      </c>
      <c r="AD155" s="125"/>
      <c r="AE155" s="125"/>
      <c r="AF155" s="125"/>
      <c r="AG155" s="125"/>
      <c r="AH155" s="125"/>
      <c r="AI155" s="125"/>
      <c r="AJ155" s="85">
        <v>33</v>
      </c>
      <c r="AK155" s="144">
        <f t="shared" si="52"/>
        <v>16.5</v>
      </c>
      <c r="AL155" s="149" t="s">
        <v>221</v>
      </c>
      <c r="AM155" s="103" t="s">
        <v>221</v>
      </c>
      <c r="AN155" s="103" t="s">
        <v>221</v>
      </c>
      <c r="AO155" s="103" t="s">
        <v>221</v>
      </c>
      <c r="AP155" s="33" t="s">
        <v>181</v>
      </c>
      <c r="AQ155" s="34" t="s">
        <v>181</v>
      </c>
      <c r="AR155" s="71"/>
      <c r="AS155" s="71"/>
      <c r="AT155" s="71"/>
    </row>
    <row r="156" spans="1:52" ht="12" hidden="1" customHeight="1">
      <c r="A156" s="14"/>
      <c r="B156" s="41" t="s">
        <v>92</v>
      </c>
      <c r="C156" s="56" t="s">
        <v>3</v>
      </c>
      <c r="D156" s="76">
        <v>18322</v>
      </c>
      <c r="E156" s="82">
        <f t="shared" si="43"/>
        <v>98.829494578995636</v>
      </c>
      <c r="F156" s="79">
        <v>152</v>
      </c>
      <c r="G156" s="82">
        <f t="shared" si="44"/>
        <v>107.80141843971631</v>
      </c>
      <c r="H156" s="79">
        <v>42</v>
      </c>
      <c r="I156" s="82">
        <f t="shared" si="35"/>
        <v>91.304347826086953</v>
      </c>
      <c r="J156" s="79">
        <f t="shared" si="38"/>
        <v>18170</v>
      </c>
      <c r="K156" s="82">
        <f t="shared" si="45"/>
        <v>98.760734862485052</v>
      </c>
      <c r="L156" s="79">
        <v>5961</v>
      </c>
      <c r="M156" s="82">
        <f t="shared" si="46"/>
        <v>66.954959002583408</v>
      </c>
      <c r="N156" s="103">
        <v>31939</v>
      </c>
      <c r="O156" s="102">
        <f t="shared" si="47"/>
        <v>87.148353297497877</v>
      </c>
      <c r="P156" s="103">
        <f t="shared" si="39"/>
        <v>25978</v>
      </c>
      <c r="Q156" s="102">
        <f t="shared" si="48"/>
        <v>93.627910329416849</v>
      </c>
      <c r="R156" s="103">
        <f t="shared" si="40"/>
        <v>44148</v>
      </c>
      <c r="S156" s="102">
        <f t="shared" si="49"/>
        <v>95.674410540915403</v>
      </c>
      <c r="T156" s="79">
        <v>42280</v>
      </c>
      <c r="U156" s="82">
        <f t="shared" si="50"/>
        <v>95.857800349150921</v>
      </c>
      <c r="V156" s="79">
        <v>3192</v>
      </c>
      <c r="W156" s="82">
        <f t="shared" si="31"/>
        <v>71.553463349024881</v>
      </c>
      <c r="X156" s="103">
        <f t="shared" si="42"/>
        <v>1868</v>
      </c>
      <c r="Y156" s="102">
        <f t="shared" si="51"/>
        <v>91.703485517918509</v>
      </c>
      <c r="Z156" s="79">
        <v>8</v>
      </c>
      <c r="AA156" s="82">
        <f t="shared" si="36"/>
        <v>114.28571428571428</v>
      </c>
      <c r="AB156" s="79">
        <v>1832</v>
      </c>
      <c r="AC156" s="82">
        <f t="shared" si="37"/>
        <v>93.23155216284988</v>
      </c>
      <c r="AD156" s="125"/>
      <c r="AE156" s="125"/>
      <c r="AF156" s="125"/>
      <c r="AG156" s="125"/>
      <c r="AH156" s="125"/>
      <c r="AI156" s="125"/>
      <c r="AJ156" s="85">
        <v>0</v>
      </c>
      <c r="AK156" s="162" t="s">
        <v>75</v>
      </c>
      <c r="AL156" s="149" t="s">
        <v>221</v>
      </c>
      <c r="AM156" s="103" t="s">
        <v>221</v>
      </c>
      <c r="AN156" s="103" t="s">
        <v>221</v>
      </c>
      <c r="AO156" s="103" t="s">
        <v>221</v>
      </c>
      <c r="AP156" s="33" t="s">
        <v>181</v>
      </c>
      <c r="AQ156" s="34" t="s">
        <v>181</v>
      </c>
      <c r="AR156" s="71"/>
      <c r="AS156" s="71"/>
      <c r="AT156" s="71"/>
    </row>
    <row r="157" spans="1:52" ht="12" hidden="1" customHeight="1">
      <c r="A157" s="14"/>
      <c r="B157" s="41" t="s">
        <v>94</v>
      </c>
      <c r="C157" s="56" t="s">
        <v>95</v>
      </c>
      <c r="D157" s="76">
        <v>18311</v>
      </c>
      <c r="E157" s="82">
        <f t="shared" si="43"/>
        <v>98.823465918290239</v>
      </c>
      <c r="F157" s="79">
        <v>151</v>
      </c>
      <c r="G157" s="82">
        <f t="shared" si="44"/>
        <v>101.34228187919463</v>
      </c>
      <c r="H157" s="79">
        <v>46</v>
      </c>
      <c r="I157" s="82">
        <f t="shared" si="35"/>
        <v>86.79245283018868</v>
      </c>
      <c r="J157" s="79">
        <f t="shared" si="38"/>
        <v>18160</v>
      </c>
      <c r="K157" s="82">
        <f t="shared" si="45"/>
        <v>98.803046789989125</v>
      </c>
      <c r="L157" s="79">
        <v>5795</v>
      </c>
      <c r="M157" s="82">
        <f t="shared" si="46"/>
        <v>63.160762942779293</v>
      </c>
      <c r="N157" s="103">
        <v>31331</v>
      </c>
      <c r="O157" s="102">
        <f t="shared" si="47"/>
        <v>86.511486635741107</v>
      </c>
      <c r="P157" s="103">
        <f t="shared" si="39"/>
        <v>25536</v>
      </c>
      <c r="Q157" s="102">
        <f t="shared" si="48"/>
        <v>94.434377426870313</v>
      </c>
      <c r="R157" s="103">
        <f t="shared" si="40"/>
        <v>43696</v>
      </c>
      <c r="S157" s="102">
        <f t="shared" si="49"/>
        <v>96.202197221549497</v>
      </c>
      <c r="T157" s="79">
        <v>41778</v>
      </c>
      <c r="U157" s="82">
        <f t="shared" si="50"/>
        <v>96.650164252995879</v>
      </c>
      <c r="V157" s="79">
        <v>3838</v>
      </c>
      <c r="W157" s="82">
        <f t="shared" si="31"/>
        <v>120.95808383233533</v>
      </c>
      <c r="X157" s="103">
        <f t="shared" si="42"/>
        <v>1918</v>
      </c>
      <c r="Y157" s="102">
        <f t="shared" si="51"/>
        <v>87.380410022779046</v>
      </c>
      <c r="Z157" s="79">
        <v>6</v>
      </c>
      <c r="AA157" s="82">
        <f t="shared" si="36"/>
        <v>75</v>
      </c>
      <c r="AB157" s="79">
        <v>1886</v>
      </c>
      <c r="AC157" s="82">
        <f t="shared" si="37"/>
        <v>88.503050211168471</v>
      </c>
      <c r="AD157" s="125"/>
      <c r="AE157" s="125"/>
      <c r="AF157" s="125"/>
      <c r="AG157" s="125"/>
      <c r="AH157" s="125"/>
      <c r="AI157" s="125"/>
      <c r="AJ157" s="85">
        <v>25</v>
      </c>
      <c r="AK157" s="144">
        <f>AJ157/AJ145*100</f>
        <v>23.148148148148149</v>
      </c>
      <c r="AL157" s="149" t="s">
        <v>221</v>
      </c>
      <c r="AM157" s="103" t="s">
        <v>221</v>
      </c>
      <c r="AN157" s="103" t="s">
        <v>221</v>
      </c>
      <c r="AO157" s="103" t="s">
        <v>221</v>
      </c>
      <c r="AP157" s="33" t="s">
        <v>181</v>
      </c>
      <c r="AQ157" s="34" t="s">
        <v>181</v>
      </c>
      <c r="AR157" s="71"/>
      <c r="AS157" s="71"/>
      <c r="AT157" s="71"/>
    </row>
    <row r="158" spans="1:52" ht="12" hidden="1" customHeight="1">
      <c r="A158" s="14"/>
      <c r="B158" s="41" t="s">
        <v>96</v>
      </c>
      <c r="C158" s="56" t="s">
        <v>97</v>
      </c>
      <c r="D158" s="76">
        <v>17290</v>
      </c>
      <c r="E158" s="82">
        <f t="shared" si="43"/>
        <v>95.503756076005303</v>
      </c>
      <c r="F158" s="79">
        <v>165</v>
      </c>
      <c r="G158" s="82">
        <f t="shared" si="44"/>
        <v>107.14285714285714</v>
      </c>
      <c r="H158" s="79">
        <v>56</v>
      </c>
      <c r="I158" s="82">
        <f t="shared" si="35"/>
        <v>103.7037037037037</v>
      </c>
      <c r="J158" s="79">
        <f t="shared" si="38"/>
        <v>17125</v>
      </c>
      <c r="K158" s="82">
        <f t="shared" si="45"/>
        <v>95.403899721448468</v>
      </c>
      <c r="L158" s="79">
        <v>5290</v>
      </c>
      <c r="M158" s="82">
        <f t="shared" si="46"/>
        <v>53.640235246400323</v>
      </c>
      <c r="N158" s="103">
        <v>28922</v>
      </c>
      <c r="O158" s="102">
        <f t="shared" si="47"/>
        <v>83.739649082170359</v>
      </c>
      <c r="P158" s="103">
        <f t="shared" si="39"/>
        <v>23632</v>
      </c>
      <c r="Q158" s="102">
        <f t="shared" si="48"/>
        <v>95.769168422758952</v>
      </c>
      <c r="R158" s="103">
        <f t="shared" si="40"/>
        <v>40757</v>
      </c>
      <c r="S158" s="102">
        <f t="shared" si="49"/>
        <v>95.615352132501286</v>
      </c>
      <c r="T158" s="79">
        <v>38846</v>
      </c>
      <c r="U158" s="82">
        <f t="shared" si="50"/>
        <v>96.096378389075795</v>
      </c>
      <c r="V158" s="79">
        <v>3415</v>
      </c>
      <c r="W158" s="82">
        <f t="shared" ref="W158:W213" si="53">V158/V146*100</f>
        <v>111.27403062886934</v>
      </c>
      <c r="X158" s="103">
        <f t="shared" si="42"/>
        <v>1911</v>
      </c>
      <c r="Y158" s="102">
        <f t="shared" si="51"/>
        <v>86.78474114441417</v>
      </c>
      <c r="Z158" s="79">
        <v>7</v>
      </c>
      <c r="AA158" s="82">
        <f t="shared" si="36"/>
        <v>87.5</v>
      </c>
      <c r="AB158" s="79">
        <v>1878</v>
      </c>
      <c r="AC158" s="82">
        <f t="shared" si="37"/>
        <v>87.921348314606746</v>
      </c>
      <c r="AD158" s="125"/>
      <c r="AE158" s="125"/>
      <c r="AF158" s="125"/>
      <c r="AG158" s="125"/>
      <c r="AH158" s="125"/>
      <c r="AI158" s="125"/>
      <c r="AJ158" s="85">
        <v>7</v>
      </c>
      <c r="AK158" s="144">
        <f>AJ158/AJ146*100</f>
        <v>5.7377049180327866</v>
      </c>
      <c r="AL158" s="149" t="s">
        <v>221</v>
      </c>
      <c r="AM158" s="103" t="s">
        <v>221</v>
      </c>
      <c r="AN158" s="103" t="s">
        <v>221</v>
      </c>
      <c r="AO158" s="103" t="s">
        <v>221</v>
      </c>
      <c r="AP158" s="33" t="s">
        <v>181</v>
      </c>
      <c r="AQ158" s="34" t="s">
        <v>181</v>
      </c>
      <c r="AR158" s="71"/>
      <c r="AS158" s="71"/>
      <c r="AT158" s="71"/>
    </row>
    <row r="159" spans="1:52" s="13" customFormat="1" ht="12" hidden="1" customHeight="1">
      <c r="B159" s="41" t="s">
        <v>73</v>
      </c>
      <c r="C159" s="56" t="s">
        <v>6</v>
      </c>
      <c r="D159" s="76">
        <v>16364</v>
      </c>
      <c r="E159" s="82">
        <f t="shared" si="43"/>
        <v>93.321927573424574</v>
      </c>
      <c r="F159" s="79">
        <v>162</v>
      </c>
      <c r="G159" s="82">
        <f t="shared" si="44"/>
        <v>101.88679245283019</v>
      </c>
      <c r="H159" s="79">
        <v>46</v>
      </c>
      <c r="I159" s="82">
        <f t="shared" si="35"/>
        <v>82.142857142857139</v>
      </c>
      <c r="J159" s="79">
        <f t="shared" si="38"/>
        <v>16202</v>
      </c>
      <c r="K159" s="82">
        <f t="shared" si="45"/>
        <v>93.243554327808482</v>
      </c>
      <c r="L159" s="79">
        <v>5034</v>
      </c>
      <c r="M159" s="82">
        <f t="shared" si="46"/>
        <v>57.016649677200135</v>
      </c>
      <c r="N159" s="103">
        <v>33388</v>
      </c>
      <c r="O159" s="102">
        <f t="shared" si="47"/>
        <v>88.069425760333402</v>
      </c>
      <c r="P159" s="103">
        <f t="shared" si="39"/>
        <v>28354</v>
      </c>
      <c r="Q159" s="102">
        <f t="shared" si="48"/>
        <v>97.496733374595962</v>
      </c>
      <c r="R159" s="103">
        <f t="shared" si="40"/>
        <v>44556</v>
      </c>
      <c r="S159" s="102">
        <f t="shared" si="49"/>
        <v>95.905979594472427</v>
      </c>
      <c r="T159" s="79">
        <v>42657</v>
      </c>
      <c r="U159" s="82">
        <f t="shared" si="50"/>
        <v>96.223861406239436</v>
      </c>
      <c r="V159" s="79">
        <v>2909</v>
      </c>
      <c r="W159" s="82">
        <f t="shared" si="53"/>
        <v>69.064577397910725</v>
      </c>
      <c r="X159" s="103">
        <f t="shared" si="42"/>
        <v>1899</v>
      </c>
      <c r="Y159" s="102">
        <f t="shared" si="51"/>
        <v>89.28067700987306</v>
      </c>
      <c r="Z159" s="79">
        <v>8</v>
      </c>
      <c r="AA159" s="82">
        <f t="shared" si="36"/>
        <v>114.28571428571428</v>
      </c>
      <c r="AB159" s="79">
        <v>1867</v>
      </c>
      <c r="AC159" s="82">
        <f t="shared" si="37"/>
        <v>90.411622276029064</v>
      </c>
      <c r="AD159" s="125"/>
      <c r="AE159" s="125"/>
      <c r="AF159" s="125"/>
      <c r="AG159" s="125"/>
      <c r="AH159" s="125"/>
      <c r="AI159" s="125"/>
      <c r="AJ159" s="85">
        <v>0</v>
      </c>
      <c r="AK159" s="162" t="s">
        <v>75</v>
      </c>
      <c r="AL159" s="149" t="s">
        <v>221</v>
      </c>
      <c r="AM159" s="103" t="s">
        <v>221</v>
      </c>
      <c r="AN159" s="103" t="s">
        <v>221</v>
      </c>
      <c r="AO159" s="103" t="s">
        <v>221</v>
      </c>
      <c r="AP159" s="33" t="s">
        <v>181</v>
      </c>
      <c r="AQ159" s="34" t="s">
        <v>181</v>
      </c>
      <c r="AR159" s="71"/>
      <c r="AS159" s="71"/>
      <c r="AT159" s="71"/>
      <c r="AU159" s="15"/>
      <c r="AV159" s="15"/>
      <c r="AW159" s="15"/>
      <c r="AX159" s="15"/>
      <c r="AY159" s="15"/>
      <c r="AZ159" s="15"/>
    </row>
    <row r="160" spans="1:52" s="13" customFormat="1" ht="12" hidden="1" customHeight="1">
      <c r="B160" s="41" t="s">
        <v>76</v>
      </c>
      <c r="C160" s="56" t="s">
        <v>7</v>
      </c>
      <c r="D160" s="76">
        <v>17003</v>
      </c>
      <c r="E160" s="82">
        <f t="shared" si="43"/>
        <v>94.251662971175165</v>
      </c>
      <c r="F160" s="79">
        <v>146</v>
      </c>
      <c r="G160" s="82">
        <f t="shared" si="44"/>
        <v>97.986577181208062</v>
      </c>
      <c r="H160" s="79">
        <v>38</v>
      </c>
      <c r="I160" s="82">
        <f t="shared" si="35"/>
        <v>84.444444444444443</v>
      </c>
      <c r="J160" s="79">
        <f t="shared" si="38"/>
        <v>16857</v>
      </c>
      <c r="K160" s="82">
        <f t="shared" si="45"/>
        <v>94.220557822368789</v>
      </c>
      <c r="L160" s="79">
        <v>5288</v>
      </c>
      <c r="M160" s="82">
        <f t="shared" si="46"/>
        <v>65.356569027314308</v>
      </c>
      <c r="N160" s="103">
        <v>30219</v>
      </c>
      <c r="O160" s="102">
        <f t="shared" si="47"/>
        <v>86.818743356221447</v>
      </c>
      <c r="P160" s="103">
        <f t="shared" si="39"/>
        <v>24931</v>
      </c>
      <c r="Q160" s="102">
        <f t="shared" si="48"/>
        <v>93.318610570444676</v>
      </c>
      <c r="R160" s="103">
        <f t="shared" si="40"/>
        <v>41788</v>
      </c>
      <c r="S160" s="102">
        <f t="shared" si="49"/>
        <v>93.680364068419749</v>
      </c>
      <c r="T160" s="79">
        <v>40154</v>
      </c>
      <c r="U160" s="82">
        <f t="shared" si="50"/>
        <v>94.236094813424074</v>
      </c>
      <c r="V160" s="79">
        <v>3030</v>
      </c>
      <c r="W160" s="82">
        <f t="shared" si="53"/>
        <v>76.553815058110146</v>
      </c>
      <c r="X160" s="103">
        <f t="shared" si="42"/>
        <v>1634</v>
      </c>
      <c r="Y160" s="102">
        <f t="shared" si="51"/>
        <v>81.822734101151724</v>
      </c>
      <c r="Z160" s="79">
        <v>6</v>
      </c>
      <c r="AA160" s="82">
        <f t="shared" si="36"/>
        <v>75</v>
      </c>
      <c r="AB160" s="79">
        <v>1605</v>
      </c>
      <c r="AC160" s="82">
        <f t="shared" si="37"/>
        <v>83.074534161490689</v>
      </c>
      <c r="AD160" s="125"/>
      <c r="AE160" s="125"/>
      <c r="AF160" s="125"/>
      <c r="AG160" s="125"/>
      <c r="AH160" s="125"/>
      <c r="AI160" s="125"/>
      <c r="AJ160" s="85">
        <v>19</v>
      </c>
      <c r="AK160" s="162" t="s">
        <v>75</v>
      </c>
      <c r="AL160" s="149" t="s">
        <v>221</v>
      </c>
      <c r="AM160" s="103" t="s">
        <v>221</v>
      </c>
      <c r="AN160" s="103" t="s">
        <v>221</v>
      </c>
      <c r="AO160" s="103" t="s">
        <v>221</v>
      </c>
      <c r="AP160" s="33" t="s">
        <v>181</v>
      </c>
      <c r="AQ160" s="34" t="s">
        <v>181</v>
      </c>
      <c r="AR160" s="71"/>
      <c r="AS160" s="71"/>
      <c r="AT160" s="71"/>
      <c r="AU160" s="15"/>
      <c r="AV160" s="15"/>
      <c r="AW160" s="15"/>
      <c r="AX160" s="15"/>
      <c r="AY160" s="15"/>
      <c r="AZ160" s="15"/>
    </row>
    <row r="161" spans="1:52" s="13" customFormat="1" ht="12" hidden="1" customHeight="1">
      <c r="B161" s="41" t="s">
        <v>78</v>
      </c>
      <c r="C161" s="56" t="s">
        <v>8</v>
      </c>
      <c r="D161" s="76">
        <v>16391</v>
      </c>
      <c r="E161" s="82">
        <f t="shared" si="43"/>
        <v>93.566617193743568</v>
      </c>
      <c r="F161" s="79">
        <v>134</v>
      </c>
      <c r="G161" s="82">
        <f t="shared" si="44"/>
        <v>93.706293706293707</v>
      </c>
      <c r="H161" s="79">
        <v>33</v>
      </c>
      <c r="I161" s="82">
        <f t="shared" si="35"/>
        <v>78.571428571428569</v>
      </c>
      <c r="J161" s="79">
        <f t="shared" si="38"/>
        <v>16257</v>
      </c>
      <c r="K161" s="82">
        <f t="shared" si="45"/>
        <v>93.565467625899274</v>
      </c>
      <c r="L161" s="79">
        <v>5205</v>
      </c>
      <c r="M161" s="82">
        <f t="shared" si="46"/>
        <v>94.276399203042928</v>
      </c>
      <c r="N161" s="103">
        <v>27739</v>
      </c>
      <c r="O161" s="102">
        <f t="shared" si="47"/>
        <v>93.963619118593542</v>
      </c>
      <c r="P161" s="103">
        <f t="shared" si="39"/>
        <v>22534</v>
      </c>
      <c r="Q161" s="102">
        <f t="shared" si="48"/>
        <v>93.891666666666666</v>
      </c>
      <c r="R161" s="103">
        <f t="shared" si="40"/>
        <v>38791</v>
      </c>
      <c r="S161" s="102">
        <f t="shared" si="49"/>
        <v>93.754682779456189</v>
      </c>
      <c r="T161" s="79">
        <v>37257</v>
      </c>
      <c r="U161" s="82">
        <f t="shared" si="50"/>
        <v>94.245168471112009</v>
      </c>
      <c r="V161" s="79">
        <v>3707</v>
      </c>
      <c r="W161" s="82">
        <f t="shared" si="53"/>
        <v>103.46078704995814</v>
      </c>
      <c r="X161" s="103">
        <f t="shared" si="42"/>
        <v>1534</v>
      </c>
      <c r="Y161" s="102">
        <f t="shared" si="51"/>
        <v>83.233857840477484</v>
      </c>
      <c r="Z161" s="79">
        <v>7</v>
      </c>
      <c r="AA161" s="82">
        <f t="shared" si="36"/>
        <v>77.777777777777786</v>
      </c>
      <c r="AB161" s="79">
        <v>1504</v>
      </c>
      <c r="AC161" s="82">
        <f t="shared" si="37"/>
        <v>84.210526315789465</v>
      </c>
      <c r="AD161" s="125"/>
      <c r="AE161" s="125"/>
      <c r="AF161" s="125"/>
      <c r="AG161" s="125"/>
      <c r="AH161" s="125"/>
      <c r="AI161" s="125"/>
      <c r="AJ161" s="85">
        <v>0</v>
      </c>
      <c r="AK161" s="162" t="s">
        <v>75</v>
      </c>
      <c r="AL161" s="149" t="s">
        <v>221</v>
      </c>
      <c r="AM161" s="103" t="s">
        <v>221</v>
      </c>
      <c r="AN161" s="103" t="s">
        <v>221</v>
      </c>
      <c r="AO161" s="103" t="s">
        <v>221</v>
      </c>
      <c r="AP161" s="33" t="s">
        <v>181</v>
      </c>
      <c r="AQ161" s="34" t="s">
        <v>181</v>
      </c>
      <c r="AR161" s="71"/>
      <c r="AS161" s="71"/>
      <c r="AT161" s="71"/>
      <c r="AU161" s="15"/>
      <c r="AV161" s="15"/>
      <c r="AW161" s="15"/>
      <c r="AX161" s="15"/>
      <c r="AY161" s="15"/>
      <c r="AZ161" s="15"/>
    </row>
    <row r="162" spans="1:52" ht="12" hidden="1" customHeight="1">
      <c r="A162" s="14"/>
      <c r="B162" s="41" t="s">
        <v>80</v>
      </c>
      <c r="C162" s="56" t="s">
        <v>9</v>
      </c>
      <c r="D162" s="76">
        <v>17290</v>
      </c>
      <c r="E162" s="82">
        <f t="shared" si="43"/>
        <v>92.996987951807228</v>
      </c>
      <c r="F162" s="79">
        <v>125</v>
      </c>
      <c r="G162" s="82">
        <f t="shared" si="44"/>
        <v>85.034013605442169</v>
      </c>
      <c r="H162" s="79">
        <v>24</v>
      </c>
      <c r="I162" s="82">
        <f t="shared" si="35"/>
        <v>48</v>
      </c>
      <c r="J162" s="79">
        <f t="shared" si="38"/>
        <v>17165</v>
      </c>
      <c r="K162" s="82">
        <f t="shared" si="45"/>
        <v>93.060449986446187</v>
      </c>
      <c r="L162" s="79">
        <v>5650</v>
      </c>
      <c r="M162" s="82">
        <f t="shared" si="46"/>
        <v>86.842914233015676</v>
      </c>
      <c r="N162" s="103">
        <v>26880</v>
      </c>
      <c r="O162" s="102">
        <f t="shared" si="47"/>
        <v>103.23373530993163</v>
      </c>
      <c r="P162" s="103">
        <f t="shared" si="39"/>
        <v>21230</v>
      </c>
      <c r="Q162" s="102">
        <f t="shared" si="48"/>
        <v>108.69342617243498</v>
      </c>
      <c r="R162" s="103">
        <f t="shared" si="40"/>
        <v>38395</v>
      </c>
      <c r="S162" s="102">
        <f t="shared" si="49"/>
        <v>101.10066619269557</v>
      </c>
      <c r="T162" s="79">
        <v>36814</v>
      </c>
      <c r="U162" s="82">
        <f t="shared" si="50"/>
        <v>101.39642493183132</v>
      </c>
      <c r="V162" s="79">
        <v>4074</v>
      </c>
      <c r="W162" s="82">
        <f t="shared" si="53"/>
        <v>125.93508500772796</v>
      </c>
      <c r="X162" s="103">
        <f t="shared" si="42"/>
        <v>1581</v>
      </c>
      <c r="Y162" s="102">
        <f t="shared" si="51"/>
        <v>94.670658682634738</v>
      </c>
      <c r="Z162" s="79">
        <v>7</v>
      </c>
      <c r="AA162" s="82">
        <f t="shared" si="36"/>
        <v>87.5</v>
      </c>
      <c r="AB162" s="79">
        <v>1553</v>
      </c>
      <c r="AC162" s="82">
        <f t="shared" si="37"/>
        <v>94.579780755176614</v>
      </c>
      <c r="AD162" s="125"/>
      <c r="AE162" s="125"/>
      <c r="AF162" s="125"/>
      <c r="AG162" s="125"/>
      <c r="AH162" s="125"/>
      <c r="AI162" s="125"/>
      <c r="AJ162" s="85">
        <v>267</v>
      </c>
      <c r="AK162" s="144">
        <f t="shared" ref="AK162:AK167" si="54">AJ162/AJ150*100</f>
        <v>65.925925925925924</v>
      </c>
      <c r="AL162" s="149" t="s">
        <v>221</v>
      </c>
      <c r="AM162" s="103" t="s">
        <v>221</v>
      </c>
      <c r="AN162" s="103" t="s">
        <v>221</v>
      </c>
      <c r="AO162" s="103" t="s">
        <v>221</v>
      </c>
      <c r="AP162" s="33" t="s">
        <v>181</v>
      </c>
      <c r="AQ162" s="34" t="s">
        <v>181</v>
      </c>
      <c r="AR162" s="71"/>
      <c r="AS162" s="71"/>
      <c r="AT162" s="71"/>
    </row>
    <row r="163" spans="1:52" ht="12" hidden="1" customHeight="1">
      <c r="A163" s="14"/>
      <c r="B163" s="41" t="s">
        <v>142</v>
      </c>
      <c r="C163" s="56" t="s">
        <v>143</v>
      </c>
      <c r="D163" s="76">
        <v>17506</v>
      </c>
      <c r="E163" s="82">
        <f t="shared" si="43"/>
        <v>92.939052877468669</v>
      </c>
      <c r="F163" s="79">
        <v>101</v>
      </c>
      <c r="G163" s="82">
        <f t="shared" si="44"/>
        <v>77.692307692307693</v>
      </c>
      <c r="H163" s="79">
        <v>36</v>
      </c>
      <c r="I163" s="82">
        <f t="shared" si="35"/>
        <v>105.88235294117648</v>
      </c>
      <c r="J163" s="79">
        <f t="shared" si="38"/>
        <v>17405</v>
      </c>
      <c r="K163" s="82">
        <f t="shared" si="45"/>
        <v>93.045012295520152</v>
      </c>
      <c r="L163" s="79">
        <v>5691</v>
      </c>
      <c r="M163" s="82">
        <f t="shared" si="46"/>
        <v>91.099727869377304</v>
      </c>
      <c r="N163" s="103">
        <v>26257</v>
      </c>
      <c r="O163" s="102">
        <f t="shared" si="47"/>
        <v>96.363035819142681</v>
      </c>
      <c r="P163" s="103">
        <f t="shared" si="39"/>
        <v>20566</v>
      </c>
      <c r="Q163" s="102">
        <f t="shared" si="48"/>
        <v>97.928670063330316</v>
      </c>
      <c r="R163" s="103">
        <f t="shared" si="40"/>
        <v>37971</v>
      </c>
      <c r="S163" s="102">
        <f t="shared" si="49"/>
        <v>95.627974916261621</v>
      </c>
      <c r="T163" s="79">
        <v>36404</v>
      </c>
      <c r="U163" s="82">
        <f t="shared" si="50"/>
        <v>95.94391587381071</v>
      </c>
      <c r="V163" s="79">
        <v>3129</v>
      </c>
      <c r="W163" s="82">
        <f t="shared" si="53"/>
        <v>110.0210970464135</v>
      </c>
      <c r="X163" s="103">
        <f t="shared" si="42"/>
        <v>1567</v>
      </c>
      <c r="Y163" s="102">
        <f t="shared" si="51"/>
        <v>88.832199546485256</v>
      </c>
      <c r="Z163" s="79">
        <v>6</v>
      </c>
      <c r="AA163" s="82">
        <f t="shared" si="36"/>
        <v>120</v>
      </c>
      <c r="AB163" s="79">
        <v>1519</v>
      </c>
      <c r="AC163" s="82">
        <f t="shared" si="37"/>
        <v>87.752744078567304</v>
      </c>
      <c r="AD163" s="125"/>
      <c r="AE163" s="125"/>
      <c r="AF163" s="125"/>
      <c r="AG163" s="125"/>
      <c r="AH163" s="125"/>
      <c r="AI163" s="125"/>
      <c r="AJ163" s="85">
        <v>109</v>
      </c>
      <c r="AK163" s="144">
        <f t="shared" si="54"/>
        <v>92.372881355932208</v>
      </c>
      <c r="AL163" s="149" t="s">
        <v>221</v>
      </c>
      <c r="AM163" s="103" t="s">
        <v>221</v>
      </c>
      <c r="AN163" s="103" t="s">
        <v>221</v>
      </c>
      <c r="AO163" s="103" t="s">
        <v>221</v>
      </c>
      <c r="AP163" s="33" t="s">
        <v>181</v>
      </c>
      <c r="AQ163" s="34" t="s">
        <v>181</v>
      </c>
      <c r="AR163" s="71"/>
      <c r="AS163" s="71"/>
      <c r="AT163" s="71"/>
    </row>
    <row r="164" spans="1:52" s="13" customFormat="1" ht="12" hidden="1" customHeight="1">
      <c r="B164" s="41" t="s">
        <v>84</v>
      </c>
      <c r="C164" s="56" t="s">
        <v>85</v>
      </c>
      <c r="D164" s="76">
        <v>16235</v>
      </c>
      <c r="E164" s="82">
        <f t="shared" si="43"/>
        <v>93.568094057979366</v>
      </c>
      <c r="F164" s="79">
        <v>99</v>
      </c>
      <c r="G164" s="82">
        <f t="shared" si="44"/>
        <v>76.744186046511629</v>
      </c>
      <c r="H164" s="79">
        <v>34</v>
      </c>
      <c r="I164" s="82">
        <f t="shared" si="35"/>
        <v>89.473684210526315</v>
      </c>
      <c r="J164" s="79">
        <f t="shared" si="38"/>
        <v>16136</v>
      </c>
      <c r="K164" s="82">
        <f t="shared" si="45"/>
        <v>93.694112182092667</v>
      </c>
      <c r="L164" s="79">
        <v>5289</v>
      </c>
      <c r="M164" s="82">
        <f t="shared" si="46"/>
        <v>90.813873626373635</v>
      </c>
      <c r="N164" s="103">
        <v>25692</v>
      </c>
      <c r="O164" s="102">
        <f t="shared" si="47"/>
        <v>98.986707763436726</v>
      </c>
      <c r="P164" s="103">
        <f t="shared" si="39"/>
        <v>20403</v>
      </c>
      <c r="Q164" s="102">
        <f t="shared" si="48"/>
        <v>101.35114996771148</v>
      </c>
      <c r="R164" s="103">
        <f t="shared" si="40"/>
        <v>36539</v>
      </c>
      <c r="S164" s="102">
        <f t="shared" si="49"/>
        <v>97.820790833400267</v>
      </c>
      <c r="T164" s="79">
        <v>35058</v>
      </c>
      <c r="U164" s="82">
        <f t="shared" si="50"/>
        <v>98.039654352750361</v>
      </c>
      <c r="V164" s="79">
        <v>2835</v>
      </c>
      <c r="W164" s="82">
        <f t="shared" si="53"/>
        <v>93.379446640316218</v>
      </c>
      <c r="X164" s="103">
        <f t="shared" si="42"/>
        <v>1481</v>
      </c>
      <c r="Y164" s="102">
        <f t="shared" si="51"/>
        <v>92.910915934755337</v>
      </c>
      <c r="Z164" s="79">
        <v>6</v>
      </c>
      <c r="AA164" s="82">
        <f t="shared" si="36"/>
        <v>120</v>
      </c>
      <c r="AB164" s="79">
        <v>1441</v>
      </c>
      <c r="AC164" s="82">
        <f t="shared" si="37"/>
        <v>92.194497760716573</v>
      </c>
      <c r="AD164" s="125"/>
      <c r="AE164" s="125"/>
      <c r="AF164" s="125"/>
      <c r="AG164" s="125"/>
      <c r="AH164" s="125"/>
      <c r="AI164" s="125"/>
      <c r="AJ164" s="85">
        <v>0</v>
      </c>
      <c r="AK164" s="144">
        <f t="shared" si="54"/>
        <v>0</v>
      </c>
      <c r="AL164" s="149" t="s">
        <v>221</v>
      </c>
      <c r="AM164" s="103" t="s">
        <v>221</v>
      </c>
      <c r="AN164" s="103" t="s">
        <v>221</v>
      </c>
      <c r="AO164" s="103" t="s">
        <v>221</v>
      </c>
      <c r="AP164" s="33" t="s">
        <v>181</v>
      </c>
      <c r="AQ164" s="34" t="s">
        <v>181</v>
      </c>
      <c r="AR164" s="71"/>
      <c r="AS164" s="71"/>
      <c r="AT164" s="71"/>
      <c r="AU164" s="15"/>
      <c r="AV164" s="15"/>
      <c r="AW164" s="15"/>
      <c r="AX164" s="15"/>
      <c r="AY164" s="15"/>
      <c r="AZ164" s="15"/>
    </row>
    <row r="165" spans="1:52" s="13" customFormat="1" ht="12" hidden="1" customHeight="1">
      <c r="B165" s="42" t="s">
        <v>86</v>
      </c>
      <c r="C165" s="56" t="s">
        <v>13</v>
      </c>
      <c r="D165" s="77">
        <v>18467</v>
      </c>
      <c r="E165" s="83">
        <f t="shared" si="43"/>
        <v>92.808322444466782</v>
      </c>
      <c r="F165" s="80">
        <v>103</v>
      </c>
      <c r="G165" s="83">
        <f t="shared" si="44"/>
        <v>72.027972027972027</v>
      </c>
      <c r="H165" s="80">
        <v>38</v>
      </c>
      <c r="I165" s="83">
        <f t="shared" si="35"/>
        <v>97.435897435897431</v>
      </c>
      <c r="J165" s="80">
        <f t="shared" si="38"/>
        <v>18364</v>
      </c>
      <c r="K165" s="83">
        <f t="shared" si="45"/>
        <v>92.958744621614784</v>
      </c>
      <c r="L165" s="80">
        <v>6133</v>
      </c>
      <c r="M165" s="83">
        <f t="shared" si="46"/>
        <v>86.673261729790838</v>
      </c>
      <c r="N165" s="152">
        <v>27930</v>
      </c>
      <c r="O165" s="169">
        <f t="shared" si="47"/>
        <v>103.18076027928626</v>
      </c>
      <c r="P165" s="152">
        <f t="shared" si="39"/>
        <v>21797</v>
      </c>
      <c r="Q165" s="169">
        <f t="shared" si="48"/>
        <v>109.02315810533688</v>
      </c>
      <c r="R165" s="152">
        <f t="shared" si="40"/>
        <v>40161</v>
      </c>
      <c r="S165" s="169">
        <f t="shared" si="49"/>
        <v>101.03904598973534</v>
      </c>
      <c r="T165" s="80">
        <v>38355</v>
      </c>
      <c r="U165" s="83">
        <f t="shared" si="50"/>
        <v>100.78833267638944</v>
      </c>
      <c r="V165" s="80">
        <v>3047</v>
      </c>
      <c r="W165" s="83">
        <f t="shared" si="53"/>
        <v>86.809116809116802</v>
      </c>
      <c r="X165" s="152">
        <f t="shared" si="42"/>
        <v>1806</v>
      </c>
      <c r="Y165" s="169">
        <f t="shared" si="51"/>
        <v>106.67454223272297</v>
      </c>
      <c r="Z165" s="80">
        <v>8</v>
      </c>
      <c r="AA165" s="83">
        <f t="shared" si="36"/>
        <v>133.33333333333331</v>
      </c>
      <c r="AB165" s="80">
        <v>1753</v>
      </c>
      <c r="AC165" s="83">
        <f t="shared" si="37"/>
        <v>105.729794933655</v>
      </c>
      <c r="AD165" s="126"/>
      <c r="AE165" s="126"/>
      <c r="AF165" s="126"/>
      <c r="AG165" s="126"/>
      <c r="AH165" s="126"/>
      <c r="AI165" s="126"/>
      <c r="AJ165" s="138">
        <v>326</v>
      </c>
      <c r="AK165" s="164">
        <f t="shared" si="54"/>
        <v>84.020618556701038</v>
      </c>
      <c r="AL165" s="151" t="s">
        <v>221</v>
      </c>
      <c r="AM165" s="152" t="s">
        <v>221</v>
      </c>
      <c r="AN165" s="152" t="s">
        <v>221</v>
      </c>
      <c r="AO165" s="152" t="s">
        <v>221</v>
      </c>
      <c r="AP165" s="35" t="s">
        <v>181</v>
      </c>
      <c r="AQ165" s="155" t="s">
        <v>181</v>
      </c>
      <c r="AR165" s="139"/>
      <c r="AS165" s="71"/>
      <c r="AT165" s="71"/>
      <c r="AU165" s="15"/>
      <c r="AV165" s="15"/>
      <c r="AW165" s="15"/>
      <c r="AX165" s="15"/>
      <c r="AY165" s="15"/>
      <c r="AZ165" s="15"/>
    </row>
    <row r="166" spans="1:52" s="13" customFormat="1" ht="12" hidden="1" customHeight="1">
      <c r="B166" s="40" t="s">
        <v>144</v>
      </c>
      <c r="C166" s="57" t="s">
        <v>145</v>
      </c>
      <c r="D166" s="78">
        <v>18175</v>
      </c>
      <c r="E166" s="84">
        <f t="shared" si="43"/>
        <v>94.102723413068247</v>
      </c>
      <c r="F166" s="81">
        <v>107</v>
      </c>
      <c r="G166" s="84">
        <f t="shared" si="44"/>
        <v>78.102189781021906</v>
      </c>
      <c r="H166" s="81">
        <v>42</v>
      </c>
      <c r="I166" s="84">
        <f t="shared" si="35"/>
        <v>116.66666666666667</v>
      </c>
      <c r="J166" s="81">
        <f t="shared" si="38"/>
        <v>18068</v>
      </c>
      <c r="K166" s="84">
        <f t="shared" si="45"/>
        <v>94.217030818167601</v>
      </c>
      <c r="L166" s="81">
        <v>6014</v>
      </c>
      <c r="M166" s="84">
        <f t="shared" si="46"/>
        <v>89.86849970113569</v>
      </c>
      <c r="N166" s="146">
        <v>28970</v>
      </c>
      <c r="O166" s="145">
        <f t="shared" si="47"/>
        <v>110.98341186836763</v>
      </c>
      <c r="P166" s="146">
        <f t="shared" si="39"/>
        <v>22956</v>
      </c>
      <c r="Q166" s="145">
        <f t="shared" si="48"/>
        <v>118.26284065735923</v>
      </c>
      <c r="R166" s="146">
        <f t="shared" si="40"/>
        <v>41024</v>
      </c>
      <c r="S166" s="145">
        <f t="shared" si="49"/>
        <v>106.31284337099616</v>
      </c>
      <c r="T166" s="81">
        <v>39044</v>
      </c>
      <c r="U166" s="84">
        <f t="shared" si="50"/>
        <v>105.90788260185538</v>
      </c>
      <c r="V166" s="81">
        <v>3070</v>
      </c>
      <c r="W166" s="84">
        <f t="shared" si="53"/>
        <v>109.7997138769671</v>
      </c>
      <c r="X166" s="146">
        <f t="shared" si="42"/>
        <v>1980</v>
      </c>
      <c r="Y166" s="145">
        <f t="shared" si="51"/>
        <v>114.98257839721255</v>
      </c>
      <c r="Z166" s="81">
        <v>10</v>
      </c>
      <c r="AA166" s="84">
        <f t="shared" si="36"/>
        <v>125</v>
      </c>
      <c r="AB166" s="81">
        <v>1916</v>
      </c>
      <c r="AC166" s="84">
        <f t="shared" si="37"/>
        <v>113.64175563463819</v>
      </c>
      <c r="AD166" s="127"/>
      <c r="AE166" s="127"/>
      <c r="AF166" s="127"/>
      <c r="AG166" s="127"/>
      <c r="AH166" s="127"/>
      <c r="AI166" s="127"/>
      <c r="AJ166" s="137">
        <v>93</v>
      </c>
      <c r="AK166" s="163">
        <f t="shared" si="54"/>
        <v>39.075630252100844</v>
      </c>
      <c r="AL166" s="153" t="s">
        <v>221</v>
      </c>
      <c r="AM166" s="146" t="s">
        <v>221</v>
      </c>
      <c r="AN166" s="146" t="s">
        <v>221</v>
      </c>
      <c r="AO166" s="146" t="s">
        <v>221</v>
      </c>
      <c r="AP166" s="30" t="s">
        <v>181</v>
      </c>
      <c r="AQ166" s="154" t="s">
        <v>181</v>
      </c>
      <c r="AR166" s="71"/>
      <c r="AS166" s="71"/>
      <c r="AT166" s="71"/>
      <c r="AU166" s="15"/>
      <c r="AV166" s="15"/>
      <c r="AW166" s="15"/>
      <c r="AX166" s="15"/>
      <c r="AY166" s="15"/>
      <c r="AZ166" s="15"/>
    </row>
    <row r="167" spans="1:52" s="13" customFormat="1" ht="12" hidden="1" customHeight="1">
      <c r="B167" s="41" t="s">
        <v>90</v>
      </c>
      <c r="C167" s="56" t="s">
        <v>11</v>
      </c>
      <c r="D167" s="76">
        <v>18450</v>
      </c>
      <c r="E167" s="82">
        <f t="shared" si="43"/>
        <v>94.233617651565453</v>
      </c>
      <c r="F167" s="79">
        <v>117</v>
      </c>
      <c r="G167" s="82">
        <f t="shared" si="44"/>
        <v>80.136986301369859</v>
      </c>
      <c r="H167" s="79">
        <v>52</v>
      </c>
      <c r="I167" s="82">
        <f t="shared" si="35"/>
        <v>126.82926829268293</v>
      </c>
      <c r="J167" s="79">
        <f t="shared" si="38"/>
        <v>18333</v>
      </c>
      <c r="K167" s="82">
        <f t="shared" si="45"/>
        <v>94.339525549323312</v>
      </c>
      <c r="L167" s="79">
        <v>6032</v>
      </c>
      <c r="M167" s="82">
        <f t="shared" si="46"/>
        <v>93.345713401423708</v>
      </c>
      <c r="N167" s="103">
        <v>30827</v>
      </c>
      <c r="O167" s="102">
        <f t="shared" si="47"/>
        <v>105.41668091509079</v>
      </c>
      <c r="P167" s="103">
        <f t="shared" si="39"/>
        <v>24795</v>
      </c>
      <c r="Q167" s="102">
        <f t="shared" si="48"/>
        <v>108.84070058381985</v>
      </c>
      <c r="R167" s="103">
        <f t="shared" si="40"/>
        <v>43128</v>
      </c>
      <c r="S167" s="102">
        <f t="shared" si="49"/>
        <v>102.16515847822998</v>
      </c>
      <c r="T167" s="79">
        <v>41109</v>
      </c>
      <c r="U167" s="82">
        <f t="shared" si="50"/>
        <v>101.51372975108653</v>
      </c>
      <c r="V167" s="79">
        <v>3145</v>
      </c>
      <c r="W167" s="82">
        <f t="shared" si="53"/>
        <v>102.84499672988883</v>
      </c>
      <c r="X167" s="103">
        <f t="shared" si="42"/>
        <v>2019</v>
      </c>
      <c r="Y167" s="102">
        <f t="shared" si="51"/>
        <v>117.52037252619326</v>
      </c>
      <c r="Z167" s="79">
        <v>7</v>
      </c>
      <c r="AA167" s="82">
        <f t="shared" si="36"/>
        <v>140</v>
      </c>
      <c r="AB167" s="79">
        <v>1968</v>
      </c>
      <c r="AC167" s="82">
        <f t="shared" si="37"/>
        <v>117.00356718192629</v>
      </c>
      <c r="AD167" s="125"/>
      <c r="AE167" s="125"/>
      <c r="AF167" s="125"/>
      <c r="AG167" s="125"/>
      <c r="AH167" s="125"/>
      <c r="AI167" s="125"/>
      <c r="AJ167" s="85">
        <v>152</v>
      </c>
      <c r="AK167" s="144">
        <f t="shared" si="54"/>
        <v>460.60606060606062</v>
      </c>
      <c r="AL167" s="149" t="s">
        <v>221</v>
      </c>
      <c r="AM167" s="103" t="s">
        <v>221</v>
      </c>
      <c r="AN167" s="103" t="s">
        <v>221</v>
      </c>
      <c r="AO167" s="103" t="s">
        <v>221</v>
      </c>
      <c r="AP167" s="33" t="s">
        <v>181</v>
      </c>
      <c r="AQ167" s="34" t="s">
        <v>181</v>
      </c>
      <c r="AR167" s="71"/>
      <c r="AS167" s="71"/>
      <c r="AT167" s="71"/>
      <c r="AU167" s="15"/>
      <c r="AV167" s="15"/>
      <c r="AW167" s="15"/>
      <c r="AX167" s="15"/>
      <c r="AY167" s="15"/>
      <c r="AZ167" s="15"/>
    </row>
    <row r="168" spans="1:52" s="13" customFormat="1" ht="12" hidden="1" customHeight="1">
      <c r="B168" s="41" t="s">
        <v>92</v>
      </c>
      <c r="C168" s="56" t="s">
        <v>3</v>
      </c>
      <c r="D168" s="76">
        <v>16713</v>
      </c>
      <c r="E168" s="82">
        <f t="shared" si="43"/>
        <v>91.218207619255537</v>
      </c>
      <c r="F168" s="79">
        <v>126</v>
      </c>
      <c r="G168" s="82">
        <f t="shared" si="44"/>
        <v>82.89473684210526</v>
      </c>
      <c r="H168" s="79">
        <v>61</v>
      </c>
      <c r="I168" s="82">
        <f t="shared" si="35"/>
        <v>145.23809523809524</v>
      </c>
      <c r="J168" s="79">
        <f t="shared" si="38"/>
        <v>16587</v>
      </c>
      <c r="K168" s="82">
        <f t="shared" si="45"/>
        <v>91.287837094111168</v>
      </c>
      <c r="L168" s="79">
        <v>5463</v>
      </c>
      <c r="M168" s="82">
        <f t="shared" si="46"/>
        <v>91.645697030699552</v>
      </c>
      <c r="N168" s="103">
        <v>31339</v>
      </c>
      <c r="O168" s="102">
        <f t="shared" si="47"/>
        <v>98.121418954882742</v>
      </c>
      <c r="P168" s="103">
        <f t="shared" si="39"/>
        <v>25876</v>
      </c>
      <c r="Q168" s="102">
        <f t="shared" si="48"/>
        <v>99.607360073908694</v>
      </c>
      <c r="R168" s="103">
        <f t="shared" si="40"/>
        <v>42463</v>
      </c>
      <c r="S168" s="102">
        <f t="shared" si="49"/>
        <v>96.183292561384434</v>
      </c>
      <c r="T168" s="79">
        <v>40525</v>
      </c>
      <c r="U168" s="82">
        <f t="shared" si="50"/>
        <v>95.849101229895922</v>
      </c>
      <c r="V168" s="79">
        <v>2981</v>
      </c>
      <c r="W168" s="82">
        <f t="shared" si="53"/>
        <v>93.389724310776941</v>
      </c>
      <c r="X168" s="103">
        <f t="shared" si="42"/>
        <v>1938</v>
      </c>
      <c r="Y168" s="102">
        <f t="shared" si="51"/>
        <v>103.7473233404711</v>
      </c>
      <c r="Z168" s="79">
        <v>8</v>
      </c>
      <c r="AA168" s="82">
        <f t="shared" si="36"/>
        <v>100</v>
      </c>
      <c r="AB168" s="79">
        <v>1895</v>
      </c>
      <c r="AC168" s="82">
        <f t="shared" si="37"/>
        <v>103.43886462882097</v>
      </c>
      <c r="AD168" s="125"/>
      <c r="AE168" s="125"/>
      <c r="AF168" s="125"/>
      <c r="AG168" s="125"/>
      <c r="AH168" s="125"/>
      <c r="AI168" s="125"/>
      <c r="AJ168" s="85">
        <v>0</v>
      </c>
      <c r="AK168" s="162" t="s">
        <v>75</v>
      </c>
      <c r="AL168" s="149" t="s">
        <v>221</v>
      </c>
      <c r="AM168" s="103" t="s">
        <v>221</v>
      </c>
      <c r="AN168" s="103" t="s">
        <v>221</v>
      </c>
      <c r="AO168" s="103" t="s">
        <v>221</v>
      </c>
      <c r="AP168" s="33" t="s">
        <v>181</v>
      </c>
      <c r="AQ168" s="34" t="s">
        <v>181</v>
      </c>
      <c r="AR168" s="71"/>
      <c r="AS168" s="71"/>
      <c r="AT168" s="71"/>
      <c r="AU168" s="15"/>
      <c r="AV168" s="15"/>
      <c r="AW168" s="15"/>
      <c r="AX168" s="15"/>
      <c r="AY168" s="15"/>
      <c r="AZ168" s="15"/>
    </row>
    <row r="169" spans="1:52" s="13" customFormat="1" ht="12" hidden="1" customHeight="1">
      <c r="B169" s="41" t="s">
        <v>94</v>
      </c>
      <c r="C169" s="56" t="s">
        <v>95</v>
      </c>
      <c r="D169" s="76">
        <v>16385</v>
      </c>
      <c r="E169" s="82">
        <f t="shared" si="43"/>
        <v>89.481732292064876</v>
      </c>
      <c r="F169" s="79">
        <v>150</v>
      </c>
      <c r="G169" s="82">
        <f t="shared" si="44"/>
        <v>99.337748344370851</v>
      </c>
      <c r="H169" s="79">
        <v>85</v>
      </c>
      <c r="I169" s="82">
        <f t="shared" si="35"/>
        <v>184.78260869565219</v>
      </c>
      <c r="J169" s="79">
        <f t="shared" si="38"/>
        <v>16235</v>
      </c>
      <c r="K169" s="82">
        <f t="shared" si="45"/>
        <v>89.399779735682813</v>
      </c>
      <c r="L169" s="79">
        <v>5371</v>
      </c>
      <c r="M169" s="82">
        <f t="shared" si="46"/>
        <v>92.683347713546155</v>
      </c>
      <c r="N169" s="103">
        <v>31500</v>
      </c>
      <c r="O169" s="102">
        <f t="shared" si="47"/>
        <v>100.53940187035204</v>
      </c>
      <c r="P169" s="103">
        <f t="shared" si="39"/>
        <v>26129</v>
      </c>
      <c r="Q169" s="102">
        <f t="shared" si="48"/>
        <v>102.32221177944862</v>
      </c>
      <c r="R169" s="103">
        <f t="shared" si="40"/>
        <v>42364</v>
      </c>
      <c r="S169" s="102">
        <f t="shared" si="49"/>
        <v>96.951666056389598</v>
      </c>
      <c r="T169" s="79">
        <v>40289</v>
      </c>
      <c r="U169" s="82">
        <f t="shared" si="50"/>
        <v>96.435923213174405</v>
      </c>
      <c r="V169" s="79">
        <v>2592</v>
      </c>
      <c r="W169" s="82">
        <f t="shared" si="53"/>
        <v>67.535174570088586</v>
      </c>
      <c r="X169" s="103">
        <f t="shared" si="42"/>
        <v>2075</v>
      </c>
      <c r="Y169" s="102">
        <f t="shared" si="51"/>
        <v>108.18561001042752</v>
      </c>
      <c r="Z169" s="79">
        <v>8</v>
      </c>
      <c r="AA169" s="82">
        <f t="shared" si="36"/>
        <v>133.33333333333331</v>
      </c>
      <c r="AB169" s="79">
        <v>2028</v>
      </c>
      <c r="AC169" s="82">
        <f t="shared" si="37"/>
        <v>107.52916224814422</v>
      </c>
      <c r="AD169" s="125"/>
      <c r="AE169" s="125"/>
      <c r="AF169" s="125"/>
      <c r="AG169" s="125"/>
      <c r="AH169" s="125"/>
      <c r="AI169" s="125"/>
      <c r="AJ169" s="85">
        <v>0</v>
      </c>
      <c r="AK169" s="162" t="s">
        <v>75</v>
      </c>
      <c r="AL169" s="149" t="s">
        <v>221</v>
      </c>
      <c r="AM169" s="103" t="s">
        <v>221</v>
      </c>
      <c r="AN169" s="103" t="s">
        <v>221</v>
      </c>
      <c r="AO169" s="103" t="s">
        <v>221</v>
      </c>
      <c r="AP169" s="33" t="s">
        <v>181</v>
      </c>
      <c r="AQ169" s="34" t="s">
        <v>181</v>
      </c>
      <c r="AR169" s="71"/>
      <c r="AS169" s="71"/>
      <c r="AT169" s="71"/>
      <c r="AU169" s="15"/>
      <c r="AV169" s="15"/>
      <c r="AW169" s="15"/>
      <c r="AX169" s="15"/>
      <c r="AY169" s="15"/>
      <c r="AZ169" s="15"/>
    </row>
    <row r="170" spans="1:52" s="13" customFormat="1" ht="12" hidden="1" customHeight="1">
      <c r="B170" s="41" t="s">
        <v>96</v>
      </c>
      <c r="C170" s="56" t="s">
        <v>97</v>
      </c>
      <c r="D170" s="76">
        <v>16162</v>
      </c>
      <c r="E170" s="82">
        <f t="shared" si="43"/>
        <v>93.475997686524011</v>
      </c>
      <c r="F170" s="79">
        <v>144</v>
      </c>
      <c r="G170" s="82">
        <f t="shared" si="44"/>
        <v>87.272727272727266</v>
      </c>
      <c r="H170" s="79">
        <v>79</v>
      </c>
      <c r="I170" s="82">
        <f t="shared" si="35"/>
        <v>141.07142857142858</v>
      </c>
      <c r="J170" s="79">
        <f t="shared" si="38"/>
        <v>16018</v>
      </c>
      <c r="K170" s="82">
        <f t="shared" si="45"/>
        <v>93.535766423357671</v>
      </c>
      <c r="L170" s="79">
        <v>5193</v>
      </c>
      <c r="M170" s="82">
        <f t="shared" si="46"/>
        <v>98.166351606805293</v>
      </c>
      <c r="N170" s="103">
        <v>29358</v>
      </c>
      <c r="O170" s="102">
        <f t="shared" si="47"/>
        <v>101.50750293893923</v>
      </c>
      <c r="P170" s="103">
        <f t="shared" si="39"/>
        <v>24165</v>
      </c>
      <c r="Q170" s="102">
        <f t="shared" si="48"/>
        <v>102.2554163845633</v>
      </c>
      <c r="R170" s="103">
        <f t="shared" si="40"/>
        <v>40183</v>
      </c>
      <c r="S170" s="102">
        <f t="shared" si="49"/>
        <v>98.591652967588388</v>
      </c>
      <c r="T170" s="79">
        <v>38110</v>
      </c>
      <c r="U170" s="82">
        <f t="shared" si="50"/>
        <v>98.105339031045673</v>
      </c>
      <c r="V170" s="79">
        <v>2542</v>
      </c>
      <c r="W170" s="82">
        <f t="shared" si="53"/>
        <v>74.436310395314791</v>
      </c>
      <c r="X170" s="103">
        <f t="shared" si="42"/>
        <v>2073</v>
      </c>
      <c r="Y170" s="102">
        <f t="shared" si="51"/>
        <v>108.47723704866561</v>
      </c>
      <c r="Z170" s="79">
        <v>10</v>
      </c>
      <c r="AA170" s="82">
        <f t="shared" si="36"/>
        <v>142.85714285714286</v>
      </c>
      <c r="AB170" s="79">
        <v>2024</v>
      </c>
      <c r="AC170" s="82">
        <f t="shared" si="37"/>
        <v>107.77422790202343</v>
      </c>
      <c r="AD170" s="125"/>
      <c r="AE170" s="125"/>
      <c r="AF170" s="125"/>
      <c r="AG170" s="125"/>
      <c r="AH170" s="125"/>
      <c r="AI170" s="125"/>
      <c r="AJ170" s="85">
        <v>0</v>
      </c>
      <c r="AK170" s="162" t="s">
        <v>75</v>
      </c>
      <c r="AL170" s="149" t="s">
        <v>221</v>
      </c>
      <c r="AM170" s="103" t="s">
        <v>221</v>
      </c>
      <c r="AN170" s="103" t="s">
        <v>221</v>
      </c>
      <c r="AO170" s="103" t="s">
        <v>221</v>
      </c>
      <c r="AP170" s="33" t="s">
        <v>181</v>
      </c>
      <c r="AQ170" s="34" t="s">
        <v>181</v>
      </c>
      <c r="AR170" s="71"/>
      <c r="AS170" s="71"/>
      <c r="AT170" s="71"/>
      <c r="AU170" s="15"/>
      <c r="AV170" s="15"/>
      <c r="AW170" s="15"/>
      <c r="AX170" s="15"/>
      <c r="AY170" s="15"/>
      <c r="AZ170" s="15"/>
    </row>
    <row r="171" spans="1:52" ht="12" hidden="1" customHeight="1">
      <c r="A171" s="14"/>
      <c r="B171" s="41" t="s">
        <v>73</v>
      </c>
      <c r="C171" s="56" t="s">
        <v>6</v>
      </c>
      <c r="D171" s="76">
        <v>15519</v>
      </c>
      <c r="E171" s="82">
        <f t="shared" si="43"/>
        <v>94.83622586164752</v>
      </c>
      <c r="F171" s="79">
        <v>165</v>
      </c>
      <c r="G171" s="82">
        <f t="shared" si="44"/>
        <v>101.85185185185186</v>
      </c>
      <c r="H171" s="79">
        <v>100</v>
      </c>
      <c r="I171" s="82">
        <f t="shared" si="35"/>
        <v>217.39130434782606</v>
      </c>
      <c r="J171" s="79">
        <f t="shared" si="38"/>
        <v>15354</v>
      </c>
      <c r="K171" s="82">
        <f t="shared" si="45"/>
        <v>94.766078261942965</v>
      </c>
      <c r="L171" s="79">
        <v>5246</v>
      </c>
      <c r="M171" s="82">
        <f t="shared" si="46"/>
        <v>104.21136273341278</v>
      </c>
      <c r="N171" s="103">
        <v>34255</v>
      </c>
      <c r="O171" s="102">
        <f t="shared" si="47"/>
        <v>102.59674134419552</v>
      </c>
      <c r="P171" s="103">
        <f t="shared" si="39"/>
        <v>29009</v>
      </c>
      <c r="Q171" s="102">
        <f t="shared" si="48"/>
        <v>102.31007970656698</v>
      </c>
      <c r="R171" s="103">
        <f t="shared" si="40"/>
        <v>44363</v>
      </c>
      <c r="S171" s="102">
        <f t="shared" si="49"/>
        <v>99.566837238531292</v>
      </c>
      <c r="T171" s="79">
        <v>42265</v>
      </c>
      <c r="U171" s="82">
        <f t="shared" si="50"/>
        <v>99.081041798532482</v>
      </c>
      <c r="V171" s="79">
        <v>3339</v>
      </c>
      <c r="W171" s="82">
        <f t="shared" si="53"/>
        <v>114.78171192849777</v>
      </c>
      <c r="X171" s="103">
        <f t="shared" si="42"/>
        <v>2098</v>
      </c>
      <c r="Y171" s="102">
        <f t="shared" si="51"/>
        <v>110.47919957872566</v>
      </c>
      <c r="Z171" s="79">
        <v>9</v>
      </c>
      <c r="AA171" s="82">
        <f t="shared" si="36"/>
        <v>112.5</v>
      </c>
      <c r="AB171" s="79">
        <v>2054</v>
      </c>
      <c r="AC171" s="82">
        <f t="shared" si="37"/>
        <v>110.01606855918587</v>
      </c>
      <c r="AD171" s="125"/>
      <c r="AE171" s="125"/>
      <c r="AF171" s="125"/>
      <c r="AG171" s="125"/>
      <c r="AH171" s="125"/>
      <c r="AI171" s="125"/>
      <c r="AJ171" s="85">
        <v>0</v>
      </c>
      <c r="AK171" s="162" t="s">
        <v>75</v>
      </c>
      <c r="AL171" s="149" t="s">
        <v>221</v>
      </c>
      <c r="AM171" s="103" t="s">
        <v>221</v>
      </c>
      <c r="AN171" s="103" t="s">
        <v>221</v>
      </c>
      <c r="AO171" s="103" t="s">
        <v>221</v>
      </c>
      <c r="AP171" s="33" t="s">
        <v>181</v>
      </c>
      <c r="AQ171" s="34" t="s">
        <v>181</v>
      </c>
      <c r="AR171" s="71"/>
      <c r="AS171" s="71"/>
      <c r="AT171" s="71"/>
    </row>
    <row r="172" spans="1:52" ht="12" hidden="1" customHeight="1">
      <c r="A172" s="14"/>
      <c r="B172" s="41" t="s">
        <v>76</v>
      </c>
      <c r="C172" s="56" t="s">
        <v>7</v>
      </c>
      <c r="D172" s="76">
        <v>16214</v>
      </c>
      <c r="E172" s="82">
        <f t="shared" si="43"/>
        <v>95.359642416044238</v>
      </c>
      <c r="F172" s="79">
        <v>137</v>
      </c>
      <c r="G172" s="82">
        <f t="shared" si="44"/>
        <v>93.835616438356169</v>
      </c>
      <c r="H172" s="79">
        <v>72</v>
      </c>
      <c r="I172" s="82">
        <f t="shared" si="35"/>
        <v>189.4736842105263</v>
      </c>
      <c r="J172" s="79">
        <f t="shared" si="38"/>
        <v>16077</v>
      </c>
      <c r="K172" s="82">
        <f t="shared" si="45"/>
        <v>95.372842142730022</v>
      </c>
      <c r="L172" s="79">
        <v>5332</v>
      </c>
      <c r="M172" s="82">
        <f t="shared" si="46"/>
        <v>100.83207261724661</v>
      </c>
      <c r="N172" s="103">
        <v>30936</v>
      </c>
      <c r="O172" s="102">
        <f t="shared" si="47"/>
        <v>102.37267944008737</v>
      </c>
      <c r="P172" s="103">
        <f t="shared" si="39"/>
        <v>25604</v>
      </c>
      <c r="Q172" s="102">
        <f t="shared" si="48"/>
        <v>102.699450483334</v>
      </c>
      <c r="R172" s="103">
        <f t="shared" si="40"/>
        <v>41681</v>
      </c>
      <c r="S172" s="102">
        <f t="shared" si="49"/>
        <v>99.74394563032449</v>
      </c>
      <c r="T172" s="79">
        <v>39836</v>
      </c>
      <c r="U172" s="82">
        <f t="shared" si="50"/>
        <v>99.208049011306471</v>
      </c>
      <c r="V172" s="79">
        <v>2722</v>
      </c>
      <c r="W172" s="82">
        <f t="shared" si="53"/>
        <v>89.834983498349828</v>
      </c>
      <c r="X172" s="103">
        <f t="shared" si="42"/>
        <v>1845</v>
      </c>
      <c r="Y172" s="102">
        <f t="shared" si="51"/>
        <v>112.91309669522644</v>
      </c>
      <c r="Z172" s="79">
        <v>11</v>
      </c>
      <c r="AA172" s="82">
        <f t="shared" si="36"/>
        <v>183.33333333333331</v>
      </c>
      <c r="AB172" s="79">
        <v>1797</v>
      </c>
      <c r="AC172" s="82">
        <f t="shared" si="37"/>
        <v>111.96261682242992</v>
      </c>
      <c r="AD172" s="125"/>
      <c r="AE172" s="125"/>
      <c r="AF172" s="125"/>
      <c r="AG172" s="125"/>
      <c r="AH172" s="125"/>
      <c r="AI172" s="125"/>
      <c r="AJ172" s="85">
        <v>0</v>
      </c>
      <c r="AK172" s="162" t="s">
        <v>75</v>
      </c>
      <c r="AL172" s="149" t="s">
        <v>221</v>
      </c>
      <c r="AM172" s="103" t="s">
        <v>221</v>
      </c>
      <c r="AN172" s="103" t="s">
        <v>221</v>
      </c>
      <c r="AO172" s="103" t="s">
        <v>221</v>
      </c>
      <c r="AP172" s="33" t="s">
        <v>181</v>
      </c>
      <c r="AQ172" s="34" t="s">
        <v>181</v>
      </c>
      <c r="AR172" s="71"/>
      <c r="AS172" s="71"/>
      <c r="AT172" s="71"/>
    </row>
    <row r="173" spans="1:52" ht="12" hidden="1" customHeight="1">
      <c r="A173" s="14"/>
      <c r="B173" s="41" t="s">
        <v>78</v>
      </c>
      <c r="C173" s="56" t="s">
        <v>8</v>
      </c>
      <c r="D173" s="76">
        <v>16013</v>
      </c>
      <c r="E173" s="82">
        <f t="shared" si="43"/>
        <v>97.693856384601304</v>
      </c>
      <c r="F173" s="79">
        <v>130</v>
      </c>
      <c r="G173" s="82">
        <f t="shared" si="44"/>
        <v>97.014925373134332</v>
      </c>
      <c r="H173" s="79">
        <v>65</v>
      </c>
      <c r="I173" s="82">
        <f t="shared" si="35"/>
        <v>196.96969696969697</v>
      </c>
      <c r="J173" s="79">
        <f t="shared" si="38"/>
        <v>15883</v>
      </c>
      <c r="K173" s="82">
        <f t="shared" si="45"/>
        <v>97.699452543519712</v>
      </c>
      <c r="L173" s="79">
        <v>5222</v>
      </c>
      <c r="M173" s="82">
        <f t="shared" si="46"/>
        <v>100.32660902977906</v>
      </c>
      <c r="N173" s="103">
        <v>29891</v>
      </c>
      <c r="O173" s="102">
        <f t="shared" si="47"/>
        <v>107.7580302101734</v>
      </c>
      <c r="P173" s="103">
        <f t="shared" si="39"/>
        <v>24669</v>
      </c>
      <c r="Q173" s="102">
        <f t="shared" si="48"/>
        <v>109.474571758232</v>
      </c>
      <c r="R173" s="103">
        <f t="shared" si="40"/>
        <v>40552</v>
      </c>
      <c r="S173" s="102">
        <f t="shared" si="49"/>
        <v>104.53971281998402</v>
      </c>
      <c r="T173" s="79">
        <v>38752</v>
      </c>
      <c r="U173" s="82">
        <f t="shared" si="50"/>
        <v>104.01266876023298</v>
      </c>
      <c r="V173" s="79">
        <v>3348</v>
      </c>
      <c r="W173" s="82">
        <f t="shared" si="53"/>
        <v>90.315619099001893</v>
      </c>
      <c r="X173" s="103">
        <f t="shared" si="42"/>
        <v>1800</v>
      </c>
      <c r="Y173" s="102">
        <f t="shared" si="51"/>
        <v>117.34028683181225</v>
      </c>
      <c r="Z173" s="79">
        <v>10</v>
      </c>
      <c r="AA173" s="82">
        <f t="shared" si="36"/>
        <v>142.85714285714286</v>
      </c>
      <c r="AB173" s="79">
        <v>1750</v>
      </c>
      <c r="AC173" s="82">
        <f t="shared" si="37"/>
        <v>116.35638297872339</v>
      </c>
      <c r="AD173" s="125"/>
      <c r="AE173" s="125"/>
      <c r="AF173" s="125"/>
      <c r="AG173" s="125"/>
      <c r="AH173" s="125"/>
      <c r="AI173" s="125"/>
      <c r="AJ173" s="85">
        <v>0</v>
      </c>
      <c r="AK173" s="162" t="s">
        <v>75</v>
      </c>
      <c r="AL173" s="149" t="s">
        <v>221</v>
      </c>
      <c r="AM173" s="103" t="s">
        <v>221</v>
      </c>
      <c r="AN173" s="103" t="s">
        <v>221</v>
      </c>
      <c r="AO173" s="103" t="s">
        <v>221</v>
      </c>
      <c r="AP173" s="33" t="s">
        <v>181</v>
      </c>
      <c r="AQ173" s="34" t="s">
        <v>181</v>
      </c>
      <c r="AR173" s="71"/>
      <c r="AS173" s="71"/>
      <c r="AT173" s="71"/>
    </row>
    <row r="174" spans="1:52" ht="12" hidden="1" customHeight="1">
      <c r="A174" s="14"/>
      <c r="B174" s="41" t="s">
        <v>80</v>
      </c>
      <c r="C174" s="56" t="s">
        <v>9</v>
      </c>
      <c r="D174" s="76">
        <v>17036</v>
      </c>
      <c r="E174" s="82">
        <f t="shared" si="43"/>
        <v>98.530942741469048</v>
      </c>
      <c r="F174" s="79">
        <v>133</v>
      </c>
      <c r="G174" s="82">
        <f t="shared" si="44"/>
        <v>106.4</v>
      </c>
      <c r="H174" s="79">
        <v>68</v>
      </c>
      <c r="I174" s="82">
        <f t="shared" si="35"/>
        <v>283.33333333333337</v>
      </c>
      <c r="J174" s="79">
        <f t="shared" si="38"/>
        <v>16903</v>
      </c>
      <c r="K174" s="82">
        <f t="shared" si="45"/>
        <v>98.47363821730265</v>
      </c>
      <c r="L174" s="79">
        <v>5754</v>
      </c>
      <c r="M174" s="82">
        <f t="shared" si="46"/>
        <v>101.84070796460176</v>
      </c>
      <c r="N174" s="103">
        <v>27426</v>
      </c>
      <c r="O174" s="102">
        <f t="shared" si="47"/>
        <v>102.03125</v>
      </c>
      <c r="P174" s="103">
        <f t="shared" si="39"/>
        <v>21672</v>
      </c>
      <c r="Q174" s="102">
        <f t="shared" si="48"/>
        <v>102.08195949128591</v>
      </c>
      <c r="R174" s="103">
        <f t="shared" si="40"/>
        <v>38575</v>
      </c>
      <c r="S174" s="102">
        <f t="shared" si="49"/>
        <v>100.46881104310457</v>
      </c>
      <c r="T174" s="79">
        <v>36845</v>
      </c>
      <c r="U174" s="82">
        <f t="shared" si="50"/>
        <v>100.08420709512687</v>
      </c>
      <c r="V174" s="79">
        <v>3523</v>
      </c>
      <c r="W174" s="82">
        <f t="shared" si="53"/>
        <v>86.475208640157092</v>
      </c>
      <c r="X174" s="103">
        <f t="shared" si="42"/>
        <v>1730</v>
      </c>
      <c r="Y174" s="102">
        <f t="shared" si="51"/>
        <v>109.42441492726122</v>
      </c>
      <c r="Z174" s="79">
        <v>9</v>
      </c>
      <c r="AA174" s="82">
        <f t="shared" si="36"/>
        <v>128.57142857142858</v>
      </c>
      <c r="AB174" s="79">
        <v>1681</v>
      </c>
      <c r="AC174" s="82">
        <f t="shared" si="37"/>
        <v>108.24211204121058</v>
      </c>
      <c r="AD174" s="125"/>
      <c r="AE174" s="125"/>
      <c r="AF174" s="125"/>
      <c r="AG174" s="125"/>
      <c r="AH174" s="125"/>
      <c r="AI174" s="125"/>
      <c r="AJ174" s="85">
        <v>164</v>
      </c>
      <c r="AK174" s="144">
        <f>AJ174/AJ162*100</f>
        <v>61.423220973782769</v>
      </c>
      <c r="AL174" s="149" t="s">
        <v>221</v>
      </c>
      <c r="AM174" s="103" t="s">
        <v>221</v>
      </c>
      <c r="AN174" s="103" t="s">
        <v>221</v>
      </c>
      <c r="AO174" s="103" t="s">
        <v>221</v>
      </c>
      <c r="AP174" s="33" t="s">
        <v>181</v>
      </c>
      <c r="AQ174" s="34" t="s">
        <v>181</v>
      </c>
      <c r="AR174" s="71"/>
      <c r="AS174" s="71"/>
      <c r="AT174" s="71"/>
    </row>
    <row r="175" spans="1:52" ht="12" hidden="1" customHeight="1">
      <c r="A175" s="14"/>
      <c r="B175" s="41" t="s">
        <v>146</v>
      </c>
      <c r="C175" s="56" t="s">
        <v>147</v>
      </c>
      <c r="D175" s="76">
        <v>17486</v>
      </c>
      <c r="E175" s="82">
        <f t="shared" si="43"/>
        <v>99.885753455957953</v>
      </c>
      <c r="F175" s="79">
        <v>131</v>
      </c>
      <c r="G175" s="82">
        <f t="shared" si="44"/>
        <v>129.70297029702971</v>
      </c>
      <c r="H175" s="79">
        <v>61</v>
      </c>
      <c r="I175" s="82">
        <f t="shared" si="35"/>
        <v>169.44444444444443</v>
      </c>
      <c r="J175" s="79">
        <f t="shared" si="38"/>
        <v>17355</v>
      </c>
      <c r="K175" s="82">
        <f t="shared" si="45"/>
        <v>99.712726228095377</v>
      </c>
      <c r="L175" s="79">
        <v>5972</v>
      </c>
      <c r="M175" s="82">
        <f t="shared" si="46"/>
        <v>104.93762080477948</v>
      </c>
      <c r="N175" s="103">
        <v>27503</v>
      </c>
      <c r="O175" s="102">
        <f t="shared" si="47"/>
        <v>104.74540122633964</v>
      </c>
      <c r="P175" s="103">
        <f t="shared" si="39"/>
        <v>21531</v>
      </c>
      <c r="Q175" s="102">
        <f t="shared" si="48"/>
        <v>104.69221044442283</v>
      </c>
      <c r="R175" s="103">
        <f t="shared" si="40"/>
        <v>38886</v>
      </c>
      <c r="S175" s="102">
        <f t="shared" si="49"/>
        <v>102.4097337441732</v>
      </c>
      <c r="T175" s="79">
        <v>37080</v>
      </c>
      <c r="U175" s="82">
        <f t="shared" si="50"/>
        <v>101.85693879793429</v>
      </c>
      <c r="V175" s="79">
        <v>2696</v>
      </c>
      <c r="W175" s="82">
        <f t="shared" si="53"/>
        <v>86.161713007350599</v>
      </c>
      <c r="X175" s="103">
        <f t="shared" si="42"/>
        <v>1806</v>
      </c>
      <c r="Y175" s="102">
        <f t="shared" si="51"/>
        <v>115.2520740268028</v>
      </c>
      <c r="Z175" s="79">
        <v>8</v>
      </c>
      <c r="AA175" s="82">
        <f t="shared" si="36"/>
        <v>133.33333333333331</v>
      </c>
      <c r="AB175" s="79">
        <v>1764</v>
      </c>
      <c r="AC175" s="82">
        <f t="shared" si="37"/>
        <v>116.12903225806453</v>
      </c>
      <c r="AD175" s="125"/>
      <c r="AE175" s="125"/>
      <c r="AF175" s="125"/>
      <c r="AG175" s="125"/>
      <c r="AH175" s="125"/>
      <c r="AI175" s="125"/>
      <c r="AJ175" s="85">
        <v>151</v>
      </c>
      <c r="AK175" s="144">
        <f>AJ175/AJ163*100</f>
        <v>138.53211009174311</v>
      </c>
      <c r="AL175" s="149" t="s">
        <v>221</v>
      </c>
      <c r="AM175" s="103" t="s">
        <v>221</v>
      </c>
      <c r="AN175" s="103" t="s">
        <v>221</v>
      </c>
      <c r="AO175" s="103" t="s">
        <v>221</v>
      </c>
      <c r="AP175" s="33" t="s">
        <v>181</v>
      </c>
      <c r="AQ175" s="34" t="s">
        <v>181</v>
      </c>
      <c r="AR175" s="71"/>
      <c r="AS175" s="71"/>
      <c r="AT175" s="71"/>
    </row>
    <row r="176" spans="1:52" ht="12" hidden="1" customHeight="1">
      <c r="A176" s="14"/>
      <c r="B176" s="41" t="s">
        <v>84</v>
      </c>
      <c r="C176" s="56" t="s">
        <v>85</v>
      </c>
      <c r="D176" s="76">
        <v>16653</v>
      </c>
      <c r="E176" s="82">
        <f t="shared" si="43"/>
        <v>102.57468432399138</v>
      </c>
      <c r="F176" s="79">
        <v>167</v>
      </c>
      <c r="G176" s="82">
        <f t="shared" si="44"/>
        <v>168.68686868686868</v>
      </c>
      <c r="H176" s="79">
        <v>97</v>
      </c>
      <c r="I176" s="82">
        <f t="shared" si="35"/>
        <v>285.29411764705884</v>
      </c>
      <c r="J176" s="79">
        <f t="shared" si="38"/>
        <v>16486</v>
      </c>
      <c r="K176" s="82">
        <f t="shared" si="45"/>
        <v>102.16906296479922</v>
      </c>
      <c r="L176" s="79">
        <v>5439</v>
      </c>
      <c r="M176" s="82">
        <f t="shared" si="46"/>
        <v>102.83607487237663</v>
      </c>
      <c r="N176" s="103">
        <v>27942</v>
      </c>
      <c r="O176" s="102">
        <f t="shared" si="47"/>
        <v>108.75758991125642</v>
      </c>
      <c r="P176" s="103">
        <f t="shared" si="39"/>
        <v>22503</v>
      </c>
      <c r="Q176" s="102">
        <f t="shared" si="48"/>
        <v>110.29260402881928</v>
      </c>
      <c r="R176" s="103">
        <f t="shared" si="40"/>
        <v>38989</v>
      </c>
      <c r="S176" s="102">
        <f t="shared" si="49"/>
        <v>106.7051643449465</v>
      </c>
      <c r="T176" s="79">
        <v>37307</v>
      </c>
      <c r="U176" s="82">
        <f t="shared" si="50"/>
        <v>106.41508357578869</v>
      </c>
      <c r="V176" s="79">
        <v>3004</v>
      </c>
      <c r="W176" s="82">
        <f t="shared" si="53"/>
        <v>105.96119929453263</v>
      </c>
      <c r="X176" s="103">
        <f t="shared" si="42"/>
        <v>1682</v>
      </c>
      <c r="Y176" s="102">
        <f t="shared" si="51"/>
        <v>113.57191087103308</v>
      </c>
      <c r="Z176" s="79">
        <v>12</v>
      </c>
      <c r="AA176" s="82">
        <f t="shared" si="36"/>
        <v>200</v>
      </c>
      <c r="AB176" s="79">
        <v>1633</v>
      </c>
      <c r="AC176" s="82">
        <f t="shared" si="37"/>
        <v>113.32408049965301</v>
      </c>
      <c r="AD176" s="125"/>
      <c r="AE176" s="125"/>
      <c r="AF176" s="125"/>
      <c r="AG176" s="125"/>
      <c r="AH176" s="125"/>
      <c r="AI176" s="125"/>
      <c r="AJ176" s="85">
        <v>39</v>
      </c>
      <c r="AK176" s="162" t="s">
        <v>75</v>
      </c>
      <c r="AL176" s="149" t="s">
        <v>221</v>
      </c>
      <c r="AM176" s="103" t="s">
        <v>221</v>
      </c>
      <c r="AN176" s="103" t="s">
        <v>221</v>
      </c>
      <c r="AO176" s="103" t="s">
        <v>221</v>
      </c>
      <c r="AP176" s="33" t="s">
        <v>181</v>
      </c>
      <c r="AQ176" s="34" t="s">
        <v>181</v>
      </c>
      <c r="AR176" s="71"/>
      <c r="AS176" s="71"/>
      <c r="AT176" s="71"/>
    </row>
    <row r="177" spans="1:46" ht="12" hidden="1" customHeight="1">
      <c r="A177" s="14"/>
      <c r="B177" s="42" t="s">
        <v>86</v>
      </c>
      <c r="C177" s="58" t="s">
        <v>13</v>
      </c>
      <c r="D177" s="77">
        <v>18526</v>
      </c>
      <c r="E177" s="83">
        <f t="shared" si="43"/>
        <v>100.31948881789137</v>
      </c>
      <c r="F177" s="80">
        <v>131</v>
      </c>
      <c r="G177" s="83">
        <f t="shared" si="44"/>
        <v>127.18446601941748</v>
      </c>
      <c r="H177" s="80">
        <v>61</v>
      </c>
      <c r="I177" s="83">
        <f t="shared" si="35"/>
        <v>160.5263157894737</v>
      </c>
      <c r="J177" s="80">
        <f t="shared" si="38"/>
        <v>18395</v>
      </c>
      <c r="K177" s="83">
        <f t="shared" si="45"/>
        <v>100.16880853844479</v>
      </c>
      <c r="L177" s="80">
        <v>6571</v>
      </c>
      <c r="M177" s="83">
        <f t="shared" si="46"/>
        <v>107.14169248328713</v>
      </c>
      <c r="N177" s="152">
        <v>27960</v>
      </c>
      <c r="O177" s="169">
        <f t="shared" si="47"/>
        <v>100.10741138560688</v>
      </c>
      <c r="P177" s="152">
        <f t="shared" si="39"/>
        <v>21389</v>
      </c>
      <c r="Q177" s="169">
        <f t="shared" si="48"/>
        <v>98.12818277744644</v>
      </c>
      <c r="R177" s="152">
        <f t="shared" si="40"/>
        <v>39784</v>
      </c>
      <c r="S177" s="169">
        <f t="shared" si="49"/>
        <v>99.061278354622644</v>
      </c>
      <c r="T177" s="80">
        <v>38088</v>
      </c>
      <c r="U177" s="83">
        <f t="shared" si="50"/>
        <v>99.303871724677364</v>
      </c>
      <c r="V177" s="80">
        <v>3973</v>
      </c>
      <c r="W177" s="83">
        <f t="shared" si="53"/>
        <v>130.39054808007876</v>
      </c>
      <c r="X177" s="152">
        <f t="shared" si="42"/>
        <v>1696</v>
      </c>
      <c r="Y177" s="169">
        <f t="shared" si="51"/>
        <v>93.90919158361018</v>
      </c>
      <c r="Z177" s="80">
        <v>14</v>
      </c>
      <c r="AA177" s="83">
        <f t="shared" si="36"/>
        <v>175</v>
      </c>
      <c r="AB177" s="80">
        <v>1643</v>
      </c>
      <c r="AC177" s="83">
        <f t="shared" si="37"/>
        <v>93.725042783799211</v>
      </c>
      <c r="AD177" s="126"/>
      <c r="AE177" s="126"/>
      <c r="AF177" s="126"/>
      <c r="AG177" s="126"/>
      <c r="AH177" s="126"/>
      <c r="AI177" s="126"/>
      <c r="AJ177" s="138">
        <v>483</v>
      </c>
      <c r="AK177" s="164">
        <f>AJ177/AJ165*100</f>
        <v>148.15950920245399</v>
      </c>
      <c r="AL177" s="151" t="s">
        <v>221</v>
      </c>
      <c r="AM177" s="152" t="s">
        <v>221</v>
      </c>
      <c r="AN177" s="152" t="s">
        <v>221</v>
      </c>
      <c r="AO177" s="152" t="s">
        <v>221</v>
      </c>
      <c r="AP177" s="35" t="s">
        <v>181</v>
      </c>
      <c r="AQ177" s="155" t="s">
        <v>181</v>
      </c>
      <c r="AR177" s="139"/>
      <c r="AS177" s="71"/>
      <c r="AT177" s="71"/>
    </row>
    <row r="178" spans="1:46" s="15" customFormat="1" ht="12" hidden="1" customHeight="1">
      <c r="A178" s="13"/>
      <c r="B178" s="40" t="s">
        <v>148</v>
      </c>
      <c r="C178" s="56" t="s">
        <v>149</v>
      </c>
      <c r="D178" s="78">
        <v>18023</v>
      </c>
      <c r="E178" s="84">
        <f t="shared" si="43"/>
        <v>99.163686382393408</v>
      </c>
      <c r="F178" s="81">
        <v>141</v>
      </c>
      <c r="G178" s="84">
        <f t="shared" si="44"/>
        <v>131.77570093457945</v>
      </c>
      <c r="H178" s="81">
        <v>71</v>
      </c>
      <c r="I178" s="84">
        <f t="shared" si="35"/>
        <v>169.04761904761904</v>
      </c>
      <c r="J178" s="81">
        <f t="shared" si="38"/>
        <v>17882</v>
      </c>
      <c r="K178" s="84">
        <f t="shared" si="45"/>
        <v>98.970555678547711</v>
      </c>
      <c r="L178" s="81">
        <v>6247</v>
      </c>
      <c r="M178" s="84">
        <f t="shared" si="46"/>
        <v>103.87429331559694</v>
      </c>
      <c r="N178" s="146">
        <v>27755</v>
      </c>
      <c r="O178" s="145">
        <f t="shared" si="47"/>
        <v>95.806006213324125</v>
      </c>
      <c r="P178" s="146">
        <f t="shared" si="39"/>
        <v>21508</v>
      </c>
      <c r="Q178" s="145">
        <f t="shared" si="48"/>
        <v>93.692280885171627</v>
      </c>
      <c r="R178" s="146">
        <f t="shared" si="40"/>
        <v>39390</v>
      </c>
      <c r="S178" s="145">
        <f t="shared" si="49"/>
        <v>96.016965678627145</v>
      </c>
      <c r="T178" s="81">
        <v>37643</v>
      </c>
      <c r="U178" s="84">
        <f t="shared" si="50"/>
        <v>96.411740600348324</v>
      </c>
      <c r="V178" s="81">
        <v>3620</v>
      </c>
      <c r="W178" s="84">
        <f t="shared" si="53"/>
        <v>117.91530944625408</v>
      </c>
      <c r="X178" s="146">
        <f t="shared" si="42"/>
        <v>1747</v>
      </c>
      <c r="Y178" s="145">
        <f t="shared" si="51"/>
        <v>88.232323232323225</v>
      </c>
      <c r="Z178" s="81">
        <v>16</v>
      </c>
      <c r="AA178" s="84">
        <f t="shared" si="36"/>
        <v>160</v>
      </c>
      <c r="AB178" s="81">
        <v>1620</v>
      </c>
      <c r="AC178" s="84">
        <f t="shared" si="37"/>
        <v>84.551148225469731</v>
      </c>
      <c r="AD178" s="127"/>
      <c r="AE178" s="127"/>
      <c r="AF178" s="127"/>
      <c r="AG178" s="127"/>
      <c r="AH178" s="127"/>
      <c r="AI178" s="127"/>
      <c r="AJ178" s="137">
        <v>239</v>
      </c>
      <c r="AK178" s="163">
        <f>AJ178/AJ166*100</f>
        <v>256.98924731182797</v>
      </c>
      <c r="AL178" s="153" t="s">
        <v>221</v>
      </c>
      <c r="AM178" s="146" t="s">
        <v>221</v>
      </c>
      <c r="AN178" s="146" t="s">
        <v>221</v>
      </c>
      <c r="AO178" s="146" t="s">
        <v>221</v>
      </c>
      <c r="AP178" s="30" t="s">
        <v>181</v>
      </c>
      <c r="AQ178" s="154" t="s">
        <v>181</v>
      </c>
      <c r="AR178" s="71"/>
      <c r="AS178" s="71"/>
      <c r="AT178" s="71"/>
    </row>
    <row r="179" spans="1:46" s="15" customFormat="1" ht="12" hidden="1" customHeight="1">
      <c r="A179" s="13"/>
      <c r="B179" s="41" t="s">
        <v>90</v>
      </c>
      <c r="C179" s="56" t="s">
        <v>11</v>
      </c>
      <c r="D179" s="76">
        <v>18427</v>
      </c>
      <c r="E179" s="82">
        <f t="shared" si="43"/>
        <v>99.875338753387538</v>
      </c>
      <c r="F179" s="79">
        <v>137</v>
      </c>
      <c r="G179" s="82">
        <f t="shared" si="44"/>
        <v>117.0940170940171</v>
      </c>
      <c r="H179" s="79">
        <v>67</v>
      </c>
      <c r="I179" s="82">
        <f t="shared" si="35"/>
        <v>128.84615384615387</v>
      </c>
      <c r="J179" s="79">
        <f t="shared" si="38"/>
        <v>18290</v>
      </c>
      <c r="K179" s="82">
        <f t="shared" si="45"/>
        <v>99.765450280914209</v>
      </c>
      <c r="L179" s="79">
        <v>6015</v>
      </c>
      <c r="M179" s="82">
        <f t="shared" si="46"/>
        <v>99.718169761273217</v>
      </c>
      <c r="N179" s="103">
        <v>29852</v>
      </c>
      <c r="O179" s="102">
        <f t="shared" si="47"/>
        <v>96.837188179193561</v>
      </c>
      <c r="P179" s="103">
        <f t="shared" si="39"/>
        <v>23837</v>
      </c>
      <c r="Q179" s="102">
        <f t="shared" si="48"/>
        <v>96.136317806009274</v>
      </c>
      <c r="R179" s="103">
        <f t="shared" si="40"/>
        <v>42127</v>
      </c>
      <c r="S179" s="102">
        <f t="shared" si="49"/>
        <v>97.679002040437766</v>
      </c>
      <c r="T179" s="79">
        <v>40474</v>
      </c>
      <c r="U179" s="82">
        <f t="shared" si="50"/>
        <v>98.455326084312432</v>
      </c>
      <c r="V179" s="79">
        <v>2534</v>
      </c>
      <c r="W179" s="82">
        <f t="shared" si="53"/>
        <v>80.572337042925284</v>
      </c>
      <c r="X179" s="103">
        <f t="shared" si="42"/>
        <v>1653</v>
      </c>
      <c r="Y179" s="102">
        <f t="shared" si="51"/>
        <v>81.872213967310543</v>
      </c>
      <c r="Z179" s="79">
        <v>15</v>
      </c>
      <c r="AA179" s="82">
        <f t="shared" si="36"/>
        <v>214.28571428571428</v>
      </c>
      <c r="AB179" s="79">
        <v>1593</v>
      </c>
      <c r="AC179" s="82">
        <f t="shared" si="37"/>
        <v>80.945121951219505</v>
      </c>
      <c r="AD179" s="125"/>
      <c r="AE179" s="125"/>
      <c r="AF179" s="125"/>
      <c r="AG179" s="125"/>
      <c r="AH179" s="125"/>
      <c r="AI179" s="125"/>
      <c r="AJ179" s="85">
        <v>17</v>
      </c>
      <c r="AK179" s="144">
        <f>AJ179/AJ167*100</f>
        <v>11.184210526315789</v>
      </c>
      <c r="AL179" s="149" t="s">
        <v>221</v>
      </c>
      <c r="AM179" s="103" t="s">
        <v>221</v>
      </c>
      <c r="AN179" s="103" t="s">
        <v>221</v>
      </c>
      <c r="AO179" s="103" t="s">
        <v>221</v>
      </c>
      <c r="AP179" s="33" t="s">
        <v>181</v>
      </c>
      <c r="AQ179" s="34" t="s">
        <v>181</v>
      </c>
      <c r="AR179" s="71"/>
      <c r="AS179" s="71"/>
      <c r="AT179" s="71"/>
    </row>
    <row r="180" spans="1:46" s="15" customFormat="1" ht="12" hidden="1" customHeight="1">
      <c r="A180" s="13"/>
      <c r="B180" s="41" t="s">
        <v>92</v>
      </c>
      <c r="C180" s="56" t="s">
        <v>3</v>
      </c>
      <c r="D180" s="76">
        <v>17034</v>
      </c>
      <c r="E180" s="82">
        <f t="shared" si="43"/>
        <v>101.92066056363309</v>
      </c>
      <c r="F180" s="79">
        <v>129</v>
      </c>
      <c r="G180" s="82">
        <f t="shared" si="44"/>
        <v>102.38095238095238</v>
      </c>
      <c r="H180" s="79">
        <v>59</v>
      </c>
      <c r="I180" s="82">
        <f t="shared" si="35"/>
        <v>96.721311475409834</v>
      </c>
      <c r="J180" s="79">
        <f t="shared" si="38"/>
        <v>16905</v>
      </c>
      <c r="K180" s="82">
        <f t="shared" si="45"/>
        <v>101.91716404413094</v>
      </c>
      <c r="L180" s="79">
        <v>5303</v>
      </c>
      <c r="M180" s="82">
        <f t="shared" si="46"/>
        <v>97.071206296906468</v>
      </c>
      <c r="N180" s="103">
        <v>31557</v>
      </c>
      <c r="O180" s="102">
        <f t="shared" si="47"/>
        <v>100.69561887743706</v>
      </c>
      <c r="P180" s="103">
        <f t="shared" si="39"/>
        <v>26254</v>
      </c>
      <c r="Q180" s="102">
        <f t="shared" si="48"/>
        <v>101.46081310867213</v>
      </c>
      <c r="R180" s="103">
        <f t="shared" si="40"/>
        <v>43159</v>
      </c>
      <c r="S180" s="102">
        <f t="shared" si="49"/>
        <v>101.63907401737984</v>
      </c>
      <c r="T180" s="79">
        <v>41573</v>
      </c>
      <c r="U180" s="82">
        <f t="shared" si="50"/>
        <v>102.58605798889575</v>
      </c>
      <c r="V180" s="79">
        <v>2891</v>
      </c>
      <c r="W180" s="82">
        <f t="shared" si="53"/>
        <v>96.980878899698084</v>
      </c>
      <c r="X180" s="103">
        <f t="shared" si="42"/>
        <v>1586</v>
      </c>
      <c r="Y180" s="102">
        <f t="shared" si="51"/>
        <v>81.836945304437563</v>
      </c>
      <c r="Z180" s="79">
        <v>14</v>
      </c>
      <c r="AA180" s="82">
        <f t="shared" si="36"/>
        <v>175</v>
      </c>
      <c r="AB180" s="79">
        <v>1541</v>
      </c>
      <c r="AC180" s="82">
        <f t="shared" si="37"/>
        <v>81.319261213720324</v>
      </c>
      <c r="AD180" s="125"/>
      <c r="AE180" s="125"/>
      <c r="AF180" s="125"/>
      <c r="AG180" s="125"/>
      <c r="AH180" s="125"/>
      <c r="AI180" s="125"/>
      <c r="AJ180" s="85">
        <v>0</v>
      </c>
      <c r="AK180" s="162" t="s">
        <v>75</v>
      </c>
      <c r="AL180" s="149" t="s">
        <v>221</v>
      </c>
      <c r="AM180" s="103" t="s">
        <v>221</v>
      </c>
      <c r="AN180" s="103" t="s">
        <v>221</v>
      </c>
      <c r="AO180" s="103" t="s">
        <v>221</v>
      </c>
      <c r="AP180" s="33" t="s">
        <v>181</v>
      </c>
      <c r="AQ180" s="34" t="s">
        <v>181</v>
      </c>
      <c r="AR180" s="71"/>
      <c r="AS180" s="71"/>
      <c r="AT180" s="71"/>
    </row>
    <row r="181" spans="1:46" s="15" customFormat="1" ht="12" hidden="1" customHeight="1">
      <c r="A181" s="13"/>
      <c r="B181" s="41" t="s">
        <v>94</v>
      </c>
      <c r="C181" s="56" t="s">
        <v>95</v>
      </c>
      <c r="D181" s="76">
        <v>16758</v>
      </c>
      <c r="E181" s="82">
        <f t="shared" si="43"/>
        <v>102.27647238327739</v>
      </c>
      <c r="F181" s="79">
        <v>131</v>
      </c>
      <c r="G181" s="82">
        <f t="shared" si="44"/>
        <v>87.333333333333329</v>
      </c>
      <c r="H181" s="79">
        <v>61</v>
      </c>
      <c r="I181" s="82">
        <f t="shared" si="35"/>
        <v>71.764705882352942</v>
      </c>
      <c r="J181" s="79">
        <f t="shared" si="38"/>
        <v>16627</v>
      </c>
      <c r="K181" s="82">
        <f t="shared" si="45"/>
        <v>102.41453649522636</v>
      </c>
      <c r="L181" s="79">
        <v>5109</v>
      </c>
      <c r="M181" s="82">
        <f t="shared" si="46"/>
        <v>95.121951219512198</v>
      </c>
      <c r="N181" s="103">
        <v>30520</v>
      </c>
      <c r="O181" s="102">
        <f t="shared" si="47"/>
        <v>96.888888888888886</v>
      </c>
      <c r="P181" s="103">
        <f t="shared" si="39"/>
        <v>25411</v>
      </c>
      <c r="Q181" s="102">
        <f t="shared" si="48"/>
        <v>97.252095372957243</v>
      </c>
      <c r="R181" s="103">
        <f t="shared" si="40"/>
        <v>42038</v>
      </c>
      <c r="S181" s="102">
        <f t="shared" si="49"/>
        <v>99.230478708337273</v>
      </c>
      <c r="T181" s="79">
        <v>40330</v>
      </c>
      <c r="U181" s="82">
        <f t="shared" si="50"/>
        <v>100.10176474968353</v>
      </c>
      <c r="V181" s="79">
        <v>3050</v>
      </c>
      <c r="W181" s="82">
        <f t="shared" si="53"/>
        <v>117.66975308641976</v>
      </c>
      <c r="X181" s="103">
        <f t="shared" si="42"/>
        <v>1708</v>
      </c>
      <c r="Y181" s="102">
        <f t="shared" si="51"/>
        <v>82.313253012048193</v>
      </c>
      <c r="Z181" s="79">
        <v>13</v>
      </c>
      <c r="AA181" s="82">
        <f t="shared" si="36"/>
        <v>162.5</v>
      </c>
      <c r="AB181" s="79">
        <v>1661</v>
      </c>
      <c r="AC181" s="82">
        <f t="shared" si="37"/>
        <v>81.903353057199212</v>
      </c>
      <c r="AD181" s="125"/>
      <c r="AE181" s="125"/>
      <c r="AF181" s="125"/>
      <c r="AG181" s="125"/>
      <c r="AH181" s="125"/>
      <c r="AI181" s="125"/>
      <c r="AJ181" s="85">
        <v>0</v>
      </c>
      <c r="AK181" s="162" t="s">
        <v>75</v>
      </c>
      <c r="AL181" s="149" t="s">
        <v>221</v>
      </c>
      <c r="AM181" s="103" t="s">
        <v>221</v>
      </c>
      <c r="AN181" s="103" t="s">
        <v>221</v>
      </c>
      <c r="AO181" s="103" t="s">
        <v>221</v>
      </c>
      <c r="AP181" s="33" t="s">
        <v>181</v>
      </c>
      <c r="AQ181" s="34" t="s">
        <v>181</v>
      </c>
      <c r="AR181" s="71"/>
      <c r="AS181" s="71"/>
      <c r="AT181" s="71"/>
    </row>
    <row r="182" spans="1:46" s="15" customFormat="1" ht="12" hidden="1" customHeight="1">
      <c r="A182" s="13"/>
      <c r="B182" s="41" t="s">
        <v>96</v>
      </c>
      <c r="C182" s="56" t="s">
        <v>97</v>
      </c>
      <c r="D182" s="76">
        <v>16191</v>
      </c>
      <c r="E182" s="82">
        <f t="shared" si="43"/>
        <v>100.17943323846059</v>
      </c>
      <c r="F182" s="79">
        <v>126</v>
      </c>
      <c r="G182" s="82">
        <f t="shared" si="44"/>
        <v>87.5</v>
      </c>
      <c r="H182" s="79">
        <v>56</v>
      </c>
      <c r="I182" s="82">
        <f t="shared" si="35"/>
        <v>70.886075949367083</v>
      </c>
      <c r="J182" s="79">
        <f t="shared" si="38"/>
        <v>16065</v>
      </c>
      <c r="K182" s="82">
        <f t="shared" si="45"/>
        <v>100.29341990260956</v>
      </c>
      <c r="L182" s="79">
        <v>5205</v>
      </c>
      <c r="M182" s="82">
        <f t="shared" si="46"/>
        <v>100.2310803004044</v>
      </c>
      <c r="N182" s="103">
        <v>29111</v>
      </c>
      <c r="O182" s="102">
        <f t="shared" si="47"/>
        <v>99.158662034198514</v>
      </c>
      <c r="P182" s="103">
        <f t="shared" si="39"/>
        <v>23906</v>
      </c>
      <c r="Q182" s="102">
        <f t="shared" si="48"/>
        <v>98.928201944961728</v>
      </c>
      <c r="R182" s="103">
        <f t="shared" si="40"/>
        <v>39971</v>
      </c>
      <c r="S182" s="102">
        <f t="shared" si="49"/>
        <v>99.472413707289149</v>
      </c>
      <c r="T182" s="79">
        <v>38185</v>
      </c>
      <c r="U182" s="82">
        <f t="shared" si="50"/>
        <v>100.19679874048806</v>
      </c>
      <c r="V182" s="79">
        <v>2712</v>
      </c>
      <c r="W182" s="82">
        <f t="shared" si="53"/>
        <v>106.68764752163651</v>
      </c>
      <c r="X182" s="103">
        <f t="shared" si="42"/>
        <v>1786</v>
      </c>
      <c r="Y182" s="102">
        <f t="shared" si="51"/>
        <v>86.15533043897733</v>
      </c>
      <c r="Z182" s="79">
        <v>12</v>
      </c>
      <c r="AA182" s="82">
        <f t="shared" si="36"/>
        <v>120</v>
      </c>
      <c r="AB182" s="79">
        <v>1741</v>
      </c>
      <c r="AC182" s="82">
        <f t="shared" si="37"/>
        <v>86.017786561264813</v>
      </c>
      <c r="AD182" s="125"/>
      <c r="AE182" s="125"/>
      <c r="AF182" s="125"/>
      <c r="AG182" s="125"/>
      <c r="AH182" s="125"/>
      <c r="AI182" s="125"/>
      <c r="AJ182" s="85">
        <v>67</v>
      </c>
      <c r="AK182" s="162" t="s">
        <v>75</v>
      </c>
      <c r="AL182" s="149" t="s">
        <v>221</v>
      </c>
      <c r="AM182" s="103" t="s">
        <v>221</v>
      </c>
      <c r="AN182" s="103" t="s">
        <v>221</v>
      </c>
      <c r="AO182" s="103" t="s">
        <v>221</v>
      </c>
      <c r="AP182" s="33" t="s">
        <v>181</v>
      </c>
      <c r="AQ182" s="34" t="s">
        <v>181</v>
      </c>
      <c r="AR182" s="71"/>
      <c r="AS182" s="71"/>
      <c r="AT182" s="71"/>
    </row>
    <row r="183" spans="1:46" s="15" customFormat="1" ht="12" hidden="1" customHeight="1">
      <c r="A183" s="13"/>
      <c r="B183" s="41" t="s">
        <v>73</v>
      </c>
      <c r="C183" s="56" t="s">
        <v>6</v>
      </c>
      <c r="D183" s="76">
        <v>15292</v>
      </c>
      <c r="E183" s="82">
        <f t="shared" si="43"/>
        <v>98.537276886397322</v>
      </c>
      <c r="F183" s="79">
        <v>107</v>
      </c>
      <c r="G183" s="82">
        <f t="shared" si="44"/>
        <v>64.848484848484844</v>
      </c>
      <c r="H183" s="79">
        <v>37</v>
      </c>
      <c r="I183" s="82">
        <f t="shared" si="35"/>
        <v>37</v>
      </c>
      <c r="J183" s="79">
        <f t="shared" si="38"/>
        <v>15185</v>
      </c>
      <c r="K183" s="82">
        <f t="shared" si="45"/>
        <v>98.899309626156054</v>
      </c>
      <c r="L183" s="79">
        <v>4992</v>
      </c>
      <c r="M183" s="82">
        <f t="shared" si="46"/>
        <v>95.158215783454054</v>
      </c>
      <c r="N183" s="103">
        <v>34368</v>
      </c>
      <c r="O183" s="102">
        <f t="shared" si="47"/>
        <v>100.32987884980295</v>
      </c>
      <c r="P183" s="103">
        <f t="shared" si="39"/>
        <v>29376</v>
      </c>
      <c r="Q183" s="102">
        <f t="shared" si="48"/>
        <v>101.26512461649833</v>
      </c>
      <c r="R183" s="103">
        <f t="shared" si="40"/>
        <v>44561</v>
      </c>
      <c r="S183" s="102">
        <f t="shared" si="49"/>
        <v>100.44631787751052</v>
      </c>
      <c r="T183" s="79">
        <v>42853</v>
      </c>
      <c r="U183" s="82">
        <f t="shared" si="50"/>
        <v>101.39122205134272</v>
      </c>
      <c r="V183" s="79">
        <v>3479</v>
      </c>
      <c r="W183" s="82">
        <f t="shared" si="53"/>
        <v>104.19287211740043</v>
      </c>
      <c r="X183" s="103">
        <f t="shared" si="42"/>
        <v>1708</v>
      </c>
      <c r="Y183" s="102">
        <f t="shared" si="51"/>
        <v>81.410867492850343</v>
      </c>
      <c r="Z183" s="79">
        <v>14</v>
      </c>
      <c r="AA183" s="82">
        <f t="shared" si="36"/>
        <v>155.55555555555557</v>
      </c>
      <c r="AB183" s="79">
        <v>1666</v>
      </c>
      <c r="AC183" s="82">
        <f t="shared" si="37"/>
        <v>81.110029211295029</v>
      </c>
      <c r="AD183" s="125"/>
      <c r="AE183" s="125"/>
      <c r="AF183" s="125"/>
      <c r="AG183" s="125"/>
      <c r="AH183" s="125"/>
      <c r="AI183" s="125"/>
      <c r="AJ183" s="85">
        <v>0</v>
      </c>
      <c r="AK183" s="162" t="s">
        <v>75</v>
      </c>
      <c r="AL183" s="149" t="s">
        <v>221</v>
      </c>
      <c r="AM183" s="103" t="s">
        <v>221</v>
      </c>
      <c r="AN183" s="103" t="s">
        <v>221</v>
      </c>
      <c r="AO183" s="103" t="s">
        <v>221</v>
      </c>
      <c r="AP183" s="33" t="s">
        <v>181</v>
      </c>
      <c r="AQ183" s="34" t="s">
        <v>181</v>
      </c>
      <c r="AR183" s="71"/>
      <c r="AS183" s="71"/>
      <c r="AT183" s="71"/>
    </row>
    <row r="184" spans="1:46" s="15" customFormat="1" ht="12" hidden="1" customHeight="1">
      <c r="A184" s="13"/>
      <c r="B184" s="41" t="s">
        <v>76</v>
      </c>
      <c r="C184" s="56" t="s">
        <v>7</v>
      </c>
      <c r="D184" s="76">
        <v>15853</v>
      </c>
      <c r="E184" s="82">
        <f t="shared" si="43"/>
        <v>97.773529048970019</v>
      </c>
      <c r="F184" s="79">
        <v>110</v>
      </c>
      <c r="G184" s="82">
        <f t="shared" si="44"/>
        <v>80.291970802919707</v>
      </c>
      <c r="H184" s="79">
        <v>40</v>
      </c>
      <c r="I184" s="82">
        <f t="shared" si="35"/>
        <v>55.555555555555557</v>
      </c>
      <c r="J184" s="79">
        <f t="shared" si="38"/>
        <v>15743</v>
      </c>
      <c r="K184" s="82">
        <f t="shared" si="45"/>
        <v>97.922497978478575</v>
      </c>
      <c r="L184" s="79">
        <v>5274</v>
      </c>
      <c r="M184" s="82">
        <f t="shared" si="46"/>
        <v>98.912228057014246</v>
      </c>
      <c r="N184" s="103">
        <v>32112</v>
      </c>
      <c r="O184" s="102">
        <f t="shared" si="47"/>
        <v>103.80139643134211</v>
      </c>
      <c r="P184" s="103">
        <f t="shared" si="39"/>
        <v>26838</v>
      </c>
      <c r="Q184" s="102">
        <f t="shared" si="48"/>
        <v>104.81955944383689</v>
      </c>
      <c r="R184" s="103">
        <f t="shared" si="40"/>
        <v>42581</v>
      </c>
      <c r="S184" s="102">
        <f t="shared" si="49"/>
        <v>102.15925721551787</v>
      </c>
      <c r="T184" s="79">
        <v>41046</v>
      </c>
      <c r="U184" s="82">
        <f t="shared" si="50"/>
        <v>103.03745355959433</v>
      </c>
      <c r="V184" s="79">
        <v>3172</v>
      </c>
      <c r="W184" s="82">
        <f t="shared" si="53"/>
        <v>116.53196179279941</v>
      </c>
      <c r="X184" s="103">
        <f t="shared" si="42"/>
        <v>1535</v>
      </c>
      <c r="Y184" s="102">
        <f t="shared" si="51"/>
        <v>83.197831978319783</v>
      </c>
      <c r="Z184" s="79">
        <v>15</v>
      </c>
      <c r="AA184" s="82">
        <f t="shared" si="36"/>
        <v>136.36363636363635</v>
      </c>
      <c r="AB184" s="79">
        <v>1491</v>
      </c>
      <c r="AC184" s="82">
        <f t="shared" si="37"/>
        <v>82.971619365609357</v>
      </c>
      <c r="AD184" s="125"/>
      <c r="AE184" s="125"/>
      <c r="AF184" s="125"/>
      <c r="AG184" s="125"/>
      <c r="AH184" s="125"/>
      <c r="AI184" s="125"/>
      <c r="AJ184" s="85">
        <v>0</v>
      </c>
      <c r="AK184" s="162" t="s">
        <v>75</v>
      </c>
      <c r="AL184" s="149" t="s">
        <v>221</v>
      </c>
      <c r="AM184" s="103" t="s">
        <v>221</v>
      </c>
      <c r="AN184" s="103" t="s">
        <v>221</v>
      </c>
      <c r="AO184" s="103" t="s">
        <v>221</v>
      </c>
      <c r="AP184" s="33" t="s">
        <v>181</v>
      </c>
      <c r="AQ184" s="34" t="s">
        <v>181</v>
      </c>
      <c r="AR184" s="71"/>
      <c r="AS184" s="71"/>
      <c r="AT184" s="71"/>
    </row>
    <row r="185" spans="1:46" s="15" customFormat="1" ht="12" hidden="1" customHeight="1">
      <c r="A185" s="38"/>
      <c r="B185" s="41" t="s">
        <v>78</v>
      </c>
      <c r="C185" s="56" t="s">
        <v>8</v>
      </c>
      <c r="D185" s="76">
        <v>15461</v>
      </c>
      <c r="E185" s="82">
        <f t="shared" si="43"/>
        <v>96.552800849309932</v>
      </c>
      <c r="F185" s="79">
        <v>119</v>
      </c>
      <c r="G185" s="82">
        <f t="shared" si="44"/>
        <v>91.538461538461533</v>
      </c>
      <c r="H185" s="79">
        <v>49</v>
      </c>
      <c r="I185" s="82">
        <f t="shared" si="35"/>
        <v>75.384615384615387</v>
      </c>
      <c r="J185" s="79">
        <f t="shared" si="38"/>
        <v>15342</v>
      </c>
      <c r="K185" s="82">
        <f t="shared" si="45"/>
        <v>96.593842473084436</v>
      </c>
      <c r="L185" s="79">
        <v>5117</v>
      </c>
      <c r="M185" s="82">
        <f t="shared" si="46"/>
        <v>97.98927613941018</v>
      </c>
      <c r="N185" s="103">
        <v>28812</v>
      </c>
      <c r="O185" s="102">
        <f t="shared" si="47"/>
        <v>96.390217791308416</v>
      </c>
      <c r="P185" s="103">
        <f t="shared" si="39"/>
        <v>23695</v>
      </c>
      <c r="Q185" s="102">
        <f t="shared" si="48"/>
        <v>96.051724836839753</v>
      </c>
      <c r="R185" s="103">
        <f t="shared" si="40"/>
        <v>39037</v>
      </c>
      <c r="S185" s="102">
        <f t="shared" si="49"/>
        <v>96.264056026829749</v>
      </c>
      <c r="T185" s="79">
        <v>37623</v>
      </c>
      <c r="U185" s="82">
        <f t="shared" si="50"/>
        <v>97.086601981833198</v>
      </c>
      <c r="V185" s="79">
        <v>3243</v>
      </c>
      <c r="W185" s="82">
        <f t="shared" si="53"/>
        <v>96.863799283154123</v>
      </c>
      <c r="X185" s="103">
        <f t="shared" si="42"/>
        <v>1414</v>
      </c>
      <c r="Y185" s="102">
        <f t="shared" si="51"/>
        <v>78.555555555555557</v>
      </c>
      <c r="Z185" s="79">
        <v>14</v>
      </c>
      <c r="AA185" s="82">
        <f t="shared" si="36"/>
        <v>140</v>
      </c>
      <c r="AB185" s="79">
        <v>1369</v>
      </c>
      <c r="AC185" s="82">
        <f t="shared" si="37"/>
        <v>78.228571428571428</v>
      </c>
      <c r="AD185" s="125"/>
      <c r="AE185" s="125"/>
      <c r="AF185" s="125"/>
      <c r="AG185" s="125"/>
      <c r="AH185" s="125"/>
      <c r="AI185" s="125"/>
      <c r="AJ185" s="85">
        <v>71</v>
      </c>
      <c r="AK185" s="162" t="s">
        <v>75</v>
      </c>
      <c r="AL185" s="149" t="s">
        <v>221</v>
      </c>
      <c r="AM185" s="103" t="s">
        <v>221</v>
      </c>
      <c r="AN185" s="103" t="s">
        <v>221</v>
      </c>
      <c r="AO185" s="103" t="s">
        <v>221</v>
      </c>
      <c r="AP185" s="33" t="s">
        <v>181</v>
      </c>
      <c r="AQ185" s="34" t="s">
        <v>181</v>
      </c>
      <c r="AR185" s="71"/>
      <c r="AS185" s="71"/>
      <c r="AT185" s="71"/>
    </row>
    <row r="186" spans="1:46" s="15" customFormat="1" ht="12" hidden="1" customHeight="1">
      <c r="A186" s="38"/>
      <c r="B186" s="41" t="s">
        <v>80</v>
      </c>
      <c r="C186" s="56" t="s">
        <v>9</v>
      </c>
      <c r="D186" s="76">
        <v>16266</v>
      </c>
      <c r="E186" s="82">
        <f t="shared" si="43"/>
        <v>95.480159661892458</v>
      </c>
      <c r="F186" s="79">
        <v>102</v>
      </c>
      <c r="G186" s="82">
        <f t="shared" si="44"/>
        <v>76.691729323308266</v>
      </c>
      <c r="H186" s="79">
        <v>32</v>
      </c>
      <c r="I186" s="82">
        <f t="shared" si="35"/>
        <v>47.058823529411761</v>
      </c>
      <c r="J186" s="79">
        <f t="shared" si="38"/>
        <v>16164</v>
      </c>
      <c r="K186" s="82">
        <f t="shared" si="45"/>
        <v>95.627995030467957</v>
      </c>
      <c r="L186" s="79">
        <v>5592</v>
      </c>
      <c r="M186" s="82">
        <f t="shared" si="46"/>
        <v>97.184567257559962</v>
      </c>
      <c r="N186" s="103">
        <v>25159</v>
      </c>
      <c r="O186" s="102">
        <f t="shared" si="47"/>
        <v>91.734120907168375</v>
      </c>
      <c r="P186" s="103">
        <f t="shared" si="39"/>
        <v>19567</v>
      </c>
      <c r="Q186" s="102">
        <f t="shared" si="48"/>
        <v>90.287006275378374</v>
      </c>
      <c r="R186" s="103">
        <f t="shared" si="40"/>
        <v>35731</v>
      </c>
      <c r="S186" s="102">
        <f t="shared" si="49"/>
        <v>92.627349319507459</v>
      </c>
      <c r="T186" s="79">
        <v>34395</v>
      </c>
      <c r="U186" s="82">
        <f t="shared" si="50"/>
        <v>93.350522458949655</v>
      </c>
      <c r="V186" s="79">
        <v>3136</v>
      </c>
      <c r="W186" s="82">
        <f t="shared" si="53"/>
        <v>89.015043996593818</v>
      </c>
      <c r="X186" s="103">
        <f t="shared" si="42"/>
        <v>1336</v>
      </c>
      <c r="Y186" s="102">
        <f t="shared" si="51"/>
        <v>77.225433526011557</v>
      </c>
      <c r="Z186" s="79">
        <v>13</v>
      </c>
      <c r="AA186" s="82">
        <f t="shared" si="36"/>
        <v>144.44444444444443</v>
      </c>
      <c r="AB186" s="79">
        <v>1295</v>
      </c>
      <c r="AC186" s="82">
        <f t="shared" si="37"/>
        <v>77.037477691850086</v>
      </c>
      <c r="AD186" s="125"/>
      <c r="AE186" s="125"/>
      <c r="AF186" s="125"/>
      <c r="AG186" s="125"/>
      <c r="AH186" s="125"/>
      <c r="AI186" s="125"/>
      <c r="AJ186" s="85">
        <v>418</v>
      </c>
      <c r="AK186" s="144">
        <f>AJ186/AJ174*100</f>
        <v>254.8780487804878</v>
      </c>
      <c r="AL186" s="149" t="s">
        <v>221</v>
      </c>
      <c r="AM186" s="103" t="s">
        <v>221</v>
      </c>
      <c r="AN186" s="103" t="s">
        <v>221</v>
      </c>
      <c r="AO186" s="103" t="s">
        <v>221</v>
      </c>
      <c r="AP186" s="33" t="s">
        <v>181</v>
      </c>
      <c r="AQ186" s="34" t="s">
        <v>181</v>
      </c>
      <c r="AR186" s="71"/>
      <c r="AS186" s="71"/>
      <c r="AT186" s="71"/>
    </row>
    <row r="187" spans="1:46" s="15" customFormat="1" ht="12" hidden="1" customHeight="1">
      <c r="A187" s="38"/>
      <c r="B187" s="41" t="s">
        <v>150</v>
      </c>
      <c r="C187" s="56" t="s">
        <v>151</v>
      </c>
      <c r="D187" s="76">
        <v>16647</v>
      </c>
      <c r="E187" s="82">
        <f t="shared" si="43"/>
        <v>95.201875786343365</v>
      </c>
      <c r="F187" s="79">
        <v>103</v>
      </c>
      <c r="G187" s="82">
        <f t="shared" si="44"/>
        <v>78.625954198473281</v>
      </c>
      <c r="H187" s="79">
        <v>33</v>
      </c>
      <c r="I187" s="82">
        <f t="shared" si="35"/>
        <v>54.098360655737707</v>
      </c>
      <c r="J187" s="79">
        <f t="shared" si="38"/>
        <v>16544</v>
      </c>
      <c r="K187" s="82">
        <f t="shared" si="45"/>
        <v>95.326995102276001</v>
      </c>
      <c r="L187" s="79">
        <v>5610</v>
      </c>
      <c r="M187" s="82">
        <f t="shared" si="46"/>
        <v>93.938379102478237</v>
      </c>
      <c r="N187" s="79">
        <v>27402</v>
      </c>
      <c r="O187" s="82">
        <f t="shared" si="47"/>
        <v>99.632767334472604</v>
      </c>
      <c r="P187" s="79">
        <f t="shared" si="39"/>
        <v>21792</v>
      </c>
      <c r="Q187" s="82">
        <f t="shared" si="48"/>
        <v>101.21220565695974</v>
      </c>
      <c r="R187" s="79">
        <f t="shared" si="40"/>
        <v>38336</v>
      </c>
      <c r="S187" s="82">
        <f t="shared" si="49"/>
        <v>98.585609216684674</v>
      </c>
      <c r="T187" s="79">
        <v>36928</v>
      </c>
      <c r="U187" s="82">
        <f t="shared" si="50"/>
        <v>99.590075512405605</v>
      </c>
      <c r="V187" s="79">
        <v>2737</v>
      </c>
      <c r="W187" s="82">
        <f t="shared" si="53"/>
        <v>101.52077151335313</v>
      </c>
      <c r="X187" s="79">
        <f t="shared" si="42"/>
        <v>1408</v>
      </c>
      <c r="Y187" s="82">
        <f t="shared" si="51"/>
        <v>77.962347729789599</v>
      </c>
      <c r="Z187" s="79">
        <v>12</v>
      </c>
      <c r="AA187" s="82">
        <f t="shared" si="36"/>
        <v>150</v>
      </c>
      <c r="AB187" s="79">
        <v>1367</v>
      </c>
      <c r="AC187" s="82">
        <f t="shared" si="37"/>
        <v>77.494331065759638</v>
      </c>
      <c r="AD187" s="125"/>
      <c r="AE187" s="125"/>
      <c r="AF187" s="125"/>
      <c r="AG187" s="125"/>
      <c r="AH187" s="125"/>
      <c r="AI187" s="125"/>
      <c r="AJ187" s="85">
        <v>260</v>
      </c>
      <c r="AK187" s="144">
        <f t="shared" ref="AK187:AK189" si="55">AJ187/AJ175*100</f>
        <v>172.18543046357615</v>
      </c>
      <c r="AL187" s="149" t="s">
        <v>221</v>
      </c>
      <c r="AM187" s="103" t="s">
        <v>221</v>
      </c>
      <c r="AN187" s="103" t="s">
        <v>221</v>
      </c>
      <c r="AO187" s="103" t="s">
        <v>221</v>
      </c>
      <c r="AP187" s="33" t="s">
        <v>181</v>
      </c>
      <c r="AQ187" s="34" t="s">
        <v>181</v>
      </c>
      <c r="AR187" s="71"/>
      <c r="AS187" s="71"/>
      <c r="AT187" s="71"/>
    </row>
    <row r="188" spans="1:46" s="15" customFormat="1" ht="12" hidden="1" customHeight="1">
      <c r="A188" s="13"/>
      <c r="B188" s="41" t="s">
        <v>84</v>
      </c>
      <c r="C188" s="56" t="s">
        <v>85</v>
      </c>
      <c r="D188" s="76">
        <v>15367</v>
      </c>
      <c r="E188" s="82">
        <f t="shared" si="43"/>
        <v>92.277667687503751</v>
      </c>
      <c r="F188" s="79">
        <v>96</v>
      </c>
      <c r="G188" s="82">
        <f t="shared" si="44"/>
        <v>57.485029940119759</v>
      </c>
      <c r="H188" s="79">
        <v>26</v>
      </c>
      <c r="I188" s="82">
        <f t="shared" si="35"/>
        <v>26.804123711340207</v>
      </c>
      <c r="J188" s="79">
        <f t="shared" si="38"/>
        <v>15271</v>
      </c>
      <c r="K188" s="82">
        <f t="shared" si="45"/>
        <v>92.630110396700232</v>
      </c>
      <c r="L188" s="79">
        <v>5116</v>
      </c>
      <c r="M188" s="82">
        <f t="shared" si="46"/>
        <v>94.061408347122637</v>
      </c>
      <c r="N188" s="79">
        <v>25588</v>
      </c>
      <c r="O188" s="82">
        <f t="shared" si="47"/>
        <v>91.575406198554148</v>
      </c>
      <c r="P188" s="79">
        <f t="shared" si="39"/>
        <v>20472</v>
      </c>
      <c r="Q188" s="82">
        <f t="shared" si="48"/>
        <v>90.974536728436206</v>
      </c>
      <c r="R188" s="79">
        <f t="shared" si="40"/>
        <v>35743</v>
      </c>
      <c r="S188" s="82">
        <f t="shared" si="49"/>
        <v>91.674574880094383</v>
      </c>
      <c r="T188" s="79">
        <v>34485</v>
      </c>
      <c r="U188" s="82">
        <f t="shared" si="50"/>
        <v>92.435735920872759</v>
      </c>
      <c r="V188" s="79">
        <v>2574</v>
      </c>
      <c r="W188" s="82">
        <f t="shared" si="53"/>
        <v>85.685752330226364</v>
      </c>
      <c r="X188" s="79">
        <f t="shared" si="42"/>
        <v>1258</v>
      </c>
      <c r="Y188" s="82">
        <f t="shared" si="51"/>
        <v>74.791914387633767</v>
      </c>
      <c r="Z188" s="79">
        <v>12</v>
      </c>
      <c r="AA188" s="82">
        <f t="shared" si="36"/>
        <v>100</v>
      </c>
      <c r="AB188" s="79">
        <v>1223</v>
      </c>
      <c r="AC188" s="82">
        <f t="shared" si="37"/>
        <v>74.892835272504584</v>
      </c>
      <c r="AD188" s="125"/>
      <c r="AE188" s="125"/>
      <c r="AF188" s="125"/>
      <c r="AG188" s="125"/>
      <c r="AH188" s="125"/>
      <c r="AI188" s="125"/>
      <c r="AJ188" s="85">
        <v>308</v>
      </c>
      <c r="AK188" s="144">
        <f t="shared" si="55"/>
        <v>789.74358974358984</v>
      </c>
      <c r="AL188" s="149" t="s">
        <v>221</v>
      </c>
      <c r="AM188" s="103" t="s">
        <v>221</v>
      </c>
      <c r="AN188" s="103" t="s">
        <v>221</v>
      </c>
      <c r="AO188" s="103" t="s">
        <v>221</v>
      </c>
      <c r="AP188" s="33" t="s">
        <v>181</v>
      </c>
      <c r="AQ188" s="34" t="s">
        <v>181</v>
      </c>
      <c r="AR188" s="71"/>
      <c r="AS188" s="71"/>
      <c r="AT188" s="71"/>
    </row>
    <row r="189" spans="1:46" s="15" customFormat="1" ht="12" hidden="1" customHeight="1">
      <c r="A189" s="13"/>
      <c r="B189" s="42" t="s">
        <v>86</v>
      </c>
      <c r="C189" s="56" t="s">
        <v>13</v>
      </c>
      <c r="D189" s="77">
        <v>17562</v>
      </c>
      <c r="E189" s="83">
        <f t="shared" si="43"/>
        <v>94.79650221310591</v>
      </c>
      <c r="F189" s="80">
        <v>104</v>
      </c>
      <c r="G189" s="83">
        <f t="shared" si="44"/>
        <v>79.389312977099237</v>
      </c>
      <c r="H189" s="80">
        <v>34</v>
      </c>
      <c r="I189" s="83">
        <f t="shared" si="35"/>
        <v>55.737704918032783</v>
      </c>
      <c r="J189" s="80">
        <f t="shared" si="38"/>
        <v>17458</v>
      </c>
      <c r="K189" s="83">
        <f t="shared" si="45"/>
        <v>94.906224517531939</v>
      </c>
      <c r="L189" s="80">
        <v>6092</v>
      </c>
      <c r="M189" s="83">
        <f t="shared" si="46"/>
        <v>92.710394156140623</v>
      </c>
      <c r="N189" s="80">
        <v>25237</v>
      </c>
      <c r="O189" s="83">
        <f t="shared" si="47"/>
        <v>90.261087267525028</v>
      </c>
      <c r="P189" s="80">
        <f t="shared" si="39"/>
        <v>19145</v>
      </c>
      <c r="Q189" s="83">
        <f t="shared" si="48"/>
        <v>89.508625929215953</v>
      </c>
      <c r="R189" s="80">
        <f t="shared" si="40"/>
        <v>36603</v>
      </c>
      <c r="S189" s="83">
        <f t="shared" si="49"/>
        <v>92.004323346068773</v>
      </c>
      <c r="T189" s="80">
        <v>35268</v>
      </c>
      <c r="U189" s="83">
        <f t="shared" si="50"/>
        <v>92.596093257718977</v>
      </c>
      <c r="V189" s="80">
        <v>2787</v>
      </c>
      <c r="W189" s="83">
        <f t="shared" si="53"/>
        <v>70.148502391140198</v>
      </c>
      <c r="X189" s="80">
        <f t="shared" si="42"/>
        <v>1335</v>
      </c>
      <c r="Y189" s="83">
        <f t="shared" si="51"/>
        <v>78.714622641509436</v>
      </c>
      <c r="Z189" s="80">
        <v>13</v>
      </c>
      <c r="AA189" s="83">
        <f t="shared" si="36"/>
        <v>92.857142857142861</v>
      </c>
      <c r="AB189" s="80">
        <v>1277</v>
      </c>
      <c r="AC189" s="83">
        <f t="shared" si="37"/>
        <v>77.723676202069385</v>
      </c>
      <c r="AD189" s="126"/>
      <c r="AE189" s="126"/>
      <c r="AF189" s="126"/>
      <c r="AG189" s="126"/>
      <c r="AH189" s="126"/>
      <c r="AI189" s="126"/>
      <c r="AJ189" s="138">
        <v>659</v>
      </c>
      <c r="AK189" s="164">
        <f t="shared" si="55"/>
        <v>136.43892339544516</v>
      </c>
      <c r="AL189" s="151" t="s">
        <v>221</v>
      </c>
      <c r="AM189" s="152" t="s">
        <v>221</v>
      </c>
      <c r="AN189" s="152" t="s">
        <v>221</v>
      </c>
      <c r="AO189" s="152" t="s">
        <v>221</v>
      </c>
      <c r="AP189" s="35" t="s">
        <v>181</v>
      </c>
      <c r="AQ189" s="155" t="s">
        <v>181</v>
      </c>
      <c r="AR189" s="139"/>
      <c r="AS189" s="71"/>
      <c r="AT189" s="71"/>
    </row>
    <row r="190" spans="1:46" s="15" customFormat="1" ht="12" hidden="1" customHeight="1">
      <c r="A190" s="38"/>
      <c r="B190" s="40" t="s">
        <v>152</v>
      </c>
      <c r="C190" s="57" t="s">
        <v>153</v>
      </c>
      <c r="D190" s="78">
        <v>17372</v>
      </c>
      <c r="E190" s="84">
        <f t="shared" si="43"/>
        <v>96.387948732175559</v>
      </c>
      <c r="F190" s="81">
        <v>108</v>
      </c>
      <c r="G190" s="84">
        <f t="shared" si="44"/>
        <v>76.59574468085107</v>
      </c>
      <c r="H190" s="81">
        <v>38</v>
      </c>
      <c r="I190" s="84">
        <f t="shared" si="35"/>
        <v>53.521126760563376</v>
      </c>
      <c r="J190" s="81">
        <f t="shared" si="38"/>
        <v>17264</v>
      </c>
      <c r="K190" s="84">
        <f t="shared" si="45"/>
        <v>96.544010737054023</v>
      </c>
      <c r="L190" s="81">
        <v>5985</v>
      </c>
      <c r="M190" s="84">
        <f t="shared" si="46"/>
        <v>95.805986873699382</v>
      </c>
      <c r="N190" s="81">
        <v>27418</v>
      </c>
      <c r="O190" s="84">
        <f t="shared" si="47"/>
        <v>98.785804359574854</v>
      </c>
      <c r="P190" s="81">
        <f t="shared" si="39"/>
        <v>21433</v>
      </c>
      <c r="Q190" s="84">
        <f t="shared" si="48"/>
        <v>99.651292542309832</v>
      </c>
      <c r="R190" s="81">
        <f t="shared" si="40"/>
        <v>38697</v>
      </c>
      <c r="S190" s="84">
        <f t="shared" si="49"/>
        <v>98.240670220868239</v>
      </c>
      <c r="T190" s="79">
        <v>37335</v>
      </c>
      <c r="U190" s="84">
        <f t="shared" si="50"/>
        <v>99.181786786387903</v>
      </c>
      <c r="V190" s="81">
        <v>3740</v>
      </c>
      <c r="W190" s="84">
        <f t="shared" si="53"/>
        <v>103.31491712707181</v>
      </c>
      <c r="X190" s="81">
        <f t="shared" si="42"/>
        <v>1362</v>
      </c>
      <c r="Y190" s="84">
        <f t="shared" si="51"/>
        <v>77.962220950200347</v>
      </c>
      <c r="Z190" s="81">
        <v>13</v>
      </c>
      <c r="AA190" s="84">
        <f t="shared" si="36"/>
        <v>81.25</v>
      </c>
      <c r="AB190" s="81">
        <v>1317</v>
      </c>
      <c r="AC190" s="84">
        <f t="shared" si="37"/>
        <v>81.296296296296305</v>
      </c>
      <c r="AD190" s="127"/>
      <c r="AE190" s="127"/>
      <c r="AF190" s="127"/>
      <c r="AG190" s="127"/>
      <c r="AH190" s="127"/>
      <c r="AI190" s="127"/>
      <c r="AJ190" s="137">
        <v>316</v>
      </c>
      <c r="AK190" s="163">
        <f>AC190/AC178*100</f>
        <v>96.150434385002299</v>
      </c>
      <c r="AL190" s="153" t="s">
        <v>221</v>
      </c>
      <c r="AM190" s="146" t="s">
        <v>221</v>
      </c>
      <c r="AN190" s="146" t="s">
        <v>221</v>
      </c>
      <c r="AO190" s="146" t="s">
        <v>221</v>
      </c>
      <c r="AP190" s="30" t="s">
        <v>181</v>
      </c>
      <c r="AQ190" s="154" t="s">
        <v>181</v>
      </c>
      <c r="AR190" s="71"/>
      <c r="AS190" s="71"/>
      <c r="AT190" s="71"/>
    </row>
    <row r="191" spans="1:46" s="15" customFormat="1" ht="12" hidden="1" customHeight="1">
      <c r="A191" s="38"/>
      <c r="B191" s="41" t="s">
        <v>90</v>
      </c>
      <c r="C191" s="56" t="s">
        <v>11</v>
      </c>
      <c r="D191" s="76">
        <v>17563</v>
      </c>
      <c r="E191" s="82">
        <f t="shared" si="43"/>
        <v>95.311228089216911</v>
      </c>
      <c r="F191" s="79">
        <v>111</v>
      </c>
      <c r="G191" s="82">
        <f t="shared" si="44"/>
        <v>81.021897810218974</v>
      </c>
      <c r="H191" s="79">
        <v>41</v>
      </c>
      <c r="I191" s="82">
        <f t="shared" ref="I191:I213" si="56">H191/H179*100</f>
        <v>61.194029850746269</v>
      </c>
      <c r="J191" s="79">
        <f t="shared" si="38"/>
        <v>17452</v>
      </c>
      <c r="K191" s="82">
        <f t="shared" si="45"/>
        <v>95.418261344997262</v>
      </c>
      <c r="L191" s="79">
        <v>5766</v>
      </c>
      <c r="M191" s="82">
        <f t="shared" si="46"/>
        <v>95.860349127182047</v>
      </c>
      <c r="N191" s="79">
        <v>29159</v>
      </c>
      <c r="O191" s="82">
        <f t="shared" si="47"/>
        <v>97.678547501004957</v>
      </c>
      <c r="P191" s="79">
        <f t="shared" si="39"/>
        <v>23393</v>
      </c>
      <c r="Q191" s="82">
        <f t="shared" si="48"/>
        <v>98.137349498678532</v>
      </c>
      <c r="R191" s="79">
        <f t="shared" si="40"/>
        <v>40845</v>
      </c>
      <c r="S191" s="82">
        <f t="shared" si="49"/>
        <v>96.956821041137502</v>
      </c>
      <c r="T191" s="79">
        <v>39493</v>
      </c>
      <c r="U191" s="82">
        <f t="shared" si="50"/>
        <v>97.576221772001787</v>
      </c>
      <c r="V191" s="79">
        <v>3091</v>
      </c>
      <c r="W191" s="82">
        <f t="shared" si="53"/>
        <v>121.98105761641673</v>
      </c>
      <c r="X191" s="79">
        <f t="shared" si="42"/>
        <v>1352</v>
      </c>
      <c r="Y191" s="82">
        <f t="shared" si="51"/>
        <v>81.790683605565633</v>
      </c>
      <c r="Z191" s="79">
        <v>14</v>
      </c>
      <c r="AA191" s="82">
        <f t="shared" ref="AA191:AA213" si="57">Z191/Z179*100</f>
        <v>93.333333333333329</v>
      </c>
      <c r="AB191" s="79">
        <v>1310</v>
      </c>
      <c r="AC191" s="82">
        <f t="shared" ref="AC191:AC200" si="58">AB191/AB179*100</f>
        <v>82.234777150031391</v>
      </c>
      <c r="AD191" s="125"/>
      <c r="AE191" s="125"/>
      <c r="AF191" s="125"/>
      <c r="AG191" s="125"/>
      <c r="AH191" s="125"/>
      <c r="AI191" s="125"/>
      <c r="AJ191" s="85">
        <v>170</v>
      </c>
      <c r="AK191" s="162" t="s">
        <v>181</v>
      </c>
      <c r="AL191" s="149" t="s">
        <v>221</v>
      </c>
      <c r="AM191" s="103" t="s">
        <v>221</v>
      </c>
      <c r="AN191" s="103" t="s">
        <v>221</v>
      </c>
      <c r="AO191" s="103" t="s">
        <v>221</v>
      </c>
      <c r="AP191" s="33" t="s">
        <v>181</v>
      </c>
      <c r="AQ191" s="34" t="s">
        <v>181</v>
      </c>
      <c r="AR191" s="71"/>
      <c r="AS191" s="71"/>
      <c r="AT191" s="71"/>
    </row>
    <row r="192" spans="1:46" s="15" customFormat="1" ht="12" hidden="1" customHeight="1">
      <c r="A192" s="38"/>
      <c r="B192" s="41" t="s">
        <v>92</v>
      </c>
      <c r="C192" s="56" t="s">
        <v>3</v>
      </c>
      <c r="D192" s="76">
        <v>16412</v>
      </c>
      <c r="E192" s="82">
        <f t="shared" si="43"/>
        <v>96.348479511565117</v>
      </c>
      <c r="F192" s="79">
        <v>108</v>
      </c>
      <c r="G192" s="82">
        <f t="shared" si="44"/>
        <v>83.720930232558146</v>
      </c>
      <c r="H192" s="79">
        <v>38</v>
      </c>
      <c r="I192" s="82">
        <f t="shared" si="56"/>
        <v>64.406779661016941</v>
      </c>
      <c r="J192" s="79">
        <f t="shared" si="38"/>
        <v>16304</v>
      </c>
      <c r="K192" s="82">
        <f t="shared" si="45"/>
        <v>96.444838805087258</v>
      </c>
      <c r="L192" s="79">
        <v>5213</v>
      </c>
      <c r="M192" s="82">
        <f t="shared" si="46"/>
        <v>98.302847444842541</v>
      </c>
      <c r="N192" s="79">
        <v>31031</v>
      </c>
      <c r="O192" s="82">
        <f t="shared" si="47"/>
        <v>98.333174889881803</v>
      </c>
      <c r="P192" s="79">
        <f t="shared" si="39"/>
        <v>25818</v>
      </c>
      <c r="Q192" s="82">
        <f t="shared" si="48"/>
        <v>98.339300677991929</v>
      </c>
      <c r="R192" s="79">
        <f t="shared" si="40"/>
        <v>42122</v>
      </c>
      <c r="S192" s="82">
        <f t="shared" si="49"/>
        <v>97.597256655622232</v>
      </c>
      <c r="T192" s="79">
        <v>40684</v>
      </c>
      <c r="U192" s="82">
        <f t="shared" si="50"/>
        <v>97.861592860750974</v>
      </c>
      <c r="V192" s="79">
        <v>2575</v>
      </c>
      <c r="W192" s="82">
        <f t="shared" si="53"/>
        <v>89.069526115530962</v>
      </c>
      <c r="X192" s="79">
        <f t="shared" si="42"/>
        <v>1438</v>
      </c>
      <c r="Y192" s="82">
        <f t="shared" si="51"/>
        <v>90.668348045397224</v>
      </c>
      <c r="Z192" s="79">
        <v>12</v>
      </c>
      <c r="AA192" s="82">
        <f t="shared" si="57"/>
        <v>85.714285714285708</v>
      </c>
      <c r="AB192" s="79">
        <v>1397</v>
      </c>
      <c r="AC192" s="82">
        <f t="shared" si="58"/>
        <v>90.655418559377026</v>
      </c>
      <c r="AD192" s="125"/>
      <c r="AE192" s="125"/>
      <c r="AF192" s="125"/>
      <c r="AG192" s="125"/>
      <c r="AH192" s="125"/>
      <c r="AI192" s="125"/>
      <c r="AJ192" s="85">
        <v>0</v>
      </c>
      <c r="AK192" s="162" t="s">
        <v>181</v>
      </c>
      <c r="AL192" s="149" t="s">
        <v>221</v>
      </c>
      <c r="AM192" s="103" t="s">
        <v>221</v>
      </c>
      <c r="AN192" s="103" t="s">
        <v>221</v>
      </c>
      <c r="AO192" s="103" t="s">
        <v>221</v>
      </c>
      <c r="AP192" s="33" t="s">
        <v>181</v>
      </c>
      <c r="AQ192" s="34" t="s">
        <v>181</v>
      </c>
      <c r="AR192" s="71"/>
      <c r="AS192" s="71"/>
      <c r="AT192" s="71"/>
    </row>
    <row r="193" spans="1:46" s="15" customFormat="1" ht="12" hidden="1" customHeight="1">
      <c r="A193" s="38"/>
      <c r="B193" s="41" t="s">
        <v>94</v>
      </c>
      <c r="C193" s="56" t="s">
        <v>95</v>
      </c>
      <c r="D193" s="76">
        <v>16163</v>
      </c>
      <c r="E193" s="82">
        <f t="shared" si="43"/>
        <v>96.449456975772762</v>
      </c>
      <c r="F193" s="79">
        <v>104</v>
      </c>
      <c r="G193" s="82">
        <f t="shared" si="44"/>
        <v>79.389312977099237</v>
      </c>
      <c r="H193" s="79">
        <v>34</v>
      </c>
      <c r="I193" s="82">
        <f t="shared" si="56"/>
        <v>55.737704918032783</v>
      </c>
      <c r="J193" s="79">
        <f t="shared" si="38"/>
        <v>16059</v>
      </c>
      <c r="K193" s="82">
        <f t="shared" si="45"/>
        <v>96.583869609671012</v>
      </c>
      <c r="L193" s="79">
        <v>5094</v>
      </c>
      <c r="M193" s="82">
        <f t="shared" si="46"/>
        <v>99.706400469759245</v>
      </c>
      <c r="N193" s="79">
        <v>30563</v>
      </c>
      <c r="O193" s="82">
        <f t="shared" si="47"/>
        <v>100.14089121887287</v>
      </c>
      <c r="P193" s="79">
        <f t="shared" si="39"/>
        <v>25469</v>
      </c>
      <c r="Q193" s="82">
        <f t="shared" si="48"/>
        <v>100.22824760930307</v>
      </c>
      <c r="R193" s="79">
        <f t="shared" si="40"/>
        <v>41528</v>
      </c>
      <c r="S193" s="82">
        <f t="shared" si="49"/>
        <v>98.786811932061468</v>
      </c>
      <c r="T193" s="79">
        <v>40016</v>
      </c>
      <c r="U193" s="82">
        <f t="shared" si="50"/>
        <v>99.22142325812051</v>
      </c>
      <c r="V193" s="79">
        <v>2396</v>
      </c>
      <c r="W193" s="82">
        <f t="shared" si="53"/>
        <v>78.557377049180332</v>
      </c>
      <c r="X193" s="79">
        <f t="shared" si="42"/>
        <v>1512</v>
      </c>
      <c r="Y193" s="82">
        <f t="shared" si="51"/>
        <v>88.52459016393442</v>
      </c>
      <c r="Z193" s="79">
        <v>13</v>
      </c>
      <c r="AA193" s="82">
        <f t="shared" si="57"/>
        <v>100</v>
      </c>
      <c r="AB193" s="79">
        <v>1467</v>
      </c>
      <c r="AC193" s="82">
        <f t="shared" si="58"/>
        <v>88.320288982540646</v>
      </c>
      <c r="AD193" s="125"/>
      <c r="AE193" s="125"/>
      <c r="AF193" s="125"/>
      <c r="AG193" s="125"/>
      <c r="AH193" s="125"/>
      <c r="AI193" s="125"/>
      <c r="AJ193" s="85">
        <v>0</v>
      </c>
      <c r="AK193" s="162" t="s">
        <v>181</v>
      </c>
      <c r="AL193" s="149" t="s">
        <v>221</v>
      </c>
      <c r="AM193" s="103" t="s">
        <v>221</v>
      </c>
      <c r="AN193" s="103" t="s">
        <v>221</v>
      </c>
      <c r="AO193" s="103" t="s">
        <v>221</v>
      </c>
      <c r="AP193" s="33" t="s">
        <v>181</v>
      </c>
      <c r="AQ193" s="34" t="s">
        <v>181</v>
      </c>
      <c r="AR193" s="71"/>
      <c r="AS193" s="71"/>
      <c r="AT193" s="71"/>
    </row>
    <row r="194" spans="1:46" s="15" customFormat="1" ht="12" hidden="1" customHeight="1">
      <c r="A194" s="38"/>
      <c r="B194" s="41" t="s">
        <v>96</v>
      </c>
      <c r="C194" s="56" t="s">
        <v>97</v>
      </c>
      <c r="D194" s="76">
        <v>15387</v>
      </c>
      <c r="E194" s="82">
        <f t="shared" si="43"/>
        <v>95.034278302760782</v>
      </c>
      <c r="F194" s="79">
        <v>106</v>
      </c>
      <c r="G194" s="82">
        <f t="shared" si="44"/>
        <v>84.126984126984127</v>
      </c>
      <c r="H194" s="79">
        <v>36</v>
      </c>
      <c r="I194" s="82">
        <f t="shared" si="56"/>
        <v>64.285714285714292</v>
      </c>
      <c r="J194" s="79">
        <f t="shared" si="38"/>
        <v>15281</v>
      </c>
      <c r="K194" s="82">
        <f t="shared" si="45"/>
        <v>95.119825708061001</v>
      </c>
      <c r="L194" s="79">
        <v>4792</v>
      </c>
      <c r="M194" s="82">
        <f t="shared" si="46"/>
        <v>92.065321805955818</v>
      </c>
      <c r="N194" s="79">
        <v>27700</v>
      </c>
      <c r="O194" s="82">
        <f t="shared" si="47"/>
        <v>95.153034935247845</v>
      </c>
      <c r="P194" s="79">
        <f t="shared" si="39"/>
        <v>22908</v>
      </c>
      <c r="Q194" s="82">
        <f t="shared" si="48"/>
        <v>95.825315820296169</v>
      </c>
      <c r="R194" s="79">
        <f t="shared" si="40"/>
        <v>38189</v>
      </c>
      <c r="S194" s="82">
        <f t="shared" si="49"/>
        <v>95.541767781641695</v>
      </c>
      <c r="T194" s="79">
        <v>36773</v>
      </c>
      <c r="U194" s="82">
        <f t="shared" si="50"/>
        <v>96.302212910828857</v>
      </c>
      <c r="V194" s="79">
        <v>2460</v>
      </c>
      <c r="W194" s="82">
        <f t="shared" si="53"/>
        <v>90.707964601769902</v>
      </c>
      <c r="X194" s="79">
        <f t="shared" si="42"/>
        <v>1416</v>
      </c>
      <c r="Y194" s="82">
        <f t="shared" si="51"/>
        <v>79.283314669652867</v>
      </c>
      <c r="Z194" s="79">
        <v>11</v>
      </c>
      <c r="AA194" s="82">
        <f t="shared" si="57"/>
        <v>91.666666666666657</v>
      </c>
      <c r="AB194" s="79">
        <v>1375</v>
      </c>
      <c r="AC194" s="82">
        <f t="shared" si="58"/>
        <v>78.977599080987943</v>
      </c>
      <c r="AD194" s="125"/>
      <c r="AE194" s="125"/>
      <c r="AF194" s="125"/>
      <c r="AG194" s="125"/>
      <c r="AH194" s="125"/>
      <c r="AI194" s="125"/>
      <c r="AJ194" s="85">
        <v>44</v>
      </c>
      <c r="AK194" s="144">
        <f>AC194/AC182*100</f>
        <v>91.815428225111788</v>
      </c>
      <c r="AL194" s="149" t="s">
        <v>221</v>
      </c>
      <c r="AM194" s="103" t="s">
        <v>221</v>
      </c>
      <c r="AN194" s="103" t="s">
        <v>221</v>
      </c>
      <c r="AO194" s="103" t="s">
        <v>221</v>
      </c>
      <c r="AP194" s="33" t="s">
        <v>181</v>
      </c>
      <c r="AQ194" s="34" t="s">
        <v>181</v>
      </c>
      <c r="AR194" s="71"/>
      <c r="AS194" s="71"/>
      <c r="AT194" s="71"/>
    </row>
    <row r="195" spans="1:46" s="15" customFormat="1" ht="12" hidden="1" customHeight="1">
      <c r="A195" s="38"/>
      <c r="B195" s="41" t="s">
        <v>73</v>
      </c>
      <c r="C195" s="56" t="s">
        <v>6</v>
      </c>
      <c r="D195" s="76">
        <v>15054</v>
      </c>
      <c r="E195" s="82">
        <f t="shared" si="43"/>
        <v>98.443630656552443</v>
      </c>
      <c r="F195" s="79">
        <v>108</v>
      </c>
      <c r="G195" s="82">
        <f t="shared" si="44"/>
        <v>100.93457943925233</v>
      </c>
      <c r="H195" s="79">
        <v>38</v>
      </c>
      <c r="I195" s="82">
        <f t="shared" si="56"/>
        <v>102.70270270270269</v>
      </c>
      <c r="J195" s="79">
        <f t="shared" si="38"/>
        <v>14946</v>
      </c>
      <c r="K195" s="82">
        <f t="shared" si="45"/>
        <v>98.42607836680935</v>
      </c>
      <c r="L195" s="79">
        <v>4700</v>
      </c>
      <c r="M195" s="82">
        <f t="shared" si="46"/>
        <v>94.150641025641022</v>
      </c>
      <c r="N195" s="79">
        <v>31663</v>
      </c>
      <c r="O195" s="82">
        <f t="shared" si="47"/>
        <v>92.129306331471142</v>
      </c>
      <c r="P195" s="79">
        <f t="shared" si="39"/>
        <v>26963</v>
      </c>
      <c r="Q195" s="82">
        <f t="shared" si="48"/>
        <v>91.785811546840961</v>
      </c>
      <c r="R195" s="79">
        <f t="shared" si="40"/>
        <v>41909</v>
      </c>
      <c r="S195" s="82">
        <f t="shared" si="49"/>
        <v>94.048607526761074</v>
      </c>
      <c r="T195" s="79">
        <v>40562</v>
      </c>
      <c r="U195" s="82">
        <f t="shared" si="50"/>
        <v>94.653816535598452</v>
      </c>
      <c r="V195" s="79">
        <v>3038</v>
      </c>
      <c r="W195" s="82">
        <f t="shared" si="53"/>
        <v>87.323943661971825</v>
      </c>
      <c r="X195" s="79">
        <f t="shared" si="42"/>
        <v>1347</v>
      </c>
      <c r="Y195" s="82">
        <f t="shared" si="51"/>
        <v>78.864168618266987</v>
      </c>
      <c r="Z195" s="79">
        <v>12</v>
      </c>
      <c r="AA195" s="82">
        <f t="shared" si="57"/>
        <v>85.714285714285708</v>
      </c>
      <c r="AB195" s="79">
        <v>1306</v>
      </c>
      <c r="AC195" s="82">
        <f t="shared" si="58"/>
        <v>78.391356542617046</v>
      </c>
      <c r="AD195" s="125"/>
      <c r="AE195" s="125"/>
      <c r="AF195" s="125"/>
      <c r="AG195" s="125"/>
      <c r="AH195" s="125"/>
      <c r="AI195" s="125"/>
      <c r="AJ195" s="85">
        <v>0</v>
      </c>
      <c r="AK195" s="162" t="s">
        <v>181</v>
      </c>
      <c r="AL195" s="149" t="s">
        <v>221</v>
      </c>
      <c r="AM195" s="103" t="s">
        <v>221</v>
      </c>
      <c r="AN195" s="103" t="s">
        <v>221</v>
      </c>
      <c r="AO195" s="103" t="s">
        <v>221</v>
      </c>
      <c r="AP195" s="33" t="s">
        <v>181</v>
      </c>
      <c r="AQ195" s="34" t="s">
        <v>181</v>
      </c>
      <c r="AR195" s="71"/>
      <c r="AS195" s="71"/>
      <c r="AT195" s="71"/>
    </row>
    <row r="196" spans="1:46" s="15" customFormat="1" ht="12" hidden="1" customHeight="1">
      <c r="A196" s="38"/>
      <c r="B196" s="41" t="s">
        <v>76</v>
      </c>
      <c r="C196" s="56" t="s">
        <v>7</v>
      </c>
      <c r="D196" s="76">
        <v>15568</v>
      </c>
      <c r="E196" s="82">
        <f t="shared" si="43"/>
        <v>98.202233015832959</v>
      </c>
      <c r="F196" s="79">
        <v>110</v>
      </c>
      <c r="G196" s="82">
        <f t="shared" si="44"/>
        <v>100</v>
      </c>
      <c r="H196" s="79">
        <v>40</v>
      </c>
      <c r="I196" s="82">
        <f t="shared" si="56"/>
        <v>100</v>
      </c>
      <c r="J196" s="79">
        <f t="shared" si="38"/>
        <v>15458</v>
      </c>
      <c r="K196" s="82">
        <f t="shared" si="45"/>
        <v>98.189671600076224</v>
      </c>
      <c r="L196" s="79">
        <v>5069</v>
      </c>
      <c r="M196" s="82">
        <f t="shared" si="46"/>
        <v>96.113007205157373</v>
      </c>
      <c r="N196" s="79">
        <v>30230</v>
      </c>
      <c r="O196" s="82">
        <f t="shared" si="47"/>
        <v>94.139262580966616</v>
      </c>
      <c r="P196" s="79">
        <f t="shared" si="39"/>
        <v>25161</v>
      </c>
      <c r="Q196" s="82">
        <f t="shared" si="48"/>
        <v>93.751397272524031</v>
      </c>
      <c r="R196" s="79">
        <f t="shared" si="40"/>
        <v>40619</v>
      </c>
      <c r="S196" s="82">
        <f t="shared" si="49"/>
        <v>95.39231112468002</v>
      </c>
      <c r="T196" s="79">
        <v>39101</v>
      </c>
      <c r="U196" s="82">
        <f t="shared" si="50"/>
        <v>95.261414023290953</v>
      </c>
      <c r="V196" s="79">
        <v>3022</v>
      </c>
      <c r="W196" s="82">
        <f t="shared" si="53"/>
        <v>95.271122320302652</v>
      </c>
      <c r="X196" s="79">
        <f t="shared" si="42"/>
        <v>1518</v>
      </c>
      <c r="Y196" s="82">
        <f t="shared" si="51"/>
        <v>98.892508143322473</v>
      </c>
      <c r="Z196" s="79">
        <v>12</v>
      </c>
      <c r="AA196" s="82">
        <f t="shared" si="57"/>
        <v>80</v>
      </c>
      <c r="AB196" s="79">
        <v>1474</v>
      </c>
      <c r="AC196" s="82">
        <f t="shared" si="58"/>
        <v>98.859825620389003</v>
      </c>
      <c r="AD196" s="125"/>
      <c r="AE196" s="125"/>
      <c r="AF196" s="125"/>
      <c r="AG196" s="125"/>
      <c r="AH196" s="125"/>
      <c r="AI196" s="125"/>
      <c r="AJ196" s="85">
        <v>0</v>
      </c>
      <c r="AK196" s="162" t="s">
        <v>181</v>
      </c>
      <c r="AL196" s="149" t="s">
        <v>221</v>
      </c>
      <c r="AM196" s="103" t="s">
        <v>221</v>
      </c>
      <c r="AN196" s="103" t="s">
        <v>221</v>
      </c>
      <c r="AO196" s="103" t="s">
        <v>221</v>
      </c>
      <c r="AP196" s="33" t="s">
        <v>181</v>
      </c>
      <c r="AQ196" s="34" t="s">
        <v>181</v>
      </c>
      <c r="AR196" s="71"/>
      <c r="AS196" s="71"/>
      <c r="AT196" s="71"/>
    </row>
    <row r="197" spans="1:46" s="15" customFormat="1" ht="12" hidden="1" customHeight="1">
      <c r="A197" s="13"/>
      <c r="B197" s="41" t="s">
        <v>78</v>
      </c>
      <c r="C197" s="56" t="s">
        <v>8</v>
      </c>
      <c r="D197" s="76">
        <v>15126</v>
      </c>
      <c r="E197" s="82">
        <f t="shared" si="43"/>
        <v>97.833257874652347</v>
      </c>
      <c r="F197" s="79">
        <v>113</v>
      </c>
      <c r="G197" s="82">
        <f t="shared" si="44"/>
        <v>94.9579831932773</v>
      </c>
      <c r="H197" s="79">
        <v>43</v>
      </c>
      <c r="I197" s="82">
        <f t="shared" si="56"/>
        <v>87.755102040816325</v>
      </c>
      <c r="J197" s="79">
        <f t="shared" si="38"/>
        <v>15013</v>
      </c>
      <c r="K197" s="82">
        <f t="shared" si="45"/>
        <v>97.855559900925556</v>
      </c>
      <c r="L197" s="79">
        <v>4937</v>
      </c>
      <c r="M197" s="82">
        <f t="shared" si="46"/>
        <v>96.482313855774876</v>
      </c>
      <c r="N197" s="79">
        <v>27756</v>
      </c>
      <c r="O197" s="82">
        <f t="shared" si="47"/>
        <v>96.33486047480217</v>
      </c>
      <c r="P197" s="79">
        <f t="shared" si="39"/>
        <v>22819</v>
      </c>
      <c r="Q197" s="82">
        <f t="shared" si="48"/>
        <v>96.303017514243521</v>
      </c>
      <c r="R197" s="79">
        <f t="shared" si="40"/>
        <v>37832</v>
      </c>
      <c r="S197" s="82">
        <f t="shared" si="49"/>
        <v>96.913184927120426</v>
      </c>
      <c r="T197" s="79">
        <v>36422</v>
      </c>
      <c r="U197" s="82">
        <f t="shared" si="50"/>
        <v>96.80780373707573</v>
      </c>
      <c r="V197" s="79">
        <v>3193</v>
      </c>
      <c r="W197" s="82">
        <f t="shared" si="53"/>
        <v>98.458217699660807</v>
      </c>
      <c r="X197" s="79">
        <f t="shared" si="42"/>
        <v>1410</v>
      </c>
      <c r="Y197" s="82">
        <f t="shared" si="51"/>
        <v>99.717114568599712</v>
      </c>
      <c r="Z197" s="79">
        <v>12</v>
      </c>
      <c r="AA197" s="82">
        <f t="shared" si="57"/>
        <v>85.714285714285708</v>
      </c>
      <c r="AB197" s="79">
        <v>1367</v>
      </c>
      <c r="AC197" s="82">
        <f t="shared" si="58"/>
        <v>99.853907962016081</v>
      </c>
      <c r="AD197" s="125"/>
      <c r="AE197" s="125"/>
      <c r="AF197" s="125"/>
      <c r="AG197" s="125"/>
      <c r="AH197" s="125"/>
      <c r="AI197" s="125"/>
      <c r="AJ197" s="85">
        <v>0</v>
      </c>
      <c r="AK197" s="162" t="s">
        <v>181</v>
      </c>
      <c r="AL197" s="149" t="s">
        <v>221</v>
      </c>
      <c r="AM197" s="103" t="s">
        <v>221</v>
      </c>
      <c r="AN197" s="103" t="s">
        <v>221</v>
      </c>
      <c r="AO197" s="103" t="s">
        <v>221</v>
      </c>
      <c r="AP197" s="33" t="s">
        <v>181</v>
      </c>
      <c r="AQ197" s="34" t="s">
        <v>181</v>
      </c>
      <c r="AR197" s="71"/>
      <c r="AS197" s="71"/>
      <c r="AT197" s="71"/>
    </row>
    <row r="198" spans="1:46" s="15" customFormat="1" ht="12" hidden="1" customHeight="1">
      <c r="A198" s="13"/>
      <c r="B198" s="41" t="s">
        <v>80</v>
      </c>
      <c r="C198" s="56" t="s">
        <v>9</v>
      </c>
      <c r="D198" s="76">
        <v>15903</v>
      </c>
      <c r="E198" s="82">
        <f t="shared" si="43"/>
        <v>97.76835116193287</v>
      </c>
      <c r="F198" s="79">
        <v>103</v>
      </c>
      <c r="G198" s="82">
        <f t="shared" si="44"/>
        <v>100.98039215686273</v>
      </c>
      <c r="H198" s="79">
        <v>33</v>
      </c>
      <c r="I198" s="82">
        <f t="shared" si="56"/>
        <v>103.125</v>
      </c>
      <c r="J198" s="79">
        <f t="shared" si="38"/>
        <v>15800</v>
      </c>
      <c r="K198" s="82">
        <f t="shared" si="45"/>
        <v>97.748082157881711</v>
      </c>
      <c r="L198" s="79">
        <v>5527</v>
      </c>
      <c r="M198" s="82">
        <f t="shared" si="46"/>
        <v>98.837625178826897</v>
      </c>
      <c r="N198" s="79">
        <v>24986</v>
      </c>
      <c r="O198" s="82">
        <f t="shared" si="47"/>
        <v>99.312373305775267</v>
      </c>
      <c r="P198" s="79">
        <f t="shared" si="39"/>
        <v>19459</v>
      </c>
      <c r="Q198" s="82">
        <f t="shared" si="48"/>
        <v>99.44805028875146</v>
      </c>
      <c r="R198" s="79">
        <f t="shared" si="40"/>
        <v>35259</v>
      </c>
      <c r="S198" s="82">
        <f t="shared" si="49"/>
        <v>98.679018219473292</v>
      </c>
      <c r="T198" s="79">
        <v>33880</v>
      </c>
      <c r="U198" s="82">
        <f t="shared" si="50"/>
        <v>98.502689344381452</v>
      </c>
      <c r="V198" s="79">
        <v>2587</v>
      </c>
      <c r="W198" s="82">
        <f t="shared" si="53"/>
        <v>82.493622448979593</v>
      </c>
      <c r="X198" s="79">
        <f t="shared" si="42"/>
        <v>1379</v>
      </c>
      <c r="Y198" s="82">
        <f t="shared" si="51"/>
        <v>103.2185628742515</v>
      </c>
      <c r="Z198" s="79">
        <v>12</v>
      </c>
      <c r="AA198" s="82">
        <f t="shared" si="57"/>
        <v>92.307692307692307</v>
      </c>
      <c r="AB198" s="79">
        <v>1339</v>
      </c>
      <c r="AC198" s="82">
        <f t="shared" si="58"/>
        <v>103.39768339768341</v>
      </c>
      <c r="AD198" s="125"/>
      <c r="AE198" s="125"/>
      <c r="AF198" s="125"/>
      <c r="AG198" s="125"/>
      <c r="AH198" s="125"/>
      <c r="AI198" s="125"/>
      <c r="AJ198" s="85">
        <v>302</v>
      </c>
      <c r="AK198" s="144">
        <f>AC198/AC186*100</f>
        <v>134.21737898957977</v>
      </c>
      <c r="AL198" s="149" t="s">
        <v>221</v>
      </c>
      <c r="AM198" s="103" t="s">
        <v>221</v>
      </c>
      <c r="AN198" s="103" t="s">
        <v>221</v>
      </c>
      <c r="AO198" s="103" t="s">
        <v>221</v>
      </c>
      <c r="AP198" s="33" t="s">
        <v>181</v>
      </c>
      <c r="AQ198" s="34" t="s">
        <v>181</v>
      </c>
      <c r="AR198" s="71"/>
      <c r="AS198" s="71"/>
      <c r="AT198" s="71"/>
    </row>
    <row r="199" spans="1:46" s="15" customFormat="1" ht="12" hidden="1" customHeight="1">
      <c r="A199" s="13"/>
      <c r="B199" s="41" t="s">
        <v>154</v>
      </c>
      <c r="C199" s="56" t="s">
        <v>155</v>
      </c>
      <c r="D199" s="76">
        <v>16120</v>
      </c>
      <c r="E199" s="82">
        <f t="shared" si="43"/>
        <v>96.834264432029798</v>
      </c>
      <c r="F199" s="79">
        <v>108</v>
      </c>
      <c r="G199" s="82">
        <f t="shared" si="44"/>
        <v>104.85436893203884</v>
      </c>
      <c r="H199" s="79">
        <v>38</v>
      </c>
      <c r="I199" s="82">
        <f t="shared" si="56"/>
        <v>115.15151515151516</v>
      </c>
      <c r="J199" s="79">
        <f t="shared" si="38"/>
        <v>16012</v>
      </c>
      <c r="K199" s="82">
        <f t="shared" si="45"/>
        <v>96.784332688588009</v>
      </c>
      <c r="L199" s="79">
        <v>5381</v>
      </c>
      <c r="M199" s="82">
        <f t="shared" si="46"/>
        <v>95.918003565062392</v>
      </c>
      <c r="N199" s="79">
        <v>26832</v>
      </c>
      <c r="O199" s="82">
        <f t="shared" si="47"/>
        <v>97.919859864243492</v>
      </c>
      <c r="P199" s="79">
        <f t="shared" si="39"/>
        <v>21451</v>
      </c>
      <c r="Q199" s="82">
        <f t="shared" si="48"/>
        <v>98.435205580029375</v>
      </c>
      <c r="R199" s="79">
        <f t="shared" si="40"/>
        <v>37463</v>
      </c>
      <c r="S199" s="82">
        <f t="shared" si="49"/>
        <v>97.722767111853088</v>
      </c>
      <c r="T199" s="79">
        <v>36031</v>
      </c>
      <c r="U199" s="82">
        <f t="shared" si="50"/>
        <v>97.57094887348353</v>
      </c>
      <c r="V199" s="79">
        <v>2779</v>
      </c>
      <c r="W199" s="82">
        <f t="shared" si="53"/>
        <v>101.53452685421995</v>
      </c>
      <c r="X199" s="79">
        <f t="shared" si="42"/>
        <v>1432</v>
      </c>
      <c r="Y199" s="82">
        <f t="shared" si="51"/>
        <v>101.70454545454545</v>
      </c>
      <c r="Z199" s="79">
        <v>11</v>
      </c>
      <c r="AA199" s="82">
        <f t="shared" si="57"/>
        <v>91.666666666666657</v>
      </c>
      <c r="AB199" s="79">
        <v>1388</v>
      </c>
      <c r="AC199" s="82">
        <f t="shared" si="58"/>
        <v>101.53621068032189</v>
      </c>
      <c r="AD199" s="125"/>
      <c r="AE199" s="125"/>
      <c r="AF199" s="125"/>
      <c r="AG199" s="125"/>
      <c r="AH199" s="125"/>
      <c r="AI199" s="125"/>
      <c r="AJ199" s="85">
        <v>341</v>
      </c>
      <c r="AK199" s="144">
        <f>AC199/AC187*100</f>
        <v>131.02404948067871</v>
      </c>
      <c r="AL199" s="149" t="s">
        <v>221</v>
      </c>
      <c r="AM199" s="103" t="s">
        <v>221</v>
      </c>
      <c r="AN199" s="103" t="s">
        <v>221</v>
      </c>
      <c r="AO199" s="103" t="s">
        <v>221</v>
      </c>
      <c r="AP199" s="33" t="s">
        <v>181</v>
      </c>
      <c r="AQ199" s="34" t="s">
        <v>181</v>
      </c>
      <c r="AR199" s="71"/>
      <c r="AS199" s="71"/>
      <c r="AT199" s="71"/>
    </row>
    <row r="200" spans="1:46" s="15" customFormat="1" ht="12" hidden="1" customHeight="1">
      <c r="A200" s="13"/>
      <c r="B200" s="41" t="s">
        <v>84</v>
      </c>
      <c r="C200" s="56" t="s">
        <v>85</v>
      </c>
      <c r="D200" s="76">
        <v>14950</v>
      </c>
      <c r="E200" s="82">
        <f t="shared" si="43"/>
        <v>97.286392919893288</v>
      </c>
      <c r="F200" s="79">
        <v>103</v>
      </c>
      <c r="G200" s="82">
        <f t="shared" si="44"/>
        <v>107.29166666666667</v>
      </c>
      <c r="H200" s="79">
        <v>33</v>
      </c>
      <c r="I200" s="82">
        <f t="shared" si="56"/>
        <v>126.92307692307692</v>
      </c>
      <c r="J200" s="79">
        <f t="shared" si="38"/>
        <v>14847</v>
      </c>
      <c r="K200" s="82">
        <f t="shared" si="45"/>
        <v>97.223495514373653</v>
      </c>
      <c r="L200" s="79">
        <v>4879</v>
      </c>
      <c r="M200" s="82">
        <f t="shared" si="46"/>
        <v>95.367474589523056</v>
      </c>
      <c r="N200" s="79">
        <v>26156</v>
      </c>
      <c r="O200" s="82">
        <f t="shared" si="47"/>
        <v>102.21979052680945</v>
      </c>
      <c r="P200" s="79">
        <f t="shared" si="39"/>
        <v>21277</v>
      </c>
      <c r="Q200" s="82">
        <f t="shared" si="48"/>
        <v>103.93220007815553</v>
      </c>
      <c r="R200" s="79">
        <f t="shared" si="40"/>
        <v>36124</v>
      </c>
      <c r="S200" s="82">
        <f t="shared" si="49"/>
        <v>101.0659429818426</v>
      </c>
      <c r="T200" s="79">
        <v>34899</v>
      </c>
      <c r="U200" s="82">
        <f t="shared" si="50"/>
        <v>101.20052196607222</v>
      </c>
      <c r="V200" s="79">
        <v>3108</v>
      </c>
      <c r="W200" s="82">
        <f t="shared" si="53"/>
        <v>120.74592074592074</v>
      </c>
      <c r="X200" s="79">
        <f t="shared" si="42"/>
        <v>1225</v>
      </c>
      <c r="Y200" s="82">
        <f t="shared" si="51"/>
        <v>97.376788553259146</v>
      </c>
      <c r="Z200" s="79">
        <v>11</v>
      </c>
      <c r="AA200" s="82">
        <f t="shared" si="57"/>
        <v>91.666666666666657</v>
      </c>
      <c r="AB200" s="79">
        <v>1184</v>
      </c>
      <c r="AC200" s="82">
        <f t="shared" si="58"/>
        <v>96.811120196238747</v>
      </c>
      <c r="AD200" s="125"/>
      <c r="AE200" s="125"/>
      <c r="AF200" s="125"/>
      <c r="AG200" s="125"/>
      <c r="AH200" s="125"/>
      <c r="AI200" s="125"/>
      <c r="AJ200" s="85">
        <v>159</v>
      </c>
      <c r="AK200" s="144">
        <f>AC200/AC188*100</f>
        <v>129.26619728573826</v>
      </c>
      <c r="AL200" s="149" t="s">
        <v>221</v>
      </c>
      <c r="AM200" s="103" t="s">
        <v>221</v>
      </c>
      <c r="AN200" s="103" t="s">
        <v>221</v>
      </c>
      <c r="AO200" s="103" t="s">
        <v>221</v>
      </c>
      <c r="AP200" s="33" t="s">
        <v>181</v>
      </c>
      <c r="AQ200" s="34" t="s">
        <v>181</v>
      </c>
      <c r="AR200" s="71"/>
      <c r="AS200" s="71"/>
      <c r="AT200" s="71"/>
    </row>
    <row r="201" spans="1:46" s="52" customFormat="1" ht="12" hidden="1" customHeight="1">
      <c r="A201" s="11"/>
      <c r="B201" s="42" t="s">
        <v>86</v>
      </c>
      <c r="C201" s="58" t="s">
        <v>87</v>
      </c>
      <c r="D201" s="77">
        <v>17102</v>
      </c>
      <c r="E201" s="83">
        <f t="shared" si="43"/>
        <v>97.380708347568614</v>
      </c>
      <c r="F201" s="80">
        <v>103</v>
      </c>
      <c r="G201" s="83">
        <f t="shared" si="44"/>
        <v>99.038461538461547</v>
      </c>
      <c r="H201" s="80">
        <v>33</v>
      </c>
      <c r="I201" s="83">
        <f t="shared" si="56"/>
        <v>97.058823529411768</v>
      </c>
      <c r="J201" s="80">
        <f t="shared" si="38"/>
        <v>16999</v>
      </c>
      <c r="K201" s="83">
        <f t="shared" si="45"/>
        <v>97.37083285599725</v>
      </c>
      <c r="L201" s="80">
        <v>5691</v>
      </c>
      <c r="M201" s="83">
        <f t="shared" si="46"/>
        <v>93.417596848325672</v>
      </c>
      <c r="N201" s="80">
        <v>25763</v>
      </c>
      <c r="O201" s="83">
        <f t="shared" si="47"/>
        <v>102.08424139160756</v>
      </c>
      <c r="P201" s="80">
        <f t="shared" si="39"/>
        <v>20072</v>
      </c>
      <c r="Q201" s="83">
        <f t="shared" si="48"/>
        <v>104.84199529903368</v>
      </c>
      <c r="R201" s="80">
        <f t="shared" si="40"/>
        <v>37071</v>
      </c>
      <c r="S201" s="83">
        <f t="shared" si="49"/>
        <v>101.27858372264569</v>
      </c>
      <c r="T201" s="80">
        <v>35631</v>
      </c>
      <c r="U201" s="83">
        <f t="shared" si="50"/>
        <v>101.02926165362369</v>
      </c>
      <c r="V201" s="80">
        <v>2750</v>
      </c>
      <c r="W201" s="83">
        <f t="shared" si="53"/>
        <v>98.672407606745608</v>
      </c>
      <c r="X201" s="80">
        <f t="shared" si="42"/>
        <v>1440</v>
      </c>
      <c r="Y201" s="83">
        <f t="shared" si="51"/>
        <v>107.86516853932584</v>
      </c>
      <c r="Z201" s="80">
        <v>13</v>
      </c>
      <c r="AA201" s="83">
        <f t="shared" si="57"/>
        <v>100</v>
      </c>
      <c r="AB201" s="80">
        <v>1400</v>
      </c>
      <c r="AC201" s="83">
        <f t="shared" ref="AC201:AC213" si="59">AB201/AB189*100</f>
        <v>109.6319498825372</v>
      </c>
      <c r="AD201" s="128"/>
      <c r="AE201" s="128"/>
      <c r="AF201" s="128"/>
      <c r="AG201" s="128"/>
      <c r="AH201" s="128"/>
      <c r="AI201" s="128"/>
      <c r="AJ201" s="138">
        <v>550</v>
      </c>
      <c r="AK201" s="164">
        <f>AC201/AC189*100</f>
        <v>141.05347976273188</v>
      </c>
      <c r="AL201" s="151" t="s">
        <v>221</v>
      </c>
      <c r="AM201" s="152" t="s">
        <v>221</v>
      </c>
      <c r="AN201" s="152" t="s">
        <v>221</v>
      </c>
      <c r="AO201" s="152" t="s">
        <v>221</v>
      </c>
      <c r="AP201" s="35" t="s">
        <v>181</v>
      </c>
      <c r="AQ201" s="155" t="s">
        <v>181</v>
      </c>
      <c r="AR201" s="139"/>
      <c r="AS201" s="140"/>
      <c r="AT201" s="140"/>
    </row>
    <row r="202" spans="1:46" s="15" customFormat="1" ht="12" hidden="1" customHeight="1">
      <c r="A202" s="38"/>
      <c r="B202" s="41" t="s">
        <v>156</v>
      </c>
      <c r="C202" s="56" t="s">
        <v>157</v>
      </c>
      <c r="D202" s="76">
        <v>16494</v>
      </c>
      <c r="E202" s="82">
        <f t="shared" si="43"/>
        <v>94.945889937830998</v>
      </c>
      <c r="F202" s="79">
        <v>83</v>
      </c>
      <c r="G202" s="82">
        <f t="shared" si="44"/>
        <v>76.851851851851848</v>
      </c>
      <c r="H202" s="79">
        <v>32</v>
      </c>
      <c r="I202" s="82">
        <f t="shared" si="56"/>
        <v>84.210526315789465</v>
      </c>
      <c r="J202" s="79">
        <f t="shared" ref="J202:J213" si="60">D202-F202</f>
        <v>16411</v>
      </c>
      <c r="K202" s="82">
        <f t="shared" si="45"/>
        <v>95.059082483781282</v>
      </c>
      <c r="L202" s="79">
        <v>5402</v>
      </c>
      <c r="M202" s="82">
        <f t="shared" si="46"/>
        <v>90.258980785296572</v>
      </c>
      <c r="N202" s="79">
        <v>27139</v>
      </c>
      <c r="O202" s="82">
        <f t="shared" si="47"/>
        <v>98.982420307826985</v>
      </c>
      <c r="P202" s="79">
        <f t="shared" ref="P202:P213" si="61">N202-L202</f>
        <v>21737</v>
      </c>
      <c r="Q202" s="82">
        <f t="shared" si="48"/>
        <v>101.41837353613587</v>
      </c>
      <c r="R202" s="79">
        <f t="shared" ref="R202:R213" si="62">J202+P202</f>
        <v>38148</v>
      </c>
      <c r="S202" s="82">
        <f t="shared" si="49"/>
        <v>98.581285370958994</v>
      </c>
      <c r="T202" s="79">
        <v>36697</v>
      </c>
      <c r="U202" s="82">
        <f t="shared" si="50"/>
        <v>98.291147716619804</v>
      </c>
      <c r="V202" s="79">
        <v>3311</v>
      </c>
      <c r="W202" s="82">
        <f t="shared" si="53"/>
        <v>88.529411764705884</v>
      </c>
      <c r="X202" s="79">
        <f t="shared" si="42"/>
        <v>1451</v>
      </c>
      <c r="Y202" s="82">
        <f t="shared" si="51"/>
        <v>106.53450807635829</v>
      </c>
      <c r="Z202" s="79">
        <v>14</v>
      </c>
      <c r="AA202" s="82">
        <f t="shared" si="57"/>
        <v>107.69230769230769</v>
      </c>
      <c r="AB202" s="79">
        <v>1398</v>
      </c>
      <c r="AC202" s="82">
        <f t="shared" si="59"/>
        <v>106.15034168564921</v>
      </c>
      <c r="AD202" s="125"/>
      <c r="AE202" s="125"/>
      <c r="AF202" s="125"/>
      <c r="AG202" s="125"/>
      <c r="AH202" s="125"/>
      <c r="AI202" s="125"/>
      <c r="AJ202" s="85">
        <v>278</v>
      </c>
      <c r="AK202" s="144">
        <f>AJ202/AJ190*100</f>
        <v>87.974683544303801</v>
      </c>
      <c r="AL202" s="153">
        <v>0</v>
      </c>
      <c r="AM202" s="146" t="s">
        <v>221</v>
      </c>
      <c r="AN202" s="146" t="s">
        <v>221</v>
      </c>
      <c r="AO202" s="146" t="s">
        <v>221</v>
      </c>
      <c r="AP202" s="33" t="s">
        <v>181</v>
      </c>
      <c r="AQ202" s="34" t="s">
        <v>181</v>
      </c>
      <c r="AR202" s="71"/>
      <c r="AS202" s="71"/>
      <c r="AT202" s="71"/>
    </row>
    <row r="203" spans="1:46" s="15" customFormat="1" ht="12" hidden="1" customHeight="1">
      <c r="A203" s="38"/>
      <c r="B203" s="41" t="s">
        <v>90</v>
      </c>
      <c r="C203" s="56" t="s">
        <v>11</v>
      </c>
      <c r="D203" s="76">
        <v>16786</v>
      </c>
      <c r="E203" s="82">
        <f t="shared" si="43"/>
        <v>95.575926664009572</v>
      </c>
      <c r="F203" s="79">
        <v>89</v>
      </c>
      <c r="G203" s="82">
        <f t="shared" si="44"/>
        <v>80.180180180180187</v>
      </c>
      <c r="H203" s="79">
        <v>38</v>
      </c>
      <c r="I203" s="82">
        <f t="shared" si="56"/>
        <v>92.682926829268297</v>
      </c>
      <c r="J203" s="79">
        <f t="shared" si="60"/>
        <v>16697</v>
      </c>
      <c r="K203" s="82">
        <f t="shared" si="45"/>
        <v>95.673848269539306</v>
      </c>
      <c r="L203" s="79">
        <v>5549</v>
      </c>
      <c r="M203" s="82">
        <f t="shared" si="46"/>
        <v>96.236559139784944</v>
      </c>
      <c r="N203" s="79">
        <v>29816</v>
      </c>
      <c r="O203" s="82">
        <f t="shared" si="47"/>
        <v>102.25316368874104</v>
      </c>
      <c r="P203" s="79">
        <f t="shared" si="61"/>
        <v>24267</v>
      </c>
      <c r="Q203" s="82">
        <f t="shared" si="48"/>
        <v>103.73616038986022</v>
      </c>
      <c r="R203" s="79">
        <f t="shared" si="62"/>
        <v>40964</v>
      </c>
      <c r="S203" s="82">
        <f t="shared" si="49"/>
        <v>100.29134532990574</v>
      </c>
      <c r="T203" s="79">
        <v>39454</v>
      </c>
      <c r="U203" s="82">
        <f t="shared" si="50"/>
        <v>99.901248322487533</v>
      </c>
      <c r="V203" s="79">
        <v>2664</v>
      </c>
      <c r="W203" s="82">
        <f t="shared" si="53"/>
        <v>86.185700420575856</v>
      </c>
      <c r="X203" s="79">
        <f t="shared" ref="X203:X214" si="63">+R203-T203</f>
        <v>1510</v>
      </c>
      <c r="Y203" s="82">
        <f t="shared" si="51"/>
        <v>111.68639053254439</v>
      </c>
      <c r="Z203" s="79">
        <v>13</v>
      </c>
      <c r="AA203" s="82">
        <f t="shared" si="57"/>
        <v>92.857142857142861</v>
      </c>
      <c r="AB203" s="79">
        <v>1472</v>
      </c>
      <c r="AC203" s="82">
        <f t="shared" si="59"/>
        <v>112.36641221374046</v>
      </c>
      <c r="AD203" s="125"/>
      <c r="AE203" s="125"/>
      <c r="AF203" s="125"/>
      <c r="AG203" s="125"/>
      <c r="AH203" s="125"/>
      <c r="AI203" s="125"/>
      <c r="AJ203" s="85">
        <v>131</v>
      </c>
      <c r="AK203" s="162" t="s">
        <v>75</v>
      </c>
      <c r="AL203" s="149">
        <v>0</v>
      </c>
      <c r="AM203" s="103" t="s">
        <v>221</v>
      </c>
      <c r="AN203" s="103" t="s">
        <v>221</v>
      </c>
      <c r="AO203" s="103" t="s">
        <v>221</v>
      </c>
      <c r="AP203" s="33" t="s">
        <v>181</v>
      </c>
      <c r="AQ203" s="34" t="s">
        <v>181</v>
      </c>
      <c r="AR203" s="71"/>
      <c r="AS203" s="71"/>
      <c r="AT203" s="71"/>
    </row>
    <row r="204" spans="1:46" s="15" customFormat="1" ht="12" hidden="1" customHeight="1">
      <c r="A204" s="38"/>
      <c r="B204" s="41" t="s">
        <v>92</v>
      </c>
      <c r="C204" s="56" t="s">
        <v>3</v>
      </c>
      <c r="D204" s="76">
        <v>15541</v>
      </c>
      <c r="E204" s="82">
        <f t="shared" si="43"/>
        <v>94.692907628564456</v>
      </c>
      <c r="F204" s="79">
        <v>92</v>
      </c>
      <c r="G204" s="82">
        <f t="shared" si="44"/>
        <v>85.18518518518519</v>
      </c>
      <c r="H204" s="79">
        <v>41</v>
      </c>
      <c r="I204" s="82">
        <f t="shared" si="56"/>
        <v>107.89473684210526</v>
      </c>
      <c r="J204" s="79">
        <f t="shared" si="60"/>
        <v>15449</v>
      </c>
      <c r="K204" s="82">
        <f t="shared" si="45"/>
        <v>94.755888125613339</v>
      </c>
      <c r="L204" s="79">
        <v>4954</v>
      </c>
      <c r="M204" s="82">
        <f t="shared" si="46"/>
        <v>95.031651640130448</v>
      </c>
      <c r="N204" s="79">
        <v>31421</v>
      </c>
      <c r="O204" s="82">
        <f t="shared" si="47"/>
        <v>101.25680770842061</v>
      </c>
      <c r="P204" s="79">
        <f t="shared" si="61"/>
        <v>26467</v>
      </c>
      <c r="Q204" s="82">
        <f t="shared" si="48"/>
        <v>102.51375009683166</v>
      </c>
      <c r="R204" s="79">
        <f t="shared" si="62"/>
        <v>41916</v>
      </c>
      <c r="S204" s="82">
        <f t="shared" si="49"/>
        <v>99.510944399601158</v>
      </c>
      <c r="T204" s="79">
        <v>40408</v>
      </c>
      <c r="U204" s="82">
        <f t="shared" si="50"/>
        <v>99.321600629239995</v>
      </c>
      <c r="V204" s="79">
        <v>2259</v>
      </c>
      <c r="W204" s="82">
        <f t="shared" si="53"/>
        <v>87.728155339805824</v>
      </c>
      <c r="X204" s="79">
        <f t="shared" si="63"/>
        <v>1508</v>
      </c>
      <c r="Y204" s="82">
        <f t="shared" si="51"/>
        <v>104.86787204450624</v>
      </c>
      <c r="Z204" s="79">
        <v>15</v>
      </c>
      <c r="AA204" s="82">
        <f t="shared" si="57"/>
        <v>125</v>
      </c>
      <c r="AB204" s="79">
        <v>1467</v>
      </c>
      <c r="AC204" s="82">
        <f t="shared" si="59"/>
        <v>105.01073729420185</v>
      </c>
      <c r="AD204" s="125"/>
      <c r="AE204" s="125"/>
      <c r="AF204" s="125"/>
      <c r="AG204" s="125"/>
      <c r="AH204" s="125"/>
      <c r="AI204" s="125"/>
      <c r="AJ204" s="85">
        <v>0</v>
      </c>
      <c r="AK204" s="162" t="s">
        <v>75</v>
      </c>
      <c r="AL204" s="149">
        <v>0</v>
      </c>
      <c r="AM204" s="103" t="s">
        <v>221</v>
      </c>
      <c r="AN204" s="103" t="s">
        <v>221</v>
      </c>
      <c r="AO204" s="103" t="s">
        <v>221</v>
      </c>
      <c r="AP204" s="33" t="s">
        <v>181</v>
      </c>
      <c r="AQ204" s="34" t="s">
        <v>181</v>
      </c>
      <c r="AR204" s="71"/>
      <c r="AS204" s="71"/>
      <c r="AT204" s="71"/>
    </row>
    <row r="205" spans="1:46" s="15" customFormat="1" ht="12" hidden="1" customHeight="1">
      <c r="A205" s="38"/>
      <c r="B205" s="41" t="s">
        <v>94</v>
      </c>
      <c r="C205" s="56" t="s">
        <v>95</v>
      </c>
      <c r="D205" s="76">
        <v>15244</v>
      </c>
      <c r="E205" s="82">
        <f t="shared" si="43"/>
        <v>94.314174348821382</v>
      </c>
      <c r="F205" s="79">
        <v>91</v>
      </c>
      <c r="G205" s="82">
        <f t="shared" si="44"/>
        <v>87.5</v>
      </c>
      <c r="H205" s="79">
        <v>40</v>
      </c>
      <c r="I205" s="82">
        <f t="shared" si="56"/>
        <v>117.64705882352942</v>
      </c>
      <c r="J205" s="79">
        <f t="shared" si="60"/>
        <v>15153</v>
      </c>
      <c r="K205" s="82">
        <f t="shared" si="45"/>
        <v>94.358303754903801</v>
      </c>
      <c r="L205" s="79">
        <v>4986</v>
      </c>
      <c r="M205" s="82">
        <f t="shared" si="46"/>
        <v>97.879858657243815</v>
      </c>
      <c r="N205" s="79">
        <v>30035</v>
      </c>
      <c r="O205" s="82">
        <f t="shared" si="47"/>
        <v>98.272420901089546</v>
      </c>
      <c r="P205" s="79">
        <f t="shared" si="61"/>
        <v>25049</v>
      </c>
      <c r="Q205" s="82">
        <f t="shared" si="48"/>
        <v>98.350936432525813</v>
      </c>
      <c r="R205" s="79">
        <f t="shared" si="62"/>
        <v>40202</v>
      </c>
      <c r="S205" s="82">
        <f t="shared" si="49"/>
        <v>96.806973608167979</v>
      </c>
      <c r="T205" s="79">
        <v>38640</v>
      </c>
      <c r="U205" s="82">
        <f t="shared" si="50"/>
        <v>96.561375449820076</v>
      </c>
      <c r="V205" s="79">
        <v>2226</v>
      </c>
      <c r="W205" s="82">
        <f t="shared" si="53"/>
        <v>92.904841402337226</v>
      </c>
      <c r="X205" s="79">
        <f t="shared" si="63"/>
        <v>1562</v>
      </c>
      <c r="Y205" s="82">
        <f t="shared" si="51"/>
        <v>103.3068783068783</v>
      </c>
      <c r="Z205" s="79">
        <v>14</v>
      </c>
      <c r="AA205" s="82">
        <f t="shared" si="57"/>
        <v>107.69230769230769</v>
      </c>
      <c r="AB205" s="79">
        <v>1522</v>
      </c>
      <c r="AC205" s="82">
        <f t="shared" si="59"/>
        <v>103.74914792092707</v>
      </c>
      <c r="AD205" s="125"/>
      <c r="AE205" s="125"/>
      <c r="AF205" s="125"/>
      <c r="AG205" s="125"/>
      <c r="AH205" s="125"/>
      <c r="AI205" s="125"/>
      <c r="AJ205" s="85">
        <v>0</v>
      </c>
      <c r="AK205" s="162" t="s">
        <v>75</v>
      </c>
      <c r="AL205" s="149">
        <v>1</v>
      </c>
      <c r="AM205" s="103" t="s">
        <v>221</v>
      </c>
      <c r="AN205" s="103" t="s">
        <v>221</v>
      </c>
      <c r="AO205" s="103" t="s">
        <v>221</v>
      </c>
      <c r="AP205" s="33" t="s">
        <v>181</v>
      </c>
      <c r="AQ205" s="34" t="s">
        <v>181</v>
      </c>
      <c r="AR205" s="71"/>
      <c r="AS205" s="71"/>
      <c r="AT205" s="71"/>
    </row>
    <row r="206" spans="1:46" s="15" customFormat="1" ht="12" hidden="1" customHeight="1">
      <c r="A206" s="38"/>
      <c r="B206" s="41" t="s">
        <v>96</v>
      </c>
      <c r="C206" s="56" t="s">
        <v>97</v>
      </c>
      <c r="D206" s="76">
        <v>14868</v>
      </c>
      <c r="E206" s="82">
        <f t="shared" si="43"/>
        <v>96.627022811464229</v>
      </c>
      <c r="F206" s="79">
        <v>86</v>
      </c>
      <c r="G206" s="82">
        <f t="shared" si="44"/>
        <v>81.132075471698116</v>
      </c>
      <c r="H206" s="79">
        <v>35</v>
      </c>
      <c r="I206" s="82">
        <f t="shared" si="56"/>
        <v>97.222222222222214</v>
      </c>
      <c r="J206" s="79">
        <f t="shared" si="60"/>
        <v>14782</v>
      </c>
      <c r="K206" s="82">
        <f t="shared" si="45"/>
        <v>96.734506903998437</v>
      </c>
      <c r="L206" s="79">
        <v>4808</v>
      </c>
      <c r="M206" s="82">
        <f t="shared" si="46"/>
        <v>100.3338898163606</v>
      </c>
      <c r="N206" s="79">
        <v>27351</v>
      </c>
      <c r="O206" s="82">
        <f t="shared" si="47"/>
        <v>98.740072202166061</v>
      </c>
      <c r="P206" s="79">
        <f t="shared" si="61"/>
        <v>22543</v>
      </c>
      <c r="Q206" s="82">
        <f t="shared" si="48"/>
        <v>98.406670158896461</v>
      </c>
      <c r="R206" s="79">
        <f t="shared" si="62"/>
        <v>37325</v>
      </c>
      <c r="S206" s="82">
        <f t="shared" si="49"/>
        <v>97.737568409751503</v>
      </c>
      <c r="T206" s="79">
        <v>35779</v>
      </c>
      <c r="U206" s="82">
        <f t="shared" si="50"/>
        <v>97.296929812634275</v>
      </c>
      <c r="V206" s="79">
        <v>2369</v>
      </c>
      <c r="W206" s="82">
        <f t="shared" si="53"/>
        <v>96.300813008130078</v>
      </c>
      <c r="X206" s="79">
        <f t="shared" si="63"/>
        <v>1546</v>
      </c>
      <c r="Y206" s="82">
        <f t="shared" si="51"/>
        <v>109.18079096045197</v>
      </c>
      <c r="Z206" s="79">
        <v>13</v>
      </c>
      <c r="AA206" s="82">
        <f t="shared" si="57"/>
        <v>118.18181818181819</v>
      </c>
      <c r="AB206" s="79">
        <v>1504</v>
      </c>
      <c r="AC206" s="82">
        <f t="shared" si="59"/>
        <v>109.38181818181818</v>
      </c>
      <c r="AD206" s="125"/>
      <c r="AE206" s="125"/>
      <c r="AF206" s="125"/>
      <c r="AG206" s="125"/>
      <c r="AH206" s="125"/>
      <c r="AI206" s="125"/>
      <c r="AJ206" s="85">
        <v>170</v>
      </c>
      <c r="AK206" s="144">
        <f>AJ206/AJ194*100</f>
        <v>386.36363636363637</v>
      </c>
      <c r="AL206" s="149">
        <v>2</v>
      </c>
      <c r="AM206" s="103" t="s">
        <v>221</v>
      </c>
      <c r="AN206" s="103" t="s">
        <v>221</v>
      </c>
      <c r="AO206" s="103" t="s">
        <v>221</v>
      </c>
      <c r="AP206" s="33" t="s">
        <v>181</v>
      </c>
      <c r="AQ206" s="34" t="s">
        <v>181</v>
      </c>
      <c r="AR206" s="71"/>
      <c r="AS206" s="71"/>
      <c r="AT206" s="71"/>
    </row>
    <row r="207" spans="1:46" s="15" customFormat="1" ht="12" hidden="1" customHeight="1">
      <c r="A207" s="38"/>
      <c r="B207" s="41" t="s">
        <v>73</v>
      </c>
      <c r="C207" s="56" t="s">
        <v>6</v>
      </c>
      <c r="D207" s="76">
        <v>14310</v>
      </c>
      <c r="E207" s="82">
        <f t="shared" si="43"/>
        <v>95.057791948983663</v>
      </c>
      <c r="F207" s="79">
        <v>88</v>
      </c>
      <c r="G207" s="82">
        <f t="shared" si="44"/>
        <v>81.481481481481481</v>
      </c>
      <c r="H207" s="79">
        <v>37</v>
      </c>
      <c r="I207" s="82">
        <f t="shared" si="56"/>
        <v>97.368421052631575</v>
      </c>
      <c r="J207" s="79">
        <f t="shared" si="60"/>
        <v>14222</v>
      </c>
      <c r="K207" s="82">
        <f t="shared" si="45"/>
        <v>95.155894553726753</v>
      </c>
      <c r="L207" s="79">
        <v>4692</v>
      </c>
      <c r="M207" s="82">
        <f t="shared" si="46"/>
        <v>99.829787234042556</v>
      </c>
      <c r="N207" s="79">
        <v>31887</v>
      </c>
      <c r="O207" s="82">
        <f t="shared" si="47"/>
        <v>100.70745033635473</v>
      </c>
      <c r="P207" s="79">
        <f t="shared" si="61"/>
        <v>27195</v>
      </c>
      <c r="Q207" s="82">
        <f t="shared" si="48"/>
        <v>100.86043837851871</v>
      </c>
      <c r="R207" s="79">
        <f t="shared" si="62"/>
        <v>41417</v>
      </c>
      <c r="S207" s="82">
        <f t="shared" si="49"/>
        <v>98.826027822186163</v>
      </c>
      <c r="T207" s="79">
        <v>39998</v>
      </c>
      <c r="U207" s="82">
        <f t="shared" si="50"/>
        <v>98.60953601893398</v>
      </c>
      <c r="V207" s="79">
        <v>2805</v>
      </c>
      <c r="W207" s="82">
        <f t="shared" si="53"/>
        <v>92.330480579328508</v>
      </c>
      <c r="X207" s="79">
        <f t="shared" si="63"/>
        <v>1419</v>
      </c>
      <c r="Y207" s="82">
        <f t="shared" si="51"/>
        <v>105.34521158129175</v>
      </c>
      <c r="Z207" s="79">
        <v>11</v>
      </c>
      <c r="AA207" s="82">
        <f t="shared" si="57"/>
        <v>91.666666666666657</v>
      </c>
      <c r="AB207" s="79">
        <v>1382</v>
      </c>
      <c r="AC207" s="82">
        <f t="shared" si="59"/>
        <v>105.81929555895866</v>
      </c>
      <c r="AD207" s="125"/>
      <c r="AE207" s="125"/>
      <c r="AF207" s="125"/>
      <c r="AG207" s="125"/>
      <c r="AH207" s="125"/>
      <c r="AI207" s="125"/>
      <c r="AJ207" s="85">
        <v>0</v>
      </c>
      <c r="AK207" s="162" t="s">
        <v>75</v>
      </c>
      <c r="AL207" s="149">
        <v>2</v>
      </c>
      <c r="AM207" s="103" t="s">
        <v>221</v>
      </c>
      <c r="AN207" s="103" t="s">
        <v>221</v>
      </c>
      <c r="AO207" s="103" t="s">
        <v>221</v>
      </c>
      <c r="AP207" s="33" t="s">
        <v>181</v>
      </c>
      <c r="AQ207" s="34" t="s">
        <v>181</v>
      </c>
      <c r="AR207" s="71"/>
      <c r="AS207" s="71"/>
      <c r="AT207" s="71"/>
    </row>
    <row r="208" spans="1:46" s="15" customFormat="1" ht="12" hidden="1" customHeight="1">
      <c r="A208" s="38"/>
      <c r="B208" s="41" t="s">
        <v>76</v>
      </c>
      <c r="C208" s="56" t="s">
        <v>7</v>
      </c>
      <c r="D208" s="76">
        <v>14948</v>
      </c>
      <c r="E208" s="82">
        <f t="shared" si="43"/>
        <v>96.017471736896198</v>
      </c>
      <c r="F208" s="79">
        <v>92</v>
      </c>
      <c r="G208" s="82">
        <f t="shared" si="44"/>
        <v>83.636363636363626</v>
      </c>
      <c r="H208" s="79">
        <v>41</v>
      </c>
      <c r="I208" s="82">
        <f t="shared" si="56"/>
        <v>102.49999999999999</v>
      </c>
      <c r="J208" s="79">
        <f t="shared" si="60"/>
        <v>14856</v>
      </c>
      <c r="K208" s="82">
        <f t="shared" si="45"/>
        <v>96.105576400569277</v>
      </c>
      <c r="L208" s="79">
        <v>4991</v>
      </c>
      <c r="M208" s="82">
        <f t="shared" si="46"/>
        <v>98.461234957585319</v>
      </c>
      <c r="N208" s="79">
        <v>30529</v>
      </c>
      <c r="O208" s="82">
        <f t="shared" si="47"/>
        <v>100.98908369169699</v>
      </c>
      <c r="P208" s="79">
        <f t="shared" si="61"/>
        <v>25538</v>
      </c>
      <c r="Q208" s="82">
        <f t="shared" si="48"/>
        <v>101.49835062199435</v>
      </c>
      <c r="R208" s="79">
        <f t="shared" si="62"/>
        <v>40394</v>
      </c>
      <c r="S208" s="82">
        <f t="shared" si="49"/>
        <v>99.446072035254446</v>
      </c>
      <c r="T208" s="79">
        <v>39036</v>
      </c>
      <c r="U208" s="82">
        <f t="shared" si="50"/>
        <v>99.833763842356973</v>
      </c>
      <c r="V208" s="79">
        <v>2939</v>
      </c>
      <c r="W208" s="82">
        <f t="shared" si="53"/>
        <v>97.253474520185307</v>
      </c>
      <c r="X208" s="79">
        <f t="shared" si="63"/>
        <v>1358</v>
      </c>
      <c r="Y208" s="82">
        <f t="shared" si="51"/>
        <v>89.459815546772063</v>
      </c>
      <c r="Z208" s="79">
        <v>13</v>
      </c>
      <c r="AA208" s="82">
        <f t="shared" si="57"/>
        <v>108.33333333333333</v>
      </c>
      <c r="AB208" s="79">
        <v>1317</v>
      </c>
      <c r="AC208" s="82">
        <f t="shared" si="59"/>
        <v>89.348710990502028</v>
      </c>
      <c r="AD208" s="125"/>
      <c r="AE208" s="125"/>
      <c r="AF208" s="125"/>
      <c r="AG208" s="125"/>
      <c r="AH208" s="125"/>
      <c r="AI208" s="125"/>
      <c r="AJ208" s="85">
        <v>0</v>
      </c>
      <c r="AK208" s="162" t="s">
        <v>75</v>
      </c>
      <c r="AL208" s="149">
        <v>2</v>
      </c>
      <c r="AM208" s="103" t="s">
        <v>221</v>
      </c>
      <c r="AN208" s="103" t="s">
        <v>221</v>
      </c>
      <c r="AO208" s="103" t="s">
        <v>221</v>
      </c>
      <c r="AP208" s="33" t="s">
        <v>181</v>
      </c>
      <c r="AQ208" s="34" t="s">
        <v>181</v>
      </c>
      <c r="AR208" s="71"/>
      <c r="AS208" s="71"/>
      <c r="AT208" s="71"/>
    </row>
    <row r="209" spans="1:46" s="15" customFormat="1" ht="12" hidden="1" customHeight="1">
      <c r="A209" s="13"/>
      <c r="B209" s="41" t="s">
        <v>78</v>
      </c>
      <c r="C209" s="56" t="s">
        <v>8</v>
      </c>
      <c r="D209" s="76">
        <v>14664</v>
      </c>
      <c r="E209" s="82">
        <f t="shared" si="43"/>
        <v>96.94565648552161</v>
      </c>
      <c r="F209" s="79">
        <v>113</v>
      </c>
      <c r="G209" s="82">
        <f t="shared" si="44"/>
        <v>100</v>
      </c>
      <c r="H209" s="79">
        <v>62</v>
      </c>
      <c r="I209" s="82">
        <f t="shared" si="56"/>
        <v>144.18604651162789</v>
      </c>
      <c r="J209" s="79">
        <f t="shared" si="60"/>
        <v>14551</v>
      </c>
      <c r="K209" s="82">
        <f t="shared" si="45"/>
        <v>96.92266702191435</v>
      </c>
      <c r="L209" s="79">
        <v>4874</v>
      </c>
      <c r="M209" s="82">
        <f t="shared" si="46"/>
        <v>98.723921409763022</v>
      </c>
      <c r="N209" s="79">
        <v>27339</v>
      </c>
      <c r="O209" s="82">
        <f t="shared" si="47"/>
        <v>98.49762213575444</v>
      </c>
      <c r="P209" s="79">
        <f t="shared" si="61"/>
        <v>22465</v>
      </c>
      <c r="Q209" s="82">
        <f t="shared" si="48"/>
        <v>98.448661203383153</v>
      </c>
      <c r="R209" s="79">
        <f t="shared" si="62"/>
        <v>37016</v>
      </c>
      <c r="S209" s="82">
        <f t="shared" si="49"/>
        <v>97.843095791922181</v>
      </c>
      <c r="T209" s="79">
        <v>35867</v>
      </c>
      <c r="U209" s="82">
        <f t="shared" si="50"/>
        <v>98.476195705892039</v>
      </c>
      <c r="V209" s="79">
        <v>2846</v>
      </c>
      <c r="W209" s="82">
        <f t="shared" si="53"/>
        <v>89.1324772940808</v>
      </c>
      <c r="X209" s="79">
        <f t="shared" si="63"/>
        <v>1149</v>
      </c>
      <c r="Y209" s="82">
        <f t="shared" si="51"/>
        <v>81.489361702127667</v>
      </c>
      <c r="Z209" s="79">
        <v>12</v>
      </c>
      <c r="AA209" s="82">
        <f t="shared" si="57"/>
        <v>100</v>
      </c>
      <c r="AB209" s="79">
        <v>1110</v>
      </c>
      <c r="AC209" s="82">
        <f t="shared" si="59"/>
        <v>81.199707388441851</v>
      </c>
      <c r="AD209" s="125"/>
      <c r="AE209" s="125"/>
      <c r="AF209" s="125"/>
      <c r="AG209" s="125"/>
      <c r="AH209" s="125"/>
      <c r="AI209" s="125"/>
      <c r="AJ209" s="85">
        <v>0</v>
      </c>
      <c r="AK209" s="162" t="s">
        <v>75</v>
      </c>
      <c r="AL209" s="149">
        <v>2</v>
      </c>
      <c r="AM209" s="103" t="s">
        <v>221</v>
      </c>
      <c r="AN209" s="103" t="s">
        <v>221</v>
      </c>
      <c r="AO209" s="103" t="s">
        <v>221</v>
      </c>
      <c r="AP209" s="33" t="s">
        <v>181</v>
      </c>
      <c r="AQ209" s="34" t="s">
        <v>181</v>
      </c>
      <c r="AR209" s="71"/>
      <c r="AS209" s="71"/>
      <c r="AT209" s="71"/>
    </row>
    <row r="210" spans="1:46" s="15" customFormat="1" ht="12" hidden="1" customHeight="1">
      <c r="A210" s="13"/>
      <c r="B210" s="41" t="s">
        <v>80</v>
      </c>
      <c r="C210" s="56" t="s">
        <v>9</v>
      </c>
      <c r="D210" s="76">
        <v>15428</v>
      </c>
      <c r="E210" s="82">
        <f t="shared" si="43"/>
        <v>97.013142174432502</v>
      </c>
      <c r="F210" s="79">
        <v>87</v>
      </c>
      <c r="G210" s="82">
        <f t="shared" si="44"/>
        <v>84.466019417475721</v>
      </c>
      <c r="H210" s="79">
        <v>36</v>
      </c>
      <c r="I210" s="82">
        <f t="shared" si="56"/>
        <v>109.09090909090908</v>
      </c>
      <c r="J210" s="79">
        <f t="shared" si="60"/>
        <v>15341</v>
      </c>
      <c r="K210" s="82">
        <f t="shared" si="45"/>
        <v>97.094936708860757</v>
      </c>
      <c r="L210" s="79">
        <v>5491</v>
      </c>
      <c r="M210" s="82">
        <f t="shared" si="46"/>
        <v>99.348652071648274</v>
      </c>
      <c r="N210" s="79">
        <v>25201</v>
      </c>
      <c r="O210" s="82">
        <f t="shared" si="47"/>
        <v>100.86048186984711</v>
      </c>
      <c r="P210" s="79">
        <f t="shared" si="61"/>
        <v>19710</v>
      </c>
      <c r="Q210" s="82">
        <f t="shared" si="48"/>
        <v>101.28989156688422</v>
      </c>
      <c r="R210" s="79">
        <f t="shared" si="62"/>
        <v>35051</v>
      </c>
      <c r="S210" s="82">
        <f t="shared" si="49"/>
        <v>99.410079695964143</v>
      </c>
      <c r="T210" s="79">
        <v>33793</v>
      </c>
      <c r="U210" s="82">
        <f t="shared" si="50"/>
        <v>99.743211334120431</v>
      </c>
      <c r="V210" s="79">
        <v>2863</v>
      </c>
      <c r="W210" s="82">
        <f t="shared" si="53"/>
        <v>110.66872825666796</v>
      </c>
      <c r="X210" s="79">
        <f t="shared" si="63"/>
        <v>1258</v>
      </c>
      <c r="Y210" s="82">
        <f t="shared" si="51"/>
        <v>91.225525743292252</v>
      </c>
      <c r="Z210" s="79">
        <v>11</v>
      </c>
      <c r="AA210" s="82">
        <f t="shared" si="57"/>
        <v>91.666666666666657</v>
      </c>
      <c r="AB210" s="79">
        <v>1220</v>
      </c>
      <c r="AC210" s="82">
        <f t="shared" si="59"/>
        <v>91.11277072442121</v>
      </c>
      <c r="AD210" s="125"/>
      <c r="AE210" s="125"/>
      <c r="AF210" s="125"/>
      <c r="AG210" s="125"/>
      <c r="AH210" s="125"/>
      <c r="AI210" s="125"/>
      <c r="AJ210" s="85">
        <v>260</v>
      </c>
      <c r="AK210" s="144">
        <f>AJ210/AJ198*100</f>
        <v>86.092715231788077</v>
      </c>
      <c r="AL210" s="149">
        <v>1</v>
      </c>
      <c r="AM210" s="103" t="s">
        <v>221</v>
      </c>
      <c r="AN210" s="103" t="s">
        <v>221</v>
      </c>
      <c r="AO210" s="103" t="s">
        <v>221</v>
      </c>
      <c r="AP210" s="33" t="s">
        <v>181</v>
      </c>
      <c r="AQ210" s="34" t="s">
        <v>181</v>
      </c>
      <c r="AR210" s="71"/>
      <c r="AS210" s="71"/>
      <c r="AT210" s="71"/>
    </row>
    <row r="211" spans="1:46" s="15" customFormat="1" ht="12" hidden="1" customHeight="1">
      <c r="A211" s="13"/>
      <c r="B211" s="41" t="s">
        <v>158</v>
      </c>
      <c r="C211" s="56" t="s">
        <v>159</v>
      </c>
      <c r="D211" s="76">
        <v>15659</v>
      </c>
      <c r="E211" s="82">
        <f t="shared" si="43"/>
        <v>97.140198511166247</v>
      </c>
      <c r="F211" s="79">
        <v>90</v>
      </c>
      <c r="G211" s="82">
        <f t="shared" si="44"/>
        <v>83.333333333333343</v>
      </c>
      <c r="H211" s="79">
        <v>39</v>
      </c>
      <c r="I211" s="82">
        <f t="shared" si="56"/>
        <v>102.63157894736842</v>
      </c>
      <c r="J211" s="79">
        <f t="shared" si="60"/>
        <v>15569</v>
      </c>
      <c r="K211" s="82">
        <f t="shared" si="45"/>
        <v>97.233325006245323</v>
      </c>
      <c r="L211" s="79">
        <v>5426</v>
      </c>
      <c r="M211" s="82">
        <f t="shared" si="46"/>
        <v>100.83627578517005</v>
      </c>
      <c r="N211" s="79">
        <v>26149</v>
      </c>
      <c r="O211" s="82">
        <f t="shared" si="47"/>
        <v>97.454531902206327</v>
      </c>
      <c r="P211" s="79">
        <f t="shared" si="61"/>
        <v>20723</v>
      </c>
      <c r="Q211" s="82">
        <f t="shared" si="48"/>
        <v>96.606218824297244</v>
      </c>
      <c r="R211" s="79">
        <f t="shared" si="62"/>
        <v>36292</v>
      </c>
      <c r="S211" s="82">
        <f t="shared" si="49"/>
        <v>96.874249259269135</v>
      </c>
      <c r="T211" s="79">
        <v>35105</v>
      </c>
      <c r="U211" s="82">
        <f t="shared" si="50"/>
        <v>97.429990841220061</v>
      </c>
      <c r="V211" s="79">
        <v>2288</v>
      </c>
      <c r="W211" s="82">
        <f t="shared" si="53"/>
        <v>82.33177401943145</v>
      </c>
      <c r="X211" s="79">
        <f t="shared" si="63"/>
        <v>1187</v>
      </c>
      <c r="Y211" s="82">
        <f t="shared" si="51"/>
        <v>82.891061452513966</v>
      </c>
      <c r="Z211" s="79">
        <v>10</v>
      </c>
      <c r="AA211" s="82">
        <f t="shared" si="57"/>
        <v>90.909090909090907</v>
      </c>
      <c r="AB211" s="79">
        <v>1143</v>
      </c>
      <c r="AC211" s="82">
        <f t="shared" si="59"/>
        <v>82.348703170028813</v>
      </c>
      <c r="AD211" s="82"/>
      <c r="AE211" s="82"/>
      <c r="AF211" s="82"/>
      <c r="AG211" s="82"/>
      <c r="AH211" s="82"/>
      <c r="AI211" s="82"/>
      <c r="AJ211" s="85">
        <v>290</v>
      </c>
      <c r="AK211" s="144">
        <f>AJ211/AJ199*100</f>
        <v>85.043988269794724</v>
      </c>
      <c r="AL211" s="149">
        <v>1</v>
      </c>
      <c r="AM211" s="103" t="s">
        <v>221</v>
      </c>
      <c r="AN211" s="103" t="s">
        <v>221</v>
      </c>
      <c r="AO211" s="103" t="s">
        <v>221</v>
      </c>
      <c r="AP211" s="33" t="s">
        <v>181</v>
      </c>
      <c r="AQ211" s="34" t="s">
        <v>181</v>
      </c>
      <c r="AR211" s="71"/>
      <c r="AS211" s="71"/>
      <c r="AT211" s="71"/>
    </row>
    <row r="212" spans="1:46" s="15" customFormat="1" ht="12" hidden="1" customHeight="1">
      <c r="A212" s="13"/>
      <c r="B212" s="41" t="s">
        <v>84</v>
      </c>
      <c r="C212" s="56" t="s">
        <v>85</v>
      </c>
      <c r="D212" s="76">
        <v>14389</v>
      </c>
      <c r="E212" s="82">
        <f t="shared" si="43"/>
        <v>96.247491638795992</v>
      </c>
      <c r="F212" s="79">
        <v>86</v>
      </c>
      <c r="G212" s="82">
        <f t="shared" si="44"/>
        <v>83.495145631067956</v>
      </c>
      <c r="H212" s="79">
        <v>35</v>
      </c>
      <c r="I212" s="82">
        <f t="shared" si="56"/>
        <v>106.06060606060606</v>
      </c>
      <c r="J212" s="79">
        <f t="shared" si="60"/>
        <v>14303</v>
      </c>
      <c r="K212" s="82">
        <f t="shared" si="45"/>
        <v>96.335960126624911</v>
      </c>
      <c r="L212" s="79">
        <v>4888</v>
      </c>
      <c r="M212" s="82">
        <f t="shared" si="46"/>
        <v>100.18446402951425</v>
      </c>
      <c r="N212" s="79">
        <v>24376</v>
      </c>
      <c r="O212" s="82">
        <f t="shared" si="47"/>
        <v>93.194678085334147</v>
      </c>
      <c r="P212" s="79">
        <f t="shared" si="61"/>
        <v>19488</v>
      </c>
      <c r="Q212" s="82">
        <f t="shared" si="48"/>
        <v>91.591859754664668</v>
      </c>
      <c r="R212" s="79">
        <f t="shared" si="62"/>
        <v>33791</v>
      </c>
      <c r="S212" s="82">
        <f t="shared" si="49"/>
        <v>93.541689735355988</v>
      </c>
      <c r="T212" s="79">
        <v>32707</v>
      </c>
      <c r="U212" s="82">
        <f t="shared" si="50"/>
        <v>93.719017736897896</v>
      </c>
      <c r="V212" s="79">
        <v>1677</v>
      </c>
      <c r="W212" s="82">
        <f t="shared" si="53"/>
        <v>53.957528957528957</v>
      </c>
      <c r="X212" s="79">
        <f t="shared" si="63"/>
        <v>1084</v>
      </c>
      <c r="Y212" s="82">
        <f t="shared" si="51"/>
        <v>88.489795918367349</v>
      </c>
      <c r="Z212" s="79">
        <v>9</v>
      </c>
      <c r="AA212" s="82">
        <f t="shared" si="57"/>
        <v>81.818181818181827</v>
      </c>
      <c r="AB212" s="79">
        <v>1048</v>
      </c>
      <c r="AC212" s="82">
        <f t="shared" si="59"/>
        <v>88.513513513513516</v>
      </c>
      <c r="AD212" s="82"/>
      <c r="AE212" s="82"/>
      <c r="AF212" s="82"/>
      <c r="AG212" s="82"/>
      <c r="AH212" s="82"/>
      <c r="AI212" s="82"/>
      <c r="AJ212" s="85">
        <v>125</v>
      </c>
      <c r="AK212" s="144">
        <f>AJ212/AJ200*100</f>
        <v>78.616352201257868</v>
      </c>
      <c r="AL212" s="149">
        <v>2</v>
      </c>
      <c r="AM212" s="103" t="s">
        <v>221</v>
      </c>
      <c r="AN212" s="103" t="s">
        <v>221</v>
      </c>
      <c r="AO212" s="103" t="s">
        <v>221</v>
      </c>
      <c r="AP212" s="33" t="s">
        <v>181</v>
      </c>
      <c r="AQ212" s="34" t="s">
        <v>181</v>
      </c>
      <c r="AR212" s="71"/>
      <c r="AS212" s="71"/>
      <c r="AT212" s="71"/>
    </row>
    <row r="213" spans="1:46" s="52" customFormat="1" ht="12" hidden="1" customHeight="1">
      <c r="A213" s="11"/>
      <c r="B213" s="66" t="s">
        <v>86</v>
      </c>
      <c r="C213" s="67" t="s">
        <v>87</v>
      </c>
      <c r="D213" s="105">
        <v>16414</v>
      </c>
      <c r="E213" s="107">
        <f t="shared" si="43"/>
        <v>95.977078704245116</v>
      </c>
      <c r="F213" s="106">
        <v>86</v>
      </c>
      <c r="G213" s="107">
        <f t="shared" si="44"/>
        <v>83.495145631067956</v>
      </c>
      <c r="H213" s="106">
        <v>35</v>
      </c>
      <c r="I213" s="107">
        <f t="shared" si="56"/>
        <v>106.06060606060606</v>
      </c>
      <c r="J213" s="106">
        <f t="shared" si="60"/>
        <v>16328</v>
      </c>
      <c r="K213" s="107">
        <f t="shared" si="45"/>
        <v>96.052708982881342</v>
      </c>
      <c r="L213" s="106">
        <v>5863</v>
      </c>
      <c r="M213" s="107">
        <f t="shared" si="46"/>
        <v>103.02231593744509</v>
      </c>
      <c r="N213" s="106">
        <v>25857</v>
      </c>
      <c r="O213" s="107">
        <f t="shared" si="47"/>
        <v>100.36486434033303</v>
      </c>
      <c r="P213" s="106">
        <f t="shared" si="61"/>
        <v>19994</v>
      </c>
      <c r="Q213" s="107">
        <f t="shared" si="48"/>
        <v>99.611398963730565</v>
      </c>
      <c r="R213" s="106">
        <f t="shared" si="62"/>
        <v>36322</v>
      </c>
      <c r="S213" s="107">
        <f t="shared" si="49"/>
        <v>97.979552750128136</v>
      </c>
      <c r="T213" s="106">
        <v>35056</v>
      </c>
      <c r="U213" s="107">
        <f t="shared" si="50"/>
        <v>98.386236703993717</v>
      </c>
      <c r="V213" s="106">
        <v>2857</v>
      </c>
      <c r="W213" s="107">
        <f t="shared" si="53"/>
        <v>103.8909090909091</v>
      </c>
      <c r="X213" s="106">
        <f t="shared" si="63"/>
        <v>1266</v>
      </c>
      <c r="Y213" s="107">
        <f t="shared" si="51"/>
        <v>87.916666666666671</v>
      </c>
      <c r="Z213" s="106">
        <v>13</v>
      </c>
      <c r="AA213" s="107">
        <f t="shared" si="57"/>
        <v>100</v>
      </c>
      <c r="AB213" s="106">
        <v>1220</v>
      </c>
      <c r="AC213" s="107">
        <f t="shared" si="59"/>
        <v>87.142857142857139</v>
      </c>
      <c r="AD213" s="83"/>
      <c r="AE213" s="83"/>
      <c r="AF213" s="83"/>
      <c r="AG213" s="83"/>
      <c r="AH213" s="83"/>
      <c r="AI213" s="83"/>
      <c r="AJ213" s="141">
        <v>450</v>
      </c>
      <c r="AK213" s="165">
        <f>AJ213/AJ201*100</f>
        <v>81.818181818181827</v>
      </c>
      <c r="AL213" s="166">
        <v>2</v>
      </c>
      <c r="AM213" s="152" t="s">
        <v>221</v>
      </c>
      <c r="AN213" s="152" t="s">
        <v>221</v>
      </c>
      <c r="AO213" s="152" t="s">
        <v>221</v>
      </c>
      <c r="AP213" s="156" t="s">
        <v>181</v>
      </c>
      <c r="AQ213" s="157" t="s">
        <v>181</v>
      </c>
      <c r="AR213" s="139"/>
      <c r="AS213" s="140"/>
      <c r="AT213" s="140"/>
    </row>
    <row r="214" spans="1:46" s="15" customFormat="1" ht="12" hidden="1" customHeight="1">
      <c r="A214" s="38"/>
      <c r="B214" s="41" t="s">
        <v>175</v>
      </c>
      <c r="C214" s="56" t="s">
        <v>176</v>
      </c>
      <c r="D214" s="76">
        <v>16087</v>
      </c>
      <c r="E214" s="82">
        <f t="shared" ref="E214:E225" si="64">D214/D202*100</f>
        <v>97.532436037346912</v>
      </c>
      <c r="F214" s="79">
        <v>97</v>
      </c>
      <c r="G214" s="82">
        <f t="shared" ref="G214:G225" si="65">F214/F202*100</f>
        <v>116.86746987951808</v>
      </c>
      <c r="H214" s="79">
        <v>36</v>
      </c>
      <c r="I214" s="82">
        <f t="shared" ref="I214:I225" si="66">H214/H202*100</f>
        <v>112.5</v>
      </c>
      <c r="J214" s="79">
        <f t="shared" ref="J214:J225" si="67">D214-F214</f>
        <v>15990</v>
      </c>
      <c r="K214" s="82">
        <f t="shared" ref="K214:K225" si="68">J214/J202*100</f>
        <v>97.434647492535504</v>
      </c>
      <c r="L214" s="79">
        <v>5524</v>
      </c>
      <c r="M214" s="82">
        <f t="shared" ref="M214:M225" si="69">L214/L202*100</f>
        <v>102.258422806368</v>
      </c>
      <c r="N214" s="79">
        <v>25486</v>
      </c>
      <c r="O214" s="82">
        <f t="shared" ref="O214:O224" si="70">N214/N202*100</f>
        <v>93.909134455949001</v>
      </c>
      <c r="P214" s="79">
        <f t="shared" ref="P214:P225" si="71">N214-L214</f>
        <v>19962</v>
      </c>
      <c r="Q214" s="82">
        <f t="shared" ref="Q214:Q225" si="72">P214/P202*100</f>
        <v>91.834199751575653</v>
      </c>
      <c r="R214" s="79">
        <f t="shared" ref="R214:R225" si="73">J214+P214</f>
        <v>35952</v>
      </c>
      <c r="S214" s="82">
        <f t="shared" ref="S214:S225" si="74">R214/R202*100</f>
        <v>94.243472790185592</v>
      </c>
      <c r="T214" s="79">
        <v>34353</v>
      </c>
      <c r="U214" s="82">
        <f t="shared" ref="U214:U225" si="75">T214/T202*100</f>
        <v>93.612556884758973</v>
      </c>
      <c r="V214" s="79">
        <v>2726</v>
      </c>
      <c r="W214" s="82">
        <f t="shared" ref="W214:W225" si="76">V214/V202*100</f>
        <v>82.331621866505586</v>
      </c>
      <c r="X214" s="79">
        <f t="shared" si="63"/>
        <v>1599</v>
      </c>
      <c r="Y214" s="82">
        <f t="shared" ref="Y214:Y225" si="77">X214/X202*100</f>
        <v>110.19986216402482</v>
      </c>
      <c r="Z214" s="79">
        <v>14</v>
      </c>
      <c r="AA214" s="82">
        <f t="shared" ref="AA214:AA225" si="78">Z214/Z202*100</f>
        <v>100</v>
      </c>
      <c r="AB214" s="79">
        <v>1551</v>
      </c>
      <c r="AC214" s="82">
        <f t="shared" ref="AC214:AC225" si="79">AB214/AB202*100</f>
        <v>110.94420600858371</v>
      </c>
      <c r="AD214" s="82"/>
      <c r="AE214" s="82"/>
      <c r="AF214" s="82"/>
      <c r="AG214" s="82"/>
      <c r="AH214" s="82"/>
      <c r="AI214" s="82"/>
      <c r="AJ214" s="85">
        <v>167</v>
      </c>
      <c r="AK214" s="144">
        <f>AJ214/AJ202*100</f>
        <v>60.071942446043167</v>
      </c>
      <c r="AL214" s="149">
        <v>2</v>
      </c>
      <c r="AM214" s="146" t="s">
        <v>221</v>
      </c>
      <c r="AN214" s="146" t="s">
        <v>221</v>
      </c>
      <c r="AO214" s="146" t="s">
        <v>221</v>
      </c>
      <c r="AP214" s="33" t="s">
        <v>181</v>
      </c>
      <c r="AQ214" s="34" t="s">
        <v>181</v>
      </c>
      <c r="AR214" s="71"/>
      <c r="AS214" s="71"/>
      <c r="AT214" s="71"/>
    </row>
    <row r="215" spans="1:46" s="15" customFormat="1" ht="12" hidden="1" customHeight="1">
      <c r="A215" s="38"/>
      <c r="B215" s="41" t="s">
        <v>11</v>
      </c>
      <c r="C215" s="56" t="s">
        <v>11</v>
      </c>
      <c r="D215" s="76">
        <v>16380</v>
      </c>
      <c r="E215" s="82">
        <f t="shared" si="64"/>
        <v>97.581317764803998</v>
      </c>
      <c r="F215" s="79">
        <v>95</v>
      </c>
      <c r="G215" s="82">
        <f t="shared" si="65"/>
        <v>106.74157303370787</v>
      </c>
      <c r="H215" s="79">
        <v>34</v>
      </c>
      <c r="I215" s="82">
        <f t="shared" si="66"/>
        <v>89.473684210526315</v>
      </c>
      <c r="J215" s="79">
        <f t="shared" si="67"/>
        <v>16285</v>
      </c>
      <c r="K215" s="82">
        <f t="shared" si="68"/>
        <v>97.532490866622751</v>
      </c>
      <c r="L215" s="79">
        <v>5417</v>
      </c>
      <c r="M215" s="82">
        <f t="shared" si="69"/>
        <v>97.621193007749142</v>
      </c>
      <c r="N215" s="79">
        <v>27934</v>
      </c>
      <c r="O215" s="82">
        <f t="shared" si="70"/>
        <v>93.687952777032464</v>
      </c>
      <c r="P215" s="79">
        <f t="shared" si="71"/>
        <v>22517</v>
      </c>
      <c r="Q215" s="82">
        <f t="shared" si="72"/>
        <v>92.788560596695106</v>
      </c>
      <c r="R215" s="79">
        <f t="shared" si="73"/>
        <v>38802</v>
      </c>
      <c r="S215" s="82">
        <f t="shared" si="74"/>
        <v>94.722195098134947</v>
      </c>
      <c r="T215" s="79">
        <v>37073</v>
      </c>
      <c r="U215" s="82">
        <f t="shared" si="75"/>
        <v>93.965123941805643</v>
      </c>
      <c r="V215" s="79">
        <v>2350</v>
      </c>
      <c r="W215" s="82">
        <f t="shared" si="76"/>
        <v>88.213213213213209</v>
      </c>
      <c r="X215" s="79">
        <f t="shared" ref="X215:X226" si="80">+R215-T215</f>
        <v>1729</v>
      </c>
      <c r="Y215" s="82">
        <f t="shared" si="77"/>
        <v>114.50331125827815</v>
      </c>
      <c r="Z215" s="79">
        <v>11</v>
      </c>
      <c r="AA215" s="82">
        <f t="shared" si="78"/>
        <v>84.615384615384613</v>
      </c>
      <c r="AB215" s="79">
        <v>1690</v>
      </c>
      <c r="AC215" s="82">
        <f t="shared" si="79"/>
        <v>114.80978260869566</v>
      </c>
      <c r="AD215" s="82"/>
      <c r="AE215" s="82"/>
      <c r="AF215" s="82"/>
      <c r="AG215" s="82"/>
      <c r="AH215" s="82"/>
      <c r="AI215" s="82"/>
      <c r="AJ215" s="85">
        <v>36</v>
      </c>
      <c r="AK215" s="144">
        <f t="shared" ref="AK215:AK218" si="81">AJ215/AJ203*100</f>
        <v>27.480916030534353</v>
      </c>
      <c r="AL215" s="149">
        <v>2</v>
      </c>
      <c r="AM215" s="103" t="s">
        <v>221</v>
      </c>
      <c r="AN215" s="103" t="s">
        <v>221</v>
      </c>
      <c r="AO215" s="103" t="s">
        <v>221</v>
      </c>
      <c r="AP215" s="33" t="s">
        <v>181</v>
      </c>
      <c r="AQ215" s="34" t="s">
        <v>181</v>
      </c>
      <c r="AR215" s="71"/>
      <c r="AS215" s="71"/>
      <c r="AT215" s="71"/>
    </row>
    <row r="216" spans="1:46" s="15" customFormat="1" ht="12" hidden="1" customHeight="1">
      <c r="A216" s="38"/>
      <c r="B216" s="41" t="s">
        <v>3</v>
      </c>
      <c r="C216" s="56" t="s">
        <v>3</v>
      </c>
      <c r="D216" s="76">
        <v>15306</v>
      </c>
      <c r="E216" s="82">
        <f t="shared" si="64"/>
        <v>98.487870793385241</v>
      </c>
      <c r="F216" s="79">
        <v>99</v>
      </c>
      <c r="G216" s="82">
        <f t="shared" si="65"/>
        <v>107.60869565217391</v>
      </c>
      <c r="H216" s="79">
        <v>38</v>
      </c>
      <c r="I216" s="82">
        <f t="shared" si="66"/>
        <v>92.682926829268297</v>
      </c>
      <c r="J216" s="79">
        <f t="shared" si="67"/>
        <v>15207</v>
      </c>
      <c r="K216" s="82">
        <f t="shared" si="68"/>
        <v>98.433555569939799</v>
      </c>
      <c r="L216" s="79">
        <v>4984</v>
      </c>
      <c r="M216" s="82">
        <f t="shared" si="69"/>
        <v>100.60557125555107</v>
      </c>
      <c r="N216" s="79">
        <v>29799</v>
      </c>
      <c r="O216" s="82">
        <f t="shared" si="70"/>
        <v>94.837847299576723</v>
      </c>
      <c r="P216" s="79">
        <f t="shared" si="71"/>
        <v>24815</v>
      </c>
      <c r="Q216" s="82">
        <f t="shared" si="72"/>
        <v>93.758265009256817</v>
      </c>
      <c r="R216" s="79">
        <f t="shared" si="73"/>
        <v>40022</v>
      </c>
      <c r="S216" s="82">
        <f t="shared" si="74"/>
        <v>95.481439068613412</v>
      </c>
      <c r="T216" s="79">
        <v>38261</v>
      </c>
      <c r="U216" s="82">
        <f t="shared" si="75"/>
        <v>94.686695703821016</v>
      </c>
      <c r="V216" s="79">
        <v>2246</v>
      </c>
      <c r="W216" s="82">
        <f t="shared" si="76"/>
        <v>99.424524125719344</v>
      </c>
      <c r="X216" s="79">
        <f t="shared" si="80"/>
        <v>1761</v>
      </c>
      <c r="Y216" s="82">
        <f t="shared" si="77"/>
        <v>116.77718832891246</v>
      </c>
      <c r="Z216" s="79">
        <v>11</v>
      </c>
      <c r="AA216" s="82">
        <f t="shared" si="78"/>
        <v>73.333333333333329</v>
      </c>
      <c r="AB216" s="79">
        <v>1721</v>
      </c>
      <c r="AC216" s="82">
        <f t="shared" si="79"/>
        <v>117.31424676209951</v>
      </c>
      <c r="AD216" s="87"/>
      <c r="AE216" s="87"/>
      <c r="AF216" s="87"/>
      <c r="AG216" s="87"/>
      <c r="AH216" s="87"/>
      <c r="AI216" s="87"/>
      <c r="AJ216" s="85">
        <v>0</v>
      </c>
      <c r="AK216" s="162" t="s">
        <v>37</v>
      </c>
      <c r="AL216" s="149">
        <v>2</v>
      </c>
      <c r="AM216" s="103" t="s">
        <v>221</v>
      </c>
      <c r="AN216" s="103" t="s">
        <v>221</v>
      </c>
      <c r="AO216" s="103" t="s">
        <v>221</v>
      </c>
      <c r="AP216" s="33" t="s">
        <v>181</v>
      </c>
      <c r="AQ216" s="34" t="s">
        <v>181</v>
      </c>
      <c r="AR216" s="71"/>
      <c r="AS216" s="71"/>
      <c r="AT216" s="71"/>
    </row>
    <row r="217" spans="1:46" s="15" customFormat="1" ht="12" hidden="1" customHeight="1">
      <c r="A217" s="38"/>
      <c r="B217" s="41" t="s">
        <v>4</v>
      </c>
      <c r="C217" s="56" t="s">
        <v>4</v>
      </c>
      <c r="D217" s="76">
        <v>15218</v>
      </c>
      <c r="E217" s="82">
        <f t="shared" si="64"/>
        <v>99.82944109157701</v>
      </c>
      <c r="F217" s="79">
        <v>100</v>
      </c>
      <c r="G217" s="82">
        <f t="shared" si="65"/>
        <v>109.8901098901099</v>
      </c>
      <c r="H217" s="79">
        <v>39</v>
      </c>
      <c r="I217" s="82">
        <f t="shared" si="66"/>
        <v>97.5</v>
      </c>
      <c r="J217" s="79">
        <f t="shared" si="67"/>
        <v>15118</v>
      </c>
      <c r="K217" s="82">
        <f t="shared" si="68"/>
        <v>99.769022635781695</v>
      </c>
      <c r="L217" s="79">
        <v>4866</v>
      </c>
      <c r="M217" s="82">
        <f t="shared" si="69"/>
        <v>97.593261131167267</v>
      </c>
      <c r="N217" s="79">
        <v>27957</v>
      </c>
      <c r="O217" s="82">
        <f t="shared" si="70"/>
        <v>93.081405027467952</v>
      </c>
      <c r="P217" s="79">
        <f t="shared" si="71"/>
        <v>23091</v>
      </c>
      <c r="Q217" s="82">
        <f t="shared" si="72"/>
        <v>92.183320691444777</v>
      </c>
      <c r="R217" s="79">
        <f t="shared" si="73"/>
        <v>38209</v>
      </c>
      <c r="S217" s="82">
        <f t="shared" si="74"/>
        <v>95.042535197253869</v>
      </c>
      <c r="T217" s="79">
        <v>36313</v>
      </c>
      <c r="U217" s="82">
        <f t="shared" si="75"/>
        <v>93.977743271221541</v>
      </c>
      <c r="V217" s="79">
        <v>2905</v>
      </c>
      <c r="W217" s="82">
        <f t="shared" si="76"/>
        <v>130.50314465408806</v>
      </c>
      <c r="X217" s="79">
        <f t="shared" si="80"/>
        <v>1896</v>
      </c>
      <c r="Y217" s="82">
        <f t="shared" si="77"/>
        <v>121.38284250960308</v>
      </c>
      <c r="Z217" s="79">
        <v>10</v>
      </c>
      <c r="AA217" s="82">
        <f t="shared" si="78"/>
        <v>71.428571428571431</v>
      </c>
      <c r="AB217" s="79">
        <v>1855</v>
      </c>
      <c r="AC217" s="82">
        <f t="shared" si="79"/>
        <v>121.87910643889619</v>
      </c>
      <c r="AD217" s="82"/>
      <c r="AE217" s="82"/>
      <c r="AF217" s="82"/>
      <c r="AG217" s="82"/>
      <c r="AH217" s="82"/>
      <c r="AI217" s="82"/>
      <c r="AJ217" s="85">
        <v>0</v>
      </c>
      <c r="AK217" s="162" t="s">
        <v>37</v>
      </c>
      <c r="AL217" s="149">
        <v>2</v>
      </c>
      <c r="AM217" s="142">
        <f t="shared" ref="AM217:AM237" si="82">AL217/AL205*100</f>
        <v>200</v>
      </c>
      <c r="AN217" s="103" t="s">
        <v>221</v>
      </c>
      <c r="AO217" s="103" t="s">
        <v>221</v>
      </c>
      <c r="AP217" s="33" t="s">
        <v>181</v>
      </c>
      <c r="AQ217" s="34" t="s">
        <v>181</v>
      </c>
      <c r="AR217" s="71"/>
      <c r="AS217" s="71"/>
      <c r="AT217" s="71"/>
    </row>
    <row r="218" spans="1:46" s="15" customFormat="1" ht="12" hidden="1" customHeight="1">
      <c r="A218" s="38"/>
      <c r="B218" s="41" t="s">
        <v>5</v>
      </c>
      <c r="C218" s="56" t="s">
        <v>5</v>
      </c>
      <c r="D218" s="76">
        <v>14579</v>
      </c>
      <c r="E218" s="82">
        <f t="shared" si="64"/>
        <v>98.0562281409739</v>
      </c>
      <c r="F218" s="79">
        <v>96</v>
      </c>
      <c r="G218" s="82">
        <f t="shared" si="65"/>
        <v>111.62790697674419</v>
      </c>
      <c r="H218" s="79">
        <v>35</v>
      </c>
      <c r="I218" s="82">
        <f t="shared" si="66"/>
        <v>100</v>
      </c>
      <c r="J218" s="79">
        <f t="shared" si="67"/>
        <v>14483</v>
      </c>
      <c r="K218" s="82">
        <f t="shared" si="68"/>
        <v>97.977269652279801</v>
      </c>
      <c r="L218" s="79">
        <v>4588</v>
      </c>
      <c r="M218" s="82">
        <f t="shared" si="69"/>
        <v>95.424292845257909</v>
      </c>
      <c r="N218" s="79">
        <v>25918</v>
      </c>
      <c r="O218" s="82">
        <f t="shared" si="70"/>
        <v>94.760703447771562</v>
      </c>
      <c r="P218" s="79">
        <f t="shared" si="71"/>
        <v>21330</v>
      </c>
      <c r="Q218" s="82">
        <f t="shared" si="72"/>
        <v>94.619172248591582</v>
      </c>
      <c r="R218" s="79">
        <f t="shared" si="73"/>
        <v>35813</v>
      </c>
      <c r="S218" s="82">
        <f t="shared" si="74"/>
        <v>95.949095780308099</v>
      </c>
      <c r="T218" s="79">
        <v>33891</v>
      </c>
      <c r="U218" s="82">
        <f t="shared" si="75"/>
        <v>94.723161631124398</v>
      </c>
      <c r="V218" s="79">
        <v>2526</v>
      </c>
      <c r="W218" s="82">
        <f t="shared" si="76"/>
        <v>106.62726888982692</v>
      </c>
      <c r="X218" s="79">
        <f t="shared" si="80"/>
        <v>1922</v>
      </c>
      <c r="Y218" s="82">
        <f t="shared" si="77"/>
        <v>124.32082794307891</v>
      </c>
      <c r="Z218" s="79">
        <v>10</v>
      </c>
      <c r="AA218" s="82">
        <f t="shared" si="78"/>
        <v>76.923076923076934</v>
      </c>
      <c r="AB218" s="79">
        <v>1879</v>
      </c>
      <c r="AC218" s="82">
        <f t="shared" si="79"/>
        <v>124.93351063829788</v>
      </c>
      <c r="AD218" s="87"/>
      <c r="AE218" s="87"/>
      <c r="AF218" s="87"/>
      <c r="AG218" s="87"/>
      <c r="AH218" s="87"/>
      <c r="AI218" s="87"/>
      <c r="AJ218" s="85">
        <v>91</v>
      </c>
      <c r="AK218" s="144">
        <f t="shared" si="81"/>
        <v>53.529411764705884</v>
      </c>
      <c r="AL218" s="149">
        <v>2</v>
      </c>
      <c r="AM218" s="144">
        <f t="shared" si="82"/>
        <v>100</v>
      </c>
      <c r="AN218" s="103" t="s">
        <v>221</v>
      </c>
      <c r="AO218" s="103" t="s">
        <v>221</v>
      </c>
      <c r="AP218" s="33" t="s">
        <v>181</v>
      </c>
      <c r="AQ218" s="34" t="s">
        <v>181</v>
      </c>
      <c r="AR218" s="71"/>
      <c r="AS218" s="71"/>
      <c r="AT218" s="71"/>
    </row>
    <row r="219" spans="1:46" s="15" customFormat="1" ht="12" hidden="1" customHeight="1">
      <c r="A219" s="38"/>
      <c r="B219" s="41" t="s">
        <v>6</v>
      </c>
      <c r="C219" s="56" t="s">
        <v>6</v>
      </c>
      <c r="D219" s="76">
        <v>14186</v>
      </c>
      <c r="E219" s="82">
        <f t="shared" si="64"/>
        <v>99.133473095737244</v>
      </c>
      <c r="F219" s="79">
        <v>103</v>
      </c>
      <c r="G219" s="82">
        <f t="shared" si="65"/>
        <v>117.04545454545455</v>
      </c>
      <c r="H219" s="79">
        <v>42</v>
      </c>
      <c r="I219" s="82">
        <f t="shared" si="66"/>
        <v>113.51351351351352</v>
      </c>
      <c r="J219" s="79">
        <f t="shared" si="67"/>
        <v>14083</v>
      </c>
      <c r="K219" s="82">
        <f t="shared" si="68"/>
        <v>99.022640978765295</v>
      </c>
      <c r="L219" s="79">
        <v>4637</v>
      </c>
      <c r="M219" s="82">
        <f t="shared" si="69"/>
        <v>98.827791986359756</v>
      </c>
      <c r="N219" s="79">
        <v>29009</v>
      </c>
      <c r="O219" s="82">
        <f t="shared" si="70"/>
        <v>90.974378273277509</v>
      </c>
      <c r="P219" s="79">
        <f t="shared" si="71"/>
        <v>24372</v>
      </c>
      <c r="Q219" s="82">
        <f t="shared" si="72"/>
        <v>89.619415333701042</v>
      </c>
      <c r="R219" s="79">
        <f t="shared" si="73"/>
        <v>38455</v>
      </c>
      <c r="S219" s="82">
        <f t="shared" si="74"/>
        <v>92.848347297003642</v>
      </c>
      <c r="T219" s="79">
        <v>36712</v>
      </c>
      <c r="U219" s="82">
        <f t="shared" si="75"/>
        <v>91.784589229461474</v>
      </c>
      <c r="V219" s="79">
        <v>2819</v>
      </c>
      <c r="W219" s="82">
        <f t="shared" si="76"/>
        <v>100.49910873440284</v>
      </c>
      <c r="X219" s="79">
        <f t="shared" si="80"/>
        <v>1743</v>
      </c>
      <c r="Y219" s="82">
        <f t="shared" si="77"/>
        <v>122.83298097251586</v>
      </c>
      <c r="Z219" s="79">
        <v>11</v>
      </c>
      <c r="AA219" s="82">
        <f t="shared" si="78"/>
        <v>100</v>
      </c>
      <c r="AB219" s="79">
        <v>1703</v>
      </c>
      <c r="AC219" s="82">
        <f t="shared" si="79"/>
        <v>123.22720694645442</v>
      </c>
      <c r="AD219" s="87"/>
      <c r="AE219" s="87"/>
      <c r="AF219" s="87"/>
      <c r="AG219" s="87"/>
      <c r="AH219" s="87"/>
      <c r="AI219" s="87"/>
      <c r="AJ219" s="85">
        <v>0</v>
      </c>
      <c r="AK219" s="162" t="s">
        <v>37</v>
      </c>
      <c r="AL219" s="149">
        <v>2</v>
      </c>
      <c r="AM219" s="144">
        <f t="shared" si="82"/>
        <v>100</v>
      </c>
      <c r="AN219" s="103" t="s">
        <v>221</v>
      </c>
      <c r="AO219" s="103" t="s">
        <v>221</v>
      </c>
      <c r="AP219" s="33" t="s">
        <v>181</v>
      </c>
      <c r="AQ219" s="34" t="s">
        <v>181</v>
      </c>
      <c r="AR219" s="71"/>
      <c r="AS219" s="71"/>
      <c r="AT219" s="71"/>
    </row>
    <row r="220" spans="1:46" s="15" customFormat="1" ht="12" hidden="1" customHeight="1">
      <c r="A220" s="38"/>
      <c r="B220" s="41" t="s">
        <v>7</v>
      </c>
      <c r="C220" s="56" t="s">
        <v>7</v>
      </c>
      <c r="D220" s="76">
        <v>14493</v>
      </c>
      <c r="E220" s="82">
        <f t="shared" si="64"/>
        <v>96.956114530371948</v>
      </c>
      <c r="F220" s="79">
        <v>99</v>
      </c>
      <c r="G220" s="82">
        <f t="shared" si="65"/>
        <v>107.60869565217391</v>
      </c>
      <c r="H220" s="79">
        <v>38</v>
      </c>
      <c r="I220" s="82">
        <f t="shared" si="66"/>
        <v>92.682926829268297</v>
      </c>
      <c r="J220" s="79">
        <f t="shared" si="67"/>
        <v>14394</v>
      </c>
      <c r="K220" s="82">
        <f t="shared" si="68"/>
        <v>96.890145395799678</v>
      </c>
      <c r="L220" s="79">
        <v>4882</v>
      </c>
      <c r="M220" s="82">
        <f t="shared" si="69"/>
        <v>97.816068924063316</v>
      </c>
      <c r="N220" s="79">
        <v>29857</v>
      </c>
      <c r="O220" s="82">
        <f t="shared" si="70"/>
        <v>97.798814242195945</v>
      </c>
      <c r="P220" s="79">
        <f t="shared" si="71"/>
        <v>24975</v>
      </c>
      <c r="Q220" s="82">
        <f t="shared" si="72"/>
        <v>97.795442086302771</v>
      </c>
      <c r="R220" s="79">
        <f t="shared" si="73"/>
        <v>39369</v>
      </c>
      <c r="S220" s="82">
        <f t="shared" si="74"/>
        <v>97.462494429865814</v>
      </c>
      <c r="T220" s="79">
        <v>37592</v>
      </c>
      <c r="U220" s="82">
        <f t="shared" si="75"/>
        <v>96.300850496977148</v>
      </c>
      <c r="V220" s="79">
        <v>3617</v>
      </c>
      <c r="W220" s="82">
        <f t="shared" si="76"/>
        <v>123.06907111262335</v>
      </c>
      <c r="X220" s="79">
        <f t="shared" si="80"/>
        <v>1777</v>
      </c>
      <c r="Y220" s="82">
        <f t="shared" si="77"/>
        <v>130.85419734904272</v>
      </c>
      <c r="Z220" s="79">
        <v>8</v>
      </c>
      <c r="AA220" s="82">
        <f t="shared" si="78"/>
        <v>61.53846153846154</v>
      </c>
      <c r="AB220" s="79">
        <v>1736</v>
      </c>
      <c r="AC220" s="82">
        <f t="shared" si="79"/>
        <v>131.81473044798787</v>
      </c>
      <c r="AD220" s="82"/>
      <c r="AE220" s="82"/>
      <c r="AF220" s="82"/>
      <c r="AG220" s="82"/>
      <c r="AH220" s="82"/>
      <c r="AI220" s="82"/>
      <c r="AJ220" s="85">
        <v>0</v>
      </c>
      <c r="AK220" s="162" t="s">
        <v>37</v>
      </c>
      <c r="AL220" s="149">
        <v>2</v>
      </c>
      <c r="AM220" s="142">
        <f t="shared" si="82"/>
        <v>100</v>
      </c>
      <c r="AN220" s="103" t="s">
        <v>221</v>
      </c>
      <c r="AO220" s="103" t="s">
        <v>221</v>
      </c>
      <c r="AP220" s="33" t="s">
        <v>181</v>
      </c>
      <c r="AQ220" s="34" t="s">
        <v>181</v>
      </c>
      <c r="AR220" s="71"/>
      <c r="AS220" s="71"/>
      <c r="AT220" s="71"/>
    </row>
    <row r="221" spans="1:46" s="15" customFormat="1" ht="12" hidden="1" customHeight="1">
      <c r="A221" s="13"/>
      <c r="B221" s="41" t="s">
        <v>8</v>
      </c>
      <c r="C221" s="56" t="s">
        <v>8</v>
      </c>
      <c r="D221" s="76">
        <v>14233</v>
      </c>
      <c r="E221" s="82">
        <f t="shared" si="64"/>
        <v>97.060829241680295</v>
      </c>
      <c r="F221" s="79">
        <v>99</v>
      </c>
      <c r="G221" s="82">
        <f t="shared" si="65"/>
        <v>87.610619469026545</v>
      </c>
      <c r="H221" s="79">
        <v>38</v>
      </c>
      <c r="I221" s="82">
        <f t="shared" si="66"/>
        <v>61.29032258064516</v>
      </c>
      <c r="J221" s="79">
        <f t="shared" si="67"/>
        <v>14134</v>
      </c>
      <c r="K221" s="82">
        <f t="shared" si="68"/>
        <v>97.134217579547794</v>
      </c>
      <c r="L221" s="79">
        <v>4679</v>
      </c>
      <c r="M221" s="82">
        <f t="shared" si="69"/>
        <v>95.999179318834635</v>
      </c>
      <c r="N221" s="79">
        <v>28042</v>
      </c>
      <c r="O221" s="82">
        <f t="shared" si="70"/>
        <v>102.57141812063352</v>
      </c>
      <c r="P221" s="79">
        <f t="shared" si="71"/>
        <v>23363</v>
      </c>
      <c r="Q221" s="82">
        <f t="shared" si="72"/>
        <v>103.99732917872247</v>
      </c>
      <c r="R221" s="79">
        <f t="shared" si="73"/>
        <v>37497</v>
      </c>
      <c r="S221" s="82">
        <f t="shared" si="74"/>
        <v>101.2994380808299</v>
      </c>
      <c r="T221" s="79">
        <v>35843</v>
      </c>
      <c r="U221" s="82">
        <f t="shared" si="75"/>
        <v>99.93308612373491</v>
      </c>
      <c r="V221" s="79">
        <v>3568</v>
      </c>
      <c r="W221" s="82">
        <f t="shared" si="76"/>
        <v>125.36893886156008</v>
      </c>
      <c r="X221" s="79">
        <f t="shared" si="80"/>
        <v>1654</v>
      </c>
      <c r="Y221" s="82">
        <f t="shared" si="77"/>
        <v>143.95126196692775</v>
      </c>
      <c r="Z221" s="79">
        <v>10</v>
      </c>
      <c r="AA221" s="82">
        <f t="shared" si="78"/>
        <v>83.333333333333343</v>
      </c>
      <c r="AB221" s="79">
        <v>1616</v>
      </c>
      <c r="AC221" s="82">
        <f t="shared" si="79"/>
        <v>145.58558558558559</v>
      </c>
      <c r="AD221" s="82"/>
      <c r="AE221" s="82"/>
      <c r="AF221" s="82"/>
      <c r="AG221" s="82"/>
      <c r="AH221" s="82"/>
      <c r="AI221" s="82"/>
      <c r="AJ221" s="85">
        <v>0</v>
      </c>
      <c r="AK221" s="162" t="s">
        <v>37</v>
      </c>
      <c r="AL221" s="149">
        <v>2</v>
      </c>
      <c r="AM221" s="142">
        <f t="shared" si="82"/>
        <v>100</v>
      </c>
      <c r="AN221" s="103" t="s">
        <v>221</v>
      </c>
      <c r="AO221" s="103" t="s">
        <v>221</v>
      </c>
      <c r="AP221" s="33" t="s">
        <v>181</v>
      </c>
      <c r="AQ221" s="34" t="s">
        <v>181</v>
      </c>
      <c r="AR221" s="71"/>
      <c r="AS221" s="71"/>
      <c r="AT221" s="71"/>
    </row>
    <row r="222" spans="1:46" s="15" customFormat="1" ht="12" hidden="1" customHeight="1">
      <c r="A222" s="13"/>
      <c r="B222" s="41" t="s">
        <v>9</v>
      </c>
      <c r="C222" s="56" t="s">
        <v>9</v>
      </c>
      <c r="D222" s="76">
        <v>15212</v>
      </c>
      <c r="E222" s="82">
        <f t="shared" si="64"/>
        <v>98.599948146227632</v>
      </c>
      <c r="F222" s="79">
        <v>96</v>
      </c>
      <c r="G222" s="82">
        <f t="shared" si="65"/>
        <v>110.34482758620689</v>
      </c>
      <c r="H222" s="79">
        <v>35</v>
      </c>
      <c r="I222" s="82">
        <f t="shared" si="66"/>
        <v>97.222222222222214</v>
      </c>
      <c r="J222" s="79">
        <f t="shared" si="67"/>
        <v>15116</v>
      </c>
      <c r="K222" s="82">
        <f t="shared" si="68"/>
        <v>98.533342024639865</v>
      </c>
      <c r="L222" s="79">
        <v>5262</v>
      </c>
      <c r="M222" s="82">
        <f t="shared" si="69"/>
        <v>95.829539246038976</v>
      </c>
      <c r="N222" s="79">
        <v>25080</v>
      </c>
      <c r="O222" s="82">
        <f t="shared" si="70"/>
        <v>99.519860323003044</v>
      </c>
      <c r="P222" s="79">
        <f t="shared" si="71"/>
        <v>19818</v>
      </c>
      <c r="Q222" s="82">
        <f t="shared" si="72"/>
        <v>100.54794520547945</v>
      </c>
      <c r="R222" s="79">
        <f t="shared" si="73"/>
        <v>34934</v>
      </c>
      <c r="S222" s="82">
        <f t="shared" si="74"/>
        <v>99.666200679010586</v>
      </c>
      <c r="T222" s="79">
        <v>33351</v>
      </c>
      <c r="U222" s="82">
        <f t="shared" si="75"/>
        <v>98.692036812357586</v>
      </c>
      <c r="V222" s="79">
        <v>3048</v>
      </c>
      <c r="W222" s="82">
        <f t="shared" si="76"/>
        <v>106.46175340551869</v>
      </c>
      <c r="X222" s="79">
        <f t="shared" si="80"/>
        <v>1583</v>
      </c>
      <c r="Y222" s="82">
        <f t="shared" si="77"/>
        <v>125.83465818759936</v>
      </c>
      <c r="Z222" s="79">
        <v>8</v>
      </c>
      <c r="AA222" s="82">
        <f t="shared" si="78"/>
        <v>72.727272727272734</v>
      </c>
      <c r="AB222" s="79">
        <v>1552</v>
      </c>
      <c r="AC222" s="82">
        <f t="shared" si="79"/>
        <v>127.21311475409836</v>
      </c>
      <c r="AD222" s="82"/>
      <c r="AE222" s="82"/>
      <c r="AF222" s="82"/>
      <c r="AG222" s="82"/>
      <c r="AH222" s="82"/>
      <c r="AI222" s="82"/>
      <c r="AJ222" s="85">
        <v>259</v>
      </c>
      <c r="AK222" s="144">
        <f t="shared" ref="AK222:AK224" si="83">AJ222/AJ210*100</f>
        <v>99.615384615384613</v>
      </c>
      <c r="AL222" s="149">
        <v>2</v>
      </c>
      <c r="AM222" s="142">
        <f t="shared" si="82"/>
        <v>200</v>
      </c>
      <c r="AN222" s="103" t="s">
        <v>221</v>
      </c>
      <c r="AO222" s="103" t="s">
        <v>221</v>
      </c>
      <c r="AP222" s="33" t="s">
        <v>181</v>
      </c>
      <c r="AQ222" s="34" t="s">
        <v>181</v>
      </c>
      <c r="AR222" s="71"/>
      <c r="AS222" s="71"/>
      <c r="AT222" s="71"/>
    </row>
    <row r="223" spans="1:46" s="15" customFormat="1" ht="12" hidden="1" customHeight="1">
      <c r="A223" s="13"/>
      <c r="B223" s="41" t="s">
        <v>177</v>
      </c>
      <c r="C223" s="56" t="s">
        <v>178</v>
      </c>
      <c r="D223" s="76">
        <v>15380</v>
      </c>
      <c r="E223" s="82">
        <f>D223/D211*100</f>
        <v>98.218277029184492</v>
      </c>
      <c r="F223" s="79">
        <v>94</v>
      </c>
      <c r="G223" s="82">
        <f t="shared" si="65"/>
        <v>104.44444444444446</v>
      </c>
      <c r="H223" s="79">
        <v>33</v>
      </c>
      <c r="I223" s="82">
        <f t="shared" si="66"/>
        <v>84.615384615384613</v>
      </c>
      <c r="J223" s="79">
        <f>D223-F223</f>
        <v>15286</v>
      </c>
      <c r="K223" s="82">
        <f>J223/J211*100</f>
        <v>98.182285310553013</v>
      </c>
      <c r="L223" s="79">
        <v>5178</v>
      </c>
      <c r="M223" s="82">
        <f t="shared" si="69"/>
        <v>95.429413932915594</v>
      </c>
      <c r="N223" s="79">
        <v>26032</v>
      </c>
      <c r="O223" s="82">
        <f t="shared" si="70"/>
        <v>99.55256415159279</v>
      </c>
      <c r="P223" s="79">
        <f>N223-L223</f>
        <v>20854</v>
      </c>
      <c r="Q223" s="82">
        <f>P223/P211*100</f>
        <v>100.63214785504029</v>
      </c>
      <c r="R223" s="79">
        <f>J223+P223</f>
        <v>36140</v>
      </c>
      <c r="S223" s="82">
        <f t="shared" si="74"/>
        <v>99.581174914581723</v>
      </c>
      <c r="T223" s="79">
        <v>34649</v>
      </c>
      <c r="U223" s="82">
        <f t="shared" si="75"/>
        <v>98.701039737929079</v>
      </c>
      <c r="V223" s="79">
        <v>2795</v>
      </c>
      <c r="W223" s="82">
        <f t="shared" si="76"/>
        <v>122.15909090909092</v>
      </c>
      <c r="X223" s="79">
        <f>+R223-T223</f>
        <v>1491</v>
      </c>
      <c r="Y223" s="82">
        <f t="shared" si="77"/>
        <v>125.61078348778435</v>
      </c>
      <c r="Z223" s="79">
        <v>11</v>
      </c>
      <c r="AA223" s="82">
        <f t="shared" si="78"/>
        <v>110.00000000000001</v>
      </c>
      <c r="AB223" s="79">
        <v>1477</v>
      </c>
      <c r="AC223" s="82">
        <f t="shared" si="79"/>
        <v>129.22134733158356</v>
      </c>
      <c r="AD223" s="82"/>
      <c r="AE223" s="82"/>
      <c r="AF223" s="82"/>
      <c r="AG223" s="82"/>
      <c r="AH223" s="82"/>
      <c r="AI223" s="82"/>
      <c r="AJ223" s="85">
        <v>252</v>
      </c>
      <c r="AK223" s="144">
        <f t="shared" si="83"/>
        <v>86.896551724137922</v>
      </c>
      <c r="AL223" s="149">
        <v>2</v>
      </c>
      <c r="AM223" s="142">
        <f t="shared" si="82"/>
        <v>200</v>
      </c>
      <c r="AN223" s="103" t="s">
        <v>221</v>
      </c>
      <c r="AO223" s="103" t="s">
        <v>221</v>
      </c>
      <c r="AP223" s="33" t="s">
        <v>181</v>
      </c>
      <c r="AQ223" s="34" t="s">
        <v>181</v>
      </c>
      <c r="AR223" s="71"/>
      <c r="AS223" s="71"/>
      <c r="AT223" s="71"/>
    </row>
    <row r="224" spans="1:46" s="15" customFormat="1" ht="12" hidden="1" customHeight="1">
      <c r="A224" s="13"/>
      <c r="B224" s="41" t="s">
        <v>12</v>
      </c>
      <c r="C224" s="56" t="s">
        <v>12</v>
      </c>
      <c r="D224" s="76">
        <v>14579</v>
      </c>
      <c r="E224" s="82">
        <f t="shared" si="64"/>
        <v>101.32045312391411</v>
      </c>
      <c r="F224" s="79">
        <v>90</v>
      </c>
      <c r="G224" s="82">
        <f t="shared" si="65"/>
        <v>104.65116279069768</v>
      </c>
      <c r="H224" s="79">
        <v>29</v>
      </c>
      <c r="I224" s="82">
        <f t="shared" si="66"/>
        <v>82.857142857142861</v>
      </c>
      <c r="J224" s="79">
        <f t="shared" si="67"/>
        <v>14489</v>
      </c>
      <c r="K224" s="82">
        <f t="shared" si="68"/>
        <v>101.30042648395441</v>
      </c>
      <c r="L224" s="79">
        <v>4796</v>
      </c>
      <c r="M224" s="82">
        <f t="shared" si="69"/>
        <v>98.117839607201304</v>
      </c>
      <c r="N224" s="79">
        <v>26478</v>
      </c>
      <c r="O224" s="82">
        <f t="shared" si="70"/>
        <v>108.62323596980636</v>
      </c>
      <c r="P224" s="79">
        <f t="shared" si="71"/>
        <v>21682</v>
      </c>
      <c r="Q224" s="82">
        <f t="shared" si="72"/>
        <v>111.25821018062399</v>
      </c>
      <c r="R224" s="79">
        <f>J224+P224</f>
        <v>36171</v>
      </c>
      <c r="S224" s="82">
        <f t="shared" si="74"/>
        <v>107.04329555207008</v>
      </c>
      <c r="T224" s="79">
        <v>34644</v>
      </c>
      <c r="U224" s="82">
        <f t="shared" si="75"/>
        <v>105.92227963432906</v>
      </c>
      <c r="V224" s="79">
        <v>2780</v>
      </c>
      <c r="W224" s="82">
        <f t="shared" si="76"/>
        <v>165.77221228384019</v>
      </c>
      <c r="X224" s="79">
        <f t="shared" si="80"/>
        <v>1527</v>
      </c>
      <c r="Y224" s="82">
        <f t="shared" si="77"/>
        <v>140.86715867158674</v>
      </c>
      <c r="Z224" s="79">
        <v>10</v>
      </c>
      <c r="AA224" s="82">
        <f t="shared" si="78"/>
        <v>111.11111111111111</v>
      </c>
      <c r="AB224" s="79">
        <v>1513</v>
      </c>
      <c r="AC224" s="82">
        <f t="shared" si="79"/>
        <v>144.37022900763358</v>
      </c>
      <c r="AD224" s="82"/>
      <c r="AE224" s="82"/>
      <c r="AF224" s="82"/>
      <c r="AG224" s="82"/>
      <c r="AH224" s="82"/>
      <c r="AI224" s="82"/>
      <c r="AJ224" s="85">
        <v>7</v>
      </c>
      <c r="AK224" s="144">
        <f t="shared" si="83"/>
        <v>5.6000000000000005</v>
      </c>
      <c r="AL224" s="149">
        <v>2</v>
      </c>
      <c r="AM224" s="142">
        <f t="shared" si="82"/>
        <v>100</v>
      </c>
      <c r="AN224" s="103" t="s">
        <v>221</v>
      </c>
      <c r="AO224" s="103" t="s">
        <v>221</v>
      </c>
      <c r="AP224" s="33" t="s">
        <v>181</v>
      </c>
      <c r="AQ224" s="34" t="s">
        <v>181</v>
      </c>
      <c r="AR224" s="71"/>
      <c r="AS224" s="71"/>
      <c r="AT224" s="71"/>
    </row>
    <row r="225" spans="1:46" s="52" customFormat="1" ht="12" hidden="1" customHeight="1">
      <c r="A225" s="11"/>
      <c r="B225" s="42" t="s">
        <v>13</v>
      </c>
      <c r="C225" s="58" t="s">
        <v>13</v>
      </c>
      <c r="D225" s="77">
        <v>16055</v>
      </c>
      <c r="E225" s="83">
        <f t="shared" si="64"/>
        <v>97.812842695260144</v>
      </c>
      <c r="F225" s="80">
        <v>119</v>
      </c>
      <c r="G225" s="83">
        <f t="shared" si="65"/>
        <v>138.37209302325581</v>
      </c>
      <c r="H225" s="80">
        <v>58</v>
      </c>
      <c r="I225" s="83">
        <f t="shared" si="66"/>
        <v>165.71428571428572</v>
      </c>
      <c r="J225" s="80">
        <f t="shared" si="67"/>
        <v>15936</v>
      </c>
      <c r="K225" s="83">
        <f t="shared" si="68"/>
        <v>97.599216070553652</v>
      </c>
      <c r="L225" s="80">
        <v>5533</v>
      </c>
      <c r="M225" s="83">
        <f t="shared" si="69"/>
        <v>94.371482176360217</v>
      </c>
      <c r="N225" s="80">
        <v>26066</v>
      </c>
      <c r="O225" s="83">
        <f>N225/N213*100</f>
        <v>100.808291758518</v>
      </c>
      <c r="P225" s="80">
        <f t="shared" si="71"/>
        <v>20533</v>
      </c>
      <c r="Q225" s="83">
        <f t="shared" si="72"/>
        <v>102.69580874262279</v>
      </c>
      <c r="R225" s="80">
        <f t="shared" si="73"/>
        <v>36469</v>
      </c>
      <c r="S225" s="83">
        <f t="shared" si="74"/>
        <v>100.40471339683938</v>
      </c>
      <c r="T225" s="80">
        <v>34917</v>
      </c>
      <c r="U225" s="83">
        <f t="shared" si="75"/>
        <v>99.603491556366947</v>
      </c>
      <c r="V225" s="80">
        <v>3121</v>
      </c>
      <c r="W225" s="83">
        <f t="shared" si="76"/>
        <v>109.24046202310116</v>
      </c>
      <c r="X225" s="80">
        <f t="shared" si="80"/>
        <v>1552</v>
      </c>
      <c r="Y225" s="83">
        <f t="shared" si="77"/>
        <v>122.59083728278041</v>
      </c>
      <c r="Z225" s="80">
        <v>10</v>
      </c>
      <c r="AA225" s="83">
        <f t="shared" si="78"/>
        <v>76.923076923076934</v>
      </c>
      <c r="AB225" s="80">
        <v>1537</v>
      </c>
      <c r="AC225" s="83">
        <f t="shared" si="79"/>
        <v>125.98360655737706</v>
      </c>
      <c r="AD225" s="83"/>
      <c r="AE225" s="83"/>
      <c r="AF225" s="83"/>
      <c r="AG225" s="83"/>
      <c r="AH225" s="83"/>
      <c r="AI225" s="83"/>
      <c r="AJ225" s="138">
        <v>307</v>
      </c>
      <c r="AK225" s="164">
        <f>AJ225/AJ213*100</f>
        <v>68.222222222222214</v>
      </c>
      <c r="AL225" s="149">
        <v>2</v>
      </c>
      <c r="AM225" s="143">
        <f t="shared" si="82"/>
        <v>100</v>
      </c>
      <c r="AN225" s="152" t="s">
        <v>221</v>
      </c>
      <c r="AO225" s="152" t="s">
        <v>221</v>
      </c>
      <c r="AP225" s="35" t="s">
        <v>181</v>
      </c>
      <c r="AQ225" s="155" t="s">
        <v>181</v>
      </c>
      <c r="AR225" s="140"/>
      <c r="AS225" s="140"/>
      <c r="AT225" s="140"/>
    </row>
    <row r="226" spans="1:46" s="15" customFormat="1" ht="12" hidden="1" customHeight="1">
      <c r="A226" s="38"/>
      <c r="B226" s="41" t="s">
        <v>184</v>
      </c>
      <c r="C226" s="56" t="s">
        <v>185</v>
      </c>
      <c r="D226" s="76">
        <v>15801</v>
      </c>
      <c r="E226" s="82">
        <f t="shared" ref="E226:E237" si="84">D226/D214*100</f>
        <v>98.222166967116308</v>
      </c>
      <c r="F226" s="79">
        <v>83</v>
      </c>
      <c r="G226" s="82">
        <f t="shared" ref="G226:G237" si="85">F226/F214*100</f>
        <v>85.567010309278345</v>
      </c>
      <c r="H226" s="79">
        <v>25</v>
      </c>
      <c r="I226" s="82">
        <f t="shared" ref="I226:I237" si="86">H226/H214*100</f>
        <v>69.444444444444443</v>
      </c>
      <c r="J226" s="79">
        <f t="shared" ref="J226:J237" si="87">D226-F226</f>
        <v>15718</v>
      </c>
      <c r="K226" s="82">
        <f t="shared" ref="K226:K237" si="88">J226/J214*100</f>
        <v>98.298936835522198</v>
      </c>
      <c r="L226" s="79">
        <v>5465</v>
      </c>
      <c r="M226" s="82">
        <f t="shared" ref="M226:M237" si="89">L226/L214*100</f>
        <v>98.931933381607536</v>
      </c>
      <c r="N226" s="79">
        <v>26546</v>
      </c>
      <c r="O226" s="82">
        <f t="shared" ref="O226:O237" si="90">N226/N214*100</f>
        <v>104.15914619791258</v>
      </c>
      <c r="P226" s="79">
        <f t="shared" ref="P226:P237" si="91">N226-L226</f>
        <v>21081</v>
      </c>
      <c r="Q226" s="82">
        <f t="shared" ref="Q226:Q237" si="92">P226/P214*100</f>
        <v>105.60565073639916</v>
      </c>
      <c r="R226" s="79">
        <f t="shared" ref="R226:R237" si="93">J226+P226</f>
        <v>36799</v>
      </c>
      <c r="S226" s="82">
        <f t="shared" ref="S226:S237" si="94">R226/R214*100</f>
        <v>102.35591900311528</v>
      </c>
      <c r="T226" s="79">
        <v>35029</v>
      </c>
      <c r="U226" s="82">
        <f t="shared" ref="U226:U237" si="95">T226/T214*100</f>
        <v>101.96780484964923</v>
      </c>
      <c r="V226" s="79">
        <v>2714</v>
      </c>
      <c r="W226" s="82">
        <f t="shared" ref="W226:W237" si="96">V226/V214*100</f>
        <v>99.55979457079971</v>
      </c>
      <c r="X226" s="79">
        <f t="shared" si="80"/>
        <v>1770</v>
      </c>
      <c r="Y226" s="82">
        <f t="shared" ref="Y226:Y237" si="97">X226/X214*100</f>
        <v>110.69418386491556</v>
      </c>
      <c r="Z226" s="79">
        <v>10</v>
      </c>
      <c r="AA226" s="82">
        <f t="shared" ref="AA226:AA231" si="98">Z226/Z214*100</f>
        <v>71.428571428571431</v>
      </c>
      <c r="AB226" s="79">
        <v>1754</v>
      </c>
      <c r="AC226" s="82">
        <f t="shared" ref="AC226:AC234" si="99">AB226/AB214*100</f>
        <v>113.0883301096067</v>
      </c>
      <c r="AD226" s="82"/>
      <c r="AE226" s="82"/>
      <c r="AF226" s="82"/>
      <c r="AG226" s="82"/>
      <c r="AH226" s="82"/>
      <c r="AI226" s="82"/>
      <c r="AJ226" s="85">
        <v>184</v>
      </c>
      <c r="AK226" s="144">
        <f>AJ226/AJ214*100</f>
        <v>110.17964071856288</v>
      </c>
      <c r="AL226" s="153">
        <v>2</v>
      </c>
      <c r="AM226" s="158">
        <f t="shared" si="82"/>
        <v>100</v>
      </c>
      <c r="AN226" s="146" t="s">
        <v>221</v>
      </c>
      <c r="AO226" s="146" t="s">
        <v>221</v>
      </c>
      <c r="AP226" s="103" t="s">
        <v>181</v>
      </c>
      <c r="AQ226" s="159" t="s">
        <v>181</v>
      </c>
      <c r="AR226" s="71"/>
      <c r="AS226" s="71"/>
      <c r="AT226" s="71"/>
    </row>
    <row r="227" spans="1:46" s="15" customFormat="1" ht="12" hidden="1" customHeight="1">
      <c r="A227" s="38"/>
      <c r="B227" s="41" t="s">
        <v>11</v>
      </c>
      <c r="C227" s="56" t="s">
        <v>11</v>
      </c>
      <c r="D227" s="76">
        <v>16019</v>
      </c>
      <c r="E227" s="82">
        <f t="shared" si="84"/>
        <v>97.796092796092793</v>
      </c>
      <c r="F227" s="79">
        <v>96</v>
      </c>
      <c r="G227" s="82">
        <f t="shared" si="85"/>
        <v>101.05263157894737</v>
      </c>
      <c r="H227" s="79">
        <v>38</v>
      </c>
      <c r="I227" s="82">
        <f t="shared" si="86"/>
        <v>111.76470588235294</v>
      </c>
      <c r="J227" s="79">
        <f t="shared" si="87"/>
        <v>15923</v>
      </c>
      <c r="K227" s="82">
        <f t="shared" si="88"/>
        <v>97.777095486644157</v>
      </c>
      <c r="L227" s="79">
        <v>5411</v>
      </c>
      <c r="M227" s="82">
        <f t="shared" si="89"/>
        <v>99.889237585379362</v>
      </c>
      <c r="N227" s="79">
        <v>29454</v>
      </c>
      <c r="O227" s="82">
        <f t="shared" si="90"/>
        <v>105.44139758001003</v>
      </c>
      <c r="P227" s="79">
        <f t="shared" si="91"/>
        <v>24043</v>
      </c>
      <c r="Q227" s="82">
        <f t="shared" si="92"/>
        <v>106.77710174534796</v>
      </c>
      <c r="R227" s="79">
        <f t="shared" si="93"/>
        <v>39966</v>
      </c>
      <c r="S227" s="82">
        <f t="shared" si="94"/>
        <v>102.99984536879543</v>
      </c>
      <c r="T227" s="79">
        <v>38129</v>
      </c>
      <c r="U227" s="82">
        <f t="shared" si="95"/>
        <v>102.84843417042052</v>
      </c>
      <c r="V227" s="79">
        <v>2931</v>
      </c>
      <c r="W227" s="82">
        <f t="shared" si="96"/>
        <v>124.72340425531915</v>
      </c>
      <c r="X227" s="79">
        <f t="shared" ref="X227:X238" si="100">+R227-T227</f>
        <v>1837</v>
      </c>
      <c r="Y227" s="82">
        <f t="shared" si="97"/>
        <v>106.24638519375362</v>
      </c>
      <c r="Z227" s="79">
        <v>9</v>
      </c>
      <c r="AA227" s="82">
        <f t="shared" si="98"/>
        <v>81.818181818181827</v>
      </c>
      <c r="AB227" s="79">
        <v>1823</v>
      </c>
      <c r="AC227" s="82">
        <f t="shared" si="99"/>
        <v>107.8698224852071</v>
      </c>
      <c r="AD227" s="82"/>
      <c r="AE227" s="82"/>
      <c r="AF227" s="82"/>
      <c r="AG227" s="82"/>
      <c r="AH227" s="82"/>
      <c r="AI227" s="82"/>
      <c r="AJ227" s="85">
        <v>20</v>
      </c>
      <c r="AK227" s="144">
        <f t="shared" ref="AK227" si="101">AJ227/AJ215*100</f>
        <v>55.555555555555557</v>
      </c>
      <c r="AL227" s="149">
        <v>2</v>
      </c>
      <c r="AM227" s="158">
        <f t="shared" si="82"/>
        <v>100</v>
      </c>
      <c r="AN227" s="103" t="s">
        <v>221</v>
      </c>
      <c r="AO227" s="103" t="s">
        <v>221</v>
      </c>
      <c r="AP227" s="103" t="s">
        <v>181</v>
      </c>
      <c r="AQ227" s="159" t="s">
        <v>181</v>
      </c>
      <c r="AR227" s="71"/>
      <c r="AS227" s="71"/>
      <c r="AT227" s="71"/>
    </row>
    <row r="228" spans="1:46" s="15" customFormat="1" ht="12" hidden="1" customHeight="1">
      <c r="A228" s="38"/>
      <c r="B228" s="41" t="s">
        <v>3</v>
      </c>
      <c r="C228" s="56" t="s">
        <v>3</v>
      </c>
      <c r="D228" s="76">
        <v>14957</v>
      </c>
      <c r="E228" s="82">
        <f t="shared" si="84"/>
        <v>97.719848425454074</v>
      </c>
      <c r="F228" s="79">
        <v>106</v>
      </c>
      <c r="G228" s="82">
        <f t="shared" si="85"/>
        <v>107.07070707070707</v>
      </c>
      <c r="H228" s="79">
        <v>48</v>
      </c>
      <c r="I228" s="82">
        <f t="shared" si="86"/>
        <v>126.31578947368421</v>
      </c>
      <c r="J228" s="79">
        <f t="shared" si="87"/>
        <v>14851</v>
      </c>
      <c r="K228" s="82">
        <f t="shared" si="88"/>
        <v>97.658972841454599</v>
      </c>
      <c r="L228" s="79">
        <v>4920</v>
      </c>
      <c r="M228" s="82">
        <f t="shared" si="89"/>
        <v>98.715890850722303</v>
      </c>
      <c r="N228" s="79">
        <v>30400</v>
      </c>
      <c r="O228" s="82">
        <f t="shared" si="90"/>
        <v>102.01684620289271</v>
      </c>
      <c r="P228" s="79">
        <f t="shared" si="91"/>
        <v>25480</v>
      </c>
      <c r="Q228" s="82">
        <f t="shared" si="92"/>
        <v>102.67983074753172</v>
      </c>
      <c r="R228" s="79">
        <f t="shared" si="93"/>
        <v>40331</v>
      </c>
      <c r="S228" s="82">
        <f t="shared" si="94"/>
        <v>100.7720753585528</v>
      </c>
      <c r="T228" s="79">
        <v>38602</v>
      </c>
      <c r="U228" s="82">
        <f t="shared" si="95"/>
        <v>100.89124696165808</v>
      </c>
      <c r="V228" s="79">
        <v>2500</v>
      </c>
      <c r="W228" s="82">
        <f t="shared" si="96"/>
        <v>111.30899376669635</v>
      </c>
      <c r="X228" s="79">
        <f t="shared" si="100"/>
        <v>1729</v>
      </c>
      <c r="Y228" s="82">
        <f t="shared" si="97"/>
        <v>98.182850653038045</v>
      </c>
      <c r="Z228" s="79">
        <v>11</v>
      </c>
      <c r="AA228" s="82">
        <f t="shared" si="98"/>
        <v>100</v>
      </c>
      <c r="AB228" s="79">
        <v>1713</v>
      </c>
      <c r="AC228" s="82">
        <f t="shared" si="99"/>
        <v>99.535153980244047</v>
      </c>
      <c r="AD228" s="82"/>
      <c r="AE228" s="82"/>
      <c r="AF228" s="82"/>
      <c r="AG228" s="82"/>
      <c r="AH228" s="82"/>
      <c r="AI228" s="82"/>
      <c r="AJ228" s="85">
        <v>0</v>
      </c>
      <c r="AK228" s="162" t="s">
        <v>181</v>
      </c>
      <c r="AL228" s="149">
        <v>2</v>
      </c>
      <c r="AM228" s="158">
        <f t="shared" si="82"/>
        <v>100</v>
      </c>
      <c r="AN228" s="103" t="s">
        <v>221</v>
      </c>
      <c r="AO228" s="103" t="s">
        <v>221</v>
      </c>
      <c r="AP228" s="103" t="s">
        <v>181</v>
      </c>
      <c r="AQ228" s="159" t="s">
        <v>181</v>
      </c>
      <c r="AR228" s="71"/>
      <c r="AS228" s="71"/>
      <c r="AT228" s="71"/>
    </row>
    <row r="229" spans="1:46" s="15" customFormat="1" ht="12" hidden="1" customHeight="1">
      <c r="A229" s="38"/>
      <c r="B229" s="41" t="s">
        <v>4</v>
      </c>
      <c r="C229" s="56" t="s">
        <v>4</v>
      </c>
      <c r="D229" s="76">
        <v>14881</v>
      </c>
      <c r="E229" s="82">
        <f t="shared" si="84"/>
        <v>97.785517150742535</v>
      </c>
      <c r="F229" s="79">
        <v>95</v>
      </c>
      <c r="G229" s="82">
        <f t="shared" si="85"/>
        <v>95</v>
      </c>
      <c r="H229" s="79">
        <v>37</v>
      </c>
      <c r="I229" s="82">
        <f t="shared" si="86"/>
        <v>94.871794871794862</v>
      </c>
      <c r="J229" s="79">
        <f t="shared" si="87"/>
        <v>14786</v>
      </c>
      <c r="K229" s="82">
        <f t="shared" si="88"/>
        <v>97.803942320412744</v>
      </c>
      <c r="L229" s="79">
        <v>4792</v>
      </c>
      <c r="M229" s="82">
        <f t="shared" si="89"/>
        <v>98.479243732018091</v>
      </c>
      <c r="N229" s="79">
        <v>28874</v>
      </c>
      <c r="O229" s="82">
        <f t="shared" si="90"/>
        <v>103.28003719998568</v>
      </c>
      <c r="P229" s="79">
        <f t="shared" si="91"/>
        <v>24082</v>
      </c>
      <c r="Q229" s="82">
        <f t="shared" si="92"/>
        <v>104.2917153869473</v>
      </c>
      <c r="R229" s="79">
        <f t="shared" si="93"/>
        <v>38868</v>
      </c>
      <c r="S229" s="82">
        <f t="shared" si="94"/>
        <v>101.72472454133843</v>
      </c>
      <c r="T229" s="79">
        <v>36954</v>
      </c>
      <c r="U229" s="82">
        <f t="shared" si="95"/>
        <v>101.7652080522127</v>
      </c>
      <c r="V229" s="79">
        <v>2907</v>
      </c>
      <c r="W229" s="82">
        <f t="shared" si="96"/>
        <v>100.06884681583476</v>
      </c>
      <c r="X229" s="79">
        <f t="shared" si="100"/>
        <v>1914</v>
      </c>
      <c r="Y229" s="82">
        <f t="shared" si="97"/>
        <v>100.9493670886076</v>
      </c>
      <c r="Z229" s="79">
        <v>9</v>
      </c>
      <c r="AA229" s="82">
        <f t="shared" si="98"/>
        <v>90</v>
      </c>
      <c r="AB229" s="79">
        <v>1897</v>
      </c>
      <c r="AC229" s="82">
        <f t="shared" si="99"/>
        <v>102.26415094339623</v>
      </c>
      <c r="AD229" s="82"/>
      <c r="AE229" s="82"/>
      <c r="AF229" s="82"/>
      <c r="AG229" s="82"/>
      <c r="AH229" s="82"/>
      <c r="AI229" s="82"/>
      <c r="AJ229" s="85">
        <v>0</v>
      </c>
      <c r="AK229" s="162" t="s">
        <v>37</v>
      </c>
      <c r="AL229" s="149">
        <v>2</v>
      </c>
      <c r="AM229" s="142">
        <f t="shared" si="82"/>
        <v>100</v>
      </c>
      <c r="AN229" s="103" t="s">
        <v>221</v>
      </c>
      <c r="AO229" s="103" t="s">
        <v>221</v>
      </c>
      <c r="AP229" s="103" t="s">
        <v>181</v>
      </c>
      <c r="AQ229" s="159" t="s">
        <v>181</v>
      </c>
      <c r="AR229" s="71"/>
      <c r="AS229" s="71"/>
      <c r="AT229" s="71"/>
    </row>
    <row r="230" spans="1:46" s="15" customFormat="1" ht="12" hidden="1" customHeight="1">
      <c r="A230" s="38"/>
      <c r="B230" s="41" t="s">
        <v>5</v>
      </c>
      <c r="C230" s="56" t="s">
        <v>5</v>
      </c>
      <c r="D230" s="76">
        <v>14409</v>
      </c>
      <c r="E230" s="82">
        <f t="shared" si="84"/>
        <v>98.833939227656217</v>
      </c>
      <c r="F230" s="79">
        <v>86</v>
      </c>
      <c r="G230" s="82">
        <f t="shared" si="85"/>
        <v>89.583333333333343</v>
      </c>
      <c r="H230" s="79">
        <v>28</v>
      </c>
      <c r="I230" s="82">
        <f t="shared" si="86"/>
        <v>80</v>
      </c>
      <c r="J230" s="79">
        <f t="shared" si="87"/>
        <v>14323</v>
      </c>
      <c r="K230" s="82">
        <f t="shared" si="88"/>
        <v>98.895256507629639</v>
      </c>
      <c r="L230" s="79">
        <v>4665</v>
      </c>
      <c r="M230" s="82">
        <f t="shared" si="89"/>
        <v>101.67829119442023</v>
      </c>
      <c r="N230" s="79">
        <v>27513</v>
      </c>
      <c r="O230" s="82">
        <f t="shared" si="90"/>
        <v>106.15402423026468</v>
      </c>
      <c r="P230" s="79">
        <f t="shared" si="91"/>
        <v>22848</v>
      </c>
      <c r="Q230" s="82">
        <f t="shared" si="92"/>
        <v>107.11673699015472</v>
      </c>
      <c r="R230" s="79">
        <f t="shared" si="93"/>
        <v>37171</v>
      </c>
      <c r="S230" s="82">
        <f t="shared" si="94"/>
        <v>103.79191913550945</v>
      </c>
      <c r="T230" s="79">
        <v>35202</v>
      </c>
      <c r="U230" s="82">
        <f t="shared" si="95"/>
        <v>103.86828361511905</v>
      </c>
      <c r="V230" s="79">
        <v>2944</v>
      </c>
      <c r="W230" s="82">
        <f t="shared" si="96"/>
        <v>116.54790182106096</v>
      </c>
      <c r="X230" s="79">
        <f t="shared" si="100"/>
        <v>1969</v>
      </c>
      <c r="Y230" s="82">
        <f t="shared" si="97"/>
        <v>102.44536940686784</v>
      </c>
      <c r="Z230" s="79">
        <v>11</v>
      </c>
      <c r="AA230" s="82">
        <f t="shared" si="98"/>
        <v>110.00000000000001</v>
      </c>
      <c r="AB230" s="79">
        <v>1948</v>
      </c>
      <c r="AC230" s="82">
        <f t="shared" si="99"/>
        <v>103.67216604576903</v>
      </c>
      <c r="AD230" s="82"/>
      <c r="AE230" s="82"/>
      <c r="AF230" s="82"/>
      <c r="AG230" s="82"/>
      <c r="AH230" s="82"/>
      <c r="AI230" s="82"/>
      <c r="AJ230" s="85">
        <v>43</v>
      </c>
      <c r="AK230" s="144">
        <f>AJ230/AJ218*100</f>
        <v>47.252747252747248</v>
      </c>
      <c r="AL230" s="149">
        <v>3</v>
      </c>
      <c r="AM230" s="142">
        <f t="shared" si="82"/>
        <v>150</v>
      </c>
      <c r="AN230" s="103" t="s">
        <v>221</v>
      </c>
      <c r="AO230" s="103" t="s">
        <v>221</v>
      </c>
      <c r="AP230" s="33" t="s">
        <v>181</v>
      </c>
      <c r="AQ230" s="34" t="s">
        <v>181</v>
      </c>
      <c r="AR230" s="71"/>
      <c r="AS230" s="71"/>
      <c r="AT230" s="71"/>
    </row>
    <row r="231" spans="1:46" s="15" customFormat="1" ht="12" hidden="1" customHeight="1">
      <c r="A231" s="38"/>
      <c r="B231" s="41" t="s">
        <v>6</v>
      </c>
      <c r="C231" s="56" t="s">
        <v>6</v>
      </c>
      <c r="D231" s="76">
        <v>13952</v>
      </c>
      <c r="E231" s="82">
        <f t="shared" si="84"/>
        <v>98.350486395037365</v>
      </c>
      <c r="F231" s="79">
        <v>98</v>
      </c>
      <c r="G231" s="82">
        <f t="shared" si="85"/>
        <v>95.145631067961162</v>
      </c>
      <c r="H231" s="79">
        <v>40</v>
      </c>
      <c r="I231" s="82">
        <f t="shared" si="86"/>
        <v>95.238095238095227</v>
      </c>
      <c r="J231" s="79">
        <f t="shared" si="87"/>
        <v>13854</v>
      </c>
      <c r="K231" s="82">
        <f t="shared" si="88"/>
        <v>98.373926010083082</v>
      </c>
      <c r="L231" s="79">
        <v>4550</v>
      </c>
      <c r="M231" s="82">
        <f t="shared" si="89"/>
        <v>98.12378693120553</v>
      </c>
      <c r="N231" s="79">
        <v>30800</v>
      </c>
      <c r="O231" s="82">
        <f t="shared" si="90"/>
        <v>106.17394601675343</v>
      </c>
      <c r="P231" s="79">
        <f t="shared" si="91"/>
        <v>26250</v>
      </c>
      <c r="Q231" s="82">
        <f t="shared" si="92"/>
        <v>107.70556376169375</v>
      </c>
      <c r="R231" s="79">
        <f t="shared" si="93"/>
        <v>40104</v>
      </c>
      <c r="S231" s="82">
        <f t="shared" si="94"/>
        <v>104.28812898192692</v>
      </c>
      <c r="T231" s="79">
        <v>38256</v>
      </c>
      <c r="U231" s="82">
        <f t="shared" si="95"/>
        <v>104.20570930485944</v>
      </c>
      <c r="V231" s="79">
        <v>3086</v>
      </c>
      <c r="W231" s="82">
        <f t="shared" si="96"/>
        <v>109.47144377438809</v>
      </c>
      <c r="X231" s="79">
        <f t="shared" si="100"/>
        <v>1848</v>
      </c>
      <c r="Y231" s="82">
        <f t="shared" si="97"/>
        <v>106.02409638554218</v>
      </c>
      <c r="Z231" s="79">
        <v>11</v>
      </c>
      <c r="AA231" s="82">
        <f t="shared" si="98"/>
        <v>100</v>
      </c>
      <c r="AB231" s="79">
        <v>1830</v>
      </c>
      <c r="AC231" s="82">
        <f t="shared" si="99"/>
        <v>107.45742806811509</v>
      </c>
      <c r="AD231" s="82"/>
      <c r="AE231" s="82"/>
      <c r="AF231" s="82"/>
      <c r="AG231" s="82"/>
      <c r="AH231" s="82"/>
      <c r="AI231" s="82"/>
      <c r="AJ231" s="85">
        <v>0</v>
      </c>
      <c r="AK231" s="162" t="s">
        <v>66</v>
      </c>
      <c r="AL231" s="149">
        <v>2</v>
      </c>
      <c r="AM231" s="142">
        <f t="shared" si="82"/>
        <v>100</v>
      </c>
      <c r="AN231" s="103" t="s">
        <v>221</v>
      </c>
      <c r="AO231" s="103" t="s">
        <v>221</v>
      </c>
      <c r="AP231" s="33" t="s">
        <v>181</v>
      </c>
      <c r="AQ231" s="34" t="s">
        <v>181</v>
      </c>
      <c r="AR231" s="71"/>
      <c r="AS231" s="71"/>
      <c r="AT231" s="71"/>
    </row>
    <row r="232" spans="1:46" s="15" customFormat="1" ht="12" hidden="1" customHeight="1">
      <c r="A232" s="38"/>
      <c r="B232" s="41" t="s">
        <v>7</v>
      </c>
      <c r="C232" s="56" t="s">
        <v>7</v>
      </c>
      <c r="D232" s="76">
        <v>14355</v>
      </c>
      <c r="E232" s="82">
        <f t="shared" si="84"/>
        <v>99.047816187124809</v>
      </c>
      <c r="F232" s="79">
        <v>92</v>
      </c>
      <c r="G232" s="82">
        <f t="shared" si="85"/>
        <v>92.929292929292927</v>
      </c>
      <c r="H232" s="79">
        <v>34</v>
      </c>
      <c r="I232" s="82">
        <f t="shared" si="86"/>
        <v>89.473684210526315</v>
      </c>
      <c r="J232" s="79">
        <f t="shared" si="87"/>
        <v>14263</v>
      </c>
      <c r="K232" s="82">
        <f t="shared" si="88"/>
        <v>99.089898568848128</v>
      </c>
      <c r="L232" s="79">
        <v>4697</v>
      </c>
      <c r="M232" s="82">
        <f t="shared" si="89"/>
        <v>96.210569438754618</v>
      </c>
      <c r="N232" s="79">
        <v>30616</v>
      </c>
      <c r="O232" s="82">
        <f t="shared" si="90"/>
        <v>102.54211742639916</v>
      </c>
      <c r="P232" s="79">
        <f t="shared" si="91"/>
        <v>25919</v>
      </c>
      <c r="Q232" s="82">
        <f t="shared" si="92"/>
        <v>103.77977977977979</v>
      </c>
      <c r="R232" s="79">
        <f t="shared" si="93"/>
        <v>40182</v>
      </c>
      <c r="S232" s="82">
        <f t="shared" si="94"/>
        <v>102.06507658309837</v>
      </c>
      <c r="T232" s="79">
        <v>38451</v>
      </c>
      <c r="U232" s="82">
        <f t="shared" si="95"/>
        <v>102.28506065120237</v>
      </c>
      <c r="V232" s="79">
        <v>3366</v>
      </c>
      <c r="W232" s="82">
        <f t="shared" si="96"/>
        <v>93.060547414984796</v>
      </c>
      <c r="X232" s="79">
        <f t="shared" si="100"/>
        <v>1731</v>
      </c>
      <c r="Y232" s="82">
        <f t="shared" si="97"/>
        <v>97.41136747326955</v>
      </c>
      <c r="Z232" s="79">
        <v>12</v>
      </c>
      <c r="AA232" s="82">
        <f>Z232/Z220*100</f>
        <v>150</v>
      </c>
      <c r="AB232" s="79">
        <v>1712</v>
      </c>
      <c r="AC232" s="82">
        <f t="shared" si="99"/>
        <v>98.617511520737324</v>
      </c>
      <c r="AD232" s="82"/>
      <c r="AE232" s="82"/>
      <c r="AF232" s="82"/>
      <c r="AG232" s="82"/>
      <c r="AH232" s="82"/>
      <c r="AI232" s="82"/>
      <c r="AJ232" s="85">
        <v>0</v>
      </c>
      <c r="AK232" s="144" t="s">
        <v>181</v>
      </c>
      <c r="AL232" s="149">
        <v>2</v>
      </c>
      <c r="AM232" s="142">
        <f t="shared" si="82"/>
        <v>100</v>
      </c>
      <c r="AN232" s="103" t="s">
        <v>221</v>
      </c>
      <c r="AO232" s="103" t="s">
        <v>221</v>
      </c>
      <c r="AP232" s="33" t="s">
        <v>181</v>
      </c>
      <c r="AQ232" s="34" t="s">
        <v>181</v>
      </c>
      <c r="AR232" s="71"/>
      <c r="AS232" s="71"/>
      <c r="AT232" s="71"/>
    </row>
    <row r="233" spans="1:46" s="15" customFormat="1" ht="12" hidden="1" customHeight="1">
      <c r="A233" s="13"/>
      <c r="B233" s="41" t="s">
        <v>8</v>
      </c>
      <c r="C233" s="56" t="s">
        <v>8</v>
      </c>
      <c r="D233" s="76">
        <v>14051</v>
      </c>
      <c r="E233" s="82">
        <f t="shared" si="84"/>
        <v>98.721281528841416</v>
      </c>
      <c r="F233" s="79">
        <v>92</v>
      </c>
      <c r="G233" s="82">
        <f t="shared" si="85"/>
        <v>92.929292929292927</v>
      </c>
      <c r="H233" s="79">
        <v>34</v>
      </c>
      <c r="I233" s="82">
        <f t="shared" si="86"/>
        <v>89.473684210526315</v>
      </c>
      <c r="J233" s="79">
        <f t="shared" si="87"/>
        <v>13959</v>
      </c>
      <c r="K233" s="82">
        <f t="shared" si="88"/>
        <v>98.761850856091698</v>
      </c>
      <c r="L233" s="79">
        <v>4598</v>
      </c>
      <c r="M233" s="82">
        <f t="shared" si="89"/>
        <v>98.268860867706778</v>
      </c>
      <c r="N233" s="79">
        <v>28159</v>
      </c>
      <c r="O233" s="82">
        <f t="shared" si="90"/>
        <v>100.41723129591327</v>
      </c>
      <c r="P233" s="79">
        <f t="shared" si="91"/>
        <v>23561</v>
      </c>
      <c r="Q233" s="82">
        <f t="shared" si="92"/>
        <v>100.84749390061208</v>
      </c>
      <c r="R233" s="79">
        <f t="shared" si="93"/>
        <v>37520</v>
      </c>
      <c r="S233" s="82">
        <f t="shared" si="94"/>
        <v>100.06133824039256</v>
      </c>
      <c r="T233" s="79">
        <v>36013</v>
      </c>
      <c r="U233" s="82">
        <f t="shared" si="95"/>
        <v>100.47429065647407</v>
      </c>
      <c r="V233" s="79">
        <v>3521</v>
      </c>
      <c r="W233" s="82">
        <f t="shared" si="96"/>
        <v>98.682735426008975</v>
      </c>
      <c r="X233" s="79">
        <f t="shared" si="100"/>
        <v>1507</v>
      </c>
      <c r="Y233" s="82">
        <f t="shared" si="97"/>
        <v>91.112454655380887</v>
      </c>
      <c r="Z233" s="79">
        <v>11</v>
      </c>
      <c r="AA233" s="82">
        <f>Z233/Z221*100</f>
        <v>110.00000000000001</v>
      </c>
      <c r="AB233" s="79">
        <v>1491</v>
      </c>
      <c r="AC233" s="82">
        <f t="shared" si="99"/>
        <v>92.264851485148512</v>
      </c>
      <c r="AD233" s="82"/>
      <c r="AE233" s="82"/>
      <c r="AF233" s="82"/>
      <c r="AG233" s="82"/>
      <c r="AH233" s="82"/>
      <c r="AI233" s="82"/>
      <c r="AJ233" s="33">
        <v>0</v>
      </c>
      <c r="AK233" s="142" t="s">
        <v>181</v>
      </c>
      <c r="AL233" s="149">
        <v>2</v>
      </c>
      <c r="AM233" s="142">
        <f t="shared" si="82"/>
        <v>100</v>
      </c>
      <c r="AN233" s="103" t="s">
        <v>221</v>
      </c>
      <c r="AO233" s="103" t="s">
        <v>221</v>
      </c>
      <c r="AP233" s="33" t="s">
        <v>181</v>
      </c>
      <c r="AQ233" s="34" t="s">
        <v>181</v>
      </c>
    </row>
    <row r="234" spans="1:46" s="15" customFormat="1" ht="12" hidden="1" customHeight="1">
      <c r="A234" s="13"/>
      <c r="B234" s="41" t="s">
        <v>9</v>
      </c>
      <c r="C234" s="56" t="s">
        <v>9</v>
      </c>
      <c r="D234" s="76">
        <v>14894</v>
      </c>
      <c r="E234" s="82">
        <f t="shared" si="84"/>
        <v>97.909545095976853</v>
      </c>
      <c r="F234" s="79">
        <v>89</v>
      </c>
      <c r="G234" s="82">
        <f t="shared" si="85"/>
        <v>92.708333333333343</v>
      </c>
      <c r="H234" s="79">
        <v>31</v>
      </c>
      <c r="I234" s="82">
        <f t="shared" si="86"/>
        <v>88.571428571428569</v>
      </c>
      <c r="J234" s="79">
        <f t="shared" si="87"/>
        <v>14805</v>
      </c>
      <c r="K234" s="82">
        <f t="shared" si="88"/>
        <v>97.942577401428949</v>
      </c>
      <c r="L234" s="79">
        <v>4881</v>
      </c>
      <c r="M234" s="82">
        <f>L234/L222*100</f>
        <v>92.759407069555294</v>
      </c>
      <c r="N234" s="79">
        <v>24045</v>
      </c>
      <c r="O234" s="82">
        <f>N234/N222*100</f>
        <v>95.873205741626805</v>
      </c>
      <c r="P234" s="79">
        <f>N234-L234</f>
        <v>19164</v>
      </c>
      <c r="Q234" s="82">
        <f t="shared" si="92"/>
        <v>96.699969724492888</v>
      </c>
      <c r="R234" s="79">
        <f t="shared" si="93"/>
        <v>33969</v>
      </c>
      <c r="S234" s="82">
        <f>R234/R222*100</f>
        <v>97.237648136485944</v>
      </c>
      <c r="T234" s="79">
        <v>32580</v>
      </c>
      <c r="U234" s="82">
        <f t="shared" si="95"/>
        <v>97.688225240622472</v>
      </c>
      <c r="V234" s="79">
        <v>3341</v>
      </c>
      <c r="W234" s="82">
        <f t="shared" si="96"/>
        <v>109.61286089238844</v>
      </c>
      <c r="X234" s="79">
        <f t="shared" si="100"/>
        <v>1389</v>
      </c>
      <c r="Y234" s="82">
        <f t="shared" si="97"/>
        <v>87.74478837650031</v>
      </c>
      <c r="Z234" s="79">
        <v>7</v>
      </c>
      <c r="AA234" s="82">
        <f>Z234/Z222*100</f>
        <v>87.5</v>
      </c>
      <c r="AB234" s="79">
        <v>1375</v>
      </c>
      <c r="AC234" s="82">
        <f t="shared" si="99"/>
        <v>88.595360824742258</v>
      </c>
      <c r="AD234" s="82"/>
      <c r="AE234" s="82"/>
      <c r="AF234" s="82"/>
      <c r="AG234" s="82"/>
      <c r="AH234" s="82"/>
      <c r="AI234" s="82"/>
      <c r="AJ234" s="33">
        <v>282</v>
      </c>
      <c r="AK234" s="142">
        <f t="shared" ref="AK234:AK237" si="102">AJ234/AJ222*100</f>
        <v>108.88030888030889</v>
      </c>
      <c r="AL234" s="149">
        <v>1</v>
      </c>
      <c r="AM234" s="142">
        <f t="shared" si="82"/>
        <v>50</v>
      </c>
      <c r="AN234" s="103" t="s">
        <v>221</v>
      </c>
      <c r="AO234" s="103" t="s">
        <v>221</v>
      </c>
      <c r="AP234" s="33" t="s">
        <v>181</v>
      </c>
      <c r="AQ234" s="34" t="s">
        <v>181</v>
      </c>
    </row>
    <row r="235" spans="1:46" s="15" customFormat="1" ht="12" hidden="1" customHeight="1">
      <c r="A235" s="13"/>
      <c r="B235" s="41" t="s">
        <v>186</v>
      </c>
      <c r="C235" s="56" t="s">
        <v>187</v>
      </c>
      <c r="D235" s="76">
        <v>15018</v>
      </c>
      <c r="E235" s="82">
        <f t="shared" si="84"/>
        <v>97.64629388816644</v>
      </c>
      <c r="F235" s="79">
        <v>90</v>
      </c>
      <c r="G235" s="82">
        <f t="shared" si="85"/>
        <v>95.744680851063833</v>
      </c>
      <c r="H235" s="79">
        <v>32</v>
      </c>
      <c r="I235" s="82">
        <f t="shared" si="86"/>
        <v>96.969696969696969</v>
      </c>
      <c r="J235" s="79">
        <f t="shared" si="87"/>
        <v>14928</v>
      </c>
      <c r="K235" s="82">
        <f t="shared" si="88"/>
        <v>97.657987701164458</v>
      </c>
      <c r="L235" s="79">
        <v>4776</v>
      </c>
      <c r="M235" s="82">
        <f t="shared" si="89"/>
        <v>92.236384704519111</v>
      </c>
      <c r="N235" s="79">
        <v>26904</v>
      </c>
      <c r="O235" s="82">
        <f t="shared" si="90"/>
        <v>103.34972341733251</v>
      </c>
      <c r="P235" s="79">
        <f t="shared" si="91"/>
        <v>22128</v>
      </c>
      <c r="Q235" s="82">
        <f t="shared" si="92"/>
        <v>106.10913973338447</v>
      </c>
      <c r="R235" s="79">
        <f t="shared" si="93"/>
        <v>37056</v>
      </c>
      <c r="S235" s="82">
        <f t="shared" si="94"/>
        <v>102.53458771444383</v>
      </c>
      <c r="T235" s="79">
        <v>36172</v>
      </c>
      <c r="U235" s="82">
        <f t="shared" si="95"/>
        <v>104.3955092499062</v>
      </c>
      <c r="V235" s="79">
        <v>3135</v>
      </c>
      <c r="W235" s="82">
        <f t="shared" si="96"/>
        <v>112.16457960644006</v>
      </c>
      <c r="X235" s="79">
        <f>+R235-T235</f>
        <v>884</v>
      </c>
      <c r="Y235" s="82">
        <f t="shared" si="97"/>
        <v>59.289067739771959</v>
      </c>
      <c r="Z235" s="79">
        <v>8</v>
      </c>
      <c r="AA235" s="82" t="s">
        <v>181</v>
      </c>
      <c r="AB235" s="79" t="s">
        <v>181</v>
      </c>
      <c r="AC235" s="82" t="s">
        <v>181</v>
      </c>
      <c r="AD235" s="203">
        <v>872</v>
      </c>
      <c r="AE235" s="203" t="s">
        <v>181</v>
      </c>
      <c r="AF235" s="203" t="s">
        <v>181</v>
      </c>
      <c r="AG235" s="203" t="s">
        <v>181</v>
      </c>
      <c r="AH235" s="203" t="s">
        <v>181</v>
      </c>
      <c r="AI235" s="203" t="s">
        <v>181</v>
      </c>
      <c r="AJ235" s="33">
        <v>243</v>
      </c>
      <c r="AK235" s="142">
        <f t="shared" si="102"/>
        <v>96.428571428571431</v>
      </c>
      <c r="AL235" s="149">
        <v>1</v>
      </c>
      <c r="AM235" s="142">
        <f t="shared" si="82"/>
        <v>50</v>
      </c>
      <c r="AN235" s="103" t="s">
        <v>221</v>
      </c>
      <c r="AO235" s="103" t="s">
        <v>221</v>
      </c>
      <c r="AP235" s="33" t="s">
        <v>181</v>
      </c>
      <c r="AQ235" s="34" t="s">
        <v>181</v>
      </c>
    </row>
    <row r="236" spans="1:46" s="15" customFormat="1" ht="12" hidden="1" customHeight="1">
      <c r="A236" s="13"/>
      <c r="B236" s="41" t="s">
        <v>12</v>
      </c>
      <c r="C236" s="56" t="s">
        <v>12</v>
      </c>
      <c r="D236" s="76">
        <v>13758</v>
      </c>
      <c r="E236" s="82">
        <f t="shared" si="84"/>
        <v>94.368612387680912</v>
      </c>
      <c r="F236" s="79">
        <v>100</v>
      </c>
      <c r="G236" s="82">
        <f t="shared" si="85"/>
        <v>111.11111111111111</v>
      </c>
      <c r="H236" s="79">
        <v>42</v>
      </c>
      <c r="I236" s="82">
        <f t="shared" si="86"/>
        <v>144.82758620689654</v>
      </c>
      <c r="J236" s="79">
        <f t="shared" si="87"/>
        <v>13658</v>
      </c>
      <c r="K236" s="82">
        <f t="shared" si="88"/>
        <v>94.264614535164597</v>
      </c>
      <c r="L236" s="79">
        <v>4391</v>
      </c>
      <c r="M236" s="82">
        <f t="shared" si="89"/>
        <v>91.555462885738109</v>
      </c>
      <c r="N236" s="79">
        <v>25143</v>
      </c>
      <c r="O236" s="82">
        <f t="shared" si="90"/>
        <v>94.958078404713348</v>
      </c>
      <c r="P236" s="79">
        <f t="shared" si="91"/>
        <v>20752</v>
      </c>
      <c r="Q236" s="82">
        <f t="shared" si="92"/>
        <v>95.710727792639062</v>
      </c>
      <c r="R236" s="79">
        <f t="shared" si="93"/>
        <v>34410</v>
      </c>
      <c r="S236" s="82">
        <f t="shared" si="94"/>
        <v>95.131458903541514</v>
      </c>
      <c r="T236" s="79">
        <v>33658</v>
      </c>
      <c r="U236" s="82">
        <f t="shared" si="95"/>
        <v>97.153908324673822</v>
      </c>
      <c r="V236" s="79">
        <v>2582</v>
      </c>
      <c r="W236" s="82">
        <f t="shared" si="96"/>
        <v>92.877697841726615</v>
      </c>
      <c r="X236" s="79">
        <f t="shared" si="100"/>
        <v>752</v>
      </c>
      <c r="Y236" s="82">
        <f t="shared" si="97"/>
        <v>49.246889325474783</v>
      </c>
      <c r="Z236" s="79">
        <v>8</v>
      </c>
      <c r="AA236" s="82" t="s">
        <v>181</v>
      </c>
      <c r="AB236" s="79" t="s">
        <v>181</v>
      </c>
      <c r="AC236" s="82" t="s">
        <v>181</v>
      </c>
      <c r="AD236" s="203">
        <v>740</v>
      </c>
      <c r="AE236" s="203" t="s">
        <v>181</v>
      </c>
      <c r="AF236" s="203" t="s">
        <v>181</v>
      </c>
      <c r="AG236" s="203" t="s">
        <v>181</v>
      </c>
      <c r="AH236" s="203" t="s">
        <v>181</v>
      </c>
      <c r="AI236" s="203" t="s">
        <v>181</v>
      </c>
      <c r="AJ236" s="33">
        <v>0</v>
      </c>
      <c r="AK236" s="142" t="s">
        <v>181</v>
      </c>
      <c r="AL236" s="149">
        <v>1</v>
      </c>
      <c r="AM236" s="142">
        <f t="shared" si="82"/>
        <v>50</v>
      </c>
      <c r="AN236" s="103" t="s">
        <v>221</v>
      </c>
      <c r="AO236" s="103" t="s">
        <v>221</v>
      </c>
      <c r="AP236" s="33" t="s">
        <v>181</v>
      </c>
      <c r="AQ236" s="34" t="s">
        <v>181</v>
      </c>
    </row>
    <row r="237" spans="1:46" s="52" customFormat="1" ht="12" hidden="1" customHeight="1">
      <c r="A237" s="11"/>
      <c r="B237" s="41" t="s">
        <v>13</v>
      </c>
      <c r="C237" s="56" t="s">
        <v>13</v>
      </c>
      <c r="D237" s="76">
        <v>15563</v>
      </c>
      <c r="E237" s="82">
        <f t="shared" si="84"/>
        <v>96.935534101526002</v>
      </c>
      <c r="F237" s="79">
        <v>106</v>
      </c>
      <c r="G237" s="82">
        <f t="shared" si="85"/>
        <v>89.075630252100851</v>
      </c>
      <c r="H237" s="79">
        <v>49</v>
      </c>
      <c r="I237" s="82">
        <f t="shared" si="86"/>
        <v>84.482758620689651</v>
      </c>
      <c r="J237" s="79">
        <f t="shared" si="87"/>
        <v>15457</v>
      </c>
      <c r="K237" s="82">
        <f t="shared" si="88"/>
        <v>96.994226907630519</v>
      </c>
      <c r="L237" s="79">
        <v>5130</v>
      </c>
      <c r="M237" s="82">
        <f t="shared" si="89"/>
        <v>92.716428700524119</v>
      </c>
      <c r="N237" s="79">
        <v>25260</v>
      </c>
      <c r="O237" s="82">
        <f t="shared" si="90"/>
        <v>96.907849305608835</v>
      </c>
      <c r="P237" s="79">
        <f t="shared" si="91"/>
        <v>20130</v>
      </c>
      <c r="Q237" s="82">
        <f t="shared" si="92"/>
        <v>98.037305800418835</v>
      </c>
      <c r="R237" s="79">
        <f t="shared" si="93"/>
        <v>35587</v>
      </c>
      <c r="S237" s="82">
        <f t="shared" si="94"/>
        <v>97.581507581781793</v>
      </c>
      <c r="T237" s="79">
        <v>34712</v>
      </c>
      <c r="U237" s="82">
        <f t="shared" si="95"/>
        <v>99.412893432998246</v>
      </c>
      <c r="V237" s="79">
        <v>3066</v>
      </c>
      <c r="W237" s="82">
        <f t="shared" si="96"/>
        <v>98.237744312720281</v>
      </c>
      <c r="X237" s="79">
        <f t="shared" si="100"/>
        <v>875</v>
      </c>
      <c r="Y237" s="82">
        <f t="shared" si="97"/>
        <v>56.378865979381445</v>
      </c>
      <c r="Z237" s="79">
        <v>9</v>
      </c>
      <c r="AA237" s="82" t="s">
        <v>181</v>
      </c>
      <c r="AB237" s="79" t="s">
        <v>181</v>
      </c>
      <c r="AC237" s="82" t="s">
        <v>181</v>
      </c>
      <c r="AD237" s="203">
        <v>861</v>
      </c>
      <c r="AE237" s="82" t="s">
        <v>181</v>
      </c>
      <c r="AF237" s="79" t="s">
        <v>181</v>
      </c>
      <c r="AG237" s="82" t="s">
        <v>181</v>
      </c>
      <c r="AH237" s="79" t="s">
        <v>181</v>
      </c>
      <c r="AI237" s="82" t="s">
        <v>181</v>
      </c>
      <c r="AJ237" s="33">
        <v>212</v>
      </c>
      <c r="AK237" s="142">
        <f t="shared" si="102"/>
        <v>69.055374592833871</v>
      </c>
      <c r="AL237" s="151">
        <v>2</v>
      </c>
      <c r="AM237" s="142">
        <f t="shared" si="82"/>
        <v>100</v>
      </c>
      <c r="AN237" s="152" t="s">
        <v>221</v>
      </c>
      <c r="AO237" s="152" t="s">
        <v>221</v>
      </c>
      <c r="AP237" s="33" t="s">
        <v>181</v>
      </c>
      <c r="AQ237" s="155" t="s">
        <v>181</v>
      </c>
    </row>
    <row r="238" spans="1:46" s="15" customFormat="1" ht="12" hidden="1" customHeight="1">
      <c r="A238" s="38"/>
      <c r="B238" s="40" t="s">
        <v>196</v>
      </c>
      <c r="C238" s="57" t="s">
        <v>197</v>
      </c>
      <c r="D238" s="78">
        <v>15261</v>
      </c>
      <c r="E238" s="84">
        <f t="shared" ref="E238:E249" si="103">D238/D226*100</f>
        <v>96.582494778811466</v>
      </c>
      <c r="F238" s="81">
        <v>91</v>
      </c>
      <c r="G238" s="84">
        <f t="shared" ref="G238:G249" si="104">F238/F226*100</f>
        <v>109.63855421686748</v>
      </c>
      <c r="H238" s="81">
        <v>33</v>
      </c>
      <c r="I238" s="84">
        <f t="shared" ref="I238:I249" si="105">H238/H226*100</f>
        <v>132</v>
      </c>
      <c r="J238" s="81">
        <f t="shared" ref="J238:J249" si="106">D238-F238</f>
        <v>15170</v>
      </c>
      <c r="K238" s="84">
        <f t="shared" ref="K238:K249" si="107">J238/J226*100</f>
        <v>96.513551342409983</v>
      </c>
      <c r="L238" s="81">
        <v>4942</v>
      </c>
      <c r="M238" s="84">
        <f t="shared" ref="M238:M249" si="108">L238/L226*100</f>
        <v>90.430009149130825</v>
      </c>
      <c r="N238" s="81">
        <v>26093</v>
      </c>
      <c r="O238" s="84">
        <f t="shared" ref="O238:O249" si="109">N238/N226*100</f>
        <v>98.293528215173666</v>
      </c>
      <c r="P238" s="81">
        <f t="shared" ref="P238:P249" si="110">N238-L238</f>
        <v>21151</v>
      </c>
      <c r="Q238" s="84">
        <f t="shared" ref="Q238:Q249" si="111">P238/P226*100</f>
        <v>100.3320525591765</v>
      </c>
      <c r="R238" s="81">
        <f t="shared" ref="R238:R249" si="112">J238+P238</f>
        <v>36321</v>
      </c>
      <c r="S238" s="84">
        <f t="shared" ref="S238:S249" si="113">R238/R226*100</f>
        <v>98.701051659012478</v>
      </c>
      <c r="T238" s="81">
        <v>35677</v>
      </c>
      <c r="U238" s="84">
        <f t="shared" ref="U238:U249" si="114">T238/T226*100</f>
        <v>101.84989580062233</v>
      </c>
      <c r="V238" s="81">
        <v>3019</v>
      </c>
      <c r="W238" s="84">
        <f t="shared" ref="W238:W249" si="115">V238/V226*100</f>
        <v>111.23802505526899</v>
      </c>
      <c r="X238" s="81">
        <f t="shared" si="100"/>
        <v>644</v>
      </c>
      <c r="Y238" s="84">
        <f t="shared" ref="Y238:Y249" si="116">X238/X226*100</f>
        <v>36.38418079096045</v>
      </c>
      <c r="Z238" s="81">
        <v>8</v>
      </c>
      <c r="AA238" s="84" t="s">
        <v>211</v>
      </c>
      <c r="AB238" s="81" t="s">
        <v>207</v>
      </c>
      <c r="AC238" s="84" t="s">
        <v>208</v>
      </c>
      <c r="AD238" s="204">
        <v>628</v>
      </c>
      <c r="AE238" s="84" t="s">
        <v>207</v>
      </c>
      <c r="AF238" s="84" t="s">
        <v>209</v>
      </c>
      <c r="AG238" s="84" t="s">
        <v>207</v>
      </c>
      <c r="AH238" s="84" t="s">
        <v>210</v>
      </c>
      <c r="AI238" s="84" t="s">
        <v>181</v>
      </c>
      <c r="AJ238" s="137">
        <v>154</v>
      </c>
      <c r="AK238" s="163">
        <v>83.6</v>
      </c>
      <c r="AL238" s="149">
        <v>2</v>
      </c>
      <c r="AM238" s="160">
        <v>96.1</v>
      </c>
      <c r="AN238" s="103">
        <v>91</v>
      </c>
      <c r="AO238" s="103" t="s">
        <v>221</v>
      </c>
      <c r="AP238" s="146">
        <v>247</v>
      </c>
      <c r="AQ238" s="159" t="s">
        <v>181</v>
      </c>
      <c r="AR238" s="71"/>
      <c r="AS238" s="71"/>
      <c r="AT238" s="71"/>
    </row>
    <row r="239" spans="1:46" s="15" customFormat="1" ht="12" hidden="1" customHeight="1">
      <c r="A239" s="38"/>
      <c r="B239" s="41" t="s">
        <v>67</v>
      </c>
      <c r="C239" s="56" t="s">
        <v>11</v>
      </c>
      <c r="D239" s="76">
        <v>15650</v>
      </c>
      <c r="E239" s="82">
        <f t="shared" si="103"/>
        <v>97.696485423559523</v>
      </c>
      <c r="F239" s="79">
        <v>113</v>
      </c>
      <c r="G239" s="82">
        <f t="shared" si="104"/>
        <v>117.70833333333333</v>
      </c>
      <c r="H239" s="79">
        <v>55</v>
      </c>
      <c r="I239" s="82">
        <f t="shared" si="105"/>
        <v>144.73684210526315</v>
      </c>
      <c r="J239" s="79">
        <f t="shared" si="106"/>
        <v>15537</v>
      </c>
      <c r="K239" s="82">
        <f t="shared" si="107"/>
        <v>97.575833699679706</v>
      </c>
      <c r="L239" s="79">
        <v>5030</v>
      </c>
      <c r="M239" s="82">
        <f t="shared" si="108"/>
        <v>92.958787654777311</v>
      </c>
      <c r="N239" s="79">
        <v>30083</v>
      </c>
      <c r="O239" s="82">
        <f t="shared" si="109"/>
        <v>102.13553337407484</v>
      </c>
      <c r="P239" s="79">
        <f t="shared" si="110"/>
        <v>25053</v>
      </c>
      <c r="Q239" s="82">
        <f t="shared" si="111"/>
        <v>104.20080688765961</v>
      </c>
      <c r="R239" s="79">
        <f t="shared" si="112"/>
        <v>40590</v>
      </c>
      <c r="S239" s="82">
        <f t="shared" si="113"/>
        <v>101.56132712805885</v>
      </c>
      <c r="T239" s="79">
        <v>39724</v>
      </c>
      <c r="U239" s="82">
        <f t="shared" si="114"/>
        <v>104.18316766765454</v>
      </c>
      <c r="V239" s="79">
        <v>3034</v>
      </c>
      <c r="W239" s="82">
        <f t="shared" si="115"/>
        <v>103.51415899010577</v>
      </c>
      <c r="X239" s="79">
        <f t="shared" ref="X239:X246" si="117">+R239-T239</f>
        <v>866</v>
      </c>
      <c r="Y239" s="82">
        <f t="shared" si="116"/>
        <v>47.142079477408821</v>
      </c>
      <c r="Z239" s="79">
        <v>10</v>
      </c>
      <c r="AA239" s="82" t="s">
        <v>212</v>
      </c>
      <c r="AB239" s="79" t="s">
        <v>213</v>
      </c>
      <c r="AC239" s="82" t="s">
        <v>214</v>
      </c>
      <c r="AD239" s="79">
        <v>848</v>
      </c>
      <c r="AE239" s="82" t="s">
        <v>215</v>
      </c>
      <c r="AF239" s="82" t="s">
        <v>215</v>
      </c>
      <c r="AG239" s="82" t="s">
        <v>215</v>
      </c>
      <c r="AH239" s="82" t="s">
        <v>215</v>
      </c>
      <c r="AI239" s="82" t="s">
        <v>181</v>
      </c>
      <c r="AJ239" s="85">
        <v>14</v>
      </c>
      <c r="AK239" s="144">
        <v>71.599999999999994</v>
      </c>
      <c r="AL239" s="149">
        <v>2</v>
      </c>
      <c r="AM239" s="158">
        <v>91.5</v>
      </c>
      <c r="AN239" s="103">
        <v>123</v>
      </c>
      <c r="AO239" s="103" t="s">
        <v>221</v>
      </c>
      <c r="AP239" s="103">
        <v>139</v>
      </c>
      <c r="AQ239" s="159" t="s">
        <v>181</v>
      </c>
      <c r="AR239" s="71"/>
      <c r="AS239" s="71"/>
      <c r="AT239" s="71"/>
    </row>
    <row r="240" spans="1:46" s="15" customFormat="1" ht="12" hidden="1" customHeight="1">
      <c r="A240" s="38"/>
      <c r="B240" s="41" t="s">
        <v>198</v>
      </c>
      <c r="C240" s="56" t="s">
        <v>3</v>
      </c>
      <c r="D240" s="76">
        <v>14695</v>
      </c>
      <c r="E240" s="82">
        <f t="shared" si="103"/>
        <v>98.248311827238084</v>
      </c>
      <c r="F240" s="79">
        <v>82</v>
      </c>
      <c r="G240" s="82">
        <f t="shared" si="104"/>
        <v>77.358490566037744</v>
      </c>
      <c r="H240" s="79">
        <v>32</v>
      </c>
      <c r="I240" s="82">
        <f t="shared" si="105"/>
        <v>66.666666666666657</v>
      </c>
      <c r="J240" s="79">
        <f t="shared" si="106"/>
        <v>14613</v>
      </c>
      <c r="K240" s="82">
        <f t="shared" si="107"/>
        <v>98.397414315534306</v>
      </c>
      <c r="L240" s="79">
        <v>4783</v>
      </c>
      <c r="M240" s="82">
        <f t="shared" si="108"/>
        <v>97.215447154471548</v>
      </c>
      <c r="N240" s="79">
        <v>30698</v>
      </c>
      <c r="O240" s="82">
        <f t="shared" si="109"/>
        <v>100.98026315789474</v>
      </c>
      <c r="P240" s="79">
        <f t="shared" si="110"/>
        <v>25915</v>
      </c>
      <c r="Q240" s="82">
        <f t="shared" si="111"/>
        <v>101.7072213500785</v>
      </c>
      <c r="R240" s="79">
        <f t="shared" si="112"/>
        <v>40528</v>
      </c>
      <c r="S240" s="82">
        <f t="shared" si="113"/>
        <v>100.48845800996753</v>
      </c>
      <c r="T240" s="79">
        <v>39927</v>
      </c>
      <c r="U240" s="82">
        <f t="shared" si="114"/>
        <v>103.43246463913786</v>
      </c>
      <c r="V240" s="79">
        <v>2694</v>
      </c>
      <c r="W240" s="82">
        <f t="shared" si="115"/>
        <v>107.75999999999999</v>
      </c>
      <c r="X240" s="79">
        <f t="shared" si="117"/>
        <v>601</v>
      </c>
      <c r="Y240" s="82">
        <f t="shared" si="116"/>
        <v>34.75997686524002</v>
      </c>
      <c r="Z240" s="79">
        <v>11</v>
      </c>
      <c r="AA240" s="82" t="s">
        <v>75</v>
      </c>
      <c r="AB240" s="79" t="s">
        <v>75</v>
      </c>
      <c r="AC240" s="82" t="s">
        <v>75</v>
      </c>
      <c r="AD240" s="79">
        <v>584</v>
      </c>
      <c r="AE240" s="82" t="s">
        <v>75</v>
      </c>
      <c r="AF240" s="82" t="s">
        <v>75</v>
      </c>
      <c r="AG240" s="82" t="s">
        <v>75</v>
      </c>
      <c r="AH240" s="82" t="s">
        <v>75</v>
      </c>
      <c r="AI240" s="82" t="s">
        <v>181</v>
      </c>
      <c r="AJ240" s="85">
        <v>0</v>
      </c>
      <c r="AK240" s="144" t="s">
        <v>181</v>
      </c>
      <c r="AL240" s="149">
        <v>2</v>
      </c>
      <c r="AM240" s="158">
        <v>81.3</v>
      </c>
      <c r="AN240" s="103">
        <v>71</v>
      </c>
      <c r="AO240" s="103" t="s">
        <v>221</v>
      </c>
      <c r="AP240" s="103">
        <v>72</v>
      </c>
      <c r="AQ240" s="159" t="s">
        <v>181</v>
      </c>
      <c r="AR240" s="71"/>
      <c r="AS240" s="71"/>
      <c r="AT240" s="71"/>
    </row>
    <row r="241" spans="1:46" s="15" customFormat="1" ht="12" hidden="1" customHeight="1">
      <c r="A241" s="38"/>
      <c r="B241" s="41" t="s">
        <v>199</v>
      </c>
      <c r="C241" s="56" t="s">
        <v>200</v>
      </c>
      <c r="D241" s="76">
        <v>14230</v>
      </c>
      <c r="E241" s="82">
        <f t="shared" si="103"/>
        <v>95.625293999059195</v>
      </c>
      <c r="F241" s="79">
        <v>83</v>
      </c>
      <c r="G241" s="82">
        <f t="shared" si="104"/>
        <v>87.368421052631589</v>
      </c>
      <c r="H241" s="79">
        <v>25</v>
      </c>
      <c r="I241" s="82">
        <f t="shared" si="105"/>
        <v>67.567567567567565</v>
      </c>
      <c r="J241" s="79">
        <f t="shared" si="106"/>
        <v>14147</v>
      </c>
      <c r="K241" s="82">
        <f t="shared" si="107"/>
        <v>95.678344379818753</v>
      </c>
      <c r="L241" s="79">
        <v>4561</v>
      </c>
      <c r="M241" s="82">
        <f t="shared" si="108"/>
        <v>95.179465776293824</v>
      </c>
      <c r="N241" s="79">
        <v>30070</v>
      </c>
      <c r="O241" s="82">
        <f t="shared" si="109"/>
        <v>104.14213479254693</v>
      </c>
      <c r="P241" s="79">
        <f t="shared" si="110"/>
        <v>25509</v>
      </c>
      <c r="Q241" s="82">
        <f t="shared" si="111"/>
        <v>105.92558757578274</v>
      </c>
      <c r="R241" s="79">
        <f t="shared" si="112"/>
        <v>39656</v>
      </c>
      <c r="S241" s="82">
        <f t="shared" si="113"/>
        <v>102.0273747041268</v>
      </c>
      <c r="T241" s="79">
        <v>38936</v>
      </c>
      <c r="U241" s="82">
        <f t="shared" si="114"/>
        <v>105.363424798398</v>
      </c>
      <c r="V241" s="79">
        <v>2530</v>
      </c>
      <c r="W241" s="82">
        <f t="shared" si="115"/>
        <v>87.03130374957</v>
      </c>
      <c r="X241" s="79">
        <f t="shared" si="117"/>
        <v>720</v>
      </c>
      <c r="Y241" s="82">
        <f t="shared" si="116"/>
        <v>37.61755485893417</v>
      </c>
      <c r="Z241" s="79">
        <v>10</v>
      </c>
      <c r="AA241" s="82" t="s">
        <v>75</v>
      </c>
      <c r="AB241" s="79" t="s">
        <v>75</v>
      </c>
      <c r="AC241" s="82" t="s">
        <v>75</v>
      </c>
      <c r="AD241" s="79">
        <v>700</v>
      </c>
      <c r="AE241" s="82" t="s">
        <v>75</v>
      </c>
      <c r="AF241" s="82" t="s">
        <v>75</v>
      </c>
      <c r="AG241" s="82" t="s">
        <v>75</v>
      </c>
      <c r="AH241" s="82" t="s">
        <v>75</v>
      </c>
      <c r="AI241" s="82" t="s">
        <v>181</v>
      </c>
      <c r="AJ241" s="85">
        <v>0</v>
      </c>
      <c r="AK241" s="144" t="s">
        <v>181</v>
      </c>
      <c r="AL241" s="103">
        <v>2</v>
      </c>
      <c r="AM241" s="158">
        <v>73.5</v>
      </c>
      <c r="AN241" s="103">
        <v>95</v>
      </c>
      <c r="AO241" s="103" t="s">
        <v>221</v>
      </c>
      <c r="AP241" s="103">
        <v>97</v>
      </c>
      <c r="AQ241" s="159" t="s">
        <v>181</v>
      </c>
      <c r="AR241" s="71"/>
      <c r="AS241" s="71"/>
      <c r="AT241" s="71"/>
    </row>
    <row r="242" spans="1:46" s="15" customFormat="1" ht="12" hidden="1" customHeight="1">
      <c r="A242" s="38"/>
      <c r="B242" s="41" t="s">
        <v>201</v>
      </c>
      <c r="C242" s="56" t="s">
        <v>72</v>
      </c>
      <c r="D242" s="76">
        <v>13692</v>
      </c>
      <c r="E242" s="82">
        <f t="shared" si="103"/>
        <v>95.023943368727885</v>
      </c>
      <c r="F242" s="79">
        <v>90</v>
      </c>
      <c r="G242" s="82">
        <f t="shared" si="104"/>
        <v>104.65116279069768</v>
      </c>
      <c r="H242" s="79">
        <v>32</v>
      </c>
      <c r="I242" s="82">
        <f t="shared" si="105"/>
        <v>114.28571428571428</v>
      </c>
      <c r="J242" s="79">
        <f t="shared" si="106"/>
        <v>13602</v>
      </c>
      <c r="K242" s="82">
        <f t="shared" si="107"/>
        <v>94.966138378831261</v>
      </c>
      <c r="L242" s="79">
        <v>4441</v>
      </c>
      <c r="M242" s="82">
        <f t="shared" si="108"/>
        <v>95.19828510182208</v>
      </c>
      <c r="N242" s="79">
        <v>28220</v>
      </c>
      <c r="O242" s="82">
        <f t="shared" si="109"/>
        <v>102.56969432631846</v>
      </c>
      <c r="P242" s="79">
        <f t="shared" si="110"/>
        <v>23779</v>
      </c>
      <c r="Q242" s="82">
        <f t="shared" si="111"/>
        <v>104.07475490196079</v>
      </c>
      <c r="R242" s="79">
        <f t="shared" si="112"/>
        <v>37381</v>
      </c>
      <c r="S242" s="82">
        <f t="shared" si="113"/>
        <v>100.56495655215087</v>
      </c>
      <c r="T242" s="79">
        <v>36636</v>
      </c>
      <c r="U242" s="82">
        <f t="shared" si="114"/>
        <v>104.07363217998977</v>
      </c>
      <c r="V242" s="79">
        <v>2473</v>
      </c>
      <c r="W242" s="82">
        <f t="shared" si="115"/>
        <v>84.001358695652172</v>
      </c>
      <c r="X242" s="79">
        <f t="shared" si="117"/>
        <v>745</v>
      </c>
      <c r="Y242" s="82">
        <f t="shared" si="116"/>
        <v>37.836465210766882</v>
      </c>
      <c r="Z242" s="79">
        <v>10</v>
      </c>
      <c r="AA242" s="82" t="s">
        <v>75</v>
      </c>
      <c r="AB242" s="79" t="s">
        <v>75</v>
      </c>
      <c r="AC242" s="82" t="s">
        <v>75</v>
      </c>
      <c r="AD242" s="79">
        <v>726</v>
      </c>
      <c r="AE242" s="82" t="s">
        <v>75</v>
      </c>
      <c r="AF242" s="82" t="s">
        <v>75</v>
      </c>
      <c r="AG242" s="82" t="s">
        <v>75</v>
      </c>
      <c r="AH242" s="82" t="s">
        <v>75</v>
      </c>
      <c r="AI242" s="82" t="s">
        <v>181</v>
      </c>
      <c r="AJ242" s="85">
        <v>0</v>
      </c>
      <c r="AK242" s="144" t="s">
        <v>181</v>
      </c>
      <c r="AL242" s="103">
        <v>2</v>
      </c>
      <c r="AM242" s="158">
        <v>70.400000000000006</v>
      </c>
      <c r="AN242" s="103">
        <v>99</v>
      </c>
      <c r="AO242" s="103" t="s">
        <v>221</v>
      </c>
      <c r="AP242" s="33">
        <v>101</v>
      </c>
      <c r="AQ242" s="159" t="s">
        <v>181</v>
      </c>
      <c r="AR242" s="71"/>
      <c r="AS242" s="71"/>
      <c r="AT242" s="71"/>
    </row>
    <row r="243" spans="1:46" s="15" customFormat="1" ht="12" hidden="1" customHeight="1">
      <c r="A243" s="38"/>
      <c r="B243" s="41" t="s">
        <v>73</v>
      </c>
      <c r="C243" s="56" t="s">
        <v>6</v>
      </c>
      <c r="D243" s="76">
        <v>13438</v>
      </c>
      <c r="E243" s="82">
        <f t="shared" si="103"/>
        <v>96.31594036697247</v>
      </c>
      <c r="F243" s="79">
        <v>95</v>
      </c>
      <c r="G243" s="82">
        <f t="shared" si="104"/>
        <v>96.938775510204081</v>
      </c>
      <c r="H243" s="79">
        <v>37</v>
      </c>
      <c r="I243" s="82">
        <f t="shared" si="105"/>
        <v>92.5</v>
      </c>
      <c r="J243" s="79">
        <f>D243-F243</f>
        <v>13343</v>
      </c>
      <c r="K243" s="82">
        <f t="shared" si="107"/>
        <v>96.311534574852033</v>
      </c>
      <c r="L243" s="79">
        <v>4372</v>
      </c>
      <c r="M243" s="82">
        <f t="shared" si="108"/>
        <v>96.087912087912088</v>
      </c>
      <c r="N243" s="79">
        <v>31778</v>
      </c>
      <c r="O243" s="82">
        <f t="shared" si="109"/>
        <v>103.17532467532466</v>
      </c>
      <c r="P243" s="79">
        <f>N243-L243</f>
        <v>27406</v>
      </c>
      <c r="Q243" s="82">
        <f t="shared" si="111"/>
        <v>104.40380952380951</v>
      </c>
      <c r="R243" s="79">
        <f>J243+P243</f>
        <v>40749</v>
      </c>
      <c r="S243" s="82">
        <f t="shared" si="113"/>
        <v>101.60831837223219</v>
      </c>
      <c r="T243" s="79">
        <v>40124</v>
      </c>
      <c r="U243" s="82">
        <f t="shared" si="114"/>
        <v>104.88289418653282</v>
      </c>
      <c r="V243" s="79">
        <v>2832</v>
      </c>
      <c r="W243" s="82">
        <f t="shared" si="115"/>
        <v>91.769280622164615</v>
      </c>
      <c r="X243" s="79">
        <f t="shared" si="117"/>
        <v>625</v>
      </c>
      <c r="Y243" s="82">
        <f t="shared" si="116"/>
        <v>33.820346320346324</v>
      </c>
      <c r="Z243" s="79">
        <v>9</v>
      </c>
      <c r="AA243" s="82" t="s">
        <v>66</v>
      </c>
      <c r="AB243" s="79" t="s">
        <v>66</v>
      </c>
      <c r="AC243" s="82" t="s">
        <v>66</v>
      </c>
      <c r="AD243" s="79">
        <v>607</v>
      </c>
      <c r="AE243" s="82" t="s">
        <v>66</v>
      </c>
      <c r="AF243" s="82" t="s">
        <v>66</v>
      </c>
      <c r="AG243" s="82" t="s">
        <v>66</v>
      </c>
      <c r="AH243" s="82" t="s">
        <v>66</v>
      </c>
      <c r="AI243" s="82" t="s">
        <v>181</v>
      </c>
      <c r="AJ243" s="85">
        <v>0</v>
      </c>
      <c r="AK243" s="144" t="s">
        <v>181</v>
      </c>
      <c r="AL243" s="149">
        <v>2</v>
      </c>
      <c r="AM243" s="158">
        <v>77.3</v>
      </c>
      <c r="AN243" s="103">
        <v>73</v>
      </c>
      <c r="AO243" s="103" t="s">
        <v>195</v>
      </c>
      <c r="AP243" s="33">
        <v>74</v>
      </c>
      <c r="AQ243" s="159" t="s">
        <v>181</v>
      </c>
      <c r="AR243" s="71"/>
      <c r="AS243" s="71"/>
      <c r="AT243" s="71"/>
    </row>
    <row r="244" spans="1:46" s="15" customFormat="1" ht="12" hidden="1" customHeight="1">
      <c r="A244" s="38"/>
      <c r="B244" s="41" t="s">
        <v>202</v>
      </c>
      <c r="C244" s="56" t="s">
        <v>7</v>
      </c>
      <c r="D244" s="76">
        <v>13820</v>
      </c>
      <c r="E244" s="82">
        <f t="shared" si="103"/>
        <v>96.273075583420407</v>
      </c>
      <c r="F244" s="79">
        <v>128</v>
      </c>
      <c r="G244" s="82">
        <f t="shared" si="104"/>
        <v>139.13043478260869</v>
      </c>
      <c r="H244" s="79">
        <v>70</v>
      </c>
      <c r="I244" s="82">
        <f t="shared" si="105"/>
        <v>205.88235294117646</v>
      </c>
      <c r="J244" s="79">
        <f t="shared" si="106"/>
        <v>13692</v>
      </c>
      <c r="K244" s="82">
        <f t="shared" si="107"/>
        <v>95.996634649092059</v>
      </c>
      <c r="L244" s="79">
        <v>4372</v>
      </c>
      <c r="M244" s="82">
        <f t="shared" si="108"/>
        <v>93.080689802001288</v>
      </c>
      <c r="N244" s="79">
        <v>30927</v>
      </c>
      <c r="O244" s="82">
        <f t="shared" si="109"/>
        <v>101.01580872746277</v>
      </c>
      <c r="P244" s="79">
        <f t="shared" si="110"/>
        <v>26555</v>
      </c>
      <c r="Q244" s="82">
        <f t="shared" si="111"/>
        <v>102.45379837185075</v>
      </c>
      <c r="R244" s="79">
        <f t="shared" si="112"/>
        <v>40247</v>
      </c>
      <c r="S244" s="82">
        <f t="shared" si="113"/>
        <v>100.16176397391867</v>
      </c>
      <c r="T244" s="79">
        <v>39404</v>
      </c>
      <c r="U244" s="82">
        <f t="shared" si="114"/>
        <v>102.4784791032743</v>
      </c>
      <c r="V244" s="79">
        <v>3345</v>
      </c>
      <c r="W244" s="82">
        <f t="shared" si="115"/>
        <v>99.376114081996434</v>
      </c>
      <c r="X244" s="79">
        <f>+R244-T244</f>
        <v>843</v>
      </c>
      <c r="Y244" s="82">
        <f t="shared" si="116"/>
        <v>48.700173310225303</v>
      </c>
      <c r="Z244" s="79">
        <v>9</v>
      </c>
      <c r="AA244" s="82" t="s">
        <v>37</v>
      </c>
      <c r="AB244" s="79" t="s">
        <v>37</v>
      </c>
      <c r="AC244" s="82" t="s">
        <v>37</v>
      </c>
      <c r="AD244" s="79">
        <v>826</v>
      </c>
      <c r="AE244" s="82" t="s">
        <v>37</v>
      </c>
      <c r="AF244" s="82" t="s">
        <v>37</v>
      </c>
      <c r="AG244" s="82" t="s">
        <v>37</v>
      </c>
      <c r="AH244" s="82" t="s">
        <v>37</v>
      </c>
      <c r="AI244" s="82" t="s">
        <v>181</v>
      </c>
      <c r="AJ244" s="85">
        <v>0</v>
      </c>
      <c r="AK244" s="144" t="s">
        <v>181</v>
      </c>
      <c r="AL244" s="149">
        <v>1</v>
      </c>
      <c r="AM244" s="158">
        <v>71.099999999999994</v>
      </c>
      <c r="AN244" s="103">
        <v>111</v>
      </c>
      <c r="AO244" s="103" t="s">
        <v>37</v>
      </c>
      <c r="AP244" s="33">
        <v>112</v>
      </c>
      <c r="AQ244" s="159" t="s">
        <v>181</v>
      </c>
      <c r="AR244" s="71"/>
      <c r="AS244" s="71"/>
      <c r="AT244" s="71"/>
    </row>
    <row r="245" spans="1:46" s="15" customFormat="1" ht="12" hidden="1" customHeight="1">
      <c r="A245" s="13"/>
      <c r="B245" s="41" t="s">
        <v>203</v>
      </c>
      <c r="C245" s="56" t="s">
        <v>8</v>
      </c>
      <c r="D245" s="76">
        <v>13424</v>
      </c>
      <c r="E245" s="82">
        <f t="shared" si="103"/>
        <v>95.537684150594259</v>
      </c>
      <c r="F245" s="79">
        <v>111</v>
      </c>
      <c r="G245" s="82">
        <f t="shared" si="104"/>
        <v>120.65217391304348</v>
      </c>
      <c r="H245" s="79">
        <v>53</v>
      </c>
      <c r="I245" s="82">
        <f t="shared" si="105"/>
        <v>155.88235294117646</v>
      </c>
      <c r="J245" s="79">
        <f t="shared" si="106"/>
        <v>13313</v>
      </c>
      <c r="K245" s="82">
        <f t="shared" si="107"/>
        <v>95.372161329608147</v>
      </c>
      <c r="L245" s="79">
        <v>4240</v>
      </c>
      <c r="M245" s="82">
        <f t="shared" si="108"/>
        <v>92.214006089604169</v>
      </c>
      <c r="N245" s="79">
        <v>29553</v>
      </c>
      <c r="O245" s="82">
        <f t="shared" si="109"/>
        <v>104.95045988849037</v>
      </c>
      <c r="P245" s="79">
        <f t="shared" si="110"/>
        <v>25313</v>
      </c>
      <c r="Q245" s="82">
        <f t="shared" si="111"/>
        <v>107.43601714698019</v>
      </c>
      <c r="R245" s="79">
        <f t="shared" si="112"/>
        <v>38626</v>
      </c>
      <c r="S245" s="82">
        <f t="shared" si="113"/>
        <v>102.94776119402984</v>
      </c>
      <c r="T245" s="79">
        <v>37844</v>
      </c>
      <c r="U245" s="82">
        <f t="shared" si="114"/>
        <v>105.0842751228723</v>
      </c>
      <c r="V245" s="79">
        <v>3586</v>
      </c>
      <c r="W245" s="82">
        <f t="shared" si="115"/>
        <v>101.8460664583925</v>
      </c>
      <c r="X245" s="79">
        <f t="shared" si="117"/>
        <v>782</v>
      </c>
      <c r="Y245" s="82">
        <f t="shared" si="116"/>
        <v>51.89117451891174</v>
      </c>
      <c r="Z245" s="79">
        <v>11</v>
      </c>
      <c r="AA245" s="82" t="s">
        <v>37</v>
      </c>
      <c r="AB245" s="79" t="s">
        <v>37</v>
      </c>
      <c r="AC245" s="82" t="s">
        <v>37</v>
      </c>
      <c r="AD245" s="79">
        <v>764</v>
      </c>
      <c r="AE245" s="82" t="s">
        <v>37</v>
      </c>
      <c r="AF245" s="82" t="s">
        <v>37</v>
      </c>
      <c r="AG245" s="82" t="s">
        <v>37</v>
      </c>
      <c r="AH245" s="82" t="s">
        <v>37</v>
      </c>
      <c r="AI245" s="82" t="s">
        <v>181</v>
      </c>
      <c r="AJ245" s="33">
        <v>0</v>
      </c>
      <c r="AK245" s="144" t="s">
        <v>181</v>
      </c>
      <c r="AL245" s="149">
        <v>2</v>
      </c>
      <c r="AM245" s="158">
        <v>104.7</v>
      </c>
      <c r="AN245" s="103">
        <v>95</v>
      </c>
      <c r="AO245" s="103" t="s">
        <v>37</v>
      </c>
      <c r="AP245" s="33">
        <v>96</v>
      </c>
      <c r="AQ245" s="159" t="s">
        <v>181</v>
      </c>
    </row>
    <row r="246" spans="1:46" s="15" customFormat="1" ht="12" hidden="1" customHeight="1">
      <c r="A246" s="13"/>
      <c r="B246" s="41" t="s">
        <v>204</v>
      </c>
      <c r="C246" s="56" t="s">
        <v>9</v>
      </c>
      <c r="D246" s="76">
        <v>14005</v>
      </c>
      <c r="E246" s="82">
        <f t="shared" si="103"/>
        <v>94.031153484624681</v>
      </c>
      <c r="F246" s="79">
        <v>127</v>
      </c>
      <c r="G246" s="82">
        <f t="shared" si="104"/>
        <v>142.69662921348313</v>
      </c>
      <c r="H246" s="79">
        <v>69</v>
      </c>
      <c r="I246" s="82">
        <f t="shared" si="105"/>
        <v>222.58064516129031</v>
      </c>
      <c r="J246" s="79">
        <f t="shared" si="106"/>
        <v>13878</v>
      </c>
      <c r="K246" s="82">
        <f t="shared" si="107"/>
        <v>93.738601823708208</v>
      </c>
      <c r="L246" s="79">
        <v>4600</v>
      </c>
      <c r="M246" s="82">
        <f t="shared" si="108"/>
        <v>94.242982995287846</v>
      </c>
      <c r="N246" s="79">
        <v>26496</v>
      </c>
      <c r="O246" s="82">
        <f t="shared" si="109"/>
        <v>110.19338739862756</v>
      </c>
      <c r="P246" s="79">
        <f t="shared" si="110"/>
        <v>21896</v>
      </c>
      <c r="Q246" s="82">
        <f t="shared" si="111"/>
        <v>114.25589647255269</v>
      </c>
      <c r="R246" s="79">
        <f t="shared" si="112"/>
        <v>35774</v>
      </c>
      <c r="S246" s="82">
        <f t="shared" si="113"/>
        <v>105.31366834466721</v>
      </c>
      <c r="T246" s="79">
        <v>35169</v>
      </c>
      <c r="U246" s="82">
        <f t="shared" si="114"/>
        <v>107.94659300184162</v>
      </c>
      <c r="V246" s="79">
        <v>2997</v>
      </c>
      <c r="W246" s="82">
        <f t="shared" si="115"/>
        <v>89.703681532475315</v>
      </c>
      <c r="X246" s="79">
        <f t="shared" si="117"/>
        <v>605</v>
      </c>
      <c r="Y246" s="82">
        <f t="shared" si="116"/>
        <v>43.556515478761696</v>
      </c>
      <c r="Z246" s="79">
        <v>9</v>
      </c>
      <c r="AA246" s="82" t="s">
        <v>37</v>
      </c>
      <c r="AB246" s="79" t="s">
        <v>37</v>
      </c>
      <c r="AC246" s="82" t="s">
        <v>37</v>
      </c>
      <c r="AD246" s="79">
        <v>589</v>
      </c>
      <c r="AE246" s="82" t="s">
        <v>37</v>
      </c>
      <c r="AF246" s="82" t="s">
        <v>37</v>
      </c>
      <c r="AG246" s="82" t="s">
        <v>37</v>
      </c>
      <c r="AH246" s="82" t="s">
        <v>37</v>
      </c>
      <c r="AI246" s="82" t="s">
        <v>181</v>
      </c>
      <c r="AJ246" s="33">
        <v>101</v>
      </c>
      <c r="AK246" s="142">
        <v>35.700000000000003</v>
      </c>
      <c r="AL246" s="149">
        <v>1</v>
      </c>
      <c r="AM246" s="158">
        <v>99.8</v>
      </c>
      <c r="AN246" s="103">
        <v>65</v>
      </c>
      <c r="AO246" s="103" t="s">
        <v>37</v>
      </c>
      <c r="AP246" s="33">
        <v>167</v>
      </c>
      <c r="AQ246" s="159" t="s">
        <v>181</v>
      </c>
    </row>
    <row r="247" spans="1:46" s="15" customFormat="1" ht="12" hidden="1" customHeight="1">
      <c r="A247" s="13"/>
      <c r="B247" s="41" t="s">
        <v>205</v>
      </c>
      <c r="C247" s="56" t="s">
        <v>206</v>
      </c>
      <c r="D247" s="76">
        <v>14208</v>
      </c>
      <c r="E247" s="82">
        <f t="shared" si="103"/>
        <v>94.606472233320019</v>
      </c>
      <c r="F247" s="79">
        <v>103</v>
      </c>
      <c r="G247" s="82">
        <f t="shared" si="104"/>
        <v>114.44444444444444</v>
      </c>
      <c r="H247" s="79">
        <v>45</v>
      </c>
      <c r="I247" s="82">
        <f t="shared" si="105"/>
        <v>140.625</v>
      </c>
      <c r="J247" s="79">
        <f t="shared" si="106"/>
        <v>14105</v>
      </c>
      <c r="K247" s="82">
        <f t="shared" si="107"/>
        <v>94.486870310825296</v>
      </c>
      <c r="L247" s="79">
        <v>4444</v>
      </c>
      <c r="M247" s="82">
        <f t="shared" si="108"/>
        <v>93.048576214405358</v>
      </c>
      <c r="N247" s="79">
        <v>27833</v>
      </c>
      <c r="O247" s="82">
        <f t="shared" si="109"/>
        <v>103.45301813856676</v>
      </c>
      <c r="P247" s="79">
        <f t="shared" si="110"/>
        <v>23389</v>
      </c>
      <c r="Q247" s="82">
        <f t="shared" si="111"/>
        <v>105.69866232827188</v>
      </c>
      <c r="R247" s="79">
        <f t="shared" si="112"/>
        <v>37494</v>
      </c>
      <c r="S247" s="82">
        <f t="shared" si="113"/>
        <v>101.18199481865284</v>
      </c>
      <c r="T247" s="79">
        <v>36773</v>
      </c>
      <c r="U247" s="82">
        <f t="shared" si="114"/>
        <v>101.66150613734379</v>
      </c>
      <c r="V247" s="79">
        <v>2715</v>
      </c>
      <c r="W247" s="82">
        <f t="shared" si="115"/>
        <v>86.602870813397132</v>
      </c>
      <c r="X247" s="79">
        <f>+R247-T247</f>
        <v>721</v>
      </c>
      <c r="Y247" s="82">
        <f t="shared" si="116"/>
        <v>81.561085972850677</v>
      </c>
      <c r="Z247" s="79">
        <v>7</v>
      </c>
      <c r="AA247" s="82">
        <f>Z247/Z235*100</f>
        <v>87.5</v>
      </c>
      <c r="AB247" s="79" t="s">
        <v>37</v>
      </c>
      <c r="AC247" s="82" t="s">
        <v>37</v>
      </c>
      <c r="AD247" s="203">
        <v>708</v>
      </c>
      <c r="AE247" s="82">
        <f>AD247/AD235*100</f>
        <v>81.192660550458712</v>
      </c>
      <c r="AF247" s="82" t="s">
        <v>37</v>
      </c>
      <c r="AG247" s="82" t="s">
        <v>37</v>
      </c>
      <c r="AH247" s="82" t="s">
        <v>37</v>
      </c>
      <c r="AI247" s="82" t="s">
        <v>181</v>
      </c>
      <c r="AJ247" s="33">
        <v>88</v>
      </c>
      <c r="AK247" s="142">
        <v>36.299999999999997</v>
      </c>
      <c r="AL247" s="161">
        <v>1</v>
      </c>
      <c r="AM247" s="102">
        <v>91.9</v>
      </c>
      <c r="AN247" s="103">
        <v>90</v>
      </c>
      <c r="AO247" s="103" t="s">
        <v>37</v>
      </c>
      <c r="AP247" s="33">
        <v>180</v>
      </c>
      <c r="AQ247" s="159" t="s">
        <v>181</v>
      </c>
    </row>
    <row r="248" spans="1:46" s="15" customFormat="1" ht="12" hidden="1" customHeight="1">
      <c r="A248" s="13"/>
      <c r="B248" s="41" t="s">
        <v>12</v>
      </c>
      <c r="C248" s="56" t="s">
        <v>12</v>
      </c>
      <c r="D248" s="76">
        <v>13014</v>
      </c>
      <c r="E248" s="82">
        <f t="shared" si="103"/>
        <v>94.592237243785434</v>
      </c>
      <c r="F248" s="79">
        <v>102</v>
      </c>
      <c r="G248" s="82">
        <f t="shared" si="104"/>
        <v>102</v>
      </c>
      <c r="H248" s="79">
        <v>44</v>
      </c>
      <c r="I248" s="82">
        <f t="shared" si="105"/>
        <v>104.76190476190477</v>
      </c>
      <c r="J248" s="79">
        <f t="shared" si="106"/>
        <v>12912</v>
      </c>
      <c r="K248" s="82">
        <f t="shared" si="107"/>
        <v>94.537999707131348</v>
      </c>
      <c r="L248" s="79">
        <v>4154</v>
      </c>
      <c r="M248" s="82">
        <f t="shared" si="108"/>
        <v>94.602596219539976</v>
      </c>
      <c r="N248" s="79">
        <v>26511</v>
      </c>
      <c r="O248" s="82">
        <f t="shared" si="109"/>
        <v>105.44087817682855</v>
      </c>
      <c r="P248" s="79">
        <f t="shared" si="110"/>
        <v>22357</v>
      </c>
      <c r="Q248" s="82">
        <f t="shared" si="111"/>
        <v>107.73419429452582</v>
      </c>
      <c r="R248" s="79">
        <f t="shared" si="112"/>
        <v>35269</v>
      </c>
      <c r="S248" s="82">
        <f t="shared" si="113"/>
        <v>102.49636733507701</v>
      </c>
      <c r="T248" s="79">
        <v>34645</v>
      </c>
      <c r="U248" s="82">
        <f t="shared" si="114"/>
        <v>102.93243805336027</v>
      </c>
      <c r="V248" s="79">
        <v>2643</v>
      </c>
      <c r="W248" s="82">
        <f t="shared" si="115"/>
        <v>102.36250968241674</v>
      </c>
      <c r="X248" s="79">
        <f t="shared" ref="X248:X258" si="118">+R248-T248</f>
        <v>624</v>
      </c>
      <c r="Y248" s="82">
        <f t="shared" si="116"/>
        <v>82.978723404255319</v>
      </c>
      <c r="Z248" s="79">
        <v>7</v>
      </c>
      <c r="AA248" s="82">
        <f>Z248/Z236*100</f>
        <v>87.5</v>
      </c>
      <c r="AB248" s="79" t="s">
        <v>37</v>
      </c>
      <c r="AC248" s="82" t="s">
        <v>37</v>
      </c>
      <c r="AD248" s="203">
        <v>610</v>
      </c>
      <c r="AE248" s="221">
        <f>AD248/AD236*100</f>
        <v>82.432432432432435</v>
      </c>
      <c r="AF248" s="82" t="s">
        <v>37</v>
      </c>
      <c r="AG248" s="82" t="s">
        <v>37</v>
      </c>
      <c r="AH248" s="82" t="s">
        <v>37</v>
      </c>
      <c r="AI248" s="82" t="s">
        <v>181</v>
      </c>
      <c r="AJ248" s="33">
        <v>0</v>
      </c>
      <c r="AK248" s="144" t="s">
        <v>181</v>
      </c>
      <c r="AL248" s="161">
        <v>1</v>
      </c>
      <c r="AM248" s="102">
        <v>96.3</v>
      </c>
      <c r="AN248" s="103">
        <v>85</v>
      </c>
      <c r="AO248" s="103" t="s">
        <v>37</v>
      </c>
      <c r="AP248" s="33">
        <v>86</v>
      </c>
      <c r="AQ248" s="159" t="s">
        <v>181</v>
      </c>
    </row>
    <row r="249" spans="1:46" s="52" customFormat="1" ht="12" hidden="1" customHeight="1">
      <c r="A249" s="11"/>
      <c r="B249" s="42" t="s">
        <v>13</v>
      </c>
      <c r="C249" s="58" t="s">
        <v>13</v>
      </c>
      <c r="D249" s="77">
        <v>14954</v>
      </c>
      <c r="E249" s="83">
        <f t="shared" si="103"/>
        <v>96.086872710916921</v>
      </c>
      <c r="F249" s="80">
        <v>100</v>
      </c>
      <c r="G249" s="83">
        <f t="shared" si="104"/>
        <v>94.339622641509436</v>
      </c>
      <c r="H249" s="80">
        <v>42</v>
      </c>
      <c r="I249" s="83">
        <f t="shared" si="105"/>
        <v>85.714285714285708</v>
      </c>
      <c r="J249" s="80">
        <f t="shared" si="106"/>
        <v>14854</v>
      </c>
      <c r="K249" s="83">
        <f t="shared" si="107"/>
        <v>96.09885488775312</v>
      </c>
      <c r="L249" s="80">
        <v>4928</v>
      </c>
      <c r="M249" s="83">
        <f t="shared" si="108"/>
        <v>96.062378167641327</v>
      </c>
      <c r="N249" s="80">
        <v>26110</v>
      </c>
      <c r="O249" s="83">
        <f t="shared" si="109"/>
        <v>103.3650039588282</v>
      </c>
      <c r="P249" s="80">
        <f t="shared" si="110"/>
        <v>21182</v>
      </c>
      <c r="Q249" s="83">
        <f t="shared" si="111"/>
        <v>105.22603079980128</v>
      </c>
      <c r="R249" s="80">
        <f t="shared" si="112"/>
        <v>36036</v>
      </c>
      <c r="S249" s="83">
        <f t="shared" si="113"/>
        <v>101.26169668699244</v>
      </c>
      <c r="T249" s="80">
        <v>35289</v>
      </c>
      <c r="U249" s="83">
        <f t="shared" si="114"/>
        <v>101.66224936621342</v>
      </c>
      <c r="V249" s="80">
        <v>2375</v>
      </c>
      <c r="W249" s="83">
        <f t="shared" si="115"/>
        <v>77.462491846053496</v>
      </c>
      <c r="X249" s="80">
        <f t="shared" si="118"/>
        <v>747</v>
      </c>
      <c r="Y249" s="83">
        <f t="shared" si="116"/>
        <v>85.371428571428581</v>
      </c>
      <c r="Z249" s="80">
        <v>9</v>
      </c>
      <c r="AA249" s="83">
        <f>Z249/Z237*100</f>
        <v>100</v>
      </c>
      <c r="AB249" s="80" t="s">
        <v>181</v>
      </c>
      <c r="AC249" s="83" t="s">
        <v>181</v>
      </c>
      <c r="AD249" s="222">
        <v>730</v>
      </c>
      <c r="AE249" s="223">
        <f>AD249/AD237*100</f>
        <v>84.785133565621379</v>
      </c>
      <c r="AF249" s="80" t="s">
        <v>181</v>
      </c>
      <c r="AG249" s="83" t="s">
        <v>181</v>
      </c>
      <c r="AH249" s="80" t="s">
        <v>181</v>
      </c>
      <c r="AI249" s="83" t="s">
        <v>181</v>
      </c>
      <c r="AJ249" s="35">
        <v>199</v>
      </c>
      <c r="AK249" s="143">
        <v>93.6</v>
      </c>
      <c r="AL249" s="151">
        <v>1</v>
      </c>
      <c r="AM249" s="143">
        <v>57.2</v>
      </c>
      <c r="AN249" s="152">
        <v>102</v>
      </c>
      <c r="AO249" s="152" t="s">
        <v>181</v>
      </c>
      <c r="AP249" s="35">
        <v>302</v>
      </c>
      <c r="AQ249" s="155" t="s">
        <v>181</v>
      </c>
    </row>
    <row r="250" spans="1:46" s="15" customFormat="1" ht="12" customHeight="1">
      <c r="A250" s="38"/>
      <c r="B250" s="40" t="s">
        <v>243</v>
      </c>
      <c r="C250" s="57" t="s">
        <v>244</v>
      </c>
      <c r="D250" s="78">
        <v>14642</v>
      </c>
      <c r="E250" s="84">
        <f t="shared" ref="E250:E261" si="119">D250/D238*100</f>
        <v>95.943909311316418</v>
      </c>
      <c r="F250" s="81">
        <v>83</v>
      </c>
      <c r="G250" s="84">
        <f t="shared" ref="G250:G261" si="120">F250/F238*100</f>
        <v>91.208791208791212</v>
      </c>
      <c r="H250" s="81">
        <v>30</v>
      </c>
      <c r="I250" s="84">
        <f t="shared" ref="I250:I261" si="121">H250/H238*100</f>
        <v>90.909090909090907</v>
      </c>
      <c r="J250" s="81">
        <f t="shared" ref="J250:J254" si="122">D250-F250</f>
        <v>14559</v>
      </c>
      <c r="K250" s="84">
        <f t="shared" ref="K250:K261" si="123">J250/J238*100</f>
        <v>95.972313777191829</v>
      </c>
      <c r="L250" s="81">
        <v>4519</v>
      </c>
      <c r="M250" s="84">
        <f t="shared" ref="M250:M261" si="124">L250/L238*100</f>
        <v>91.440712262242002</v>
      </c>
      <c r="N250" s="81">
        <v>26536</v>
      </c>
      <c r="O250" s="84">
        <f t="shared" ref="O250:O261" si="125">N250/N238*100</f>
        <v>101.69777334917411</v>
      </c>
      <c r="P250" s="81">
        <f t="shared" ref="P250:P254" si="126">N250-L250</f>
        <v>22017</v>
      </c>
      <c r="Q250" s="84">
        <f t="shared" ref="Q250:Q261" si="127">P250/P238*100</f>
        <v>104.0943690605645</v>
      </c>
      <c r="R250" s="81">
        <f t="shared" ref="R250:R254" si="128">J250+P250</f>
        <v>36576</v>
      </c>
      <c r="S250" s="84">
        <f t="shared" ref="S250:S261" si="129">R250/R238*100</f>
        <v>100.70207318080449</v>
      </c>
      <c r="T250" s="81">
        <v>35869</v>
      </c>
      <c r="U250" s="84">
        <f t="shared" ref="U250:U261" si="130">T250/T238*100</f>
        <v>100.53816184096196</v>
      </c>
      <c r="V250" s="81">
        <v>2220</v>
      </c>
      <c r="W250" s="84">
        <f t="shared" ref="W250:W261" si="131">V250/V238*100</f>
        <v>73.534282875124219</v>
      </c>
      <c r="X250" s="81">
        <f t="shared" si="118"/>
        <v>707</v>
      </c>
      <c r="Y250" s="84">
        <f t="shared" ref="Y250:Y261" si="132">X250/X238*100</f>
        <v>109.78260869565217</v>
      </c>
      <c r="Z250" s="81">
        <v>13</v>
      </c>
      <c r="AA250" s="84">
        <f t="shared" ref="AA250:AA258" si="133">Z250/Z238*100</f>
        <v>162.5</v>
      </c>
      <c r="AB250" s="81" t="s">
        <v>37</v>
      </c>
      <c r="AC250" s="84" t="s">
        <v>37</v>
      </c>
      <c r="AD250" s="224">
        <v>682</v>
      </c>
      <c r="AE250" s="84">
        <f t="shared" ref="AE250:AE258" si="134">AD250/AD238*100</f>
        <v>108.59872611464969</v>
      </c>
      <c r="AF250" s="84" t="s">
        <v>37</v>
      </c>
      <c r="AG250" s="84" t="s">
        <v>37</v>
      </c>
      <c r="AH250" s="84" t="s">
        <v>37</v>
      </c>
      <c r="AI250" s="84" t="s">
        <v>181</v>
      </c>
      <c r="AJ250" s="137"/>
      <c r="AK250" s="163"/>
      <c r="AL250" s="153"/>
      <c r="AM250" s="160"/>
      <c r="AN250" s="146"/>
      <c r="AO250" s="146"/>
      <c r="AP250" s="146"/>
      <c r="AQ250" s="197"/>
      <c r="AR250" s="71"/>
      <c r="AS250" s="71"/>
      <c r="AT250" s="71"/>
    </row>
    <row r="251" spans="1:46" s="71" customFormat="1" ht="12" customHeight="1">
      <c r="A251" s="69"/>
      <c r="B251" s="41" t="s">
        <v>67</v>
      </c>
      <c r="C251" s="56" t="s">
        <v>11</v>
      </c>
      <c r="D251" s="86">
        <v>14934</v>
      </c>
      <c r="E251" s="87">
        <f t="shared" si="119"/>
        <v>95.424920127795531</v>
      </c>
      <c r="F251" s="88">
        <v>84</v>
      </c>
      <c r="G251" s="87">
        <f t="shared" si="120"/>
        <v>74.336283185840713</v>
      </c>
      <c r="H251" s="88">
        <v>31</v>
      </c>
      <c r="I251" s="87">
        <f t="shared" si="121"/>
        <v>56.36363636363636</v>
      </c>
      <c r="J251" s="88">
        <f t="shared" si="122"/>
        <v>14850</v>
      </c>
      <c r="K251" s="87">
        <f t="shared" si="123"/>
        <v>95.578296968526743</v>
      </c>
      <c r="L251" s="88">
        <v>4398</v>
      </c>
      <c r="M251" s="87">
        <f t="shared" si="124"/>
        <v>87.435387673956271</v>
      </c>
      <c r="N251" s="88">
        <v>29500</v>
      </c>
      <c r="O251" s="87">
        <f t="shared" si="125"/>
        <v>98.062028388126194</v>
      </c>
      <c r="P251" s="88">
        <f t="shared" si="126"/>
        <v>25102</v>
      </c>
      <c r="Q251" s="87">
        <f t="shared" si="127"/>
        <v>100.19558535903883</v>
      </c>
      <c r="R251" s="88">
        <f t="shared" si="128"/>
        <v>39952</v>
      </c>
      <c r="S251" s="87">
        <f t="shared" si="129"/>
        <v>98.428184281842817</v>
      </c>
      <c r="T251" s="88">
        <v>39230</v>
      </c>
      <c r="U251" s="87">
        <f t="shared" si="130"/>
        <v>98.756419293122548</v>
      </c>
      <c r="V251" s="88">
        <v>2538</v>
      </c>
      <c r="W251" s="87">
        <f t="shared" si="131"/>
        <v>83.651944627554386</v>
      </c>
      <c r="X251" s="88">
        <f t="shared" si="118"/>
        <v>722</v>
      </c>
      <c r="Y251" s="87">
        <f t="shared" si="132"/>
        <v>83.371824480369511</v>
      </c>
      <c r="Z251" s="88">
        <v>13</v>
      </c>
      <c r="AA251" s="87">
        <f t="shared" si="133"/>
        <v>130</v>
      </c>
      <c r="AB251" s="88" t="s">
        <v>37</v>
      </c>
      <c r="AC251" s="87" t="s">
        <v>37</v>
      </c>
      <c r="AD251" s="225">
        <v>545</v>
      </c>
      <c r="AE251" s="87">
        <f t="shared" si="134"/>
        <v>64.268867924528308</v>
      </c>
      <c r="AF251" s="87" t="s">
        <v>37</v>
      </c>
      <c r="AG251" s="87" t="s">
        <v>37</v>
      </c>
      <c r="AH251" s="87" t="s">
        <v>37</v>
      </c>
      <c r="AI251" s="87" t="s">
        <v>181</v>
      </c>
      <c r="AJ251" s="85"/>
      <c r="AK251" s="144"/>
      <c r="AL251" s="199"/>
      <c r="AM251" s="174"/>
      <c r="AN251" s="172"/>
      <c r="AO251" s="172"/>
      <c r="AP251" s="172"/>
      <c r="AQ251" s="200"/>
    </row>
    <row r="252" spans="1:46" s="71" customFormat="1" ht="12" customHeight="1">
      <c r="A252" s="69"/>
      <c r="B252" s="41" t="s">
        <v>198</v>
      </c>
      <c r="C252" s="56" t="s">
        <v>3</v>
      </c>
      <c r="D252" s="86">
        <v>13577</v>
      </c>
      <c r="E252" s="87">
        <f t="shared" si="119"/>
        <v>92.391970057842798</v>
      </c>
      <c r="F252" s="88">
        <v>83</v>
      </c>
      <c r="G252" s="87">
        <f t="shared" si="120"/>
        <v>101.21951219512195</v>
      </c>
      <c r="H252" s="88">
        <v>30</v>
      </c>
      <c r="I252" s="87">
        <f t="shared" si="121"/>
        <v>93.75</v>
      </c>
      <c r="J252" s="88">
        <f t="shared" si="122"/>
        <v>13494</v>
      </c>
      <c r="K252" s="87">
        <f t="shared" si="123"/>
        <v>92.342434818312455</v>
      </c>
      <c r="L252" s="88">
        <v>4112</v>
      </c>
      <c r="M252" s="87">
        <f t="shared" si="124"/>
        <v>85.971147815178767</v>
      </c>
      <c r="N252" s="88">
        <v>31139</v>
      </c>
      <c r="O252" s="87">
        <f t="shared" si="125"/>
        <v>101.43657567268225</v>
      </c>
      <c r="P252" s="88">
        <f t="shared" si="126"/>
        <v>27027</v>
      </c>
      <c r="Q252" s="87">
        <f t="shared" si="127"/>
        <v>104.29095118657148</v>
      </c>
      <c r="R252" s="88">
        <f t="shared" si="128"/>
        <v>40521</v>
      </c>
      <c r="S252" s="87">
        <f t="shared" si="129"/>
        <v>99.982727990525063</v>
      </c>
      <c r="T252" s="88">
        <v>40103</v>
      </c>
      <c r="U252" s="87">
        <f t="shared" si="130"/>
        <v>100.44080446815438</v>
      </c>
      <c r="V252" s="88">
        <v>2794</v>
      </c>
      <c r="W252" s="87">
        <f t="shared" si="131"/>
        <v>103.71195248700818</v>
      </c>
      <c r="X252" s="88">
        <f t="shared" si="118"/>
        <v>418</v>
      </c>
      <c r="Y252" s="87">
        <f t="shared" si="132"/>
        <v>69.550748752079869</v>
      </c>
      <c r="Z252" s="88">
        <v>12</v>
      </c>
      <c r="AA252" s="87">
        <f t="shared" si="133"/>
        <v>109.09090909090908</v>
      </c>
      <c r="AB252" s="88" t="s">
        <v>37</v>
      </c>
      <c r="AC252" s="87" t="s">
        <v>37</v>
      </c>
      <c r="AD252" s="225">
        <v>393</v>
      </c>
      <c r="AE252" s="87">
        <f t="shared" si="134"/>
        <v>67.294520547945197</v>
      </c>
      <c r="AF252" s="87" t="s">
        <v>75</v>
      </c>
      <c r="AG252" s="87" t="s">
        <v>75</v>
      </c>
      <c r="AH252" s="87" t="s">
        <v>75</v>
      </c>
      <c r="AI252" s="87" t="s">
        <v>181</v>
      </c>
      <c r="AJ252" s="85"/>
      <c r="AK252" s="144"/>
      <c r="AL252" s="199"/>
      <c r="AM252" s="174"/>
      <c r="AN252" s="172"/>
      <c r="AO252" s="172"/>
      <c r="AP252" s="172"/>
      <c r="AQ252" s="200"/>
    </row>
    <row r="253" spans="1:46" s="71" customFormat="1" ht="12" customHeight="1">
      <c r="A253" s="69"/>
      <c r="B253" s="41" t="s">
        <v>199</v>
      </c>
      <c r="C253" s="56" t="s">
        <v>200</v>
      </c>
      <c r="D253" s="86">
        <v>13071</v>
      </c>
      <c r="E253" s="87">
        <f t="shared" si="119"/>
        <v>91.855235418130704</v>
      </c>
      <c r="F253" s="88">
        <v>82</v>
      </c>
      <c r="G253" s="87">
        <f t="shared" si="120"/>
        <v>98.795180722891558</v>
      </c>
      <c r="H253" s="88">
        <v>29</v>
      </c>
      <c r="I253" s="87">
        <f t="shared" si="121"/>
        <v>115.99999999999999</v>
      </c>
      <c r="J253" s="88">
        <f t="shared" si="122"/>
        <v>12989</v>
      </c>
      <c r="K253" s="87">
        <f t="shared" si="123"/>
        <v>91.814518979288891</v>
      </c>
      <c r="L253" s="88">
        <v>3911</v>
      </c>
      <c r="M253" s="87">
        <f t="shared" si="124"/>
        <v>85.748739311554473</v>
      </c>
      <c r="N253" s="88">
        <v>29982</v>
      </c>
      <c r="O253" s="87">
        <f t="shared" si="125"/>
        <v>99.707349517791826</v>
      </c>
      <c r="P253" s="88">
        <f t="shared" si="126"/>
        <v>26071</v>
      </c>
      <c r="Q253" s="87">
        <f t="shared" si="127"/>
        <v>102.20314398839625</v>
      </c>
      <c r="R253" s="88">
        <f t="shared" si="128"/>
        <v>39060</v>
      </c>
      <c r="S253" s="87">
        <f t="shared" si="129"/>
        <v>98.49707484365544</v>
      </c>
      <c r="T253" s="88">
        <v>38503</v>
      </c>
      <c r="U253" s="87">
        <f t="shared" si="130"/>
        <v>98.88791863570988</v>
      </c>
      <c r="V253" s="88">
        <v>2148</v>
      </c>
      <c r="W253" s="87">
        <f t="shared" si="131"/>
        <v>84.901185770750985</v>
      </c>
      <c r="X253" s="88">
        <f t="shared" si="118"/>
        <v>557</v>
      </c>
      <c r="Y253" s="87">
        <f t="shared" si="132"/>
        <v>77.361111111111114</v>
      </c>
      <c r="Z253" s="88">
        <v>12</v>
      </c>
      <c r="AA253" s="87">
        <f t="shared" si="133"/>
        <v>120</v>
      </c>
      <c r="AB253" s="88" t="s">
        <v>37</v>
      </c>
      <c r="AC253" s="87" t="s">
        <v>37</v>
      </c>
      <c r="AD253" s="225">
        <v>532</v>
      </c>
      <c r="AE253" s="87">
        <f t="shared" si="134"/>
        <v>76</v>
      </c>
      <c r="AF253" s="87" t="s">
        <v>75</v>
      </c>
      <c r="AG253" s="87" t="s">
        <v>75</v>
      </c>
      <c r="AH253" s="87" t="s">
        <v>75</v>
      </c>
      <c r="AI253" s="87" t="s">
        <v>181</v>
      </c>
      <c r="AJ253" s="85"/>
      <c r="AK253" s="144"/>
      <c r="AL253" s="172"/>
      <c r="AM253" s="174"/>
      <c r="AN253" s="172"/>
      <c r="AO253" s="172"/>
      <c r="AP253" s="172"/>
      <c r="AQ253" s="200"/>
    </row>
    <row r="254" spans="1:46" s="71" customFormat="1" ht="12" customHeight="1">
      <c r="A254" s="69"/>
      <c r="B254" s="41" t="s">
        <v>201</v>
      </c>
      <c r="C254" s="56" t="s">
        <v>72</v>
      </c>
      <c r="D254" s="86">
        <v>13181</v>
      </c>
      <c r="E254" s="87">
        <f t="shared" si="119"/>
        <v>96.267893660531698</v>
      </c>
      <c r="F254" s="88">
        <v>124</v>
      </c>
      <c r="G254" s="87">
        <f t="shared" si="120"/>
        <v>137.77777777777777</v>
      </c>
      <c r="H254" s="88">
        <v>71</v>
      </c>
      <c r="I254" s="87">
        <f t="shared" si="121"/>
        <v>221.875</v>
      </c>
      <c r="J254" s="88">
        <f t="shared" si="122"/>
        <v>13057</v>
      </c>
      <c r="K254" s="87">
        <f t="shared" si="123"/>
        <v>95.993236288781063</v>
      </c>
      <c r="L254" s="88">
        <v>3861</v>
      </c>
      <c r="M254" s="87">
        <f t="shared" si="124"/>
        <v>86.939878405764475</v>
      </c>
      <c r="N254" s="88">
        <v>28259</v>
      </c>
      <c r="O254" s="87">
        <f t="shared" si="125"/>
        <v>100.13819985825656</v>
      </c>
      <c r="P254" s="88">
        <f t="shared" si="126"/>
        <v>24398</v>
      </c>
      <c r="Q254" s="87">
        <f t="shared" si="127"/>
        <v>102.6031372219185</v>
      </c>
      <c r="R254" s="88">
        <f t="shared" si="128"/>
        <v>37455</v>
      </c>
      <c r="S254" s="87">
        <f t="shared" si="129"/>
        <v>100.1979615312592</v>
      </c>
      <c r="T254" s="88">
        <v>36860</v>
      </c>
      <c r="U254" s="87">
        <f t="shared" si="130"/>
        <v>100.61142046074897</v>
      </c>
      <c r="V254" s="88">
        <v>2392</v>
      </c>
      <c r="W254" s="87">
        <f t="shared" si="131"/>
        <v>96.724625960372009</v>
      </c>
      <c r="X254" s="88">
        <f t="shared" si="118"/>
        <v>595</v>
      </c>
      <c r="Y254" s="87">
        <f t="shared" si="132"/>
        <v>79.865771812080538</v>
      </c>
      <c r="Z254" s="88">
        <v>12</v>
      </c>
      <c r="AA254" s="87">
        <f t="shared" si="133"/>
        <v>120</v>
      </c>
      <c r="AB254" s="88" t="s">
        <v>37</v>
      </c>
      <c r="AC254" s="87" t="s">
        <v>37</v>
      </c>
      <c r="AD254" s="225">
        <v>566</v>
      </c>
      <c r="AE254" s="87">
        <f t="shared" si="134"/>
        <v>77.96143250688705</v>
      </c>
      <c r="AF254" s="87" t="s">
        <v>75</v>
      </c>
      <c r="AG254" s="87" t="s">
        <v>75</v>
      </c>
      <c r="AH254" s="87" t="s">
        <v>75</v>
      </c>
      <c r="AI254" s="87" t="s">
        <v>181</v>
      </c>
      <c r="AJ254" s="85"/>
      <c r="AK254" s="144"/>
      <c r="AL254" s="172"/>
      <c r="AM254" s="174"/>
      <c r="AN254" s="172"/>
      <c r="AO254" s="172"/>
      <c r="AP254" s="85"/>
      <c r="AQ254" s="200"/>
    </row>
    <row r="255" spans="1:46" s="71" customFormat="1" ht="12" customHeight="1">
      <c r="A255" s="69"/>
      <c r="B255" s="41" t="s">
        <v>73</v>
      </c>
      <c r="C255" s="56" t="s">
        <v>6</v>
      </c>
      <c r="D255" s="86">
        <v>12557</v>
      </c>
      <c r="E255" s="87">
        <f t="shared" si="119"/>
        <v>93.443964875725555</v>
      </c>
      <c r="F255" s="88">
        <v>103</v>
      </c>
      <c r="G255" s="87">
        <f t="shared" si="120"/>
        <v>108.42105263157895</v>
      </c>
      <c r="H255" s="88">
        <v>50</v>
      </c>
      <c r="I255" s="87">
        <f t="shared" si="121"/>
        <v>135.13513513513513</v>
      </c>
      <c r="J255" s="88">
        <f>D255-F255</f>
        <v>12454</v>
      </c>
      <c r="K255" s="87">
        <f t="shared" si="123"/>
        <v>93.337330435434311</v>
      </c>
      <c r="L255" s="88">
        <v>3956</v>
      </c>
      <c r="M255" s="87">
        <f t="shared" si="124"/>
        <v>90.484903934126265</v>
      </c>
      <c r="N255" s="88">
        <v>28423</v>
      </c>
      <c r="O255" s="87">
        <f t="shared" si="125"/>
        <v>89.442381521807533</v>
      </c>
      <c r="P255" s="88">
        <f>N255-L255</f>
        <v>24467</v>
      </c>
      <c r="Q255" s="87">
        <f t="shared" si="127"/>
        <v>89.276070933372253</v>
      </c>
      <c r="R255" s="88">
        <f>J255+P255</f>
        <v>36921</v>
      </c>
      <c r="S255" s="87">
        <f t="shared" si="129"/>
        <v>90.605904439372736</v>
      </c>
      <c r="T255" s="88">
        <v>36434</v>
      </c>
      <c r="U255" s="87">
        <f t="shared" si="130"/>
        <v>90.803509121722655</v>
      </c>
      <c r="V255" s="88">
        <v>2594</v>
      </c>
      <c r="W255" s="87">
        <f t="shared" si="131"/>
        <v>91.596045197740111</v>
      </c>
      <c r="X255" s="88">
        <f t="shared" si="118"/>
        <v>487</v>
      </c>
      <c r="Y255" s="87">
        <f t="shared" si="132"/>
        <v>77.92</v>
      </c>
      <c r="Z255" s="88">
        <v>11</v>
      </c>
      <c r="AA255" s="87">
        <f t="shared" si="133"/>
        <v>122.22222222222223</v>
      </c>
      <c r="AB255" s="88" t="s">
        <v>37</v>
      </c>
      <c r="AC255" s="87" t="s">
        <v>37</v>
      </c>
      <c r="AD255" s="225">
        <v>465</v>
      </c>
      <c r="AE255" s="87">
        <f t="shared" si="134"/>
        <v>76.60626029654037</v>
      </c>
      <c r="AF255" s="87" t="s">
        <v>37</v>
      </c>
      <c r="AG255" s="87" t="s">
        <v>37</v>
      </c>
      <c r="AH255" s="87" t="s">
        <v>37</v>
      </c>
      <c r="AI255" s="87" t="s">
        <v>181</v>
      </c>
      <c r="AJ255" s="85"/>
      <c r="AK255" s="144"/>
      <c r="AL255" s="199"/>
      <c r="AM255" s="174"/>
      <c r="AN255" s="172"/>
      <c r="AO255" s="172"/>
      <c r="AP255" s="85"/>
      <c r="AQ255" s="200"/>
    </row>
    <row r="256" spans="1:46" s="214" customFormat="1" ht="12" customHeight="1">
      <c r="A256" s="205"/>
      <c r="B256" s="206" t="s">
        <v>202</v>
      </c>
      <c r="C256" s="207" t="s">
        <v>7</v>
      </c>
      <c r="D256" s="226">
        <v>12985</v>
      </c>
      <c r="E256" s="227">
        <f t="shared" si="119"/>
        <v>93.958031837916067</v>
      </c>
      <c r="F256" s="228">
        <v>125</v>
      </c>
      <c r="G256" s="227">
        <f t="shared" si="120"/>
        <v>97.65625</v>
      </c>
      <c r="H256" s="228">
        <v>72</v>
      </c>
      <c r="I256" s="227">
        <f t="shared" si="121"/>
        <v>102.85714285714285</v>
      </c>
      <c r="J256" s="228">
        <f t="shared" ref="J256:J266" si="135">D256-F256</f>
        <v>12860</v>
      </c>
      <c r="K256" s="227">
        <f t="shared" si="123"/>
        <v>93.923458954133793</v>
      </c>
      <c r="L256" s="228">
        <v>3935</v>
      </c>
      <c r="M256" s="227">
        <f t="shared" si="124"/>
        <v>90.004574565416277</v>
      </c>
      <c r="N256" s="228">
        <v>30727</v>
      </c>
      <c r="O256" s="227">
        <f t="shared" si="125"/>
        <v>99.353315872861899</v>
      </c>
      <c r="P256" s="228">
        <f t="shared" ref="P256:P266" si="136">N256-L256</f>
        <v>26792</v>
      </c>
      <c r="Q256" s="227">
        <f t="shared" si="127"/>
        <v>100.89248729052909</v>
      </c>
      <c r="R256" s="228">
        <f t="shared" ref="R256:R266" si="137">J256+P256</f>
        <v>39652</v>
      </c>
      <c r="S256" s="227">
        <f t="shared" si="129"/>
        <v>98.52162894128756</v>
      </c>
      <c r="T256" s="228">
        <v>39078</v>
      </c>
      <c r="U256" s="227">
        <f t="shared" si="130"/>
        <v>99.172672825093898</v>
      </c>
      <c r="V256" s="228">
        <v>3638</v>
      </c>
      <c r="W256" s="227">
        <f t="shared" si="131"/>
        <v>108.75934230194319</v>
      </c>
      <c r="X256" s="228">
        <f t="shared" si="118"/>
        <v>574</v>
      </c>
      <c r="Y256" s="227">
        <f t="shared" si="132"/>
        <v>68.090154211150661</v>
      </c>
      <c r="Z256" s="228">
        <v>11</v>
      </c>
      <c r="AA256" s="227">
        <f t="shared" si="133"/>
        <v>122.22222222222223</v>
      </c>
      <c r="AB256" s="228" t="s">
        <v>37</v>
      </c>
      <c r="AC256" s="227" t="s">
        <v>37</v>
      </c>
      <c r="AD256" s="229">
        <v>552</v>
      </c>
      <c r="AE256" s="227">
        <f t="shared" si="134"/>
        <v>66.828087167070223</v>
      </c>
      <c r="AF256" s="227" t="s">
        <v>37</v>
      </c>
      <c r="AG256" s="227" t="s">
        <v>37</v>
      </c>
      <c r="AH256" s="227" t="s">
        <v>37</v>
      </c>
      <c r="AI256" s="227" t="s">
        <v>181</v>
      </c>
      <c r="AJ256" s="208"/>
      <c r="AK256" s="210"/>
      <c r="AL256" s="211"/>
      <c r="AM256" s="212"/>
      <c r="AN256" s="209"/>
      <c r="AO256" s="209"/>
      <c r="AP256" s="208"/>
      <c r="AQ256" s="213"/>
    </row>
    <row r="257" spans="1:46" s="214" customFormat="1" ht="12" customHeight="1">
      <c r="A257" s="205"/>
      <c r="B257" s="206" t="s">
        <v>203</v>
      </c>
      <c r="C257" s="207" t="s">
        <v>8</v>
      </c>
      <c r="D257" s="226">
        <v>12677</v>
      </c>
      <c r="E257" s="227">
        <f t="shared" si="119"/>
        <v>94.43533969010727</v>
      </c>
      <c r="F257" s="228">
        <v>99</v>
      </c>
      <c r="G257" s="227">
        <f t="shared" si="120"/>
        <v>89.189189189189193</v>
      </c>
      <c r="H257" s="228">
        <v>46</v>
      </c>
      <c r="I257" s="227">
        <f t="shared" si="121"/>
        <v>86.79245283018868</v>
      </c>
      <c r="J257" s="228">
        <f t="shared" si="135"/>
        <v>12578</v>
      </c>
      <c r="K257" s="227">
        <f t="shared" si="123"/>
        <v>94.479080597911818</v>
      </c>
      <c r="L257" s="228">
        <v>3817</v>
      </c>
      <c r="M257" s="227">
        <f t="shared" si="124"/>
        <v>90.023584905660385</v>
      </c>
      <c r="N257" s="228">
        <v>27944</v>
      </c>
      <c r="O257" s="227">
        <f t="shared" si="125"/>
        <v>94.555544276384794</v>
      </c>
      <c r="P257" s="228">
        <f t="shared" si="136"/>
        <v>24127</v>
      </c>
      <c r="Q257" s="227">
        <f t="shared" si="127"/>
        <v>95.314660451151582</v>
      </c>
      <c r="R257" s="228">
        <f t="shared" si="137"/>
        <v>36705</v>
      </c>
      <c r="S257" s="227">
        <f t="shared" si="129"/>
        <v>95.0266659762854</v>
      </c>
      <c r="T257" s="228">
        <v>36277</v>
      </c>
      <c r="U257" s="227">
        <f t="shared" si="130"/>
        <v>95.859317196913636</v>
      </c>
      <c r="V257" s="228">
        <v>3142</v>
      </c>
      <c r="W257" s="227">
        <f t="shared" si="131"/>
        <v>87.618516452872285</v>
      </c>
      <c r="X257" s="228">
        <f t="shared" si="118"/>
        <v>428</v>
      </c>
      <c r="Y257" s="227">
        <f t="shared" si="132"/>
        <v>54.731457800511507</v>
      </c>
      <c r="Z257" s="228">
        <v>12</v>
      </c>
      <c r="AA257" s="227">
        <f t="shared" si="133"/>
        <v>109.09090909090908</v>
      </c>
      <c r="AB257" s="228" t="s">
        <v>37</v>
      </c>
      <c r="AC257" s="227" t="s">
        <v>37</v>
      </c>
      <c r="AD257" s="229">
        <v>405</v>
      </c>
      <c r="AE257" s="227">
        <f t="shared" si="134"/>
        <v>53.010471204188484</v>
      </c>
      <c r="AF257" s="227" t="s">
        <v>37</v>
      </c>
      <c r="AG257" s="227" t="s">
        <v>37</v>
      </c>
      <c r="AH257" s="227" t="s">
        <v>37</v>
      </c>
      <c r="AI257" s="227" t="s">
        <v>181</v>
      </c>
      <c r="AJ257" s="208"/>
      <c r="AK257" s="210"/>
      <c r="AL257" s="211"/>
      <c r="AM257" s="212"/>
      <c r="AN257" s="209"/>
      <c r="AO257" s="209"/>
      <c r="AP257" s="208"/>
      <c r="AQ257" s="213"/>
    </row>
    <row r="258" spans="1:46" s="15" customFormat="1" ht="12" customHeight="1">
      <c r="A258" s="13"/>
      <c r="B258" s="41" t="s">
        <v>204</v>
      </c>
      <c r="C258" s="56" t="s">
        <v>9</v>
      </c>
      <c r="D258" s="76">
        <v>13392</v>
      </c>
      <c r="E258" s="87">
        <f t="shared" si="119"/>
        <v>95.622991788646914</v>
      </c>
      <c r="F258" s="88">
        <v>99</v>
      </c>
      <c r="G258" s="87">
        <f t="shared" si="120"/>
        <v>77.952755905511808</v>
      </c>
      <c r="H258" s="228">
        <v>46</v>
      </c>
      <c r="I258" s="87">
        <f t="shared" si="121"/>
        <v>66.666666666666657</v>
      </c>
      <c r="J258" s="88">
        <f t="shared" si="135"/>
        <v>13293</v>
      </c>
      <c r="K258" s="87">
        <f t="shared" si="123"/>
        <v>95.784695201037621</v>
      </c>
      <c r="L258" s="88">
        <v>4050</v>
      </c>
      <c r="M258" s="87">
        <f t="shared" si="124"/>
        <v>88.043478260869563</v>
      </c>
      <c r="N258" s="88">
        <v>24237</v>
      </c>
      <c r="O258" s="87">
        <f t="shared" si="125"/>
        <v>91.474184782608688</v>
      </c>
      <c r="P258" s="88">
        <f t="shared" si="136"/>
        <v>20187</v>
      </c>
      <c r="Q258" s="87">
        <f t="shared" si="127"/>
        <v>92.194921446839601</v>
      </c>
      <c r="R258" s="88">
        <f t="shared" si="137"/>
        <v>33480</v>
      </c>
      <c r="S258" s="87">
        <f t="shared" si="129"/>
        <v>93.587521663778162</v>
      </c>
      <c r="T258" s="88">
        <v>33085</v>
      </c>
      <c r="U258" s="87">
        <f t="shared" si="130"/>
        <v>94.074326821917026</v>
      </c>
      <c r="V258" s="88">
        <v>2580</v>
      </c>
      <c r="W258" s="87">
        <f t="shared" si="131"/>
        <v>86.086086086086084</v>
      </c>
      <c r="X258" s="88">
        <f t="shared" si="118"/>
        <v>395</v>
      </c>
      <c r="Y258" s="87">
        <f t="shared" si="132"/>
        <v>65.289256198347118</v>
      </c>
      <c r="Z258" s="88">
        <v>13</v>
      </c>
      <c r="AA258" s="87">
        <f t="shared" si="133"/>
        <v>144.44444444444443</v>
      </c>
      <c r="AB258" s="88" t="s">
        <v>37</v>
      </c>
      <c r="AC258" s="87" t="s">
        <v>37</v>
      </c>
      <c r="AD258" s="225">
        <v>372</v>
      </c>
      <c r="AE258" s="87">
        <f t="shared" si="134"/>
        <v>63.157894736842103</v>
      </c>
      <c r="AF258" s="87" t="s">
        <v>37</v>
      </c>
      <c r="AG258" s="87" t="s">
        <v>37</v>
      </c>
      <c r="AH258" s="87" t="s">
        <v>37</v>
      </c>
      <c r="AI258" s="87" t="s">
        <v>181</v>
      </c>
      <c r="AJ258" s="85"/>
      <c r="AK258" s="144"/>
      <c r="AL258" s="199"/>
      <c r="AM258" s="174"/>
      <c r="AN258" s="172"/>
      <c r="AO258" s="172"/>
      <c r="AP258" s="85"/>
      <c r="AQ258" s="200"/>
    </row>
    <row r="259" spans="1:46" s="71" customFormat="1" ht="12" customHeight="1">
      <c r="A259" s="69"/>
      <c r="B259" s="41" t="s">
        <v>245</v>
      </c>
      <c r="C259" s="56" t="s">
        <v>246</v>
      </c>
      <c r="D259" s="86">
        <v>13651</v>
      </c>
      <c r="E259" s="87">
        <f t="shared" si="119"/>
        <v>96.079673423423429</v>
      </c>
      <c r="F259" s="88">
        <v>90</v>
      </c>
      <c r="G259" s="87">
        <f t="shared" si="120"/>
        <v>87.378640776699029</v>
      </c>
      <c r="H259" s="88">
        <v>37</v>
      </c>
      <c r="I259" s="87">
        <f t="shared" si="121"/>
        <v>82.222222222222214</v>
      </c>
      <c r="J259" s="88">
        <f t="shared" si="135"/>
        <v>13561</v>
      </c>
      <c r="K259" s="87">
        <f t="shared" si="123"/>
        <v>96.143211627082593</v>
      </c>
      <c r="L259" s="88">
        <v>4122</v>
      </c>
      <c r="M259" s="87">
        <f t="shared" si="124"/>
        <v>92.754275427542751</v>
      </c>
      <c r="N259" s="88">
        <v>26397</v>
      </c>
      <c r="O259" s="87">
        <f t="shared" si="125"/>
        <v>94.840656774332615</v>
      </c>
      <c r="P259" s="88">
        <f t="shared" si="136"/>
        <v>22275</v>
      </c>
      <c r="Q259" s="87">
        <f t="shared" si="127"/>
        <v>95.237077258540339</v>
      </c>
      <c r="R259" s="88">
        <f t="shared" si="137"/>
        <v>35836</v>
      </c>
      <c r="S259" s="87">
        <f t="shared" si="129"/>
        <v>95.577959140129082</v>
      </c>
      <c r="T259" s="88">
        <v>35414</v>
      </c>
      <c r="U259" s="87">
        <f t="shared" si="130"/>
        <v>96.30435373779676</v>
      </c>
      <c r="V259" s="88">
        <v>2806</v>
      </c>
      <c r="W259" s="87">
        <f t="shared" si="131"/>
        <v>103.35174953959485</v>
      </c>
      <c r="X259" s="88">
        <f>+R259-T259</f>
        <v>422</v>
      </c>
      <c r="Y259" s="87">
        <f t="shared" si="132"/>
        <v>58.529819694868237</v>
      </c>
      <c r="Z259" s="88">
        <v>11</v>
      </c>
      <c r="AA259" s="87">
        <f>Z259/Z247*100</f>
        <v>157.14285714285714</v>
      </c>
      <c r="AB259" s="88" t="s">
        <v>37</v>
      </c>
      <c r="AC259" s="87" t="s">
        <v>37</v>
      </c>
      <c r="AD259" s="225">
        <v>400</v>
      </c>
      <c r="AE259" s="87">
        <f>AD259/AD247*100</f>
        <v>56.497175141242941</v>
      </c>
      <c r="AF259" s="87" t="s">
        <v>37</v>
      </c>
      <c r="AG259" s="87" t="s">
        <v>37</v>
      </c>
      <c r="AH259" s="87" t="s">
        <v>37</v>
      </c>
      <c r="AI259" s="87" t="s">
        <v>181</v>
      </c>
      <c r="AJ259" s="85"/>
      <c r="AK259" s="144"/>
      <c r="AL259" s="215"/>
      <c r="AM259" s="173"/>
      <c r="AN259" s="172"/>
      <c r="AO259" s="172"/>
      <c r="AP259" s="85"/>
      <c r="AQ259" s="200"/>
    </row>
    <row r="260" spans="1:46" s="71" customFormat="1" ht="12" customHeight="1">
      <c r="A260" s="69"/>
      <c r="B260" s="41" t="s">
        <v>12</v>
      </c>
      <c r="C260" s="56" t="s">
        <v>12</v>
      </c>
      <c r="D260" s="86">
        <v>12725</v>
      </c>
      <c r="E260" s="87">
        <f t="shared" si="119"/>
        <v>97.779314584293843</v>
      </c>
      <c r="F260" s="88">
        <v>86</v>
      </c>
      <c r="G260" s="87">
        <f t="shared" si="120"/>
        <v>84.313725490196077</v>
      </c>
      <c r="H260" s="88">
        <v>33</v>
      </c>
      <c r="I260" s="87">
        <f t="shared" si="121"/>
        <v>75</v>
      </c>
      <c r="J260" s="88">
        <f t="shared" si="135"/>
        <v>12639</v>
      </c>
      <c r="K260" s="87">
        <f t="shared" si="123"/>
        <v>97.885687732342006</v>
      </c>
      <c r="L260" s="88">
        <v>3829</v>
      </c>
      <c r="M260" s="87">
        <f t="shared" si="124"/>
        <v>92.176215695714973</v>
      </c>
      <c r="N260" s="88">
        <v>24221</v>
      </c>
      <c r="O260" s="87">
        <f t="shared" si="125"/>
        <v>91.362076119346696</v>
      </c>
      <c r="P260" s="88">
        <f t="shared" si="136"/>
        <v>20392</v>
      </c>
      <c r="Q260" s="87">
        <f t="shared" si="127"/>
        <v>91.210806458827207</v>
      </c>
      <c r="R260" s="88">
        <f t="shared" si="137"/>
        <v>33031</v>
      </c>
      <c r="S260" s="87">
        <f t="shared" si="129"/>
        <v>93.65448410785676</v>
      </c>
      <c r="T260" s="88">
        <v>32657</v>
      </c>
      <c r="U260" s="87">
        <f t="shared" si="130"/>
        <v>94.261798239284161</v>
      </c>
      <c r="V260" s="88">
        <v>2174</v>
      </c>
      <c r="W260" s="87">
        <f t="shared" si="131"/>
        <v>82.255013242527426</v>
      </c>
      <c r="X260" s="88">
        <f t="shared" ref="X260:X270" si="138">+R260-T260</f>
        <v>374</v>
      </c>
      <c r="Y260" s="87">
        <f t="shared" si="132"/>
        <v>59.935897435897431</v>
      </c>
      <c r="Z260" s="88">
        <v>9</v>
      </c>
      <c r="AA260" s="87">
        <f>Z260/Z248*100</f>
        <v>128.57142857142858</v>
      </c>
      <c r="AB260" s="88" t="s">
        <v>37</v>
      </c>
      <c r="AC260" s="87" t="s">
        <v>37</v>
      </c>
      <c r="AD260" s="225">
        <v>355</v>
      </c>
      <c r="AE260" s="235">
        <f>AD260/AD248*100</f>
        <v>58.196721311475407</v>
      </c>
      <c r="AF260" s="87" t="s">
        <v>37</v>
      </c>
      <c r="AG260" s="87" t="s">
        <v>37</v>
      </c>
      <c r="AH260" s="87" t="s">
        <v>37</v>
      </c>
      <c r="AI260" s="87" t="s">
        <v>181</v>
      </c>
      <c r="AJ260" s="85"/>
      <c r="AK260" s="144"/>
      <c r="AL260" s="215"/>
      <c r="AM260" s="173"/>
      <c r="AN260" s="172"/>
      <c r="AO260" s="172"/>
      <c r="AP260" s="85"/>
      <c r="AQ260" s="200"/>
    </row>
    <row r="261" spans="1:46" s="140" customFormat="1" ht="12" customHeight="1">
      <c r="A261" s="216"/>
      <c r="B261" s="42" t="s">
        <v>13</v>
      </c>
      <c r="C261" s="58" t="s">
        <v>13</v>
      </c>
      <c r="D261" s="230">
        <v>14541</v>
      </c>
      <c r="E261" s="231">
        <f t="shared" si="119"/>
        <v>97.238197137889529</v>
      </c>
      <c r="F261" s="234">
        <v>81</v>
      </c>
      <c r="G261" s="231">
        <f t="shared" si="120"/>
        <v>81</v>
      </c>
      <c r="H261" s="234">
        <v>36</v>
      </c>
      <c r="I261" s="231">
        <f t="shared" si="121"/>
        <v>85.714285714285708</v>
      </c>
      <c r="J261" s="234">
        <f t="shared" si="135"/>
        <v>14460</v>
      </c>
      <c r="K261" s="231">
        <f t="shared" si="123"/>
        <v>97.34751582065438</v>
      </c>
      <c r="L261" s="234">
        <v>4306</v>
      </c>
      <c r="M261" s="231">
        <f t="shared" si="124"/>
        <v>87.378246753246756</v>
      </c>
      <c r="N261" s="234">
        <v>24661</v>
      </c>
      <c r="O261" s="231">
        <f t="shared" si="125"/>
        <v>94.450402144772113</v>
      </c>
      <c r="P261" s="234">
        <f t="shared" si="136"/>
        <v>20355</v>
      </c>
      <c r="Q261" s="231">
        <f t="shared" si="127"/>
        <v>96.095741667453495</v>
      </c>
      <c r="R261" s="234">
        <f t="shared" si="137"/>
        <v>34815</v>
      </c>
      <c r="S261" s="231">
        <f t="shared" si="129"/>
        <v>96.611721611721606</v>
      </c>
      <c r="T261" s="234">
        <v>34355</v>
      </c>
      <c r="U261" s="231">
        <f t="shared" si="130"/>
        <v>97.35328289268611</v>
      </c>
      <c r="V261" s="234">
        <v>2456</v>
      </c>
      <c r="W261" s="231">
        <f t="shared" si="131"/>
        <v>103.41052631578947</v>
      </c>
      <c r="X261" s="234">
        <f t="shared" si="138"/>
        <v>460</v>
      </c>
      <c r="Y261" s="231">
        <f t="shared" si="132"/>
        <v>61.579651941097723</v>
      </c>
      <c r="Z261" s="234">
        <v>12</v>
      </c>
      <c r="AA261" s="231">
        <f>Z261/Z249*100</f>
        <v>133.33333333333331</v>
      </c>
      <c r="AB261" s="234" t="s">
        <v>181</v>
      </c>
      <c r="AC261" s="231" t="s">
        <v>181</v>
      </c>
      <c r="AD261" s="236">
        <v>437</v>
      </c>
      <c r="AE261" s="237">
        <f>AD261/AD249*100</f>
        <v>59.863013698630141</v>
      </c>
      <c r="AF261" s="234" t="s">
        <v>181</v>
      </c>
      <c r="AG261" s="231" t="s">
        <v>181</v>
      </c>
      <c r="AH261" s="234" t="s">
        <v>181</v>
      </c>
      <c r="AI261" s="231" t="s">
        <v>181</v>
      </c>
      <c r="AJ261" s="138"/>
      <c r="AK261" s="164"/>
      <c r="AL261" s="218"/>
      <c r="AM261" s="164"/>
      <c r="AN261" s="219"/>
      <c r="AO261" s="219"/>
      <c r="AP261" s="138"/>
      <c r="AQ261" s="220"/>
    </row>
    <row r="262" spans="1:46" s="15" customFormat="1" ht="12" customHeight="1">
      <c r="A262" s="38"/>
      <c r="B262" s="40" t="s">
        <v>250</v>
      </c>
      <c r="C262" s="57" t="s">
        <v>251</v>
      </c>
      <c r="D262" s="78">
        <v>14062</v>
      </c>
      <c r="E262" s="84">
        <f t="shared" ref="E262:E273" si="139">D262/D250*100</f>
        <v>96.038792514683792</v>
      </c>
      <c r="F262" s="81">
        <v>125</v>
      </c>
      <c r="G262" s="84">
        <f t="shared" ref="G262:G273" si="140">F262/F250*100</f>
        <v>150.60240963855424</v>
      </c>
      <c r="H262" s="81">
        <v>80</v>
      </c>
      <c r="I262" s="84">
        <f t="shared" ref="I262:I273" si="141">H262/H250*100</f>
        <v>266.66666666666663</v>
      </c>
      <c r="J262" s="81">
        <f t="shared" si="135"/>
        <v>13937</v>
      </c>
      <c r="K262" s="84">
        <f t="shared" ref="K262:K273" si="142">J262/J250*100</f>
        <v>95.727728552785223</v>
      </c>
      <c r="L262" s="81">
        <v>4412</v>
      </c>
      <c r="M262" s="84">
        <f t="shared" ref="M262:M273" si="143">L262/L250*100</f>
        <v>97.632219517592389</v>
      </c>
      <c r="N262" s="81">
        <v>25267</v>
      </c>
      <c r="O262" s="84">
        <f t="shared" ref="O262:O273" si="144">N262/N250*100</f>
        <v>95.217817304793485</v>
      </c>
      <c r="P262" s="81">
        <f t="shared" si="136"/>
        <v>20855</v>
      </c>
      <c r="Q262" s="84">
        <f t="shared" ref="Q262:Q273" si="145">P262/P250*100</f>
        <v>94.722260071762733</v>
      </c>
      <c r="R262" s="81">
        <f t="shared" si="137"/>
        <v>34792</v>
      </c>
      <c r="S262" s="84">
        <f t="shared" ref="S262:S273" si="146">R262/R250*100</f>
        <v>95.122484689413824</v>
      </c>
      <c r="T262" s="81">
        <v>34197</v>
      </c>
      <c r="U262" s="84">
        <f t="shared" ref="U262:U273" si="147">T262/T250*100</f>
        <v>95.338593214196095</v>
      </c>
      <c r="V262" s="81">
        <v>2894</v>
      </c>
      <c r="W262" s="84">
        <f t="shared" ref="W262:W273" si="148">V262/V250*100</f>
        <v>130.36036036036037</v>
      </c>
      <c r="X262" s="81">
        <f t="shared" si="138"/>
        <v>595</v>
      </c>
      <c r="Y262" s="84">
        <f t="shared" ref="Y262:Y273" si="149">X262/X250*100</f>
        <v>84.158415841584159</v>
      </c>
      <c r="Z262" s="81">
        <v>14</v>
      </c>
      <c r="AA262" s="84">
        <f t="shared" ref="AA262:AA270" si="150">Z262/Z250*100</f>
        <v>107.69230769230769</v>
      </c>
      <c r="AB262" s="81" t="s">
        <v>37</v>
      </c>
      <c r="AC262" s="84" t="s">
        <v>37</v>
      </c>
      <c r="AD262" s="224">
        <v>568</v>
      </c>
      <c r="AE262" s="84">
        <f t="shared" ref="AE262:AE270" si="151">AD262/AD250*100</f>
        <v>83.284457478005862</v>
      </c>
      <c r="AF262" s="84" t="s">
        <v>37</v>
      </c>
      <c r="AG262" s="84" t="s">
        <v>37</v>
      </c>
      <c r="AH262" s="84" t="s">
        <v>37</v>
      </c>
      <c r="AI262" s="84" t="s">
        <v>181</v>
      </c>
      <c r="AJ262" s="137"/>
      <c r="AK262" s="163"/>
      <c r="AL262" s="153"/>
      <c r="AM262" s="160"/>
      <c r="AN262" s="146"/>
      <c r="AO262" s="146"/>
      <c r="AP262" s="146"/>
      <c r="AQ262" s="197"/>
      <c r="AR262" s="71"/>
      <c r="AS262" s="71"/>
      <c r="AT262" s="71"/>
    </row>
    <row r="263" spans="1:46" s="71" customFormat="1" ht="12" customHeight="1">
      <c r="A263" s="69"/>
      <c r="B263" s="41" t="s">
        <v>252</v>
      </c>
      <c r="C263" s="56" t="s">
        <v>253</v>
      </c>
      <c r="D263" s="86">
        <v>14148</v>
      </c>
      <c r="E263" s="87">
        <f t="shared" si="139"/>
        <v>94.73684210526315</v>
      </c>
      <c r="F263" s="88">
        <v>92</v>
      </c>
      <c r="G263" s="87">
        <f t="shared" si="140"/>
        <v>109.52380952380953</v>
      </c>
      <c r="H263" s="88">
        <v>47</v>
      </c>
      <c r="I263" s="87">
        <f t="shared" si="141"/>
        <v>151.61290322580646</v>
      </c>
      <c r="J263" s="88">
        <f t="shared" si="135"/>
        <v>14056</v>
      </c>
      <c r="K263" s="87">
        <f t="shared" si="142"/>
        <v>94.653198653198658</v>
      </c>
      <c r="L263" s="88">
        <v>4349</v>
      </c>
      <c r="M263" s="87">
        <f t="shared" si="143"/>
        <v>98.885857207821743</v>
      </c>
      <c r="N263" s="88">
        <v>29522</v>
      </c>
      <c r="O263" s="87">
        <f t="shared" si="144"/>
        <v>100.07457627118643</v>
      </c>
      <c r="P263" s="88">
        <f t="shared" si="136"/>
        <v>25173</v>
      </c>
      <c r="Q263" s="87">
        <f t="shared" si="145"/>
        <v>100.28284598836746</v>
      </c>
      <c r="R263" s="88">
        <f t="shared" si="137"/>
        <v>39229</v>
      </c>
      <c r="S263" s="87">
        <f t="shared" si="146"/>
        <v>98.190328394072893</v>
      </c>
      <c r="T263" s="88">
        <v>38657</v>
      </c>
      <c r="U263" s="87">
        <f t="shared" si="147"/>
        <v>98.539383125159318</v>
      </c>
      <c r="V263" s="88">
        <v>3223</v>
      </c>
      <c r="W263" s="87">
        <f t="shared" si="148"/>
        <v>126.98975571315995</v>
      </c>
      <c r="X263" s="88">
        <f t="shared" si="138"/>
        <v>572</v>
      </c>
      <c r="Y263" s="87">
        <f t="shared" si="149"/>
        <v>79.22437673130193</v>
      </c>
      <c r="Z263" s="88">
        <v>9</v>
      </c>
      <c r="AA263" s="87">
        <f t="shared" si="150"/>
        <v>69.230769230769226</v>
      </c>
      <c r="AB263" s="88" t="s">
        <v>37</v>
      </c>
      <c r="AC263" s="87" t="s">
        <v>37</v>
      </c>
      <c r="AD263" s="225">
        <v>549</v>
      </c>
      <c r="AE263" s="87">
        <f t="shared" si="151"/>
        <v>100.73394495412845</v>
      </c>
      <c r="AF263" s="87" t="s">
        <v>37</v>
      </c>
      <c r="AG263" s="87" t="s">
        <v>37</v>
      </c>
      <c r="AH263" s="87" t="s">
        <v>37</v>
      </c>
      <c r="AI263" s="87" t="s">
        <v>181</v>
      </c>
      <c r="AJ263" s="85"/>
      <c r="AK263" s="144"/>
      <c r="AL263" s="199"/>
      <c r="AM263" s="174"/>
      <c r="AN263" s="172"/>
      <c r="AO263" s="172"/>
      <c r="AP263" s="172"/>
      <c r="AQ263" s="200"/>
    </row>
    <row r="264" spans="1:46" s="71" customFormat="1" ht="12" customHeight="1">
      <c r="A264" s="69"/>
      <c r="B264" s="41" t="s">
        <v>254</v>
      </c>
      <c r="C264" s="56" t="s">
        <v>3</v>
      </c>
      <c r="D264" s="86">
        <v>13229</v>
      </c>
      <c r="E264" s="87">
        <f t="shared" si="139"/>
        <v>97.436841717610662</v>
      </c>
      <c r="F264" s="88">
        <v>118</v>
      </c>
      <c r="G264" s="87">
        <f t="shared" si="140"/>
        <v>142.16867469879517</v>
      </c>
      <c r="H264" s="88">
        <v>85</v>
      </c>
      <c r="I264" s="87">
        <f t="shared" si="141"/>
        <v>283.33333333333337</v>
      </c>
      <c r="J264" s="88">
        <f t="shared" si="135"/>
        <v>13111</v>
      </c>
      <c r="K264" s="87">
        <f t="shared" si="142"/>
        <v>97.161701496961612</v>
      </c>
      <c r="L264" s="88">
        <v>4076</v>
      </c>
      <c r="M264" s="87">
        <f t="shared" si="143"/>
        <v>99.124513618677042</v>
      </c>
      <c r="N264" s="88">
        <v>29658</v>
      </c>
      <c r="O264" s="87">
        <f t="shared" si="144"/>
        <v>95.243906355374293</v>
      </c>
      <c r="P264" s="88">
        <f t="shared" si="136"/>
        <v>25582</v>
      </c>
      <c r="Q264" s="87">
        <f t="shared" si="145"/>
        <v>94.653494653494647</v>
      </c>
      <c r="R264" s="88">
        <f t="shared" si="137"/>
        <v>38693</v>
      </c>
      <c r="S264" s="87">
        <f t="shared" si="146"/>
        <v>95.488758915130418</v>
      </c>
      <c r="T264" s="88">
        <v>38307</v>
      </c>
      <c r="U264" s="87">
        <f t="shared" si="147"/>
        <v>95.521532054958485</v>
      </c>
      <c r="V264" s="88">
        <v>2657</v>
      </c>
      <c r="W264" s="87">
        <f t="shared" si="148"/>
        <v>95.096635647816754</v>
      </c>
      <c r="X264" s="88">
        <f t="shared" si="138"/>
        <v>386</v>
      </c>
      <c r="Y264" s="87">
        <f t="shared" si="149"/>
        <v>92.344497607655512</v>
      </c>
      <c r="Z264" s="88">
        <v>11</v>
      </c>
      <c r="AA264" s="87">
        <f t="shared" si="150"/>
        <v>91.666666666666657</v>
      </c>
      <c r="AB264" s="88" t="s">
        <v>37</v>
      </c>
      <c r="AC264" s="87" t="s">
        <v>37</v>
      </c>
      <c r="AD264" s="225">
        <v>364</v>
      </c>
      <c r="AE264" s="87">
        <f t="shared" si="151"/>
        <v>92.620865139949103</v>
      </c>
      <c r="AF264" s="87" t="s">
        <v>37</v>
      </c>
      <c r="AG264" s="87" t="s">
        <v>37</v>
      </c>
      <c r="AH264" s="87" t="s">
        <v>37</v>
      </c>
      <c r="AI264" s="87" t="s">
        <v>181</v>
      </c>
      <c r="AJ264" s="85"/>
      <c r="AK264" s="144"/>
      <c r="AL264" s="199"/>
      <c r="AM264" s="174"/>
      <c r="AN264" s="172"/>
      <c r="AO264" s="172"/>
      <c r="AP264" s="172"/>
      <c r="AQ264" s="200"/>
    </row>
    <row r="265" spans="1:46" s="71" customFormat="1" ht="12" customHeight="1">
      <c r="A265" s="69"/>
      <c r="B265" s="41" t="s">
        <v>255</v>
      </c>
      <c r="C265" s="56" t="s">
        <v>256</v>
      </c>
      <c r="D265" s="86">
        <v>13116</v>
      </c>
      <c r="E265" s="87">
        <f t="shared" si="139"/>
        <v>100.34427358274043</v>
      </c>
      <c r="F265" s="88">
        <v>113</v>
      </c>
      <c r="G265" s="87">
        <f t="shared" si="140"/>
        <v>137.80487804878047</v>
      </c>
      <c r="H265" s="88">
        <v>80</v>
      </c>
      <c r="I265" s="87">
        <f t="shared" si="141"/>
        <v>275.86206896551727</v>
      </c>
      <c r="J265" s="88">
        <f t="shared" si="135"/>
        <v>13003</v>
      </c>
      <c r="K265" s="87">
        <f t="shared" si="142"/>
        <v>100.10778350912311</v>
      </c>
      <c r="L265" s="88">
        <v>4042</v>
      </c>
      <c r="M265" s="87">
        <f t="shared" si="143"/>
        <v>103.34952697519817</v>
      </c>
      <c r="N265" s="88">
        <v>28584</v>
      </c>
      <c r="O265" s="87">
        <f t="shared" si="144"/>
        <v>95.337202321392837</v>
      </c>
      <c r="P265" s="88">
        <f t="shared" si="136"/>
        <v>24542</v>
      </c>
      <c r="Q265" s="87">
        <f t="shared" si="145"/>
        <v>94.135246058839328</v>
      </c>
      <c r="R265" s="88">
        <f t="shared" si="137"/>
        <v>37545</v>
      </c>
      <c r="S265" s="87">
        <f t="shared" si="146"/>
        <v>96.121351766513058</v>
      </c>
      <c r="T265" s="88">
        <v>37052</v>
      </c>
      <c r="U265" s="87">
        <f t="shared" si="147"/>
        <v>96.231462483442854</v>
      </c>
      <c r="V265" s="88">
        <v>2701</v>
      </c>
      <c r="W265" s="87">
        <f t="shared" si="148"/>
        <v>125.74487895716946</v>
      </c>
      <c r="X265" s="88">
        <f t="shared" si="138"/>
        <v>493</v>
      </c>
      <c r="Y265" s="87">
        <f t="shared" si="149"/>
        <v>88.509874326750449</v>
      </c>
      <c r="Z265" s="88">
        <v>13</v>
      </c>
      <c r="AA265" s="87">
        <f t="shared" si="150"/>
        <v>108.33333333333333</v>
      </c>
      <c r="AB265" s="88" t="s">
        <v>37</v>
      </c>
      <c r="AC265" s="87" t="s">
        <v>37</v>
      </c>
      <c r="AD265" s="225">
        <v>467</v>
      </c>
      <c r="AE265" s="87">
        <f t="shared" si="151"/>
        <v>87.781954887218049</v>
      </c>
      <c r="AF265" s="87" t="s">
        <v>37</v>
      </c>
      <c r="AG265" s="87" t="s">
        <v>37</v>
      </c>
      <c r="AH265" s="87" t="s">
        <v>37</v>
      </c>
      <c r="AI265" s="87" t="s">
        <v>181</v>
      </c>
      <c r="AJ265" s="85"/>
      <c r="AK265" s="144"/>
      <c r="AL265" s="172"/>
      <c r="AM265" s="174"/>
      <c r="AN265" s="172"/>
      <c r="AO265" s="172"/>
      <c r="AP265" s="172"/>
      <c r="AQ265" s="200"/>
    </row>
    <row r="266" spans="1:46" s="71" customFormat="1" ht="12" customHeight="1">
      <c r="A266" s="69"/>
      <c r="B266" s="41" t="s">
        <v>257</v>
      </c>
      <c r="C266" s="56" t="s">
        <v>258</v>
      </c>
      <c r="D266" s="86">
        <v>12370</v>
      </c>
      <c r="E266" s="87">
        <f t="shared" si="139"/>
        <v>93.847204309232993</v>
      </c>
      <c r="F266" s="88">
        <v>146</v>
      </c>
      <c r="G266" s="87">
        <f t="shared" si="140"/>
        <v>117.74193548387098</v>
      </c>
      <c r="H266" s="88">
        <v>113</v>
      </c>
      <c r="I266" s="87">
        <f t="shared" si="141"/>
        <v>159.1549295774648</v>
      </c>
      <c r="J266" s="88">
        <f t="shared" si="135"/>
        <v>12224</v>
      </c>
      <c r="K266" s="87">
        <f t="shared" si="142"/>
        <v>93.620280309412578</v>
      </c>
      <c r="L266" s="88">
        <v>3808</v>
      </c>
      <c r="M266" s="87">
        <f t="shared" si="143"/>
        <v>98.627298627298629</v>
      </c>
      <c r="N266" s="88">
        <v>28046</v>
      </c>
      <c r="O266" s="87">
        <f t="shared" si="144"/>
        <v>99.246257829364097</v>
      </c>
      <c r="P266" s="88">
        <f t="shared" si="136"/>
        <v>24238</v>
      </c>
      <c r="Q266" s="87">
        <f t="shared" si="145"/>
        <v>99.344208541683741</v>
      </c>
      <c r="R266" s="88">
        <f t="shared" si="137"/>
        <v>36462</v>
      </c>
      <c r="S266" s="87">
        <f t="shared" si="146"/>
        <v>97.348818582298762</v>
      </c>
      <c r="T266" s="88">
        <v>35992</v>
      </c>
      <c r="U266" s="87">
        <f t="shared" si="147"/>
        <v>97.645143787303311</v>
      </c>
      <c r="V266" s="88">
        <v>3380</v>
      </c>
      <c r="W266" s="87">
        <f t="shared" si="148"/>
        <v>141.30434782608697</v>
      </c>
      <c r="X266" s="88">
        <f t="shared" si="138"/>
        <v>470</v>
      </c>
      <c r="Y266" s="87">
        <f t="shared" si="149"/>
        <v>78.991596638655466</v>
      </c>
      <c r="Z266" s="88">
        <v>12</v>
      </c>
      <c r="AA266" s="87">
        <f t="shared" si="150"/>
        <v>100</v>
      </c>
      <c r="AB266" s="88" t="s">
        <v>37</v>
      </c>
      <c r="AC266" s="87" t="s">
        <v>37</v>
      </c>
      <c r="AD266" s="225">
        <v>445</v>
      </c>
      <c r="AE266" s="87">
        <f t="shared" si="151"/>
        <v>78.621908127208485</v>
      </c>
      <c r="AF266" s="87" t="s">
        <v>37</v>
      </c>
      <c r="AG266" s="87" t="s">
        <v>37</v>
      </c>
      <c r="AH266" s="87" t="s">
        <v>37</v>
      </c>
      <c r="AI266" s="87" t="s">
        <v>181</v>
      </c>
      <c r="AJ266" s="85"/>
      <c r="AK266" s="144"/>
      <c r="AL266" s="172"/>
      <c r="AM266" s="174"/>
      <c r="AN266" s="172"/>
      <c r="AO266" s="172"/>
      <c r="AP266" s="85"/>
      <c r="AQ266" s="200"/>
    </row>
    <row r="267" spans="1:46" s="71" customFormat="1" ht="12" customHeight="1">
      <c r="A267" s="69"/>
      <c r="B267" s="41" t="s">
        <v>259</v>
      </c>
      <c r="C267" s="56" t="s">
        <v>6</v>
      </c>
      <c r="D267" s="86">
        <v>12183</v>
      </c>
      <c r="E267" s="87">
        <f t="shared" si="139"/>
        <v>97.021581587958906</v>
      </c>
      <c r="F267" s="88">
        <v>128</v>
      </c>
      <c r="G267" s="87">
        <f t="shared" si="140"/>
        <v>124.27184466019416</v>
      </c>
      <c r="H267" s="88">
        <v>95</v>
      </c>
      <c r="I267" s="87">
        <f t="shared" si="141"/>
        <v>190</v>
      </c>
      <c r="J267" s="88">
        <f>D267-F267</f>
        <v>12055</v>
      </c>
      <c r="K267" s="87">
        <f t="shared" si="142"/>
        <v>96.796210052995022</v>
      </c>
      <c r="L267" s="88">
        <v>3741</v>
      </c>
      <c r="M267" s="87">
        <f t="shared" si="143"/>
        <v>94.565217391304344</v>
      </c>
      <c r="N267" s="88">
        <v>30394</v>
      </c>
      <c r="O267" s="87">
        <f t="shared" si="144"/>
        <v>106.93452485663019</v>
      </c>
      <c r="P267" s="88">
        <f>N267-L267</f>
        <v>26653</v>
      </c>
      <c r="Q267" s="87">
        <f t="shared" si="145"/>
        <v>108.93448318142805</v>
      </c>
      <c r="R267" s="88">
        <f>J267+P267</f>
        <v>38708</v>
      </c>
      <c r="S267" s="87">
        <f t="shared" si="146"/>
        <v>104.84006392026217</v>
      </c>
      <c r="T267" s="88">
        <v>38576</v>
      </c>
      <c r="U267" s="87">
        <f t="shared" si="147"/>
        <v>105.87912389526267</v>
      </c>
      <c r="V267" s="88">
        <v>3205</v>
      </c>
      <c r="W267" s="87">
        <f t="shared" si="148"/>
        <v>123.55435620663069</v>
      </c>
      <c r="X267" s="88">
        <f t="shared" si="138"/>
        <v>132</v>
      </c>
      <c r="Y267" s="87">
        <f t="shared" si="149"/>
        <v>27.104722792607806</v>
      </c>
      <c r="Z267" s="88">
        <v>12</v>
      </c>
      <c r="AA267" s="87">
        <f t="shared" si="150"/>
        <v>109.09090909090908</v>
      </c>
      <c r="AB267" s="88" t="s">
        <v>37</v>
      </c>
      <c r="AC267" s="87" t="s">
        <v>37</v>
      </c>
      <c r="AD267" s="225">
        <v>107</v>
      </c>
      <c r="AE267" s="87">
        <f t="shared" si="151"/>
        <v>23.010752688172044</v>
      </c>
      <c r="AF267" s="87" t="s">
        <v>37</v>
      </c>
      <c r="AG267" s="87" t="s">
        <v>37</v>
      </c>
      <c r="AH267" s="87" t="s">
        <v>37</v>
      </c>
      <c r="AI267" s="87" t="s">
        <v>181</v>
      </c>
      <c r="AJ267" s="85"/>
      <c r="AK267" s="144"/>
      <c r="AL267" s="199"/>
      <c r="AM267" s="174"/>
      <c r="AN267" s="172"/>
      <c r="AO267" s="172"/>
      <c r="AP267" s="85"/>
      <c r="AQ267" s="200"/>
    </row>
    <row r="268" spans="1:46" s="214" customFormat="1" ht="12" customHeight="1">
      <c r="A268" s="205"/>
      <c r="B268" s="41" t="s">
        <v>260</v>
      </c>
      <c r="C268" s="56" t="s">
        <v>7</v>
      </c>
      <c r="D268" s="226">
        <v>12746</v>
      </c>
      <c r="E268" s="227">
        <f t="shared" si="139"/>
        <v>98.159414709279929</v>
      </c>
      <c r="F268" s="228">
        <v>119</v>
      </c>
      <c r="G268" s="227">
        <f t="shared" si="140"/>
        <v>95.199999999999989</v>
      </c>
      <c r="H268" s="228">
        <v>86</v>
      </c>
      <c r="I268" s="227">
        <f t="shared" si="141"/>
        <v>119.44444444444444</v>
      </c>
      <c r="J268" s="228">
        <f t="shared" ref="J268:J278" si="152">D268-F268</f>
        <v>12627</v>
      </c>
      <c r="K268" s="227">
        <f t="shared" si="142"/>
        <v>98.188180404354583</v>
      </c>
      <c r="L268" s="228">
        <v>3925</v>
      </c>
      <c r="M268" s="227">
        <f t="shared" si="143"/>
        <v>99.745870393900887</v>
      </c>
      <c r="N268" s="228">
        <v>31259</v>
      </c>
      <c r="O268" s="227">
        <f t="shared" si="144"/>
        <v>101.73137631399096</v>
      </c>
      <c r="P268" s="228">
        <f t="shared" ref="P268:P278" si="153">N268-L268</f>
        <v>27334</v>
      </c>
      <c r="Q268" s="227">
        <f t="shared" si="145"/>
        <v>102.0229919378919</v>
      </c>
      <c r="R268" s="228">
        <f t="shared" ref="R268:R278" si="154">J268+P268</f>
        <v>39961</v>
      </c>
      <c r="S268" s="227">
        <f t="shared" si="146"/>
        <v>100.77927973368304</v>
      </c>
      <c r="T268" s="228">
        <v>39836</v>
      </c>
      <c r="U268" s="227">
        <f t="shared" si="147"/>
        <v>101.93971032294387</v>
      </c>
      <c r="V268" s="228">
        <v>4400</v>
      </c>
      <c r="W268" s="227">
        <f t="shared" si="148"/>
        <v>120.94557449147882</v>
      </c>
      <c r="X268" s="228">
        <f t="shared" si="138"/>
        <v>125</v>
      </c>
      <c r="Y268" s="227">
        <f t="shared" si="149"/>
        <v>21.777003484320556</v>
      </c>
      <c r="Z268" s="228">
        <v>11</v>
      </c>
      <c r="AA268" s="227">
        <f t="shared" si="150"/>
        <v>100</v>
      </c>
      <c r="AB268" s="228" t="s">
        <v>37</v>
      </c>
      <c r="AC268" s="227" t="s">
        <v>37</v>
      </c>
      <c r="AD268" s="229">
        <v>102</v>
      </c>
      <c r="AE268" s="227">
        <f t="shared" si="151"/>
        <v>18.478260869565215</v>
      </c>
      <c r="AF268" s="227" t="s">
        <v>37</v>
      </c>
      <c r="AG268" s="227" t="s">
        <v>37</v>
      </c>
      <c r="AH268" s="227" t="s">
        <v>37</v>
      </c>
      <c r="AI268" s="227" t="s">
        <v>181</v>
      </c>
      <c r="AJ268" s="208"/>
      <c r="AK268" s="210"/>
      <c r="AL268" s="211"/>
      <c r="AM268" s="212"/>
      <c r="AN268" s="209"/>
      <c r="AO268" s="209"/>
      <c r="AP268" s="208"/>
      <c r="AQ268" s="213"/>
    </row>
    <row r="269" spans="1:46" s="214" customFormat="1" ht="12" customHeight="1">
      <c r="A269" s="205"/>
      <c r="B269" s="41" t="s">
        <v>261</v>
      </c>
      <c r="C269" s="56" t="s">
        <v>8</v>
      </c>
      <c r="D269" s="226">
        <v>12537</v>
      </c>
      <c r="E269" s="227">
        <f t="shared" si="139"/>
        <v>98.895637769188298</v>
      </c>
      <c r="F269" s="228">
        <v>126</v>
      </c>
      <c r="G269" s="227">
        <f t="shared" si="140"/>
        <v>127.27272727272727</v>
      </c>
      <c r="H269" s="228">
        <v>93</v>
      </c>
      <c r="I269" s="227">
        <f t="shared" si="141"/>
        <v>202.17391304347828</v>
      </c>
      <c r="J269" s="228">
        <f t="shared" si="152"/>
        <v>12411</v>
      </c>
      <c r="K269" s="227">
        <f t="shared" si="142"/>
        <v>98.672284941962147</v>
      </c>
      <c r="L269" s="228">
        <v>3865</v>
      </c>
      <c r="M269" s="227">
        <f t="shared" si="143"/>
        <v>101.25753209326696</v>
      </c>
      <c r="N269" s="228">
        <v>28072</v>
      </c>
      <c r="O269" s="227">
        <f t="shared" si="144"/>
        <v>100.45805897509304</v>
      </c>
      <c r="P269" s="228">
        <f t="shared" si="153"/>
        <v>24207</v>
      </c>
      <c r="Q269" s="227">
        <f t="shared" si="145"/>
        <v>100.33157872922452</v>
      </c>
      <c r="R269" s="228">
        <f t="shared" si="154"/>
        <v>36618</v>
      </c>
      <c r="S269" s="227">
        <f t="shared" si="146"/>
        <v>99.762975071516152</v>
      </c>
      <c r="T269" s="228">
        <v>36442</v>
      </c>
      <c r="U269" s="227">
        <f t="shared" si="147"/>
        <v>100.45483364115005</v>
      </c>
      <c r="V269" s="228">
        <v>3609</v>
      </c>
      <c r="W269" s="227">
        <f t="shared" si="148"/>
        <v>114.8631444939529</v>
      </c>
      <c r="X269" s="228">
        <f t="shared" si="138"/>
        <v>176</v>
      </c>
      <c r="Y269" s="227">
        <f t="shared" si="149"/>
        <v>41.121495327102799</v>
      </c>
      <c r="Z269" s="228">
        <v>12</v>
      </c>
      <c r="AA269" s="227">
        <f t="shared" si="150"/>
        <v>100</v>
      </c>
      <c r="AB269" s="228" t="s">
        <v>37</v>
      </c>
      <c r="AC269" s="227" t="s">
        <v>37</v>
      </c>
      <c r="AD269" s="229">
        <v>153</v>
      </c>
      <c r="AE269" s="227">
        <f t="shared" si="151"/>
        <v>37.777777777777779</v>
      </c>
      <c r="AF269" s="227" t="s">
        <v>37</v>
      </c>
      <c r="AG269" s="227" t="s">
        <v>37</v>
      </c>
      <c r="AH269" s="227" t="s">
        <v>37</v>
      </c>
      <c r="AI269" s="227" t="s">
        <v>181</v>
      </c>
      <c r="AJ269" s="208"/>
      <c r="AK269" s="210"/>
      <c r="AL269" s="211"/>
      <c r="AM269" s="212"/>
      <c r="AN269" s="209"/>
      <c r="AO269" s="209"/>
      <c r="AP269" s="208"/>
      <c r="AQ269" s="213"/>
    </row>
    <row r="270" spans="1:46" s="15" customFormat="1" ht="12" customHeight="1">
      <c r="A270" s="13"/>
      <c r="B270" s="41" t="s">
        <v>262</v>
      </c>
      <c r="C270" s="56" t="s">
        <v>9</v>
      </c>
      <c r="D270" s="76">
        <v>13212</v>
      </c>
      <c r="E270" s="87">
        <f t="shared" si="139"/>
        <v>98.655913978494624</v>
      </c>
      <c r="F270" s="88">
        <v>94</v>
      </c>
      <c r="G270" s="87">
        <f t="shared" si="140"/>
        <v>94.949494949494948</v>
      </c>
      <c r="H270" s="228">
        <v>61</v>
      </c>
      <c r="I270" s="87">
        <f t="shared" si="141"/>
        <v>132.60869565217391</v>
      </c>
      <c r="J270" s="88">
        <f t="shared" si="152"/>
        <v>13118</v>
      </c>
      <c r="K270" s="87">
        <f t="shared" si="142"/>
        <v>98.683517640863613</v>
      </c>
      <c r="L270" s="88">
        <v>4219</v>
      </c>
      <c r="M270" s="87">
        <f t="shared" si="143"/>
        <v>104.17283950617285</v>
      </c>
      <c r="N270" s="88">
        <v>26525</v>
      </c>
      <c r="O270" s="87">
        <f t="shared" si="144"/>
        <v>109.44011222511037</v>
      </c>
      <c r="P270" s="88">
        <f t="shared" si="153"/>
        <v>22306</v>
      </c>
      <c r="Q270" s="87">
        <f t="shared" si="145"/>
        <v>110.49685441125476</v>
      </c>
      <c r="R270" s="88">
        <f t="shared" si="154"/>
        <v>35424</v>
      </c>
      <c r="S270" s="87">
        <f t="shared" si="146"/>
        <v>105.80645161290323</v>
      </c>
      <c r="T270" s="88">
        <v>35212</v>
      </c>
      <c r="U270" s="87">
        <f t="shared" si="147"/>
        <v>106.42889526975972</v>
      </c>
      <c r="V270" s="88">
        <v>3620</v>
      </c>
      <c r="W270" s="87">
        <f t="shared" si="148"/>
        <v>140.31007751937986</v>
      </c>
      <c r="X270" s="88">
        <f t="shared" si="138"/>
        <v>212</v>
      </c>
      <c r="Y270" s="87">
        <f t="shared" si="149"/>
        <v>53.670886075949362</v>
      </c>
      <c r="Z270" s="88">
        <v>12</v>
      </c>
      <c r="AA270" s="87">
        <f t="shared" si="150"/>
        <v>92.307692307692307</v>
      </c>
      <c r="AB270" s="88" t="s">
        <v>37</v>
      </c>
      <c r="AC270" s="87" t="s">
        <v>37</v>
      </c>
      <c r="AD270" s="225">
        <v>189</v>
      </c>
      <c r="AE270" s="87">
        <f t="shared" si="151"/>
        <v>50.806451612903224</v>
      </c>
      <c r="AF270" s="87" t="s">
        <v>37</v>
      </c>
      <c r="AG270" s="87" t="s">
        <v>37</v>
      </c>
      <c r="AH270" s="87" t="s">
        <v>37</v>
      </c>
      <c r="AI270" s="87" t="s">
        <v>181</v>
      </c>
      <c r="AJ270" s="85"/>
      <c r="AK270" s="144"/>
      <c r="AL270" s="199"/>
      <c r="AM270" s="174"/>
      <c r="AN270" s="172"/>
      <c r="AO270" s="172"/>
      <c r="AP270" s="85"/>
      <c r="AQ270" s="200"/>
    </row>
    <row r="271" spans="1:46" s="71" customFormat="1" ht="12" customHeight="1">
      <c r="A271" s="69"/>
      <c r="B271" s="41" t="s">
        <v>263</v>
      </c>
      <c r="C271" s="56" t="s">
        <v>264</v>
      </c>
      <c r="D271" s="86">
        <v>13524</v>
      </c>
      <c r="E271" s="87">
        <f t="shared" si="139"/>
        <v>99.069665225990761</v>
      </c>
      <c r="F271" s="88">
        <v>123</v>
      </c>
      <c r="G271" s="87">
        <f t="shared" si="140"/>
        <v>136.66666666666666</v>
      </c>
      <c r="H271" s="88">
        <v>90</v>
      </c>
      <c r="I271" s="87">
        <f t="shared" si="141"/>
        <v>243.24324324324326</v>
      </c>
      <c r="J271" s="88">
        <f t="shared" si="152"/>
        <v>13401</v>
      </c>
      <c r="K271" s="87">
        <f t="shared" si="142"/>
        <v>98.820146006931637</v>
      </c>
      <c r="L271" s="88">
        <v>4292</v>
      </c>
      <c r="M271" s="87">
        <f t="shared" si="143"/>
        <v>104.12421154779234</v>
      </c>
      <c r="N271" s="88">
        <v>27918</v>
      </c>
      <c r="O271" s="87">
        <f t="shared" si="144"/>
        <v>105.76201841118309</v>
      </c>
      <c r="P271" s="88">
        <f t="shared" si="153"/>
        <v>23626</v>
      </c>
      <c r="Q271" s="87">
        <f t="shared" si="145"/>
        <v>106.06509539842872</v>
      </c>
      <c r="R271" s="88">
        <f t="shared" si="154"/>
        <v>37027</v>
      </c>
      <c r="S271" s="87">
        <f t="shared" si="146"/>
        <v>103.32347360196449</v>
      </c>
      <c r="T271" s="88">
        <v>36785</v>
      </c>
      <c r="U271" s="87">
        <f t="shared" si="147"/>
        <v>103.87135031343537</v>
      </c>
      <c r="V271" s="88">
        <v>3121</v>
      </c>
      <c r="W271" s="87">
        <f t="shared" si="148"/>
        <v>111.22594440484677</v>
      </c>
      <c r="X271" s="88">
        <f>+R271-T271</f>
        <v>242</v>
      </c>
      <c r="Y271" s="87">
        <f t="shared" si="149"/>
        <v>57.345971563981045</v>
      </c>
      <c r="Z271" s="88">
        <v>11</v>
      </c>
      <c r="AA271" s="87">
        <f>Z271/Z259*100</f>
        <v>100</v>
      </c>
      <c r="AB271" s="88" t="s">
        <v>37</v>
      </c>
      <c r="AC271" s="87" t="s">
        <v>37</v>
      </c>
      <c r="AD271" s="225">
        <v>221</v>
      </c>
      <c r="AE271" s="87">
        <f>AD271/AD259*100</f>
        <v>55.25</v>
      </c>
      <c r="AF271" s="87" t="s">
        <v>37</v>
      </c>
      <c r="AG271" s="87" t="s">
        <v>37</v>
      </c>
      <c r="AH271" s="87" t="s">
        <v>37</v>
      </c>
      <c r="AI271" s="87" t="s">
        <v>181</v>
      </c>
      <c r="AJ271" s="85"/>
      <c r="AK271" s="144"/>
      <c r="AL271" s="215"/>
      <c r="AM271" s="173"/>
      <c r="AN271" s="172"/>
      <c r="AO271" s="172"/>
      <c r="AP271" s="85"/>
      <c r="AQ271" s="200"/>
    </row>
    <row r="272" spans="1:46" s="71" customFormat="1" ht="12" customHeight="1">
      <c r="A272" s="69"/>
      <c r="B272" s="41" t="s">
        <v>265</v>
      </c>
      <c r="C272" s="56" t="s">
        <v>266</v>
      </c>
      <c r="D272" s="86">
        <v>13041</v>
      </c>
      <c r="E272" s="87">
        <f t="shared" si="139"/>
        <v>102.48330058939096</v>
      </c>
      <c r="F272" s="88">
        <v>125</v>
      </c>
      <c r="G272" s="87">
        <f t="shared" si="140"/>
        <v>145.3488372093023</v>
      </c>
      <c r="H272" s="88">
        <v>92</v>
      </c>
      <c r="I272" s="87">
        <f t="shared" si="141"/>
        <v>278.78787878787881</v>
      </c>
      <c r="J272" s="88">
        <f t="shared" si="152"/>
        <v>12916</v>
      </c>
      <c r="K272" s="87">
        <f t="shared" si="142"/>
        <v>102.19162908457949</v>
      </c>
      <c r="L272" s="88">
        <v>4189</v>
      </c>
      <c r="M272" s="87">
        <f t="shared" si="143"/>
        <v>109.40193261948291</v>
      </c>
      <c r="N272" s="88">
        <v>26661</v>
      </c>
      <c r="O272" s="87">
        <f t="shared" si="144"/>
        <v>110.07390281160976</v>
      </c>
      <c r="P272" s="88">
        <f t="shared" si="153"/>
        <v>22472</v>
      </c>
      <c r="Q272" s="87">
        <f t="shared" si="145"/>
        <v>110.20007846214202</v>
      </c>
      <c r="R272" s="88">
        <f t="shared" si="154"/>
        <v>35388</v>
      </c>
      <c r="S272" s="87">
        <f t="shared" si="146"/>
        <v>107.13572098937362</v>
      </c>
      <c r="T272" s="88">
        <v>35217</v>
      </c>
      <c r="U272" s="87">
        <f t="shared" si="147"/>
        <v>107.83905441406129</v>
      </c>
      <c r="V272" s="88">
        <v>2893</v>
      </c>
      <c r="W272" s="87">
        <f t="shared" si="148"/>
        <v>133.07267709291628</v>
      </c>
      <c r="X272" s="88">
        <f t="shared" ref="X272:X282" si="155">+R272-T272</f>
        <v>171</v>
      </c>
      <c r="Y272" s="87">
        <f t="shared" si="149"/>
        <v>45.721925133689837</v>
      </c>
      <c r="Z272" s="88">
        <v>13</v>
      </c>
      <c r="AA272" s="87">
        <f>Z272/Z260*100</f>
        <v>144.44444444444443</v>
      </c>
      <c r="AB272" s="88" t="s">
        <v>37</v>
      </c>
      <c r="AC272" s="87" t="s">
        <v>37</v>
      </c>
      <c r="AD272" s="225">
        <v>146</v>
      </c>
      <c r="AE272" s="235">
        <f>AD272/AD260*100</f>
        <v>41.12676056338028</v>
      </c>
      <c r="AF272" s="87" t="s">
        <v>37</v>
      </c>
      <c r="AG272" s="87" t="s">
        <v>37</v>
      </c>
      <c r="AH272" s="87" t="s">
        <v>37</v>
      </c>
      <c r="AI272" s="87" t="s">
        <v>181</v>
      </c>
      <c r="AJ272" s="85"/>
      <c r="AK272" s="144"/>
      <c r="AL272" s="215"/>
      <c r="AM272" s="173"/>
      <c r="AN272" s="172"/>
      <c r="AO272" s="172"/>
      <c r="AP272" s="85"/>
      <c r="AQ272" s="200"/>
    </row>
    <row r="273" spans="1:52" s="140" customFormat="1" ht="12" customHeight="1">
      <c r="A273" s="216"/>
      <c r="B273" s="42" t="s">
        <v>267</v>
      </c>
      <c r="C273" s="58" t="s">
        <v>268</v>
      </c>
      <c r="D273" s="230">
        <v>14577</v>
      </c>
      <c r="E273" s="231">
        <f t="shared" si="139"/>
        <v>100.24757582009491</v>
      </c>
      <c r="F273" s="234">
        <v>106</v>
      </c>
      <c r="G273" s="231">
        <f t="shared" si="140"/>
        <v>130.8641975308642</v>
      </c>
      <c r="H273" s="234">
        <v>73</v>
      </c>
      <c r="I273" s="231">
        <f t="shared" si="141"/>
        <v>202.77777777777777</v>
      </c>
      <c r="J273" s="234">
        <f t="shared" si="152"/>
        <v>14471</v>
      </c>
      <c r="K273" s="231">
        <f t="shared" si="142"/>
        <v>100.07607192254495</v>
      </c>
      <c r="L273" s="234">
        <v>4775</v>
      </c>
      <c r="M273" s="231">
        <f t="shared" si="143"/>
        <v>110.89177891314446</v>
      </c>
      <c r="N273" s="234">
        <v>22797</v>
      </c>
      <c r="O273" s="231">
        <f t="shared" si="144"/>
        <v>92.441506832650745</v>
      </c>
      <c r="P273" s="234">
        <f t="shared" si="153"/>
        <v>18022</v>
      </c>
      <c r="Q273" s="231">
        <f t="shared" si="145"/>
        <v>88.538442643085233</v>
      </c>
      <c r="R273" s="234">
        <f t="shared" si="154"/>
        <v>32493</v>
      </c>
      <c r="S273" s="231">
        <f t="shared" si="146"/>
        <v>93.330461008186134</v>
      </c>
      <c r="T273" s="234">
        <v>32431</v>
      </c>
      <c r="U273" s="231">
        <f t="shared" si="147"/>
        <v>94.399650705865241</v>
      </c>
      <c r="V273" s="234">
        <v>2495</v>
      </c>
      <c r="W273" s="231">
        <f t="shared" si="148"/>
        <v>101.58794788273615</v>
      </c>
      <c r="X273" s="234">
        <f t="shared" si="155"/>
        <v>62</v>
      </c>
      <c r="Y273" s="231">
        <f t="shared" si="149"/>
        <v>13.478260869565217</v>
      </c>
      <c r="Z273" s="234">
        <v>11</v>
      </c>
      <c r="AA273" s="231">
        <f>Z273/Z261*100</f>
        <v>91.666666666666657</v>
      </c>
      <c r="AB273" s="234" t="s">
        <v>181</v>
      </c>
      <c r="AC273" s="231" t="s">
        <v>181</v>
      </c>
      <c r="AD273" s="236">
        <v>37</v>
      </c>
      <c r="AE273" s="237">
        <f>AD273/AD261*100</f>
        <v>8.4668192219679632</v>
      </c>
      <c r="AF273" s="234" t="s">
        <v>181</v>
      </c>
      <c r="AG273" s="231" t="s">
        <v>181</v>
      </c>
      <c r="AH273" s="234" t="s">
        <v>181</v>
      </c>
      <c r="AI273" s="231" t="s">
        <v>181</v>
      </c>
      <c r="AJ273" s="138"/>
      <c r="AK273" s="164"/>
      <c r="AL273" s="218"/>
      <c r="AM273" s="164"/>
      <c r="AN273" s="219"/>
      <c r="AO273" s="219"/>
      <c r="AP273" s="138"/>
      <c r="AQ273" s="220"/>
    </row>
    <row r="274" spans="1:52" s="15" customFormat="1" ht="12" customHeight="1">
      <c r="A274" s="38"/>
      <c r="B274" s="41" t="s">
        <v>269</v>
      </c>
      <c r="C274" s="56" t="s">
        <v>270</v>
      </c>
      <c r="D274" s="76">
        <v>14282</v>
      </c>
      <c r="E274" s="82">
        <f t="shared" ref="E274:E291" si="156">D274/D262*100</f>
        <v>101.56450007111364</v>
      </c>
      <c r="F274" s="79">
        <v>96</v>
      </c>
      <c r="G274" s="82">
        <f t="shared" ref="G274:G297" si="157">F274/F262*100</f>
        <v>76.8</v>
      </c>
      <c r="H274" s="79">
        <v>63</v>
      </c>
      <c r="I274" s="82">
        <f t="shared" ref="I274:I285" si="158">H274/H262*100</f>
        <v>78.75</v>
      </c>
      <c r="J274" s="79">
        <f t="shared" si="152"/>
        <v>14186</v>
      </c>
      <c r="K274" s="82">
        <f t="shared" ref="K274:K297" si="159">J274/J262*100</f>
        <v>101.78661117887637</v>
      </c>
      <c r="L274" s="79">
        <v>4698</v>
      </c>
      <c r="M274" s="82">
        <f t="shared" ref="M274:M297" si="160">L274/L262*100</f>
        <v>106.48232094288304</v>
      </c>
      <c r="N274" s="79">
        <v>24365</v>
      </c>
      <c r="O274" s="82">
        <f t="shared" ref="O274:Q297" si="161">N274/N262*100</f>
        <v>96.430126251632558</v>
      </c>
      <c r="P274" s="79">
        <f t="shared" si="153"/>
        <v>19667</v>
      </c>
      <c r="Q274" s="82">
        <f t="shared" ref="Q274:Q287" si="162">P274/P262*100</f>
        <v>94.303524334691929</v>
      </c>
      <c r="R274" s="79">
        <f t="shared" si="154"/>
        <v>33853</v>
      </c>
      <c r="S274" s="82">
        <f t="shared" ref="S274:S297" si="163">R274/R262*100</f>
        <v>97.301103702000461</v>
      </c>
      <c r="T274" s="79">
        <v>33798</v>
      </c>
      <c r="U274" s="82">
        <f t="shared" ref="U274:U297" si="164">T274/T262*100</f>
        <v>98.83323098517414</v>
      </c>
      <c r="V274" s="79">
        <v>2674</v>
      </c>
      <c r="W274" s="82">
        <f t="shared" ref="W274:W297" si="165">V274/V262*100</f>
        <v>92.398064961990329</v>
      </c>
      <c r="X274" s="79">
        <f t="shared" si="155"/>
        <v>55</v>
      </c>
      <c r="Y274" s="82">
        <f t="shared" ref="Y274:Y297" si="166">X274/X262*100</f>
        <v>9.2436974789915975</v>
      </c>
      <c r="Z274" s="79">
        <v>7</v>
      </c>
      <c r="AA274" s="82">
        <f t="shared" ref="AA274:AA282" si="167">Z274/Z262*100</f>
        <v>50</v>
      </c>
      <c r="AB274" s="79" t="s">
        <v>37</v>
      </c>
      <c r="AC274" s="82" t="s">
        <v>37</v>
      </c>
      <c r="AD274" s="203">
        <v>35</v>
      </c>
      <c r="AE274" s="82">
        <f t="shared" ref="AE274:AE282" si="168">AD274/AD262*100</f>
        <v>6.1619718309859159</v>
      </c>
      <c r="AF274" s="82" t="s">
        <v>37</v>
      </c>
      <c r="AG274" s="82" t="s">
        <v>37</v>
      </c>
      <c r="AH274" s="82" t="s">
        <v>37</v>
      </c>
      <c r="AI274" s="82" t="s">
        <v>181</v>
      </c>
      <c r="AJ274" s="85"/>
      <c r="AK274" s="144"/>
      <c r="AL274" s="149"/>
      <c r="AM274" s="158"/>
      <c r="AN274" s="103"/>
      <c r="AO274" s="103"/>
      <c r="AP274" s="103"/>
      <c r="AQ274" s="159"/>
      <c r="AR274" s="71"/>
      <c r="AS274" s="71"/>
      <c r="AT274" s="71"/>
    </row>
    <row r="275" spans="1:52" s="71" customFormat="1" ht="12" customHeight="1">
      <c r="A275" s="69"/>
      <c r="B275" s="41" t="s">
        <v>271</v>
      </c>
      <c r="C275" s="56" t="s">
        <v>272</v>
      </c>
      <c r="D275" s="86">
        <v>14606</v>
      </c>
      <c r="E275" s="87">
        <f t="shared" si="156"/>
        <v>103.23720667232116</v>
      </c>
      <c r="F275" s="88">
        <v>101</v>
      </c>
      <c r="G275" s="87">
        <f t="shared" si="157"/>
        <v>109.78260869565217</v>
      </c>
      <c r="H275" s="88">
        <v>68</v>
      </c>
      <c r="I275" s="87">
        <f t="shared" si="158"/>
        <v>144.68085106382981</v>
      </c>
      <c r="J275" s="88">
        <f t="shared" si="152"/>
        <v>14505</v>
      </c>
      <c r="K275" s="87">
        <f t="shared" si="159"/>
        <v>103.19436539556062</v>
      </c>
      <c r="L275" s="88">
        <v>4458</v>
      </c>
      <c r="M275" s="87">
        <f t="shared" si="160"/>
        <v>102.50632329271096</v>
      </c>
      <c r="N275" s="88">
        <v>25493</v>
      </c>
      <c r="O275" s="87">
        <f t="shared" si="161"/>
        <v>86.352550640200533</v>
      </c>
      <c r="P275" s="88">
        <f t="shared" si="153"/>
        <v>21035</v>
      </c>
      <c r="Q275" s="87">
        <f t="shared" si="162"/>
        <v>83.561752671513133</v>
      </c>
      <c r="R275" s="88">
        <f t="shared" si="154"/>
        <v>35540</v>
      </c>
      <c r="S275" s="87">
        <f t="shared" si="163"/>
        <v>90.596242575645576</v>
      </c>
      <c r="T275" s="88">
        <v>35482</v>
      </c>
      <c r="U275" s="87">
        <f t="shared" si="164"/>
        <v>91.78673978839538</v>
      </c>
      <c r="V275" s="88">
        <v>1891</v>
      </c>
      <c r="W275" s="87">
        <f t="shared" si="165"/>
        <v>58.67204467887062</v>
      </c>
      <c r="X275" s="88">
        <f t="shared" si="155"/>
        <v>58</v>
      </c>
      <c r="Y275" s="87">
        <f t="shared" si="166"/>
        <v>10.13986013986014</v>
      </c>
      <c r="Z275" s="88">
        <v>10</v>
      </c>
      <c r="AA275" s="87">
        <f t="shared" si="167"/>
        <v>111.11111111111111</v>
      </c>
      <c r="AB275" s="88" t="s">
        <v>37</v>
      </c>
      <c r="AC275" s="87" t="s">
        <v>37</v>
      </c>
      <c r="AD275" s="225">
        <v>35</v>
      </c>
      <c r="AE275" s="87">
        <f t="shared" si="168"/>
        <v>6.3752276867030968</v>
      </c>
      <c r="AF275" s="87" t="s">
        <v>37</v>
      </c>
      <c r="AG275" s="87" t="s">
        <v>37</v>
      </c>
      <c r="AH275" s="87" t="s">
        <v>37</v>
      </c>
      <c r="AI275" s="87" t="s">
        <v>181</v>
      </c>
      <c r="AJ275" s="85"/>
      <c r="AK275" s="144"/>
      <c r="AL275" s="199"/>
      <c r="AM275" s="174"/>
      <c r="AN275" s="172"/>
      <c r="AO275" s="172"/>
      <c r="AP275" s="172"/>
      <c r="AQ275" s="200"/>
    </row>
    <row r="276" spans="1:52" s="71" customFormat="1" ht="12" customHeight="1">
      <c r="A276" s="69"/>
      <c r="B276" s="41" t="s">
        <v>273</v>
      </c>
      <c r="C276" s="56" t="s">
        <v>3</v>
      </c>
      <c r="D276" s="86">
        <v>13376</v>
      </c>
      <c r="E276" s="87">
        <f t="shared" si="156"/>
        <v>101.11119510167057</v>
      </c>
      <c r="F276" s="88">
        <v>92</v>
      </c>
      <c r="G276" s="87">
        <f t="shared" si="157"/>
        <v>77.966101694915253</v>
      </c>
      <c r="H276" s="88">
        <v>64</v>
      </c>
      <c r="I276" s="87">
        <f t="shared" si="158"/>
        <v>75.294117647058826</v>
      </c>
      <c r="J276" s="88">
        <f t="shared" si="152"/>
        <v>13284</v>
      </c>
      <c r="K276" s="87">
        <f t="shared" si="159"/>
        <v>101.31950270765006</v>
      </c>
      <c r="L276" s="88">
        <v>4139</v>
      </c>
      <c r="M276" s="87">
        <f t="shared" si="160"/>
        <v>101.54563297350343</v>
      </c>
      <c r="N276" s="88">
        <v>30821</v>
      </c>
      <c r="O276" s="87">
        <f t="shared" si="161"/>
        <v>103.9213702879493</v>
      </c>
      <c r="P276" s="88">
        <f t="shared" si="153"/>
        <v>26682</v>
      </c>
      <c r="Q276" s="87">
        <f t="shared" si="162"/>
        <v>104.29989836603862</v>
      </c>
      <c r="R276" s="88">
        <f t="shared" si="154"/>
        <v>39966</v>
      </c>
      <c r="S276" s="87">
        <f t="shared" si="163"/>
        <v>103.29000077533404</v>
      </c>
      <c r="T276" s="88">
        <v>39908</v>
      </c>
      <c r="U276" s="87">
        <f t="shared" si="164"/>
        <v>104.17939280027149</v>
      </c>
      <c r="V276" s="88">
        <v>2784</v>
      </c>
      <c r="W276" s="87">
        <f t="shared" si="165"/>
        <v>104.7798268724125</v>
      </c>
      <c r="X276" s="88">
        <f t="shared" si="155"/>
        <v>58</v>
      </c>
      <c r="Y276" s="87">
        <f t="shared" si="166"/>
        <v>15.025906735751295</v>
      </c>
      <c r="Z276" s="88">
        <v>11</v>
      </c>
      <c r="AA276" s="87">
        <f t="shared" si="167"/>
        <v>100</v>
      </c>
      <c r="AB276" s="88" t="s">
        <v>37</v>
      </c>
      <c r="AC276" s="87" t="s">
        <v>37</v>
      </c>
      <c r="AD276" s="225">
        <v>34</v>
      </c>
      <c r="AE276" s="87">
        <f t="shared" si="168"/>
        <v>9.3406593406593412</v>
      </c>
      <c r="AF276" s="87" t="s">
        <v>37</v>
      </c>
      <c r="AG276" s="87" t="s">
        <v>37</v>
      </c>
      <c r="AH276" s="87" t="s">
        <v>37</v>
      </c>
      <c r="AI276" s="87" t="s">
        <v>181</v>
      </c>
      <c r="AJ276" s="85"/>
      <c r="AK276" s="144"/>
      <c r="AL276" s="199"/>
      <c r="AM276" s="174"/>
      <c r="AN276" s="172"/>
      <c r="AO276" s="172"/>
      <c r="AP276" s="172"/>
      <c r="AQ276" s="200"/>
    </row>
    <row r="277" spans="1:52" s="71" customFormat="1" ht="12" customHeight="1">
      <c r="A277" s="69"/>
      <c r="B277" s="41" t="s">
        <v>274</v>
      </c>
      <c r="C277" s="56" t="s">
        <v>275</v>
      </c>
      <c r="D277" s="86">
        <v>13305</v>
      </c>
      <c r="E277" s="87">
        <f t="shared" si="156"/>
        <v>101.44098810612991</v>
      </c>
      <c r="F277" s="88">
        <v>94</v>
      </c>
      <c r="G277" s="87">
        <f t="shared" si="157"/>
        <v>83.185840707964601</v>
      </c>
      <c r="H277" s="88">
        <v>66</v>
      </c>
      <c r="I277" s="87">
        <f t="shared" si="158"/>
        <v>82.5</v>
      </c>
      <c r="J277" s="88">
        <f t="shared" si="152"/>
        <v>13211</v>
      </c>
      <c r="K277" s="87">
        <f t="shared" si="159"/>
        <v>101.59963085441821</v>
      </c>
      <c r="L277" s="88">
        <v>4156</v>
      </c>
      <c r="M277" s="87">
        <f t="shared" si="160"/>
        <v>102.82038594755072</v>
      </c>
      <c r="N277" s="88">
        <v>30369</v>
      </c>
      <c r="O277" s="87">
        <f t="shared" si="161"/>
        <v>106.24475230898405</v>
      </c>
      <c r="P277" s="88">
        <f t="shared" si="153"/>
        <v>26213</v>
      </c>
      <c r="Q277" s="87">
        <f t="shared" si="162"/>
        <v>106.80873604433216</v>
      </c>
      <c r="R277" s="88">
        <f t="shared" si="154"/>
        <v>39424</v>
      </c>
      <c r="S277" s="87">
        <f t="shared" si="163"/>
        <v>105.0046610733786</v>
      </c>
      <c r="T277" s="88">
        <v>39372</v>
      </c>
      <c r="U277" s="87">
        <f t="shared" si="164"/>
        <v>106.26147036597216</v>
      </c>
      <c r="V277" s="88">
        <v>3695</v>
      </c>
      <c r="W277" s="87">
        <f t="shared" si="165"/>
        <v>136.80118474639022</v>
      </c>
      <c r="X277" s="88">
        <f t="shared" si="155"/>
        <v>52</v>
      </c>
      <c r="Y277" s="87">
        <f t="shared" si="166"/>
        <v>10.547667342799189</v>
      </c>
      <c r="Z277" s="88">
        <v>13</v>
      </c>
      <c r="AA277" s="87">
        <f t="shared" si="167"/>
        <v>100</v>
      </c>
      <c r="AB277" s="88" t="s">
        <v>37</v>
      </c>
      <c r="AC277" s="87" t="s">
        <v>37</v>
      </c>
      <c r="AD277" s="225">
        <v>26</v>
      </c>
      <c r="AE277" s="87">
        <f t="shared" si="168"/>
        <v>5.5674518201284791</v>
      </c>
      <c r="AF277" s="87" t="s">
        <v>37</v>
      </c>
      <c r="AG277" s="87" t="s">
        <v>37</v>
      </c>
      <c r="AH277" s="87" t="s">
        <v>37</v>
      </c>
      <c r="AI277" s="87" t="s">
        <v>181</v>
      </c>
      <c r="AJ277" s="85"/>
      <c r="AK277" s="144"/>
      <c r="AL277" s="172"/>
      <c r="AM277" s="174"/>
      <c r="AN277" s="172"/>
      <c r="AO277" s="172"/>
      <c r="AP277" s="172"/>
      <c r="AQ277" s="200"/>
    </row>
    <row r="278" spans="1:52" s="71" customFormat="1" ht="12" customHeight="1">
      <c r="A278" s="69"/>
      <c r="B278" s="41" t="s">
        <v>276</v>
      </c>
      <c r="C278" s="56" t="s">
        <v>277</v>
      </c>
      <c r="D278" s="86">
        <v>12463</v>
      </c>
      <c r="E278" s="87">
        <f t="shared" si="156"/>
        <v>100.75181891673404</v>
      </c>
      <c r="F278" s="88">
        <v>90</v>
      </c>
      <c r="G278" s="87">
        <f t="shared" si="157"/>
        <v>61.643835616438359</v>
      </c>
      <c r="H278" s="88">
        <v>62</v>
      </c>
      <c r="I278" s="87">
        <f t="shared" si="158"/>
        <v>54.86725663716814</v>
      </c>
      <c r="J278" s="88">
        <f t="shared" si="152"/>
        <v>12373</v>
      </c>
      <c r="K278" s="87">
        <f t="shared" si="159"/>
        <v>101.21891361256546</v>
      </c>
      <c r="L278" s="88">
        <v>3874</v>
      </c>
      <c r="M278" s="87">
        <f t="shared" si="160"/>
        <v>101.73319327731092</v>
      </c>
      <c r="N278" s="88">
        <v>28892</v>
      </c>
      <c r="O278" s="87">
        <f t="shared" si="161"/>
        <v>103.01647293731726</v>
      </c>
      <c r="P278" s="88">
        <f t="shared" si="153"/>
        <v>25018</v>
      </c>
      <c r="Q278" s="87">
        <f t="shared" si="162"/>
        <v>103.21808730093242</v>
      </c>
      <c r="R278" s="88">
        <f t="shared" si="154"/>
        <v>37391</v>
      </c>
      <c r="S278" s="87">
        <f t="shared" si="163"/>
        <v>102.547858043991</v>
      </c>
      <c r="T278" s="88">
        <v>37358</v>
      </c>
      <c r="U278" s="87">
        <f t="shared" si="164"/>
        <v>103.79528784174261</v>
      </c>
      <c r="V278" s="88">
        <v>2860</v>
      </c>
      <c r="W278" s="87">
        <f t="shared" si="165"/>
        <v>84.615384615384613</v>
      </c>
      <c r="X278" s="88">
        <f>+R278-T278</f>
        <v>33</v>
      </c>
      <c r="Y278" s="87">
        <f t="shared" si="166"/>
        <v>7.0212765957446814</v>
      </c>
      <c r="Z278" s="88">
        <v>12</v>
      </c>
      <c r="AA278" s="87">
        <f t="shared" si="167"/>
        <v>100</v>
      </c>
      <c r="AB278" s="88" t="s">
        <v>37</v>
      </c>
      <c r="AC278" s="87" t="s">
        <v>37</v>
      </c>
      <c r="AD278" s="225">
        <v>6</v>
      </c>
      <c r="AE278" s="87">
        <f t="shared" si="168"/>
        <v>1.348314606741573</v>
      </c>
      <c r="AF278" s="87" t="s">
        <v>37</v>
      </c>
      <c r="AG278" s="87" t="s">
        <v>37</v>
      </c>
      <c r="AH278" s="87" t="s">
        <v>37</v>
      </c>
      <c r="AI278" s="87" t="s">
        <v>181</v>
      </c>
      <c r="AJ278" s="85"/>
      <c r="AK278" s="144"/>
      <c r="AL278" s="172"/>
      <c r="AM278" s="174"/>
      <c r="AN278" s="172"/>
      <c r="AO278" s="172"/>
      <c r="AP278" s="85"/>
      <c r="AQ278" s="200"/>
    </row>
    <row r="279" spans="1:52" s="71" customFormat="1" ht="12" customHeight="1">
      <c r="A279" s="69"/>
      <c r="B279" s="41" t="s">
        <v>278</v>
      </c>
      <c r="C279" s="56" t="s">
        <v>6</v>
      </c>
      <c r="D279" s="86">
        <v>12254</v>
      </c>
      <c r="E279" s="87">
        <f t="shared" si="156"/>
        <v>100.58277928260691</v>
      </c>
      <c r="F279" s="88">
        <v>98</v>
      </c>
      <c r="G279" s="87">
        <f t="shared" si="157"/>
        <v>76.5625</v>
      </c>
      <c r="H279" s="88">
        <v>70</v>
      </c>
      <c r="I279" s="87">
        <f t="shared" si="158"/>
        <v>73.68421052631578</v>
      </c>
      <c r="J279" s="88">
        <f>D279-F279</f>
        <v>12156</v>
      </c>
      <c r="K279" s="87">
        <f t="shared" si="159"/>
        <v>100.8378266279552</v>
      </c>
      <c r="L279" s="88">
        <v>3850</v>
      </c>
      <c r="M279" s="87">
        <f t="shared" si="160"/>
        <v>102.91365944934509</v>
      </c>
      <c r="N279" s="88">
        <v>31237</v>
      </c>
      <c r="O279" s="87">
        <f t="shared" si="161"/>
        <v>102.77357373165756</v>
      </c>
      <c r="P279" s="88">
        <f>N279-L279</f>
        <v>27387</v>
      </c>
      <c r="Q279" s="87">
        <f t="shared" si="162"/>
        <v>102.75391137958204</v>
      </c>
      <c r="R279" s="88">
        <f>J279+P279</f>
        <v>39543</v>
      </c>
      <c r="S279" s="87">
        <f t="shared" si="163"/>
        <v>102.15717681099514</v>
      </c>
      <c r="T279" s="88">
        <v>39514</v>
      </c>
      <c r="U279" s="87">
        <f t="shared" si="164"/>
        <v>102.43156366652842</v>
      </c>
      <c r="V279" s="88">
        <v>3717</v>
      </c>
      <c r="W279" s="87">
        <f t="shared" si="165"/>
        <v>115.97503900156005</v>
      </c>
      <c r="X279" s="88">
        <f t="shared" si="155"/>
        <v>29</v>
      </c>
      <c r="Y279" s="87">
        <f t="shared" si="166"/>
        <v>21.969696969696969</v>
      </c>
      <c r="Z279" s="88">
        <v>12</v>
      </c>
      <c r="AA279" s="87">
        <f t="shared" si="167"/>
        <v>100</v>
      </c>
      <c r="AB279" s="88" t="s">
        <v>37</v>
      </c>
      <c r="AC279" s="87" t="s">
        <v>37</v>
      </c>
      <c r="AD279" s="225">
        <v>5</v>
      </c>
      <c r="AE279" s="87">
        <f t="shared" si="168"/>
        <v>4.6728971962616823</v>
      </c>
      <c r="AF279" s="87" t="s">
        <v>37</v>
      </c>
      <c r="AG279" s="87" t="s">
        <v>37</v>
      </c>
      <c r="AH279" s="87" t="s">
        <v>37</v>
      </c>
      <c r="AI279" s="87" t="s">
        <v>181</v>
      </c>
      <c r="AJ279" s="85"/>
      <c r="AK279" s="144"/>
      <c r="AL279" s="199"/>
      <c r="AM279" s="174"/>
      <c r="AN279" s="172"/>
      <c r="AO279" s="172"/>
      <c r="AP279" s="85"/>
      <c r="AQ279" s="200"/>
    </row>
    <row r="280" spans="1:52" s="71" customFormat="1" ht="12" customHeight="1">
      <c r="A280" s="69"/>
      <c r="B280" s="41" t="s">
        <v>279</v>
      </c>
      <c r="C280" s="56" t="s">
        <v>7</v>
      </c>
      <c r="D280" s="86">
        <v>13110</v>
      </c>
      <c r="E280" s="87">
        <f t="shared" si="156"/>
        <v>102.85579789737957</v>
      </c>
      <c r="F280" s="88">
        <v>89</v>
      </c>
      <c r="G280" s="87">
        <f t="shared" si="157"/>
        <v>74.789915966386559</v>
      </c>
      <c r="H280" s="88">
        <v>61</v>
      </c>
      <c r="I280" s="87">
        <f t="shared" si="158"/>
        <v>70.930232558139537</v>
      </c>
      <c r="J280" s="88">
        <f t="shared" ref="J280:J291" si="169">D280-F280</f>
        <v>13021</v>
      </c>
      <c r="K280" s="87">
        <f t="shared" si="159"/>
        <v>103.12029777460995</v>
      </c>
      <c r="L280" s="88">
        <v>4261</v>
      </c>
      <c r="M280" s="87">
        <f t="shared" si="160"/>
        <v>108.56050955414011</v>
      </c>
      <c r="N280" s="88">
        <v>30866</v>
      </c>
      <c r="O280" s="87">
        <f t="shared" si="161"/>
        <v>98.742762084519654</v>
      </c>
      <c r="P280" s="88">
        <f t="shared" ref="P280:P297" si="170">N280-L280</f>
        <v>26605</v>
      </c>
      <c r="Q280" s="87">
        <f t="shared" si="162"/>
        <v>97.332991878246872</v>
      </c>
      <c r="R280" s="88">
        <f t="shared" ref="R280:R297" si="171">J280+P280</f>
        <v>39626</v>
      </c>
      <c r="S280" s="87">
        <f t="shared" si="163"/>
        <v>99.161682640574554</v>
      </c>
      <c r="T280" s="88">
        <v>39593</v>
      </c>
      <c r="U280" s="87">
        <f t="shared" si="164"/>
        <v>99.389998995883118</v>
      </c>
      <c r="V280" s="88">
        <v>3799</v>
      </c>
      <c r="W280" s="87">
        <f t="shared" si="165"/>
        <v>86.340909090909093</v>
      </c>
      <c r="X280" s="88">
        <f t="shared" si="155"/>
        <v>33</v>
      </c>
      <c r="Y280" s="87">
        <f t="shared" si="166"/>
        <v>26.400000000000002</v>
      </c>
      <c r="Z280" s="88">
        <v>16</v>
      </c>
      <c r="AA280" s="87">
        <f t="shared" si="167"/>
        <v>145.45454545454547</v>
      </c>
      <c r="AB280" s="88" t="s">
        <v>37</v>
      </c>
      <c r="AC280" s="87" t="s">
        <v>37</v>
      </c>
      <c r="AD280" s="225">
        <v>4</v>
      </c>
      <c r="AE280" s="87">
        <f t="shared" si="168"/>
        <v>3.9215686274509802</v>
      </c>
      <c r="AF280" s="87" t="s">
        <v>37</v>
      </c>
      <c r="AG280" s="87" t="s">
        <v>37</v>
      </c>
      <c r="AH280" s="87" t="s">
        <v>37</v>
      </c>
      <c r="AI280" s="87" t="s">
        <v>181</v>
      </c>
      <c r="AJ280" s="85"/>
      <c r="AK280" s="144"/>
      <c r="AL280" s="199"/>
      <c r="AM280" s="174"/>
      <c r="AN280" s="172"/>
      <c r="AO280" s="172"/>
      <c r="AP280" s="85"/>
      <c r="AQ280" s="200"/>
    </row>
    <row r="281" spans="1:52" s="214" customFormat="1" ht="12" customHeight="1">
      <c r="A281" s="205"/>
      <c r="B281" s="41" t="s">
        <v>280</v>
      </c>
      <c r="C281" s="56" t="s">
        <v>8</v>
      </c>
      <c r="D281" s="86">
        <v>12820</v>
      </c>
      <c r="E281" s="87">
        <f t="shared" si="156"/>
        <v>102.25731833772033</v>
      </c>
      <c r="F281" s="88">
        <v>92</v>
      </c>
      <c r="G281" s="87">
        <f t="shared" si="157"/>
        <v>73.015873015873012</v>
      </c>
      <c r="H281" s="88">
        <v>64</v>
      </c>
      <c r="I281" s="87">
        <f t="shared" si="158"/>
        <v>68.817204301075279</v>
      </c>
      <c r="J281" s="88">
        <f t="shared" si="169"/>
        <v>12728</v>
      </c>
      <c r="K281" s="87">
        <f t="shared" si="159"/>
        <v>102.55418580291678</v>
      </c>
      <c r="L281" s="88">
        <v>4199</v>
      </c>
      <c r="M281" s="87">
        <f t="shared" si="160"/>
        <v>108.64165588615782</v>
      </c>
      <c r="N281" s="88">
        <v>27831</v>
      </c>
      <c r="O281" s="87">
        <f t="shared" si="161"/>
        <v>99.141493302935316</v>
      </c>
      <c r="P281" s="88">
        <f t="shared" si="170"/>
        <v>23632</v>
      </c>
      <c r="Q281" s="87">
        <f t="shared" si="162"/>
        <v>97.624654025695051</v>
      </c>
      <c r="R281" s="88">
        <f t="shared" si="171"/>
        <v>36360</v>
      </c>
      <c r="S281" s="87">
        <f t="shared" si="163"/>
        <v>99.295428477797813</v>
      </c>
      <c r="T281" s="88">
        <v>36328</v>
      </c>
      <c r="U281" s="87">
        <f t="shared" si="164"/>
        <v>99.687174139728882</v>
      </c>
      <c r="V281" s="88">
        <v>3388</v>
      </c>
      <c r="W281" s="87">
        <f t="shared" si="165"/>
        <v>93.876420060958708</v>
      </c>
      <c r="X281" s="88">
        <f t="shared" si="155"/>
        <v>32</v>
      </c>
      <c r="Y281" s="87">
        <f t="shared" si="166"/>
        <v>18.181818181818183</v>
      </c>
      <c r="Z281" s="88">
        <v>16</v>
      </c>
      <c r="AA281" s="87">
        <f t="shared" si="167"/>
        <v>133.33333333333331</v>
      </c>
      <c r="AB281" s="88" t="s">
        <v>37</v>
      </c>
      <c r="AC281" s="87" t="s">
        <v>37</v>
      </c>
      <c r="AD281" s="225">
        <v>4</v>
      </c>
      <c r="AE281" s="87">
        <f t="shared" si="168"/>
        <v>2.6143790849673203</v>
      </c>
      <c r="AF281" s="87" t="s">
        <v>37</v>
      </c>
      <c r="AG281" s="87" t="s">
        <v>37</v>
      </c>
      <c r="AH281" s="87" t="s">
        <v>37</v>
      </c>
      <c r="AI281" s="87" t="s">
        <v>181</v>
      </c>
      <c r="AJ281" s="208"/>
      <c r="AK281" s="210"/>
      <c r="AL281" s="211"/>
      <c r="AM281" s="212"/>
      <c r="AN281" s="209"/>
      <c r="AO281" s="209"/>
      <c r="AP281" s="208"/>
      <c r="AQ281" s="213"/>
    </row>
    <row r="282" spans="1:52" s="15" customFormat="1" ht="12" customHeight="1">
      <c r="A282" s="13"/>
      <c r="B282" s="41" t="s">
        <v>281</v>
      </c>
      <c r="C282" s="56" t="s">
        <v>9</v>
      </c>
      <c r="D282" s="86">
        <v>13540</v>
      </c>
      <c r="E282" s="87">
        <f t="shared" si="156"/>
        <v>102.48259158340902</v>
      </c>
      <c r="F282" s="88">
        <v>77</v>
      </c>
      <c r="G282" s="87">
        <f t="shared" si="157"/>
        <v>81.914893617021278</v>
      </c>
      <c r="H282" s="88">
        <v>49</v>
      </c>
      <c r="I282" s="87">
        <f t="shared" si="158"/>
        <v>80.327868852459019</v>
      </c>
      <c r="J282" s="88">
        <f t="shared" si="169"/>
        <v>13463</v>
      </c>
      <c r="K282" s="87">
        <f t="shared" si="159"/>
        <v>102.62997408141486</v>
      </c>
      <c r="L282" s="88">
        <v>4484</v>
      </c>
      <c r="M282" s="87">
        <f t="shared" si="160"/>
        <v>106.28110926759895</v>
      </c>
      <c r="N282" s="88">
        <v>26167</v>
      </c>
      <c r="O282" s="87">
        <f t="shared" si="161"/>
        <v>98.650329877474093</v>
      </c>
      <c r="P282" s="88">
        <f t="shared" si="170"/>
        <v>21683</v>
      </c>
      <c r="Q282" s="87">
        <f t="shared" si="162"/>
        <v>97.207029498789566</v>
      </c>
      <c r="R282" s="88">
        <f t="shared" si="171"/>
        <v>35146</v>
      </c>
      <c r="S282" s="87">
        <f t="shared" si="163"/>
        <v>99.215221318879856</v>
      </c>
      <c r="T282" s="88">
        <v>35117</v>
      </c>
      <c r="U282" s="87">
        <f t="shared" si="164"/>
        <v>99.730205611723278</v>
      </c>
      <c r="V282" s="88">
        <v>3226</v>
      </c>
      <c r="W282" s="87">
        <f t="shared" si="165"/>
        <v>89.116022099447505</v>
      </c>
      <c r="X282" s="88">
        <f t="shared" si="155"/>
        <v>29</v>
      </c>
      <c r="Y282" s="87">
        <f t="shared" si="166"/>
        <v>13.679245283018867</v>
      </c>
      <c r="Z282" s="88">
        <v>14</v>
      </c>
      <c r="AA282" s="87">
        <f t="shared" si="167"/>
        <v>116.66666666666667</v>
      </c>
      <c r="AB282" s="88" t="s">
        <v>37</v>
      </c>
      <c r="AC282" s="87" t="s">
        <v>37</v>
      </c>
      <c r="AD282" s="225">
        <v>4</v>
      </c>
      <c r="AE282" s="87">
        <f t="shared" si="168"/>
        <v>2.1164021164021163</v>
      </c>
      <c r="AF282" s="87" t="s">
        <v>37</v>
      </c>
      <c r="AG282" s="87" t="s">
        <v>37</v>
      </c>
      <c r="AH282" s="87" t="s">
        <v>37</v>
      </c>
      <c r="AI282" s="87" t="s">
        <v>181</v>
      </c>
      <c r="AJ282" s="85"/>
      <c r="AK282" s="144"/>
      <c r="AL282" s="199"/>
      <c r="AM282" s="174"/>
      <c r="AN282" s="172"/>
      <c r="AO282" s="172"/>
      <c r="AP282" s="85"/>
      <c r="AQ282" s="200"/>
    </row>
    <row r="283" spans="1:52" s="71" customFormat="1" ht="12" customHeight="1">
      <c r="A283" s="69"/>
      <c r="B283" s="41" t="s">
        <v>282</v>
      </c>
      <c r="C283" s="56" t="s">
        <v>283</v>
      </c>
      <c r="D283" s="86">
        <v>13740</v>
      </c>
      <c r="E283" s="87">
        <f t="shared" si="156"/>
        <v>101.59716060337178</v>
      </c>
      <c r="F283" s="88">
        <v>85</v>
      </c>
      <c r="G283" s="87">
        <f t="shared" si="157"/>
        <v>69.105691056910572</v>
      </c>
      <c r="H283" s="88">
        <v>57</v>
      </c>
      <c r="I283" s="87">
        <f t="shared" si="158"/>
        <v>63.333333333333329</v>
      </c>
      <c r="J283" s="88">
        <f t="shared" si="169"/>
        <v>13655</v>
      </c>
      <c r="K283" s="87">
        <f t="shared" si="159"/>
        <v>101.89538094172077</v>
      </c>
      <c r="L283" s="88">
        <v>4516</v>
      </c>
      <c r="M283" s="87">
        <f t="shared" si="160"/>
        <v>105.21901211556384</v>
      </c>
      <c r="N283" s="88">
        <v>27933</v>
      </c>
      <c r="O283" s="87">
        <f t="shared" si="161"/>
        <v>100.05372877713303</v>
      </c>
      <c r="P283" s="88">
        <f t="shared" si="170"/>
        <v>23417</v>
      </c>
      <c r="Q283" s="87">
        <f t="shared" si="162"/>
        <v>99.115381359519176</v>
      </c>
      <c r="R283" s="88">
        <f t="shared" si="171"/>
        <v>37072</v>
      </c>
      <c r="S283" s="87">
        <f t="shared" si="163"/>
        <v>100.12153293542549</v>
      </c>
      <c r="T283" s="88">
        <v>37048</v>
      </c>
      <c r="U283" s="87">
        <f t="shared" si="164"/>
        <v>100.7149653391328</v>
      </c>
      <c r="V283" s="88">
        <v>3141</v>
      </c>
      <c r="W283" s="87">
        <f t="shared" si="165"/>
        <v>100.6408202499199</v>
      </c>
      <c r="X283" s="88">
        <f>+R283-T283</f>
        <v>24</v>
      </c>
      <c r="Y283" s="87">
        <f t="shared" si="166"/>
        <v>9.9173553719008272</v>
      </c>
      <c r="Z283" s="88">
        <v>9</v>
      </c>
      <c r="AA283" s="87">
        <f>Z283/Z271*100</f>
        <v>81.818181818181827</v>
      </c>
      <c r="AB283" s="88" t="s">
        <v>37</v>
      </c>
      <c r="AC283" s="87" t="s">
        <v>37</v>
      </c>
      <c r="AD283" s="225">
        <v>3</v>
      </c>
      <c r="AE283" s="87">
        <f>AD283/AD271*100</f>
        <v>1.3574660633484164</v>
      </c>
      <c r="AF283" s="87" t="s">
        <v>37</v>
      </c>
      <c r="AG283" s="87" t="s">
        <v>37</v>
      </c>
      <c r="AH283" s="87" t="s">
        <v>37</v>
      </c>
      <c r="AI283" s="87" t="s">
        <v>181</v>
      </c>
      <c r="AJ283" s="85"/>
      <c r="AK283" s="144"/>
      <c r="AL283" s="215"/>
      <c r="AM283" s="173"/>
      <c r="AN283" s="172"/>
      <c r="AO283" s="172"/>
      <c r="AP283" s="85"/>
      <c r="AQ283" s="200"/>
    </row>
    <row r="284" spans="1:52" s="71" customFormat="1" ht="12" customHeight="1">
      <c r="A284" s="69"/>
      <c r="B284" s="41" t="s">
        <v>284</v>
      </c>
      <c r="C284" s="56" t="s">
        <v>285</v>
      </c>
      <c r="D284" s="86">
        <v>12914</v>
      </c>
      <c r="E284" s="87">
        <f t="shared" si="156"/>
        <v>99.026148301510617</v>
      </c>
      <c r="F284" s="88">
        <v>79</v>
      </c>
      <c r="G284" s="87">
        <f t="shared" si="157"/>
        <v>63.2</v>
      </c>
      <c r="H284" s="88">
        <v>51</v>
      </c>
      <c r="I284" s="87">
        <f t="shared" si="158"/>
        <v>55.434782608695656</v>
      </c>
      <c r="J284" s="88">
        <f t="shared" si="169"/>
        <v>12835</v>
      </c>
      <c r="K284" s="87">
        <f t="shared" si="159"/>
        <v>99.372870857850728</v>
      </c>
      <c r="L284" s="88">
        <v>4217</v>
      </c>
      <c r="M284" s="87">
        <f t="shared" si="160"/>
        <v>100.66841728336118</v>
      </c>
      <c r="N284" s="88">
        <v>25528</v>
      </c>
      <c r="O284" s="87">
        <f t="shared" si="161"/>
        <v>95.750346948726602</v>
      </c>
      <c r="P284" s="88">
        <f t="shared" si="170"/>
        <v>21311</v>
      </c>
      <c r="Q284" s="87">
        <f t="shared" si="162"/>
        <v>94.833570665717332</v>
      </c>
      <c r="R284" s="88">
        <f t="shared" si="171"/>
        <v>34146</v>
      </c>
      <c r="S284" s="87">
        <f t="shared" si="163"/>
        <v>96.490335707019327</v>
      </c>
      <c r="T284" s="88">
        <v>34116</v>
      </c>
      <c r="U284" s="87">
        <f t="shared" si="164"/>
        <v>96.873668966692222</v>
      </c>
      <c r="V284" s="88">
        <v>2611</v>
      </c>
      <c r="W284" s="87">
        <f t="shared" si="165"/>
        <v>90.252333218112696</v>
      </c>
      <c r="X284" s="88">
        <f t="shared" ref="X284:X285" si="172">+R284-T284</f>
        <v>30</v>
      </c>
      <c r="Y284" s="87">
        <f t="shared" si="166"/>
        <v>17.543859649122805</v>
      </c>
      <c r="Z284" s="88">
        <v>10</v>
      </c>
      <c r="AA284" s="87">
        <f>Z284/Z272*100</f>
        <v>76.923076923076934</v>
      </c>
      <c r="AB284" s="88" t="s">
        <v>37</v>
      </c>
      <c r="AC284" s="87" t="s">
        <v>37</v>
      </c>
      <c r="AD284" s="225">
        <v>9</v>
      </c>
      <c r="AE284" s="235">
        <f>AD284/AD272*100</f>
        <v>6.1643835616438354</v>
      </c>
      <c r="AF284" s="87" t="s">
        <v>37</v>
      </c>
      <c r="AG284" s="87" t="s">
        <v>37</v>
      </c>
      <c r="AH284" s="87" t="s">
        <v>37</v>
      </c>
      <c r="AI284" s="87" t="s">
        <v>181</v>
      </c>
      <c r="AJ284" s="85"/>
      <c r="AK284" s="144"/>
      <c r="AL284" s="215"/>
      <c r="AM284" s="173"/>
      <c r="AN284" s="172"/>
      <c r="AO284" s="172"/>
      <c r="AP284" s="85"/>
      <c r="AQ284" s="200"/>
    </row>
    <row r="285" spans="1:52" s="140" customFormat="1" ht="12" customHeight="1">
      <c r="A285" s="216"/>
      <c r="B285" s="42" t="s">
        <v>286</v>
      </c>
      <c r="C285" s="58" t="s">
        <v>287</v>
      </c>
      <c r="D285" s="230">
        <v>14792</v>
      </c>
      <c r="E285" s="231">
        <f t="shared" si="156"/>
        <v>101.47492625368733</v>
      </c>
      <c r="F285" s="234">
        <v>96</v>
      </c>
      <c r="G285" s="231">
        <f t="shared" si="157"/>
        <v>90.566037735849065</v>
      </c>
      <c r="H285" s="234">
        <v>68</v>
      </c>
      <c r="I285" s="231">
        <f t="shared" si="158"/>
        <v>93.150684931506845</v>
      </c>
      <c r="J285" s="234">
        <f t="shared" si="169"/>
        <v>14696</v>
      </c>
      <c r="K285" s="231">
        <f t="shared" si="159"/>
        <v>101.55483380554212</v>
      </c>
      <c r="L285" s="234">
        <v>4936</v>
      </c>
      <c r="M285" s="231">
        <f t="shared" si="160"/>
        <v>103.3717277486911</v>
      </c>
      <c r="N285" s="234">
        <v>26073</v>
      </c>
      <c r="O285" s="231">
        <f t="shared" si="161"/>
        <v>114.37031188314253</v>
      </c>
      <c r="P285" s="234">
        <f t="shared" si="170"/>
        <v>21137</v>
      </c>
      <c r="Q285" s="231">
        <f t="shared" si="162"/>
        <v>117.28443014093885</v>
      </c>
      <c r="R285" s="234">
        <f t="shared" si="171"/>
        <v>35833</v>
      </c>
      <c r="S285" s="231">
        <f t="shared" si="163"/>
        <v>110.27913704490197</v>
      </c>
      <c r="T285" s="234">
        <v>35791</v>
      </c>
      <c r="U285" s="231">
        <f t="shared" si="164"/>
        <v>110.36045758687676</v>
      </c>
      <c r="V285" s="234">
        <v>3402</v>
      </c>
      <c r="W285" s="231">
        <f t="shared" si="165"/>
        <v>136.35270541082164</v>
      </c>
      <c r="X285" s="234">
        <f t="shared" si="172"/>
        <v>42</v>
      </c>
      <c r="Y285" s="231">
        <f t="shared" si="166"/>
        <v>67.741935483870961</v>
      </c>
      <c r="Z285" s="234">
        <v>14</v>
      </c>
      <c r="AA285" s="231">
        <f>Z285/Z273*100</f>
        <v>127.27272727272727</v>
      </c>
      <c r="AB285" s="234" t="s">
        <v>181</v>
      </c>
      <c r="AC285" s="231" t="s">
        <v>181</v>
      </c>
      <c r="AD285" s="236">
        <v>14</v>
      </c>
      <c r="AE285" s="237">
        <f>AD285/AD273*100</f>
        <v>37.837837837837839</v>
      </c>
      <c r="AF285" s="234" t="s">
        <v>181</v>
      </c>
      <c r="AG285" s="231" t="s">
        <v>181</v>
      </c>
      <c r="AH285" s="234" t="s">
        <v>181</v>
      </c>
      <c r="AI285" s="231" t="s">
        <v>181</v>
      </c>
      <c r="AJ285" s="138"/>
      <c r="AK285" s="164"/>
      <c r="AL285" s="218"/>
      <c r="AM285" s="164"/>
      <c r="AN285" s="219"/>
      <c r="AO285" s="219"/>
      <c r="AP285" s="138"/>
      <c r="AQ285" s="220"/>
    </row>
    <row r="286" spans="1:52" ht="12" customHeight="1">
      <c r="A286" s="238"/>
      <c r="B286" s="41" t="s">
        <v>292</v>
      </c>
      <c r="C286" s="56" t="s">
        <v>293</v>
      </c>
      <c r="D286" s="76">
        <v>14494</v>
      </c>
      <c r="E286" s="82">
        <f t="shared" si="156"/>
        <v>101.48438594034448</v>
      </c>
      <c r="F286" s="88">
        <v>100</v>
      </c>
      <c r="G286" s="82">
        <f t="shared" si="157"/>
        <v>104.16666666666667</v>
      </c>
      <c r="H286" s="79">
        <v>72</v>
      </c>
      <c r="I286" s="82">
        <f>H286/H274*100</f>
        <v>114.28571428571428</v>
      </c>
      <c r="J286" s="79">
        <f t="shared" si="169"/>
        <v>14394</v>
      </c>
      <c r="K286" s="82">
        <f t="shared" si="159"/>
        <v>101.46623431552236</v>
      </c>
      <c r="L286" s="79">
        <v>4782</v>
      </c>
      <c r="M286" s="82">
        <f t="shared" si="160"/>
        <v>101.78799489144316</v>
      </c>
      <c r="N286" s="253">
        <v>26258</v>
      </c>
      <c r="O286" s="82">
        <f t="shared" si="161"/>
        <v>107.7693412682126</v>
      </c>
      <c r="P286" s="79">
        <f t="shared" si="170"/>
        <v>21476</v>
      </c>
      <c r="Q286" s="82">
        <f t="shared" si="162"/>
        <v>109.19814918391214</v>
      </c>
      <c r="R286" s="79">
        <f t="shared" si="171"/>
        <v>35870</v>
      </c>
      <c r="S286" s="82">
        <f t="shared" si="163"/>
        <v>105.95811301804862</v>
      </c>
      <c r="T286" s="79">
        <v>35837</v>
      </c>
      <c r="U286" s="82">
        <f t="shared" si="164"/>
        <v>106.03290135510977</v>
      </c>
      <c r="V286" s="79">
        <v>3246</v>
      </c>
      <c r="W286" s="82">
        <f t="shared" si="165"/>
        <v>121.39117427075543</v>
      </c>
      <c r="X286" s="79">
        <f t="shared" ref="X286:X290" si="173">R286-T286</f>
        <v>33</v>
      </c>
      <c r="Y286" s="82">
        <f t="shared" si="166"/>
        <v>60</v>
      </c>
      <c r="Z286" s="79">
        <v>12</v>
      </c>
      <c r="AA286" s="82">
        <f t="shared" ref="AA286:AA297" si="174">Z286/Z274*100</f>
        <v>171.42857142857142</v>
      </c>
      <c r="AB286" s="79" t="s">
        <v>37</v>
      </c>
      <c r="AC286" s="82" t="s">
        <v>37</v>
      </c>
      <c r="AD286" s="255">
        <v>6</v>
      </c>
      <c r="AE286" s="87">
        <f t="shared" ref="AE286:AE291" si="175">AD286/AD274*100</f>
        <v>17.142857142857142</v>
      </c>
      <c r="AF286" s="82" t="s">
        <v>37</v>
      </c>
      <c r="AG286" s="82" t="s">
        <v>37</v>
      </c>
      <c r="AH286" s="82" t="s">
        <v>37</v>
      </c>
      <c r="AI286" s="82" t="s">
        <v>181</v>
      </c>
      <c r="AJ286" s="172"/>
      <c r="AK286" s="158"/>
      <c r="AL286" s="149"/>
      <c r="AM286" s="158"/>
      <c r="AN286" s="103"/>
      <c r="AO286" s="158"/>
      <c r="AP286" s="172"/>
      <c r="AQ286" s="159"/>
      <c r="AR286" s="131"/>
    </row>
    <row r="287" spans="1:52" s="70" customFormat="1" ht="12" customHeight="1">
      <c r="A287" s="239"/>
      <c r="B287" s="41" t="s">
        <v>294</v>
      </c>
      <c r="C287" s="56" t="s">
        <v>295</v>
      </c>
      <c r="D287" s="86">
        <v>14825</v>
      </c>
      <c r="E287" s="87">
        <f t="shared" si="156"/>
        <v>101.4993838148706</v>
      </c>
      <c r="F287" s="88">
        <v>98</v>
      </c>
      <c r="G287" s="87">
        <f t="shared" si="157"/>
        <v>97.029702970297024</v>
      </c>
      <c r="H287" s="88">
        <v>70</v>
      </c>
      <c r="I287" s="87">
        <f t="shared" ref="I287:I297" si="176">H287/H275*100</f>
        <v>102.94117647058823</v>
      </c>
      <c r="J287" s="88">
        <f t="shared" si="169"/>
        <v>14727</v>
      </c>
      <c r="K287" s="87">
        <f t="shared" si="159"/>
        <v>101.53050672182007</v>
      </c>
      <c r="L287" s="88">
        <v>4723</v>
      </c>
      <c r="M287" s="87">
        <f t="shared" si="160"/>
        <v>105.94436967249888</v>
      </c>
      <c r="N287" s="254">
        <v>28311</v>
      </c>
      <c r="O287" s="87">
        <f t="shared" si="161"/>
        <v>111.05401482759973</v>
      </c>
      <c r="P287" s="88">
        <f t="shared" si="170"/>
        <v>23588</v>
      </c>
      <c r="Q287" s="87">
        <f t="shared" si="162"/>
        <v>112.13691466603279</v>
      </c>
      <c r="R287" s="88">
        <f t="shared" si="171"/>
        <v>38315</v>
      </c>
      <c r="S287" s="87">
        <f t="shared" si="163"/>
        <v>107.80810354530107</v>
      </c>
      <c r="T287" s="88">
        <v>38273</v>
      </c>
      <c r="U287" s="87">
        <f t="shared" si="164"/>
        <v>107.86596020517445</v>
      </c>
      <c r="V287" s="88">
        <v>3082</v>
      </c>
      <c r="W287" s="87">
        <f t="shared" si="165"/>
        <v>162.9825489159175</v>
      </c>
      <c r="X287" s="88">
        <f t="shared" si="173"/>
        <v>42</v>
      </c>
      <c r="Y287" s="87">
        <f t="shared" si="166"/>
        <v>72.41379310344827</v>
      </c>
      <c r="Z287" s="88">
        <v>14</v>
      </c>
      <c r="AA287" s="87">
        <f t="shared" si="174"/>
        <v>140</v>
      </c>
      <c r="AB287" s="88" t="s">
        <v>37</v>
      </c>
      <c r="AC287" s="87" t="s">
        <v>37</v>
      </c>
      <c r="AD287" s="88">
        <v>13</v>
      </c>
      <c r="AE287" s="87">
        <f t="shared" si="175"/>
        <v>37.142857142857146</v>
      </c>
      <c r="AF287" s="87" t="s">
        <v>37</v>
      </c>
      <c r="AG287" s="87" t="s">
        <v>37</v>
      </c>
      <c r="AH287" s="87" t="s">
        <v>37</v>
      </c>
      <c r="AI287" s="87" t="s">
        <v>181</v>
      </c>
      <c r="AJ287" s="172"/>
      <c r="AK287" s="174"/>
      <c r="AL287" s="199"/>
      <c r="AM287" s="174"/>
      <c r="AN287" s="172"/>
      <c r="AO287" s="173"/>
      <c r="AP287" s="172"/>
      <c r="AQ287" s="243"/>
      <c r="AR287" s="240"/>
      <c r="AS287" s="71"/>
      <c r="AT287" s="71"/>
      <c r="AU287" s="71"/>
      <c r="AV287" s="71"/>
      <c r="AW287" s="71"/>
      <c r="AX287" s="71"/>
      <c r="AY287" s="71"/>
      <c r="AZ287" s="71"/>
    </row>
    <row r="288" spans="1:52" s="70" customFormat="1" ht="12" customHeight="1">
      <c r="A288" s="239"/>
      <c r="B288" s="41" t="s">
        <v>296</v>
      </c>
      <c r="C288" s="56" t="s">
        <v>3</v>
      </c>
      <c r="D288" s="86">
        <v>13707</v>
      </c>
      <c r="E288" s="87">
        <f t="shared" si="156"/>
        <v>102.47458133971293</v>
      </c>
      <c r="F288" s="88">
        <v>107</v>
      </c>
      <c r="G288" s="87">
        <f t="shared" si="157"/>
        <v>116.30434782608697</v>
      </c>
      <c r="H288" s="88">
        <v>85</v>
      </c>
      <c r="I288" s="87">
        <f t="shared" si="176"/>
        <v>132.8125</v>
      </c>
      <c r="J288" s="88">
        <f t="shared" si="169"/>
        <v>13600</v>
      </c>
      <c r="K288" s="87">
        <f t="shared" si="159"/>
        <v>102.37880156579344</v>
      </c>
      <c r="L288" s="88">
        <v>4298</v>
      </c>
      <c r="M288" s="87">
        <f t="shared" si="160"/>
        <v>103.84150761053394</v>
      </c>
      <c r="N288" s="254">
        <v>29747</v>
      </c>
      <c r="O288" s="87">
        <f t="shared" si="161"/>
        <v>96.515362901917527</v>
      </c>
      <c r="P288" s="88">
        <f t="shared" si="170"/>
        <v>25449</v>
      </c>
      <c r="Q288" s="87">
        <f t="shared" si="161"/>
        <v>95.378907128401167</v>
      </c>
      <c r="R288" s="88">
        <f t="shared" si="171"/>
        <v>39049</v>
      </c>
      <c r="S288" s="87">
        <f t="shared" si="163"/>
        <v>97.705549717259672</v>
      </c>
      <c r="T288" s="88">
        <v>38993</v>
      </c>
      <c r="U288" s="87">
        <f t="shared" si="164"/>
        <v>97.707226621228827</v>
      </c>
      <c r="V288" s="88">
        <v>2861</v>
      </c>
      <c r="W288" s="87">
        <f t="shared" si="165"/>
        <v>102.76580459770115</v>
      </c>
      <c r="X288" s="88">
        <f t="shared" si="173"/>
        <v>56</v>
      </c>
      <c r="Y288" s="87">
        <f t="shared" si="166"/>
        <v>96.551724137931032</v>
      </c>
      <c r="Z288" s="88">
        <v>12</v>
      </c>
      <c r="AA288" s="87">
        <f t="shared" si="174"/>
        <v>109.09090909090908</v>
      </c>
      <c r="AB288" s="88" t="s">
        <v>37</v>
      </c>
      <c r="AC288" s="87" t="s">
        <v>37</v>
      </c>
      <c r="AD288" s="88">
        <v>29</v>
      </c>
      <c r="AE288" s="87">
        <f t="shared" si="175"/>
        <v>85.294117647058826</v>
      </c>
      <c r="AF288" s="87" t="s">
        <v>37</v>
      </c>
      <c r="AG288" s="87" t="s">
        <v>37</v>
      </c>
      <c r="AH288" s="87" t="s">
        <v>37</v>
      </c>
      <c r="AI288" s="87" t="s">
        <v>181</v>
      </c>
      <c r="AJ288" s="172"/>
      <c r="AK288" s="174"/>
      <c r="AL288" s="199"/>
      <c r="AM288" s="174"/>
      <c r="AN288" s="172"/>
      <c r="AO288" s="173"/>
      <c r="AP288" s="172"/>
      <c r="AQ288" s="243"/>
      <c r="AR288" s="71"/>
      <c r="AS288" s="71"/>
      <c r="AT288" s="71"/>
      <c r="AU288" s="71"/>
      <c r="AV288" s="71"/>
      <c r="AW288" s="71"/>
      <c r="AX288" s="71"/>
      <c r="AY288" s="71"/>
      <c r="AZ288" s="71"/>
    </row>
    <row r="289" spans="1:52" s="70" customFormat="1" ht="12" customHeight="1">
      <c r="A289" s="239"/>
      <c r="B289" s="41" t="s">
        <v>297</v>
      </c>
      <c r="C289" s="56" t="s">
        <v>200</v>
      </c>
      <c r="D289" s="86">
        <v>13262</v>
      </c>
      <c r="E289" s="87">
        <f t="shared" si="156"/>
        <v>99.676813228109722</v>
      </c>
      <c r="F289" s="88">
        <v>92</v>
      </c>
      <c r="G289" s="87">
        <f t="shared" si="157"/>
        <v>97.872340425531917</v>
      </c>
      <c r="H289" s="88">
        <v>70</v>
      </c>
      <c r="I289" s="87">
        <f t="shared" si="176"/>
        <v>106.06060606060606</v>
      </c>
      <c r="J289" s="88">
        <f t="shared" si="169"/>
        <v>13170</v>
      </c>
      <c r="K289" s="87">
        <f t="shared" si="159"/>
        <v>99.689652562258729</v>
      </c>
      <c r="L289" s="88">
        <v>4139</v>
      </c>
      <c r="M289" s="87">
        <f t="shared" si="160"/>
        <v>99.590952839268539</v>
      </c>
      <c r="N289" s="254">
        <v>27322</v>
      </c>
      <c r="O289" s="87">
        <f t="shared" si="161"/>
        <v>89.966742401791294</v>
      </c>
      <c r="P289" s="88">
        <f t="shared" si="170"/>
        <v>23183</v>
      </c>
      <c r="Q289" s="87">
        <f t="shared" si="161"/>
        <v>88.440849959943534</v>
      </c>
      <c r="R289" s="88">
        <f t="shared" si="171"/>
        <v>36353</v>
      </c>
      <c r="S289" s="87">
        <f t="shared" si="163"/>
        <v>92.210328733766232</v>
      </c>
      <c r="T289" s="88">
        <v>36287</v>
      </c>
      <c r="U289" s="87">
        <f t="shared" si="164"/>
        <v>92.164482373260185</v>
      </c>
      <c r="V289" s="88">
        <v>3211</v>
      </c>
      <c r="W289" s="87">
        <f t="shared" si="165"/>
        <v>86.901217861975638</v>
      </c>
      <c r="X289" s="88">
        <f t="shared" si="173"/>
        <v>66</v>
      </c>
      <c r="Y289" s="87">
        <f t="shared" si="166"/>
        <v>126.92307692307692</v>
      </c>
      <c r="Z289" s="88">
        <v>13</v>
      </c>
      <c r="AA289" s="87">
        <f t="shared" si="174"/>
        <v>100</v>
      </c>
      <c r="AB289" s="88" t="s">
        <v>37</v>
      </c>
      <c r="AC289" s="88" t="s">
        <v>37</v>
      </c>
      <c r="AD289" s="88">
        <v>39</v>
      </c>
      <c r="AE289" s="87">
        <f t="shared" si="175"/>
        <v>150</v>
      </c>
      <c r="AF289" s="87" t="s">
        <v>37</v>
      </c>
      <c r="AG289" s="87" t="s">
        <v>37</v>
      </c>
      <c r="AH289" s="87" t="s">
        <v>37</v>
      </c>
      <c r="AI289" s="87" t="s">
        <v>181</v>
      </c>
      <c r="AJ289" s="85"/>
      <c r="AK289" s="174"/>
      <c r="AL289" s="172"/>
      <c r="AM289" s="174"/>
      <c r="AN289" s="172"/>
      <c r="AO289" s="173"/>
      <c r="AP289" s="172"/>
      <c r="AQ289" s="243"/>
      <c r="AR289" s="71"/>
      <c r="AS289" s="71"/>
      <c r="AT289" s="71"/>
      <c r="AU289" s="71"/>
      <c r="AV289" s="71"/>
      <c r="AW289" s="71"/>
      <c r="AX289" s="71"/>
      <c r="AY289" s="71"/>
      <c r="AZ289" s="71"/>
    </row>
    <row r="290" spans="1:52" s="70" customFormat="1" ht="12" customHeight="1">
      <c r="A290" s="239"/>
      <c r="B290" s="41" t="s">
        <v>298</v>
      </c>
      <c r="C290" s="56" t="s">
        <v>299</v>
      </c>
      <c r="D290" s="86">
        <v>13157</v>
      </c>
      <c r="E290" s="87">
        <f t="shared" si="156"/>
        <v>105.56848270881811</v>
      </c>
      <c r="F290" s="88">
        <v>98</v>
      </c>
      <c r="G290" s="87">
        <f t="shared" si="157"/>
        <v>108.88888888888889</v>
      </c>
      <c r="H290" s="88">
        <v>76</v>
      </c>
      <c r="I290" s="87">
        <f t="shared" si="176"/>
        <v>122.58064516129032</v>
      </c>
      <c r="J290" s="88">
        <f t="shared" si="169"/>
        <v>13059</v>
      </c>
      <c r="K290" s="87">
        <f t="shared" si="159"/>
        <v>105.54433039683182</v>
      </c>
      <c r="L290" s="88">
        <v>4093</v>
      </c>
      <c r="M290" s="87">
        <f t="shared" si="160"/>
        <v>105.65307176045431</v>
      </c>
      <c r="N290" s="254">
        <v>26090</v>
      </c>
      <c r="O290" s="87">
        <f t="shared" si="161"/>
        <v>90.301813650837602</v>
      </c>
      <c r="P290" s="88">
        <f t="shared" si="170"/>
        <v>21997</v>
      </c>
      <c r="Q290" s="87">
        <f t="shared" si="161"/>
        <v>87.924694220161484</v>
      </c>
      <c r="R290" s="88">
        <f t="shared" si="171"/>
        <v>35056</v>
      </c>
      <c r="S290" s="87">
        <f t="shared" si="163"/>
        <v>93.755181728223363</v>
      </c>
      <c r="T290" s="88">
        <v>34982</v>
      </c>
      <c r="U290" s="87">
        <f t="shared" si="164"/>
        <v>93.639916483751804</v>
      </c>
      <c r="V290" s="88">
        <v>3718</v>
      </c>
      <c r="W290" s="87">
        <f t="shared" si="165"/>
        <v>130</v>
      </c>
      <c r="X290" s="88">
        <f t="shared" si="173"/>
        <v>74</v>
      </c>
      <c r="Y290" s="87">
        <f t="shared" si="166"/>
        <v>224.24242424242422</v>
      </c>
      <c r="Z290" s="88">
        <v>13</v>
      </c>
      <c r="AA290" s="87">
        <f t="shared" si="174"/>
        <v>108.33333333333333</v>
      </c>
      <c r="AB290" s="88" t="s">
        <v>37</v>
      </c>
      <c r="AC290" s="88" t="s">
        <v>37</v>
      </c>
      <c r="AD290" s="256">
        <v>44</v>
      </c>
      <c r="AE290" s="87">
        <f t="shared" si="175"/>
        <v>733.33333333333326</v>
      </c>
      <c r="AF290" s="87" t="s">
        <v>37</v>
      </c>
      <c r="AG290" s="87" t="s">
        <v>37</v>
      </c>
      <c r="AH290" s="87" t="s">
        <v>37</v>
      </c>
      <c r="AI290" s="87" t="s">
        <v>181</v>
      </c>
      <c r="AJ290" s="85"/>
      <c r="AK290" s="174"/>
      <c r="AL290" s="199"/>
      <c r="AM290" s="174"/>
      <c r="AN290" s="172"/>
      <c r="AO290" s="173"/>
      <c r="AP290" s="172"/>
      <c r="AQ290" s="243"/>
      <c r="AR290" s="71"/>
      <c r="AS290" s="71"/>
      <c r="AT290" s="71"/>
      <c r="AU290" s="71"/>
      <c r="AV290" s="71"/>
      <c r="AW290" s="71"/>
      <c r="AX290" s="71"/>
      <c r="AY290" s="71"/>
      <c r="AZ290" s="71"/>
    </row>
    <row r="291" spans="1:52" s="70" customFormat="1" ht="12" customHeight="1">
      <c r="A291" s="239"/>
      <c r="B291" s="41" t="s">
        <v>300</v>
      </c>
      <c r="C291" s="56" t="s">
        <v>6</v>
      </c>
      <c r="D291" s="86">
        <v>12754</v>
      </c>
      <c r="E291" s="87">
        <f t="shared" si="156"/>
        <v>104.08030031010283</v>
      </c>
      <c r="F291" s="88">
        <v>73</v>
      </c>
      <c r="G291" s="87">
        <f t="shared" si="157"/>
        <v>74.489795918367349</v>
      </c>
      <c r="H291" s="88">
        <v>51</v>
      </c>
      <c r="I291" s="87">
        <f t="shared" si="176"/>
        <v>72.857142857142847</v>
      </c>
      <c r="J291" s="88">
        <f t="shared" si="169"/>
        <v>12681</v>
      </c>
      <c r="K291" s="87">
        <f t="shared" si="159"/>
        <v>104.3188548864758</v>
      </c>
      <c r="L291" s="88">
        <v>4117</v>
      </c>
      <c r="M291" s="87">
        <f t="shared" si="160"/>
        <v>106.93506493506493</v>
      </c>
      <c r="N291" s="254">
        <v>29802</v>
      </c>
      <c r="O291" s="87">
        <f t="shared" si="161"/>
        <v>95.406088932996127</v>
      </c>
      <c r="P291" s="88">
        <f t="shared" si="170"/>
        <v>25685</v>
      </c>
      <c r="Q291" s="87">
        <f t="shared" si="161"/>
        <v>93.785372622046964</v>
      </c>
      <c r="R291" s="88">
        <f t="shared" si="171"/>
        <v>38366</v>
      </c>
      <c r="S291" s="87">
        <f t="shared" si="163"/>
        <v>97.023493412234785</v>
      </c>
      <c r="T291" s="88">
        <v>38273</v>
      </c>
      <c r="U291" s="87">
        <f t="shared" si="164"/>
        <v>96.859340993065743</v>
      </c>
      <c r="V291" s="88">
        <v>4043</v>
      </c>
      <c r="W291" s="87">
        <f t="shared" si="165"/>
        <v>108.77051385525962</v>
      </c>
      <c r="X291" s="88">
        <f>R291-T291</f>
        <v>93</v>
      </c>
      <c r="Y291" s="87">
        <f t="shared" si="166"/>
        <v>320.68965517241378</v>
      </c>
      <c r="Z291" s="88">
        <v>14</v>
      </c>
      <c r="AA291" s="87">
        <f t="shared" si="174"/>
        <v>116.66666666666667</v>
      </c>
      <c r="AB291" s="88" t="s">
        <v>37</v>
      </c>
      <c r="AC291" s="88" t="s">
        <v>37</v>
      </c>
      <c r="AD291" s="88">
        <v>66</v>
      </c>
      <c r="AE291" s="87">
        <f t="shared" si="175"/>
        <v>1320</v>
      </c>
      <c r="AF291" s="87" t="s">
        <v>37</v>
      </c>
      <c r="AG291" s="87" t="s">
        <v>37</v>
      </c>
      <c r="AH291" s="87" t="s">
        <v>37</v>
      </c>
      <c r="AI291" s="87" t="s">
        <v>181</v>
      </c>
      <c r="AJ291" s="85"/>
      <c r="AK291" s="174"/>
      <c r="AL291" s="199"/>
      <c r="AM291" s="174"/>
      <c r="AN291" s="172"/>
      <c r="AO291" s="173"/>
      <c r="AP291" s="172"/>
      <c r="AQ291" s="243"/>
      <c r="AR291" s="71"/>
      <c r="AS291" s="71"/>
      <c r="AT291" s="71"/>
      <c r="AU291" s="71"/>
      <c r="AV291" s="71"/>
      <c r="AW291" s="71"/>
      <c r="AX291" s="71"/>
      <c r="AY291" s="71"/>
      <c r="AZ291" s="71"/>
    </row>
    <row r="292" spans="1:52" s="70" customFormat="1" ht="12" customHeight="1">
      <c r="A292" s="239"/>
      <c r="B292" s="41" t="s">
        <v>301</v>
      </c>
      <c r="C292" s="56" t="s">
        <v>7</v>
      </c>
      <c r="D292" s="86">
        <v>13333</v>
      </c>
      <c r="E292" s="87">
        <f>D292/D280*100</f>
        <v>101.70099160945843</v>
      </c>
      <c r="F292" s="88">
        <v>71</v>
      </c>
      <c r="G292" s="87">
        <f t="shared" si="157"/>
        <v>79.775280898876403</v>
      </c>
      <c r="H292" s="88">
        <v>49</v>
      </c>
      <c r="I292" s="87">
        <f t="shared" si="176"/>
        <v>80.327868852459019</v>
      </c>
      <c r="J292" s="88">
        <f>D292-F292</f>
        <v>13262</v>
      </c>
      <c r="K292" s="87">
        <f t="shared" si="159"/>
        <v>101.85085630903924</v>
      </c>
      <c r="L292" s="88">
        <v>4293</v>
      </c>
      <c r="M292" s="87">
        <f t="shared" si="160"/>
        <v>100.75099741844637</v>
      </c>
      <c r="N292" s="254">
        <v>30362</v>
      </c>
      <c r="O292" s="87">
        <f t="shared" si="161"/>
        <v>98.36713535929502</v>
      </c>
      <c r="P292" s="88">
        <f t="shared" si="170"/>
        <v>26069</v>
      </c>
      <c r="Q292" s="87">
        <f t="shared" si="161"/>
        <v>97.985341101296754</v>
      </c>
      <c r="R292" s="88">
        <f>J292+P292</f>
        <v>39331</v>
      </c>
      <c r="S292" s="87">
        <f t="shared" si="163"/>
        <v>99.255539292383787</v>
      </c>
      <c r="T292" s="88">
        <v>39040</v>
      </c>
      <c r="U292" s="87">
        <f t="shared" si="164"/>
        <v>98.60328846008133</v>
      </c>
      <c r="V292" s="88">
        <v>4732</v>
      </c>
      <c r="W292" s="87">
        <f t="shared" si="165"/>
        <v>124.55909449855224</v>
      </c>
      <c r="X292" s="88">
        <f>R292-T292</f>
        <v>291</v>
      </c>
      <c r="Y292" s="87">
        <f t="shared" si="166"/>
        <v>881.81818181818187</v>
      </c>
      <c r="Z292" s="88">
        <v>15</v>
      </c>
      <c r="AA292" s="87">
        <f t="shared" si="174"/>
        <v>93.75</v>
      </c>
      <c r="AB292" s="88" t="s">
        <v>37</v>
      </c>
      <c r="AC292" s="88" t="s">
        <v>37</v>
      </c>
      <c r="AD292" s="88">
        <v>262</v>
      </c>
      <c r="AE292" s="87">
        <f>AD292/AD280*100</f>
        <v>6550</v>
      </c>
      <c r="AF292" s="87" t="s">
        <v>37</v>
      </c>
      <c r="AG292" s="87" t="s">
        <v>37</v>
      </c>
      <c r="AH292" s="87" t="s">
        <v>37</v>
      </c>
      <c r="AI292" s="87" t="s">
        <v>181</v>
      </c>
      <c r="AJ292" s="85"/>
      <c r="AK292" s="174"/>
      <c r="AL292" s="199"/>
      <c r="AM292" s="174"/>
      <c r="AN292" s="172"/>
      <c r="AO292" s="173"/>
      <c r="AP292" s="172"/>
      <c r="AQ292" s="243"/>
      <c r="AR292" s="71"/>
      <c r="AS292" s="71"/>
      <c r="AT292" s="71"/>
      <c r="AU292" s="71"/>
      <c r="AV292" s="71"/>
      <c r="AW292" s="71"/>
      <c r="AX292" s="71"/>
      <c r="AY292" s="71"/>
      <c r="AZ292" s="71"/>
    </row>
    <row r="293" spans="1:52" s="70" customFormat="1" ht="12" customHeight="1">
      <c r="A293" s="239"/>
      <c r="B293" s="41" t="s">
        <v>302</v>
      </c>
      <c r="C293" s="56" t="s">
        <v>8</v>
      </c>
      <c r="D293" s="86">
        <v>13172</v>
      </c>
      <c r="E293" s="87">
        <f>D293/D281*100</f>
        <v>102.74570982839313</v>
      </c>
      <c r="F293" s="88">
        <v>69</v>
      </c>
      <c r="G293" s="87">
        <f t="shared" si="157"/>
        <v>75</v>
      </c>
      <c r="H293" s="88">
        <v>47</v>
      </c>
      <c r="I293" s="87">
        <f t="shared" si="176"/>
        <v>73.4375</v>
      </c>
      <c r="J293" s="88">
        <f t="shared" ref="J293:J303" si="177">D293-F293</f>
        <v>13103</v>
      </c>
      <c r="K293" s="87">
        <f t="shared" si="159"/>
        <v>102.94626021370208</v>
      </c>
      <c r="L293" s="88">
        <v>4281</v>
      </c>
      <c r="M293" s="87">
        <f t="shared" si="160"/>
        <v>101.95284591569423</v>
      </c>
      <c r="N293" s="254">
        <v>26280</v>
      </c>
      <c r="O293" s="87">
        <f t="shared" si="161"/>
        <v>94.427077719090221</v>
      </c>
      <c r="P293" s="88">
        <f t="shared" si="170"/>
        <v>21999</v>
      </c>
      <c r="Q293" s="87">
        <f t="shared" si="161"/>
        <v>93.089878131347319</v>
      </c>
      <c r="R293" s="88">
        <f t="shared" si="171"/>
        <v>35102</v>
      </c>
      <c r="S293" s="87">
        <f t="shared" si="163"/>
        <v>96.540154015401541</v>
      </c>
      <c r="T293" s="88">
        <v>34889</v>
      </c>
      <c r="U293" s="87">
        <f t="shared" si="164"/>
        <v>96.038868090728911</v>
      </c>
      <c r="V293" s="88">
        <v>3947</v>
      </c>
      <c r="W293" s="87">
        <f t="shared" si="165"/>
        <v>116.49940968122787</v>
      </c>
      <c r="X293" s="88">
        <f t="shared" ref="X293:X302" si="178">R293-T293</f>
        <v>213</v>
      </c>
      <c r="Y293" s="87">
        <f t="shared" si="166"/>
        <v>665.625</v>
      </c>
      <c r="Z293" s="88">
        <v>15</v>
      </c>
      <c r="AA293" s="87">
        <f t="shared" si="174"/>
        <v>93.75</v>
      </c>
      <c r="AB293" s="88" t="s">
        <v>37</v>
      </c>
      <c r="AC293" s="88" t="s">
        <v>37</v>
      </c>
      <c r="AD293" s="88">
        <v>184</v>
      </c>
      <c r="AE293" s="87">
        <f t="shared" ref="AE293:AE303" si="179">AD293/AD281*100</f>
        <v>4600</v>
      </c>
      <c r="AF293" s="87" t="s">
        <v>37</v>
      </c>
      <c r="AG293" s="87" t="s">
        <v>37</v>
      </c>
      <c r="AH293" s="87" t="s">
        <v>37</v>
      </c>
      <c r="AI293" s="87" t="s">
        <v>181</v>
      </c>
      <c r="AJ293" s="85"/>
      <c r="AK293" s="174"/>
      <c r="AL293" s="199"/>
      <c r="AM293" s="174"/>
      <c r="AN293" s="172"/>
      <c r="AO293" s="173"/>
      <c r="AP293" s="172"/>
      <c r="AQ293" s="243"/>
      <c r="AR293" s="71"/>
      <c r="AS293" s="71"/>
      <c r="AT293" s="71"/>
      <c r="AU293" s="71"/>
      <c r="AV293" s="71"/>
      <c r="AW293" s="71"/>
      <c r="AX293" s="71"/>
      <c r="AY293" s="71"/>
      <c r="AZ293" s="71"/>
    </row>
    <row r="294" spans="1:52" s="70" customFormat="1" ht="12" customHeight="1">
      <c r="A294" s="239"/>
      <c r="B294" s="41" t="s">
        <v>303</v>
      </c>
      <c r="C294" s="56" t="s">
        <v>9</v>
      </c>
      <c r="D294" s="86">
        <v>13860</v>
      </c>
      <c r="E294" s="87">
        <f>D294/D282*100</f>
        <v>102.36336779911375</v>
      </c>
      <c r="F294" s="88">
        <v>67</v>
      </c>
      <c r="G294" s="87">
        <f t="shared" si="157"/>
        <v>87.012987012987011</v>
      </c>
      <c r="H294" s="88">
        <v>45</v>
      </c>
      <c r="I294" s="87">
        <f t="shared" si="176"/>
        <v>91.83673469387756</v>
      </c>
      <c r="J294" s="88">
        <f t="shared" si="177"/>
        <v>13793</v>
      </c>
      <c r="K294" s="87">
        <f t="shared" si="159"/>
        <v>102.45116244522023</v>
      </c>
      <c r="L294" s="88">
        <v>5014</v>
      </c>
      <c r="M294" s="87">
        <f t="shared" si="160"/>
        <v>111.81980374665477</v>
      </c>
      <c r="N294" s="254">
        <v>24231</v>
      </c>
      <c r="O294" s="87">
        <f t="shared" si="161"/>
        <v>92.601368135437767</v>
      </c>
      <c r="P294" s="88">
        <f t="shared" si="170"/>
        <v>19217</v>
      </c>
      <c r="Q294" s="87">
        <f t="shared" si="161"/>
        <v>88.627035004381312</v>
      </c>
      <c r="R294" s="88">
        <f t="shared" si="171"/>
        <v>33010</v>
      </c>
      <c r="S294" s="87">
        <f t="shared" si="163"/>
        <v>93.922494736243095</v>
      </c>
      <c r="T294" s="88">
        <v>32851</v>
      </c>
      <c r="U294" s="87">
        <f t="shared" si="164"/>
        <v>93.547284790842042</v>
      </c>
      <c r="V294" s="88">
        <v>3289</v>
      </c>
      <c r="W294" s="87">
        <f t="shared" si="165"/>
        <v>101.95288282703039</v>
      </c>
      <c r="X294" s="88">
        <f t="shared" si="178"/>
        <v>159</v>
      </c>
      <c r="Y294" s="87">
        <f t="shared" si="166"/>
        <v>548.27586206896547</v>
      </c>
      <c r="Z294" s="88">
        <v>13</v>
      </c>
      <c r="AA294" s="87">
        <f t="shared" si="174"/>
        <v>92.857142857142861</v>
      </c>
      <c r="AB294" s="88" t="s">
        <v>37</v>
      </c>
      <c r="AC294" s="88" t="s">
        <v>37</v>
      </c>
      <c r="AD294" s="88">
        <v>135</v>
      </c>
      <c r="AE294" s="87">
        <f t="shared" si="179"/>
        <v>3375</v>
      </c>
      <c r="AF294" s="87" t="s">
        <v>37</v>
      </c>
      <c r="AG294" s="87" t="s">
        <v>37</v>
      </c>
      <c r="AH294" s="87" t="s">
        <v>37</v>
      </c>
      <c r="AI294" s="87" t="s">
        <v>181</v>
      </c>
      <c r="AJ294" s="85"/>
      <c r="AK294" s="174"/>
      <c r="AL294" s="199"/>
      <c r="AM294" s="174"/>
      <c r="AN294" s="172"/>
      <c r="AO294" s="172"/>
      <c r="AP294" s="172"/>
      <c r="AQ294" s="243"/>
      <c r="AR294" s="71"/>
      <c r="AS294" s="71"/>
      <c r="AT294" s="71"/>
      <c r="AU294" s="71"/>
      <c r="AV294" s="71"/>
      <c r="AW294" s="71"/>
      <c r="AX294" s="71"/>
      <c r="AY294" s="71"/>
      <c r="AZ294" s="71"/>
    </row>
    <row r="295" spans="1:52" s="70" customFormat="1" ht="12" customHeight="1">
      <c r="A295" s="239"/>
      <c r="B295" s="41" t="s">
        <v>304</v>
      </c>
      <c r="C295" s="56" t="s">
        <v>305</v>
      </c>
      <c r="D295" s="86">
        <v>13876</v>
      </c>
      <c r="E295" s="87">
        <f t="shared" ref="E295:E303" si="180">D295/D283*100</f>
        <v>100.98981077147016</v>
      </c>
      <c r="F295" s="88">
        <v>145</v>
      </c>
      <c r="G295" s="87">
        <f t="shared" si="157"/>
        <v>170.58823529411765</v>
      </c>
      <c r="H295" s="88">
        <v>117</v>
      </c>
      <c r="I295" s="87">
        <f t="shared" si="176"/>
        <v>205.26315789473685</v>
      </c>
      <c r="J295" s="88">
        <f t="shared" si="177"/>
        <v>13731</v>
      </c>
      <c r="K295" s="87">
        <f t="shared" si="159"/>
        <v>100.55657268399854</v>
      </c>
      <c r="L295" s="88">
        <v>4754</v>
      </c>
      <c r="M295" s="87">
        <f t="shared" si="160"/>
        <v>105.27015057573072</v>
      </c>
      <c r="N295" s="254">
        <v>25250</v>
      </c>
      <c r="O295" s="87">
        <f t="shared" si="161"/>
        <v>90.394873447177176</v>
      </c>
      <c r="P295" s="88">
        <f t="shared" si="170"/>
        <v>20496</v>
      </c>
      <c r="Q295" s="87">
        <f t="shared" si="161"/>
        <v>87.526156211299494</v>
      </c>
      <c r="R295" s="88">
        <f t="shared" si="171"/>
        <v>34227</v>
      </c>
      <c r="S295" s="87">
        <f t="shared" si="163"/>
        <v>92.325744497194648</v>
      </c>
      <c r="T295" s="88">
        <v>34148</v>
      </c>
      <c r="U295" s="87">
        <f t="shared" si="164"/>
        <v>92.172316994169719</v>
      </c>
      <c r="V295" s="88">
        <v>3139</v>
      </c>
      <c r="W295" s="87">
        <f t="shared" si="165"/>
        <v>99.936326010824587</v>
      </c>
      <c r="X295" s="88">
        <f t="shared" si="178"/>
        <v>79</v>
      </c>
      <c r="Y295" s="87">
        <f t="shared" si="166"/>
        <v>329.16666666666663</v>
      </c>
      <c r="Z295" s="88">
        <v>12</v>
      </c>
      <c r="AA295" s="87">
        <f t="shared" si="174"/>
        <v>133.33333333333331</v>
      </c>
      <c r="AB295" s="88" t="s">
        <v>37</v>
      </c>
      <c r="AC295" s="88" t="s">
        <v>37</v>
      </c>
      <c r="AD295" s="88">
        <v>56</v>
      </c>
      <c r="AE295" s="87">
        <f t="shared" si="179"/>
        <v>1866.6666666666667</v>
      </c>
      <c r="AF295" s="87" t="s">
        <v>37</v>
      </c>
      <c r="AG295" s="87" t="s">
        <v>37</v>
      </c>
      <c r="AH295" s="87" t="s">
        <v>37</v>
      </c>
      <c r="AI295" s="87" t="s">
        <v>181</v>
      </c>
      <c r="AJ295" s="198"/>
      <c r="AK295" s="174"/>
      <c r="AL295" s="215"/>
      <c r="AM295" s="174"/>
      <c r="AN295" s="244"/>
      <c r="AO295" s="172"/>
      <c r="AP295" s="244"/>
      <c r="AQ295" s="243"/>
      <c r="AR295" s="71"/>
      <c r="AS295" s="71"/>
      <c r="AT295" s="71"/>
      <c r="AU295" s="71"/>
      <c r="AV295" s="71"/>
      <c r="AW295" s="71"/>
      <c r="AX295" s="71"/>
      <c r="AY295" s="71"/>
      <c r="AZ295" s="71"/>
    </row>
    <row r="296" spans="1:52" s="70" customFormat="1" ht="12.75" customHeight="1">
      <c r="A296" s="239"/>
      <c r="B296" s="41" t="s">
        <v>306</v>
      </c>
      <c r="C296" s="56" t="s">
        <v>307</v>
      </c>
      <c r="D296" s="86">
        <v>12726</v>
      </c>
      <c r="E296" s="87">
        <f t="shared" si="180"/>
        <v>98.54421557999072</v>
      </c>
      <c r="F296" s="88">
        <v>69</v>
      </c>
      <c r="G296" s="87">
        <f t="shared" si="157"/>
        <v>87.341772151898738</v>
      </c>
      <c r="H296" s="88">
        <v>41</v>
      </c>
      <c r="I296" s="87">
        <f t="shared" si="176"/>
        <v>80.392156862745097</v>
      </c>
      <c r="J296" s="88">
        <f t="shared" si="177"/>
        <v>12657</v>
      </c>
      <c r="K296" s="87">
        <f t="shared" si="159"/>
        <v>98.613167121153097</v>
      </c>
      <c r="L296" s="88">
        <v>4277</v>
      </c>
      <c r="M296" s="87">
        <f t="shared" si="160"/>
        <v>101.42281242589519</v>
      </c>
      <c r="N296" s="254">
        <v>24082</v>
      </c>
      <c r="O296" s="87">
        <f t="shared" si="161"/>
        <v>94.335631463491069</v>
      </c>
      <c r="P296" s="88">
        <f t="shared" si="170"/>
        <v>19805</v>
      </c>
      <c r="Q296" s="87">
        <f t="shared" si="161"/>
        <v>92.933226971986301</v>
      </c>
      <c r="R296" s="88">
        <f t="shared" si="171"/>
        <v>32462</v>
      </c>
      <c r="S296" s="87">
        <f t="shared" si="163"/>
        <v>95.068236396649681</v>
      </c>
      <c r="T296" s="88">
        <v>32418</v>
      </c>
      <c r="U296" s="87">
        <f t="shared" si="164"/>
        <v>95.022863172704888</v>
      </c>
      <c r="V296" s="88">
        <v>3338</v>
      </c>
      <c r="W296" s="87">
        <f t="shared" si="165"/>
        <v>127.84373803140558</v>
      </c>
      <c r="X296" s="88">
        <f t="shared" si="178"/>
        <v>44</v>
      </c>
      <c r="Y296" s="87">
        <f t="shared" si="166"/>
        <v>146.66666666666666</v>
      </c>
      <c r="Z296" s="88">
        <v>11</v>
      </c>
      <c r="AA296" s="87">
        <f t="shared" si="174"/>
        <v>110.00000000000001</v>
      </c>
      <c r="AB296" s="88" t="s">
        <v>37</v>
      </c>
      <c r="AC296" s="88" t="s">
        <v>37</v>
      </c>
      <c r="AD296" s="88">
        <v>20</v>
      </c>
      <c r="AE296" s="87">
        <f t="shared" si="179"/>
        <v>222.22222222222223</v>
      </c>
      <c r="AF296" s="87" t="s">
        <v>37</v>
      </c>
      <c r="AG296" s="87" t="s">
        <v>37</v>
      </c>
      <c r="AH296" s="87" t="s">
        <v>37</v>
      </c>
      <c r="AI296" s="87" t="s">
        <v>181</v>
      </c>
      <c r="AJ296" s="198"/>
      <c r="AK296" s="144"/>
      <c r="AL296" s="215"/>
      <c r="AM296" s="173"/>
      <c r="AN296" s="244"/>
      <c r="AO296" s="172"/>
      <c r="AP296" s="244"/>
      <c r="AQ296" s="243"/>
      <c r="AR296" s="71"/>
      <c r="AS296" s="71"/>
      <c r="AT296" s="71"/>
      <c r="AU296" s="71"/>
      <c r="AV296" s="71"/>
      <c r="AW296" s="71"/>
      <c r="AX296" s="71"/>
      <c r="AY296" s="71"/>
      <c r="AZ296" s="71"/>
    </row>
    <row r="297" spans="1:52" s="242" customFormat="1" ht="12.75" customHeight="1">
      <c r="A297" s="241"/>
      <c r="B297" s="41" t="s">
        <v>308</v>
      </c>
      <c r="C297" s="56" t="s">
        <v>309</v>
      </c>
      <c r="D297" s="86">
        <v>14479</v>
      </c>
      <c r="E297" s="87">
        <f t="shared" si="180"/>
        <v>97.883991346673881</v>
      </c>
      <c r="F297" s="88">
        <v>81</v>
      </c>
      <c r="G297" s="87">
        <f t="shared" si="157"/>
        <v>84.375</v>
      </c>
      <c r="H297" s="88">
        <v>53</v>
      </c>
      <c r="I297" s="87">
        <f t="shared" si="176"/>
        <v>77.941176470588232</v>
      </c>
      <c r="J297" s="88">
        <f t="shared" si="177"/>
        <v>14398</v>
      </c>
      <c r="K297" s="87">
        <f t="shared" si="159"/>
        <v>97.972237343494825</v>
      </c>
      <c r="L297" s="88">
        <v>5186</v>
      </c>
      <c r="M297" s="87">
        <f t="shared" si="160"/>
        <v>105.06482982171799</v>
      </c>
      <c r="N297" s="254">
        <v>24530</v>
      </c>
      <c r="O297" s="87">
        <f t="shared" si="161"/>
        <v>94.082000536953942</v>
      </c>
      <c r="P297" s="88">
        <f t="shared" si="170"/>
        <v>19344</v>
      </c>
      <c r="Q297" s="87">
        <f t="shared" si="161"/>
        <v>91.517244642096799</v>
      </c>
      <c r="R297" s="88">
        <f t="shared" si="171"/>
        <v>33742</v>
      </c>
      <c r="S297" s="87">
        <f t="shared" si="163"/>
        <v>94.164596879970972</v>
      </c>
      <c r="T297" s="88">
        <v>33659</v>
      </c>
      <c r="U297" s="87">
        <f t="shared" si="164"/>
        <v>94.043195216674576</v>
      </c>
      <c r="V297" s="88">
        <v>4142</v>
      </c>
      <c r="W297" s="87">
        <f t="shared" si="165"/>
        <v>121.75191064079954</v>
      </c>
      <c r="X297" s="88">
        <f t="shared" si="178"/>
        <v>83</v>
      </c>
      <c r="Y297" s="87">
        <f t="shared" si="166"/>
        <v>197.61904761904762</v>
      </c>
      <c r="Z297" s="88">
        <v>16</v>
      </c>
      <c r="AA297" s="87">
        <f t="shared" si="174"/>
        <v>114.28571428571428</v>
      </c>
      <c r="AB297" s="87" t="s">
        <v>181</v>
      </c>
      <c r="AC297" s="87" t="s">
        <v>181</v>
      </c>
      <c r="AD297" s="88">
        <v>53</v>
      </c>
      <c r="AE297" s="87">
        <f t="shared" si="179"/>
        <v>378.57142857142856</v>
      </c>
      <c r="AF297" s="88" t="s">
        <v>181</v>
      </c>
      <c r="AG297" s="87" t="s">
        <v>181</v>
      </c>
      <c r="AH297" s="88" t="s">
        <v>181</v>
      </c>
      <c r="AI297" s="87" t="s">
        <v>181</v>
      </c>
      <c r="AJ297" s="85"/>
      <c r="AK297" s="144"/>
      <c r="AL297" s="172"/>
      <c r="AM297" s="144"/>
      <c r="AN297" s="172"/>
      <c r="AO297" s="172"/>
      <c r="AP297" s="172"/>
      <c r="AQ297" s="243"/>
      <c r="AR297" s="140"/>
      <c r="AS297" s="140"/>
      <c r="AT297" s="140"/>
      <c r="AU297" s="140"/>
      <c r="AV297" s="140"/>
      <c r="AW297" s="140"/>
      <c r="AX297" s="140"/>
      <c r="AY297" s="140"/>
      <c r="AZ297" s="140"/>
    </row>
    <row r="298" spans="1:52" ht="12" customHeight="1">
      <c r="A298" s="238"/>
      <c r="B298" s="40" t="s">
        <v>310</v>
      </c>
      <c r="C298" s="57" t="s">
        <v>311</v>
      </c>
      <c r="D298" s="78">
        <v>14181</v>
      </c>
      <c r="E298" s="84">
        <f t="shared" si="180"/>
        <v>97.840485718228237</v>
      </c>
      <c r="F298" s="265">
        <v>74</v>
      </c>
      <c r="G298" s="84">
        <f t="shared" ref="G298:G309" si="181">F298/F286*100</f>
        <v>74</v>
      </c>
      <c r="H298" s="81">
        <v>46</v>
      </c>
      <c r="I298" s="84">
        <f>H298/H286*100</f>
        <v>63.888888888888886</v>
      </c>
      <c r="J298" s="81">
        <f t="shared" si="177"/>
        <v>14107</v>
      </c>
      <c r="K298" s="84">
        <f t="shared" ref="K298:K309" si="182">J298/J286*100</f>
        <v>98.006113658468806</v>
      </c>
      <c r="L298" s="81">
        <v>4763</v>
      </c>
      <c r="M298" s="84">
        <f t="shared" ref="M298:M309" si="183">L298/L286*100</f>
        <v>99.602676704307825</v>
      </c>
      <c r="N298" s="266">
        <v>24644</v>
      </c>
      <c r="O298" s="84">
        <f t="shared" ref="O298:O309" si="184">N298/N286*100</f>
        <v>93.853301850864497</v>
      </c>
      <c r="P298" s="81">
        <f t="shared" ref="P298:P309" si="185">N298-L298</f>
        <v>19881</v>
      </c>
      <c r="Q298" s="84">
        <f t="shared" ref="Q298:Q309" si="186">P298/P286*100</f>
        <v>92.573104861240452</v>
      </c>
      <c r="R298" s="81">
        <f t="shared" ref="R298:R303" si="187">J298+P298</f>
        <v>33988</v>
      </c>
      <c r="S298" s="84">
        <f t="shared" ref="S298:S309" si="188">R298/R286*100</f>
        <v>94.753275717870082</v>
      </c>
      <c r="T298" s="81">
        <v>33909</v>
      </c>
      <c r="U298" s="84">
        <f t="shared" ref="U298:U309" si="189">T298/T286*100</f>
        <v>94.620085386611606</v>
      </c>
      <c r="V298" s="81">
        <v>3639</v>
      </c>
      <c r="W298" s="84">
        <f t="shared" ref="W298:W309" si="190">V298/V286*100</f>
        <v>112.10720887245841</v>
      </c>
      <c r="X298" s="81">
        <f t="shared" si="178"/>
        <v>79</v>
      </c>
      <c r="Y298" s="84">
        <f t="shared" ref="Y298:Y309" si="191">X298/X286*100</f>
        <v>239.39393939393941</v>
      </c>
      <c r="Z298" s="81">
        <v>15</v>
      </c>
      <c r="AA298" s="84">
        <f t="shared" ref="AA298:AA309" si="192">Z298/Z286*100</f>
        <v>125</v>
      </c>
      <c r="AB298" s="81" t="s">
        <v>37</v>
      </c>
      <c r="AC298" s="84" t="s">
        <v>37</v>
      </c>
      <c r="AD298" s="204">
        <v>56</v>
      </c>
      <c r="AE298" s="267">
        <f t="shared" si="179"/>
        <v>933.33333333333337</v>
      </c>
      <c r="AF298" s="84" t="s">
        <v>37</v>
      </c>
      <c r="AG298" s="84" t="s">
        <v>37</v>
      </c>
      <c r="AH298" s="84" t="s">
        <v>37</v>
      </c>
      <c r="AI298" s="84" t="s">
        <v>181</v>
      </c>
      <c r="AJ298" s="250"/>
      <c r="AK298" s="160"/>
      <c r="AL298" s="153"/>
      <c r="AM298" s="160"/>
      <c r="AN298" s="146"/>
      <c r="AO298" s="160"/>
      <c r="AP298" s="250"/>
      <c r="AQ298" s="197"/>
      <c r="AR298" s="131"/>
    </row>
    <row r="299" spans="1:52" s="70" customFormat="1" ht="12" customHeight="1">
      <c r="A299" s="239"/>
      <c r="B299" s="41" t="s">
        <v>312</v>
      </c>
      <c r="C299" s="56" t="s">
        <v>313</v>
      </c>
      <c r="D299" s="86">
        <v>14434</v>
      </c>
      <c r="E299" s="87">
        <f t="shared" si="180"/>
        <v>97.36256323777404</v>
      </c>
      <c r="F299" s="88">
        <v>66</v>
      </c>
      <c r="G299" s="87">
        <f t="shared" si="181"/>
        <v>67.346938775510196</v>
      </c>
      <c r="H299" s="88">
        <v>38</v>
      </c>
      <c r="I299" s="87">
        <f t="shared" ref="I299:I309" si="193">H299/H287*100</f>
        <v>54.285714285714285</v>
      </c>
      <c r="J299" s="88">
        <f t="shared" si="177"/>
        <v>14368</v>
      </c>
      <c r="K299" s="87">
        <f t="shared" si="182"/>
        <v>97.562300536429689</v>
      </c>
      <c r="L299" s="88">
        <v>4636</v>
      </c>
      <c r="M299" s="87">
        <f t="shared" si="183"/>
        <v>98.157950455219151</v>
      </c>
      <c r="N299" s="254">
        <v>26839</v>
      </c>
      <c r="O299" s="87">
        <f t="shared" si="184"/>
        <v>94.800607537706199</v>
      </c>
      <c r="P299" s="88">
        <f t="shared" si="185"/>
        <v>22203</v>
      </c>
      <c r="Q299" s="87">
        <f t="shared" si="186"/>
        <v>94.128370357809061</v>
      </c>
      <c r="R299" s="88">
        <f t="shared" si="187"/>
        <v>36571</v>
      </c>
      <c r="S299" s="87">
        <f t="shared" si="188"/>
        <v>95.448257862455961</v>
      </c>
      <c r="T299" s="88">
        <v>36544</v>
      </c>
      <c r="U299" s="87">
        <f t="shared" si="189"/>
        <v>95.482454994382465</v>
      </c>
      <c r="V299" s="88">
        <v>3575</v>
      </c>
      <c r="W299" s="87">
        <f t="shared" si="190"/>
        <v>115.99610642439974</v>
      </c>
      <c r="X299" s="88">
        <f t="shared" si="178"/>
        <v>27</v>
      </c>
      <c r="Y299" s="87">
        <f t="shared" si="191"/>
        <v>64.285714285714292</v>
      </c>
      <c r="Z299" s="88">
        <v>13</v>
      </c>
      <c r="AA299" s="87">
        <f t="shared" si="192"/>
        <v>92.857142857142861</v>
      </c>
      <c r="AB299" s="88" t="s">
        <v>37</v>
      </c>
      <c r="AC299" s="87" t="s">
        <v>37</v>
      </c>
      <c r="AD299" s="88">
        <v>6</v>
      </c>
      <c r="AE299" s="87">
        <f t="shared" si="179"/>
        <v>46.153846153846153</v>
      </c>
      <c r="AF299" s="87" t="s">
        <v>37</v>
      </c>
      <c r="AG299" s="87" t="s">
        <v>37</v>
      </c>
      <c r="AH299" s="87" t="s">
        <v>37</v>
      </c>
      <c r="AI299" s="87" t="s">
        <v>181</v>
      </c>
      <c r="AJ299" s="172"/>
      <c r="AK299" s="174"/>
      <c r="AL299" s="199"/>
      <c r="AM299" s="174"/>
      <c r="AN299" s="172"/>
      <c r="AO299" s="173"/>
      <c r="AP299" s="172"/>
      <c r="AQ299" s="243"/>
      <c r="AR299" s="240"/>
      <c r="AS299" s="71"/>
      <c r="AT299" s="71"/>
      <c r="AU299" s="71"/>
      <c r="AV299" s="71"/>
      <c r="AW299" s="71"/>
      <c r="AX299" s="71"/>
      <c r="AY299" s="71"/>
      <c r="AZ299" s="71"/>
    </row>
    <row r="300" spans="1:52" s="70" customFormat="1" ht="12" customHeight="1">
      <c r="A300" s="239"/>
      <c r="B300" s="41" t="s">
        <v>314</v>
      </c>
      <c r="C300" s="56" t="s">
        <v>3</v>
      </c>
      <c r="D300" s="86">
        <v>13543</v>
      </c>
      <c r="E300" s="87">
        <f t="shared" si="180"/>
        <v>98.80353104253301</v>
      </c>
      <c r="F300" s="88">
        <v>110</v>
      </c>
      <c r="G300" s="87">
        <f t="shared" si="181"/>
        <v>102.803738317757</v>
      </c>
      <c r="H300" s="88">
        <v>86</v>
      </c>
      <c r="I300" s="87">
        <f t="shared" si="193"/>
        <v>101.17647058823529</v>
      </c>
      <c r="J300" s="88">
        <f t="shared" si="177"/>
        <v>13433</v>
      </c>
      <c r="K300" s="87">
        <f t="shared" si="182"/>
        <v>98.772058823529406</v>
      </c>
      <c r="L300" s="88">
        <v>4339</v>
      </c>
      <c r="M300" s="87">
        <f t="shared" si="183"/>
        <v>100.95393206142391</v>
      </c>
      <c r="N300" s="254">
        <v>27932</v>
      </c>
      <c r="O300" s="87">
        <f t="shared" si="184"/>
        <v>93.898544391031024</v>
      </c>
      <c r="P300" s="88">
        <f t="shared" si="185"/>
        <v>23593</v>
      </c>
      <c r="Q300" s="87">
        <f t="shared" si="186"/>
        <v>92.706982592636251</v>
      </c>
      <c r="R300" s="88">
        <f t="shared" si="187"/>
        <v>37026</v>
      </c>
      <c r="S300" s="87">
        <f t="shared" si="188"/>
        <v>94.81932956029604</v>
      </c>
      <c r="T300" s="88">
        <v>36996</v>
      </c>
      <c r="U300" s="87">
        <f t="shared" si="189"/>
        <v>94.878567948093249</v>
      </c>
      <c r="V300" s="88">
        <v>2894</v>
      </c>
      <c r="W300" s="87">
        <f t="shared" si="190"/>
        <v>101.1534428521496</v>
      </c>
      <c r="X300" s="88">
        <f t="shared" si="178"/>
        <v>30</v>
      </c>
      <c r="Y300" s="87">
        <f t="shared" si="191"/>
        <v>53.571428571428569</v>
      </c>
      <c r="Z300" s="88">
        <v>13</v>
      </c>
      <c r="AA300" s="87">
        <f t="shared" si="192"/>
        <v>108.33333333333333</v>
      </c>
      <c r="AB300" s="88" t="s">
        <v>37</v>
      </c>
      <c r="AC300" s="87" t="s">
        <v>37</v>
      </c>
      <c r="AD300" s="88">
        <v>7</v>
      </c>
      <c r="AE300" s="87">
        <f t="shared" si="179"/>
        <v>24.137931034482758</v>
      </c>
      <c r="AF300" s="87" t="s">
        <v>37</v>
      </c>
      <c r="AG300" s="87" t="s">
        <v>37</v>
      </c>
      <c r="AH300" s="87" t="s">
        <v>37</v>
      </c>
      <c r="AI300" s="87" t="s">
        <v>181</v>
      </c>
      <c r="AJ300" s="172"/>
      <c r="AK300" s="174"/>
      <c r="AL300" s="199"/>
      <c r="AM300" s="174"/>
      <c r="AN300" s="172"/>
      <c r="AO300" s="173"/>
      <c r="AP300" s="172"/>
      <c r="AQ300" s="243"/>
      <c r="AR300" s="71"/>
      <c r="AS300" s="71"/>
      <c r="AT300" s="71"/>
      <c r="AU300" s="71"/>
      <c r="AV300" s="71"/>
      <c r="AW300" s="71"/>
      <c r="AX300" s="71"/>
      <c r="AY300" s="71"/>
      <c r="AZ300" s="71"/>
    </row>
    <row r="301" spans="1:52" s="70" customFormat="1" ht="12" customHeight="1">
      <c r="A301" s="239"/>
      <c r="B301" s="41" t="s">
        <v>315</v>
      </c>
      <c r="C301" s="56" t="s">
        <v>316</v>
      </c>
      <c r="D301" s="86">
        <v>13429</v>
      </c>
      <c r="E301" s="87">
        <f t="shared" si="180"/>
        <v>101.25923691750867</v>
      </c>
      <c r="F301" s="88">
        <v>71</v>
      </c>
      <c r="G301" s="87">
        <f t="shared" si="181"/>
        <v>77.173913043478265</v>
      </c>
      <c r="H301" s="88">
        <v>47</v>
      </c>
      <c r="I301" s="87">
        <f t="shared" si="193"/>
        <v>67.142857142857139</v>
      </c>
      <c r="J301" s="88">
        <f t="shared" si="177"/>
        <v>13358</v>
      </c>
      <c r="K301" s="87">
        <f t="shared" si="182"/>
        <v>101.42748671222475</v>
      </c>
      <c r="L301" s="88">
        <v>4591</v>
      </c>
      <c r="M301" s="87">
        <f t="shared" si="183"/>
        <v>110.92051220101473</v>
      </c>
      <c r="N301" s="254">
        <v>26614</v>
      </c>
      <c r="O301" s="87">
        <f t="shared" si="184"/>
        <v>97.408681648488397</v>
      </c>
      <c r="P301" s="88">
        <f t="shared" si="185"/>
        <v>22023</v>
      </c>
      <c r="Q301" s="87">
        <f t="shared" si="186"/>
        <v>94.996333520251909</v>
      </c>
      <c r="R301" s="88">
        <f t="shared" si="187"/>
        <v>35381</v>
      </c>
      <c r="S301" s="87">
        <f t="shared" si="188"/>
        <v>97.326217918741236</v>
      </c>
      <c r="T301" s="88">
        <v>35352</v>
      </c>
      <c r="U301" s="87">
        <f t="shared" si="189"/>
        <v>97.423319646154269</v>
      </c>
      <c r="V301" s="88">
        <v>2832</v>
      </c>
      <c r="W301" s="87">
        <f t="shared" si="190"/>
        <v>88.196823419495487</v>
      </c>
      <c r="X301" s="88">
        <f t="shared" si="178"/>
        <v>29</v>
      </c>
      <c r="Y301" s="87">
        <f t="shared" si="191"/>
        <v>43.939393939393938</v>
      </c>
      <c r="Z301" s="88">
        <v>12</v>
      </c>
      <c r="AA301" s="87">
        <f t="shared" si="192"/>
        <v>92.307692307692307</v>
      </c>
      <c r="AB301" s="88" t="s">
        <v>37</v>
      </c>
      <c r="AC301" s="88" t="s">
        <v>37</v>
      </c>
      <c r="AD301" s="88">
        <v>7</v>
      </c>
      <c r="AE301" s="87">
        <f t="shared" si="179"/>
        <v>17.948717948717949</v>
      </c>
      <c r="AF301" s="87" t="s">
        <v>37</v>
      </c>
      <c r="AG301" s="87" t="s">
        <v>37</v>
      </c>
      <c r="AH301" s="87" t="s">
        <v>37</v>
      </c>
      <c r="AI301" s="87" t="s">
        <v>181</v>
      </c>
      <c r="AJ301" s="85"/>
      <c r="AK301" s="174"/>
      <c r="AL301" s="172"/>
      <c r="AM301" s="174"/>
      <c r="AN301" s="172"/>
      <c r="AO301" s="173"/>
      <c r="AP301" s="172"/>
      <c r="AQ301" s="243"/>
      <c r="AR301" s="71"/>
      <c r="AS301" s="71"/>
      <c r="AT301" s="71"/>
      <c r="AU301" s="71"/>
      <c r="AV301" s="71"/>
      <c r="AW301" s="71"/>
      <c r="AX301" s="71"/>
      <c r="AY301" s="71"/>
      <c r="AZ301" s="71"/>
    </row>
    <row r="302" spans="1:52" s="70" customFormat="1" ht="12" customHeight="1">
      <c r="A302" s="239"/>
      <c r="B302" s="41" t="s">
        <v>317</v>
      </c>
      <c r="C302" s="56" t="s">
        <v>318</v>
      </c>
      <c r="D302" s="86">
        <v>12579</v>
      </c>
      <c r="E302" s="87">
        <f t="shared" si="180"/>
        <v>95.606901269286311</v>
      </c>
      <c r="F302" s="88">
        <v>69</v>
      </c>
      <c r="G302" s="87">
        <f t="shared" si="181"/>
        <v>70.408163265306129</v>
      </c>
      <c r="H302" s="88">
        <v>45</v>
      </c>
      <c r="I302" s="87">
        <f t="shared" si="193"/>
        <v>59.210526315789465</v>
      </c>
      <c r="J302" s="88">
        <f t="shared" si="177"/>
        <v>12510</v>
      </c>
      <c r="K302" s="87">
        <f t="shared" si="182"/>
        <v>95.796002756719503</v>
      </c>
      <c r="L302" s="88">
        <v>4877</v>
      </c>
      <c r="M302" s="87">
        <f t="shared" si="183"/>
        <v>119.15465428780846</v>
      </c>
      <c r="N302" s="254">
        <v>26577</v>
      </c>
      <c r="O302" s="87">
        <f t="shared" si="184"/>
        <v>101.86661556151782</v>
      </c>
      <c r="P302" s="88">
        <f t="shared" si="185"/>
        <v>21700</v>
      </c>
      <c r="Q302" s="87">
        <f t="shared" si="186"/>
        <v>98.649815883984189</v>
      </c>
      <c r="R302" s="88">
        <f t="shared" si="187"/>
        <v>34210</v>
      </c>
      <c r="S302" s="87">
        <f t="shared" si="188"/>
        <v>97.58671839342766</v>
      </c>
      <c r="T302" s="88">
        <v>34100</v>
      </c>
      <c r="U302" s="87">
        <f t="shared" si="189"/>
        <v>97.478703333142761</v>
      </c>
      <c r="V302" s="88">
        <v>3908</v>
      </c>
      <c r="W302" s="87">
        <f t="shared" si="190"/>
        <v>105.11027434104356</v>
      </c>
      <c r="X302" s="88">
        <f t="shared" si="178"/>
        <v>110</v>
      </c>
      <c r="Y302" s="87">
        <f t="shared" si="191"/>
        <v>148.64864864864865</v>
      </c>
      <c r="Z302" s="88">
        <v>11</v>
      </c>
      <c r="AA302" s="87">
        <f t="shared" si="192"/>
        <v>84.615384615384613</v>
      </c>
      <c r="AB302" s="88" t="s">
        <v>37</v>
      </c>
      <c r="AC302" s="88" t="s">
        <v>37</v>
      </c>
      <c r="AD302" s="256">
        <v>90</v>
      </c>
      <c r="AE302" s="87">
        <f t="shared" si="179"/>
        <v>204.54545454545453</v>
      </c>
      <c r="AF302" s="87" t="s">
        <v>37</v>
      </c>
      <c r="AG302" s="87" t="s">
        <v>37</v>
      </c>
      <c r="AH302" s="87" t="s">
        <v>37</v>
      </c>
      <c r="AI302" s="87" t="s">
        <v>181</v>
      </c>
      <c r="AJ302" s="85"/>
      <c r="AK302" s="174"/>
      <c r="AL302" s="199"/>
      <c r="AM302" s="174"/>
      <c r="AN302" s="172"/>
      <c r="AO302" s="173"/>
      <c r="AP302" s="172"/>
      <c r="AQ302" s="243"/>
      <c r="AR302" s="71"/>
      <c r="AS302" s="71"/>
      <c r="AT302" s="71"/>
      <c r="AU302" s="71"/>
      <c r="AV302" s="71"/>
      <c r="AW302" s="71"/>
      <c r="AX302" s="71"/>
      <c r="AY302" s="71"/>
      <c r="AZ302" s="71"/>
    </row>
    <row r="303" spans="1:52" s="70" customFormat="1" ht="12" customHeight="1">
      <c r="A303" s="239"/>
      <c r="B303" s="41" t="s">
        <v>319</v>
      </c>
      <c r="C303" s="56" t="s">
        <v>6</v>
      </c>
      <c r="D303" s="86">
        <v>12302</v>
      </c>
      <c r="E303" s="87">
        <f t="shared" si="180"/>
        <v>96.456013799592284</v>
      </c>
      <c r="F303" s="88">
        <v>76</v>
      </c>
      <c r="G303" s="87">
        <f t="shared" si="181"/>
        <v>104.10958904109589</v>
      </c>
      <c r="H303" s="88">
        <v>52</v>
      </c>
      <c r="I303" s="87">
        <f t="shared" si="193"/>
        <v>101.96078431372548</v>
      </c>
      <c r="J303" s="88">
        <f t="shared" si="177"/>
        <v>12226</v>
      </c>
      <c r="K303" s="87">
        <f t="shared" si="182"/>
        <v>96.411954893147239</v>
      </c>
      <c r="L303" s="88">
        <v>4119</v>
      </c>
      <c r="M303" s="87">
        <f t="shared" si="183"/>
        <v>100.0485790624241</v>
      </c>
      <c r="N303" s="254">
        <v>28945</v>
      </c>
      <c r="O303" s="87">
        <f t="shared" si="184"/>
        <v>97.124354070196631</v>
      </c>
      <c r="P303" s="88">
        <f t="shared" si="185"/>
        <v>24826</v>
      </c>
      <c r="Q303" s="87">
        <f t="shared" si="186"/>
        <v>96.655635584971776</v>
      </c>
      <c r="R303" s="88">
        <f t="shared" si="187"/>
        <v>37052</v>
      </c>
      <c r="S303" s="87">
        <f t="shared" si="188"/>
        <v>96.575092529844127</v>
      </c>
      <c r="T303" s="88">
        <v>36946</v>
      </c>
      <c r="U303" s="87">
        <f t="shared" si="189"/>
        <v>96.532803804248431</v>
      </c>
      <c r="V303" s="88">
        <v>3706</v>
      </c>
      <c r="W303" s="87">
        <f t="shared" si="190"/>
        <v>91.66460549097205</v>
      </c>
      <c r="X303" s="88">
        <f>R303-T303</f>
        <v>106</v>
      </c>
      <c r="Y303" s="87">
        <f t="shared" si="191"/>
        <v>113.97849462365592</v>
      </c>
      <c r="Z303" s="88">
        <v>13</v>
      </c>
      <c r="AA303" s="87">
        <f t="shared" si="192"/>
        <v>92.857142857142861</v>
      </c>
      <c r="AB303" s="88" t="s">
        <v>37</v>
      </c>
      <c r="AC303" s="88" t="s">
        <v>37</v>
      </c>
      <c r="AD303" s="88">
        <v>85</v>
      </c>
      <c r="AE303" s="87">
        <f t="shared" si="179"/>
        <v>128.78787878787878</v>
      </c>
      <c r="AF303" s="87" t="s">
        <v>37</v>
      </c>
      <c r="AG303" s="87" t="s">
        <v>37</v>
      </c>
      <c r="AH303" s="87" t="s">
        <v>37</v>
      </c>
      <c r="AI303" s="87" t="s">
        <v>181</v>
      </c>
      <c r="AJ303" s="85"/>
      <c r="AK303" s="174"/>
      <c r="AL303" s="199"/>
      <c r="AM303" s="174"/>
      <c r="AN303" s="172"/>
      <c r="AO303" s="173"/>
      <c r="AP303" s="172"/>
      <c r="AQ303" s="243"/>
      <c r="AR303" s="71"/>
      <c r="AS303" s="71"/>
      <c r="AT303" s="71"/>
      <c r="AU303" s="71"/>
      <c r="AV303" s="71"/>
      <c r="AW303" s="71"/>
      <c r="AX303" s="71"/>
      <c r="AY303" s="71"/>
      <c r="AZ303" s="71"/>
    </row>
    <row r="304" spans="1:52" s="70" customFormat="1" ht="12" customHeight="1">
      <c r="A304" s="239"/>
      <c r="B304" s="41" t="s">
        <v>320</v>
      </c>
      <c r="C304" s="56" t="s">
        <v>7</v>
      </c>
      <c r="D304" s="86">
        <v>12923</v>
      </c>
      <c r="E304" s="87">
        <f>D304/D292*100</f>
        <v>96.924923123078074</v>
      </c>
      <c r="F304" s="88">
        <v>75</v>
      </c>
      <c r="G304" s="87">
        <f t="shared" si="181"/>
        <v>105.63380281690141</v>
      </c>
      <c r="H304" s="88">
        <v>51</v>
      </c>
      <c r="I304" s="87">
        <f t="shared" si="193"/>
        <v>104.08163265306123</v>
      </c>
      <c r="J304" s="88">
        <f>D304-F304</f>
        <v>12848</v>
      </c>
      <c r="K304" s="87">
        <f t="shared" si="182"/>
        <v>96.878298899110234</v>
      </c>
      <c r="L304" s="88">
        <v>4356</v>
      </c>
      <c r="M304" s="87">
        <f t="shared" si="183"/>
        <v>101.46750524109014</v>
      </c>
      <c r="N304" s="254">
        <v>28883</v>
      </c>
      <c r="O304" s="87">
        <f t="shared" si="184"/>
        <v>95.128779395296746</v>
      </c>
      <c r="P304" s="88">
        <f t="shared" si="185"/>
        <v>24527</v>
      </c>
      <c r="Q304" s="87">
        <f t="shared" si="186"/>
        <v>94.08492845908934</v>
      </c>
      <c r="R304" s="88">
        <f>J304+P304</f>
        <v>37375</v>
      </c>
      <c r="S304" s="87">
        <f t="shared" si="188"/>
        <v>95.026823625130305</v>
      </c>
      <c r="T304" s="88">
        <v>37260</v>
      </c>
      <c r="U304" s="87">
        <f t="shared" si="189"/>
        <v>95.440573770491795</v>
      </c>
      <c r="V304" s="88">
        <v>4264</v>
      </c>
      <c r="W304" s="87">
        <f t="shared" si="190"/>
        <v>90.109890109890117</v>
      </c>
      <c r="X304" s="88">
        <f>R304-T304</f>
        <v>115</v>
      </c>
      <c r="Y304" s="87">
        <f t="shared" si="191"/>
        <v>39.518900343642613</v>
      </c>
      <c r="Z304" s="88">
        <v>13</v>
      </c>
      <c r="AA304" s="87">
        <f t="shared" si="192"/>
        <v>86.666666666666671</v>
      </c>
      <c r="AB304" s="88" t="s">
        <v>37</v>
      </c>
      <c r="AC304" s="88" t="s">
        <v>37</v>
      </c>
      <c r="AD304" s="88">
        <v>95</v>
      </c>
      <c r="AE304" s="87">
        <f>AD304/AD292*100</f>
        <v>36.25954198473282</v>
      </c>
      <c r="AF304" s="87" t="s">
        <v>37</v>
      </c>
      <c r="AG304" s="87" t="s">
        <v>37</v>
      </c>
      <c r="AH304" s="87" t="s">
        <v>37</v>
      </c>
      <c r="AI304" s="87" t="s">
        <v>181</v>
      </c>
      <c r="AJ304" s="85"/>
      <c r="AK304" s="174"/>
      <c r="AL304" s="199"/>
      <c r="AM304" s="174"/>
      <c r="AN304" s="172"/>
      <c r="AO304" s="173"/>
      <c r="AP304" s="172"/>
      <c r="AQ304" s="243"/>
      <c r="AR304" s="71"/>
      <c r="AS304" s="71"/>
      <c r="AT304" s="71"/>
      <c r="AU304" s="71"/>
      <c r="AV304" s="71"/>
      <c r="AW304" s="71"/>
      <c r="AX304" s="71"/>
      <c r="AY304" s="71"/>
      <c r="AZ304" s="71"/>
    </row>
    <row r="305" spans="1:52" s="70" customFormat="1" ht="12" customHeight="1">
      <c r="A305" s="239"/>
      <c r="B305" s="41" t="s">
        <v>321</v>
      </c>
      <c r="C305" s="56" t="s">
        <v>8</v>
      </c>
      <c r="D305" s="86">
        <v>12432</v>
      </c>
      <c r="E305" s="87">
        <f>D305/D293*100</f>
        <v>94.382022471910105</v>
      </c>
      <c r="F305" s="88">
        <v>70</v>
      </c>
      <c r="G305" s="87">
        <f t="shared" si="181"/>
        <v>101.44927536231884</v>
      </c>
      <c r="H305" s="88">
        <v>46</v>
      </c>
      <c r="I305" s="87">
        <f t="shared" si="193"/>
        <v>97.872340425531917</v>
      </c>
      <c r="J305" s="88">
        <f t="shared" ref="J305:J315" si="194">D305-F305</f>
        <v>12362</v>
      </c>
      <c r="K305" s="87">
        <f t="shared" si="182"/>
        <v>94.344806532855074</v>
      </c>
      <c r="L305" s="88">
        <v>4368</v>
      </c>
      <c r="M305" s="87">
        <f t="shared" si="183"/>
        <v>102.03223545900491</v>
      </c>
      <c r="N305" s="254">
        <v>24684</v>
      </c>
      <c r="O305" s="87">
        <f t="shared" si="184"/>
        <v>93.926940639269404</v>
      </c>
      <c r="P305" s="88">
        <f t="shared" si="185"/>
        <v>20316</v>
      </c>
      <c r="Q305" s="87">
        <f t="shared" si="186"/>
        <v>92.349652256920763</v>
      </c>
      <c r="R305" s="88">
        <f t="shared" ref="R305:R315" si="195">J305+P305</f>
        <v>32678</v>
      </c>
      <c r="S305" s="87">
        <f t="shared" si="188"/>
        <v>93.094410574896017</v>
      </c>
      <c r="T305" s="88">
        <v>32626</v>
      </c>
      <c r="U305" s="87">
        <f t="shared" si="189"/>
        <v>93.513714924474769</v>
      </c>
      <c r="V305" s="88">
        <v>3403</v>
      </c>
      <c r="W305" s="87">
        <f t="shared" si="190"/>
        <v>86.217380288826959</v>
      </c>
      <c r="X305" s="88">
        <f t="shared" ref="X305:X314" si="196">R305-T305</f>
        <v>52</v>
      </c>
      <c r="Y305" s="87">
        <f t="shared" si="191"/>
        <v>24.413145539906104</v>
      </c>
      <c r="Z305" s="88">
        <v>13</v>
      </c>
      <c r="AA305" s="87">
        <f t="shared" si="192"/>
        <v>86.666666666666671</v>
      </c>
      <c r="AB305" s="88" t="s">
        <v>37</v>
      </c>
      <c r="AC305" s="88" t="s">
        <v>37</v>
      </c>
      <c r="AD305" s="88">
        <v>32</v>
      </c>
      <c r="AE305" s="87">
        <f t="shared" ref="AE305:AE315" si="197">AD305/AD293*100</f>
        <v>17.391304347826086</v>
      </c>
      <c r="AF305" s="87" t="s">
        <v>37</v>
      </c>
      <c r="AG305" s="87" t="s">
        <v>37</v>
      </c>
      <c r="AH305" s="87" t="s">
        <v>37</v>
      </c>
      <c r="AI305" s="87" t="s">
        <v>181</v>
      </c>
      <c r="AJ305" s="85"/>
      <c r="AK305" s="174"/>
      <c r="AL305" s="199"/>
      <c r="AM305" s="174"/>
      <c r="AN305" s="172"/>
      <c r="AO305" s="173"/>
      <c r="AP305" s="172"/>
      <c r="AQ305" s="243"/>
      <c r="AR305" s="71"/>
      <c r="AS305" s="71"/>
      <c r="AT305" s="71"/>
      <c r="AU305" s="71"/>
      <c r="AV305" s="71"/>
      <c r="AW305" s="71"/>
      <c r="AX305" s="71"/>
      <c r="AY305" s="71"/>
      <c r="AZ305" s="71"/>
    </row>
    <row r="306" spans="1:52" s="70" customFormat="1" ht="12" customHeight="1">
      <c r="A306" s="239"/>
      <c r="B306" s="41" t="s">
        <v>322</v>
      </c>
      <c r="C306" s="56" t="s">
        <v>9</v>
      </c>
      <c r="D306" s="86">
        <v>12936</v>
      </c>
      <c r="E306" s="87">
        <f>D306/D294*100</f>
        <v>93.333333333333329</v>
      </c>
      <c r="F306" s="88">
        <v>68</v>
      </c>
      <c r="G306" s="87">
        <f t="shared" si="181"/>
        <v>101.49253731343283</v>
      </c>
      <c r="H306" s="88">
        <v>44</v>
      </c>
      <c r="I306" s="87">
        <f t="shared" si="193"/>
        <v>97.777777777777771</v>
      </c>
      <c r="J306" s="88">
        <f t="shared" si="194"/>
        <v>12868</v>
      </c>
      <c r="K306" s="87">
        <f t="shared" si="182"/>
        <v>93.293699702747773</v>
      </c>
      <c r="L306" s="88">
        <v>4713</v>
      </c>
      <c r="M306" s="87">
        <f t="shared" si="183"/>
        <v>93.996808934982042</v>
      </c>
      <c r="N306" s="254">
        <v>23828</v>
      </c>
      <c r="O306" s="87">
        <f t="shared" si="184"/>
        <v>98.336841236432676</v>
      </c>
      <c r="P306" s="88">
        <f t="shared" si="185"/>
        <v>19115</v>
      </c>
      <c r="Q306" s="87">
        <f t="shared" si="186"/>
        <v>99.469219961492428</v>
      </c>
      <c r="R306" s="88">
        <f t="shared" si="195"/>
        <v>31983</v>
      </c>
      <c r="S306" s="87">
        <f t="shared" si="188"/>
        <v>96.888821569221449</v>
      </c>
      <c r="T306" s="88">
        <v>31817</v>
      </c>
      <c r="U306" s="87">
        <f t="shared" si="189"/>
        <v>96.852455024200182</v>
      </c>
      <c r="V306" s="88">
        <v>3613</v>
      </c>
      <c r="W306" s="87">
        <f t="shared" si="190"/>
        <v>109.85101854667072</v>
      </c>
      <c r="X306" s="88">
        <f t="shared" si="196"/>
        <v>166</v>
      </c>
      <c r="Y306" s="87">
        <f t="shared" si="191"/>
        <v>104.40251572327044</v>
      </c>
      <c r="Z306" s="88">
        <v>12</v>
      </c>
      <c r="AA306" s="87">
        <f t="shared" si="192"/>
        <v>92.307692307692307</v>
      </c>
      <c r="AB306" s="88" t="s">
        <v>37</v>
      </c>
      <c r="AC306" s="88" t="s">
        <v>37</v>
      </c>
      <c r="AD306" s="88">
        <v>149</v>
      </c>
      <c r="AE306" s="87">
        <f t="shared" si="197"/>
        <v>110.37037037037037</v>
      </c>
      <c r="AF306" s="87" t="s">
        <v>37</v>
      </c>
      <c r="AG306" s="87" t="s">
        <v>37</v>
      </c>
      <c r="AH306" s="87" t="s">
        <v>37</v>
      </c>
      <c r="AI306" s="87" t="s">
        <v>181</v>
      </c>
      <c r="AJ306" s="85"/>
      <c r="AK306" s="174"/>
      <c r="AL306" s="199"/>
      <c r="AM306" s="174"/>
      <c r="AN306" s="172"/>
      <c r="AO306" s="172"/>
      <c r="AP306" s="172"/>
      <c r="AQ306" s="243"/>
      <c r="AR306" s="71"/>
      <c r="AS306" s="71"/>
      <c r="AT306" s="71"/>
      <c r="AU306" s="71"/>
      <c r="AV306" s="71"/>
      <c r="AW306" s="71"/>
      <c r="AX306" s="71"/>
      <c r="AY306" s="71"/>
      <c r="AZ306" s="71"/>
    </row>
    <row r="307" spans="1:52" s="70" customFormat="1" ht="12" customHeight="1">
      <c r="A307" s="239"/>
      <c r="B307" s="41" t="s">
        <v>323</v>
      </c>
      <c r="C307" s="56" t="s">
        <v>324</v>
      </c>
      <c r="D307" s="86">
        <v>13093</v>
      </c>
      <c r="E307" s="87">
        <f t="shared" ref="E307:E315" si="198">D307/D295*100</f>
        <v>94.357163447679454</v>
      </c>
      <c r="F307" s="88">
        <v>68</v>
      </c>
      <c r="G307" s="87">
        <f t="shared" si="181"/>
        <v>46.896551724137929</v>
      </c>
      <c r="H307" s="88">
        <v>44</v>
      </c>
      <c r="I307" s="87">
        <f t="shared" si="193"/>
        <v>37.606837606837608</v>
      </c>
      <c r="J307" s="88">
        <f t="shared" si="194"/>
        <v>13025</v>
      </c>
      <c r="K307" s="87">
        <f t="shared" si="182"/>
        <v>94.858349719612562</v>
      </c>
      <c r="L307" s="88">
        <v>4722</v>
      </c>
      <c r="M307" s="87">
        <f t="shared" si="183"/>
        <v>99.326882625157765</v>
      </c>
      <c r="N307" s="254">
        <v>24030</v>
      </c>
      <c r="O307" s="87">
        <f t="shared" si="184"/>
        <v>95.168316831683171</v>
      </c>
      <c r="P307" s="88">
        <f t="shared" si="185"/>
        <v>19308</v>
      </c>
      <c r="Q307" s="87">
        <f t="shared" si="186"/>
        <v>94.203747072599526</v>
      </c>
      <c r="R307" s="88">
        <f t="shared" si="195"/>
        <v>32333</v>
      </c>
      <c r="S307" s="87">
        <f t="shared" si="188"/>
        <v>94.466356969643854</v>
      </c>
      <c r="T307" s="88">
        <v>32313</v>
      </c>
      <c r="U307" s="87">
        <f t="shared" si="189"/>
        <v>94.626332435281711</v>
      </c>
      <c r="V307" s="88">
        <v>2897</v>
      </c>
      <c r="W307" s="87">
        <f t="shared" si="190"/>
        <v>92.290538388021659</v>
      </c>
      <c r="X307" s="88">
        <f t="shared" si="196"/>
        <v>20</v>
      </c>
      <c r="Y307" s="87">
        <f t="shared" si="191"/>
        <v>25.316455696202532</v>
      </c>
      <c r="Z307" s="88">
        <v>11</v>
      </c>
      <c r="AA307" s="87">
        <f t="shared" si="192"/>
        <v>91.666666666666657</v>
      </c>
      <c r="AB307" s="88" t="s">
        <v>37</v>
      </c>
      <c r="AC307" s="88" t="s">
        <v>37</v>
      </c>
      <c r="AD307" s="88">
        <v>4</v>
      </c>
      <c r="AE307" s="87">
        <f t="shared" si="197"/>
        <v>7.1428571428571423</v>
      </c>
      <c r="AF307" s="87" t="s">
        <v>37</v>
      </c>
      <c r="AG307" s="87" t="s">
        <v>37</v>
      </c>
      <c r="AH307" s="87" t="s">
        <v>37</v>
      </c>
      <c r="AI307" s="87" t="s">
        <v>181</v>
      </c>
      <c r="AJ307" s="198"/>
      <c r="AK307" s="174"/>
      <c r="AL307" s="215"/>
      <c r="AM307" s="174"/>
      <c r="AN307" s="244"/>
      <c r="AO307" s="172"/>
      <c r="AP307" s="244"/>
      <c r="AQ307" s="243"/>
      <c r="AR307" s="71"/>
      <c r="AS307" s="71"/>
      <c r="AT307" s="71"/>
      <c r="AU307" s="71"/>
      <c r="AV307" s="71"/>
      <c r="AW307" s="71"/>
      <c r="AX307" s="71"/>
      <c r="AY307" s="71"/>
      <c r="AZ307" s="71"/>
    </row>
    <row r="308" spans="1:52" s="70" customFormat="1" ht="12.75" customHeight="1">
      <c r="A308" s="239"/>
      <c r="B308" s="41" t="s">
        <v>325</v>
      </c>
      <c r="C308" s="56" t="s">
        <v>326</v>
      </c>
      <c r="D308" s="86">
        <v>11947</v>
      </c>
      <c r="E308" s="87">
        <f t="shared" si="198"/>
        <v>93.878673581643881</v>
      </c>
      <c r="F308" s="88">
        <v>69</v>
      </c>
      <c r="G308" s="87">
        <f t="shared" si="181"/>
        <v>100</v>
      </c>
      <c r="H308" s="88">
        <v>45</v>
      </c>
      <c r="I308" s="87">
        <f t="shared" si="193"/>
        <v>109.75609756097562</v>
      </c>
      <c r="J308" s="88">
        <f t="shared" si="194"/>
        <v>11878</v>
      </c>
      <c r="K308" s="87">
        <f t="shared" si="182"/>
        <v>93.845302994390451</v>
      </c>
      <c r="L308" s="88">
        <v>4261</v>
      </c>
      <c r="M308" s="87">
        <f t="shared" si="183"/>
        <v>99.625906008884741</v>
      </c>
      <c r="N308" s="254">
        <v>22570</v>
      </c>
      <c r="O308" s="87">
        <f t="shared" si="184"/>
        <v>93.721451706668873</v>
      </c>
      <c r="P308" s="88">
        <f t="shared" si="185"/>
        <v>18309</v>
      </c>
      <c r="Q308" s="87">
        <f t="shared" si="186"/>
        <v>92.446351931330469</v>
      </c>
      <c r="R308" s="88">
        <f t="shared" si="195"/>
        <v>30187</v>
      </c>
      <c r="S308" s="87">
        <f t="shared" si="188"/>
        <v>92.991805803708942</v>
      </c>
      <c r="T308" s="88">
        <v>30165</v>
      </c>
      <c r="U308" s="87">
        <f t="shared" si="189"/>
        <v>93.050157320007401</v>
      </c>
      <c r="V308" s="88">
        <v>2828</v>
      </c>
      <c r="W308" s="87">
        <f t="shared" si="190"/>
        <v>84.721390053924509</v>
      </c>
      <c r="X308" s="88">
        <f t="shared" si="196"/>
        <v>22</v>
      </c>
      <c r="Y308" s="87">
        <f t="shared" si="191"/>
        <v>50</v>
      </c>
      <c r="Z308" s="88">
        <v>12</v>
      </c>
      <c r="AA308" s="87">
        <f t="shared" si="192"/>
        <v>109.09090909090908</v>
      </c>
      <c r="AB308" s="88" t="s">
        <v>37</v>
      </c>
      <c r="AC308" s="88" t="s">
        <v>37</v>
      </c>
      <c r="AD308" s="88">
        <v>4</v>
      </c>
      <c r="AE308" s="87">
        <f t="shared" si="197"/>
        <v>20</v>
      </c>
      <c r="AF308" s="87" t="s">
        <v>37</v>
      </c>
      <c r="AG308" s="87" t="s">
        <v>37</v>
      </c>
      <c r="AH308" s="87" t="s">
        <v>37</v>
      </c>
      <c r="AI308" s="87" t="s">
        <v>181</v>
      </c>
      <c r="AJ308" s="198"/>
      <c r="AK308" s="144"/>
      <c r="AL308" s="215"/>
      <c r="AM308" s="173"/>
      <c r="AN308" s="244"/>
      <c r="AO308" s="172"/>
      <c r="AP308" s="244"/>
      <c r="AQ308" s="243"/>
      <c r="AR308" s="71"/>
      <c r="AS308" s="71"/>
      <c r="AT308" s="71"/>
      <c r="AU308" s="71"/>
      <c r="AV308" s="71"/>
      <c r="AW308" s="71"/>
      <c r="AX308" s="71"/>
      <c r="AY308" s="71"/>
      <c r="AZ308" s="71"/>
    </row>
    <row r="309" spans="1:52" s="242" customFormat="1" ht="12.75" customHeight="1">
      <c r="A309" s="241"/>
      <c r="B309" s="41" t="s">
        <v>327</v>
      </c>
      <c r="C309" s="56" t="s">
        <v>328</v>
      </c>
      <c r="D309" s="86">
        <v>13742</v>
      </c>
      <c r="E309" s="87">
        <f t="shared" si="198"/>
        <v>94.909869466123354</v>
      </c>
      <c r="F309" s="88">
        <v>76</v>
      </c>
      <c r="G309" s="87">
        <f t="shared" si="181"/>
        <v>93.827160493827151</v>
      </c>
      <c r="H309" s="88">
        <v>52</v>
      </c>
      <c r="I309" s="87">
        <f t="shared" si="193"/>
        <v>98.113207547169807</v>
      </c>
      <c r="J309" s="88">
        <f t="shared" si="194"/>
        <v>13666</v>
      </c>
      <c r="K309" s="87">
        <f t="shared" si="182"/>
        <v>94.915960550076392</v>
      </c>
      <c r="L309" s="88">
        <v>5078</v>
      </c>
      <c r="M309" s="87">
        <f t="shared" si="183"/>
        <v>97.917470111839563</v>
      </c>
      <c r="N309" s="254">
        <v>23211</v>
      </c>
      <c r="O309" s="87">
        <f t="shared" si="184"/>
        <v>94.622910721565432</v>
      </c>
      <c r="P309" s="88">
        <f t="shared" si="185"/>
        <v>18133</v>
      </c>
      <c r="Q309" s="87">
        <f t="shared" si="186"/>
        <v>93.739660876757654</v>
      </c>
      <c r="R309" s="88">
        <f t="shared" si="195"/>
        <v>31799</v>
      </c>
      <c r="S309" s="87">
        <f t="shared" si="188"/>
        <v>94.241598008416801</v>
      </c>
      <c r="T309" s="88">
        <v>31773</v>
      </c>
      <c r="U309" s="87">
        <f t="shared" si="189"/>
        <v>94.396743812947506</v>
      </c>
      <c r="V309" s="88">
        <v>3422</v>
      </c>
      <c r="W309" s="87">
        <f t="shared" si="190"/>
        <v>82.617093191694835</v>
      </c>
      <c r="X309" s="88">
        <f t="shared" si="196"/>
        <v>26</v>
      </c>
      <c r="Y309" s="87">
        <f t="shared" si="191"/>
        <v>31.325301204819279</v>
      </c>
      <c r="Z309" s="88">
        <v>13</v>
      </c>
      <c r="AA309" s="87">
        <f t="shared" si="192"/>
        <v>81.25</v>
      </c>
      <c r="AB309" s="87" t="s">
        <v>181</v>
      </c>
      <c r="AC309" s="87" t="s">
        <v>181</v>
      </c>
      <c r="AD309" s="88">
        <v>6</v>
      </c>
      <c r="AE309" s="87">
        <f t="shared" si="197"/>
        <v>11.320754716981133</v>
      </c>
      <c r="AF309" s="88" t="s">
        <v>181</v>
      </c>
      <c r="AG309" s="87" t="s">
        <v>181</v>
      </c>
      <c r="AH309" s="88" t="s">
        <v>181</v>
      </c>
      <c r="AI309" s="87" t="s">
        <v>181</v>
      </c>
      <c r="AJ309" s="85"/>
      <c r="AK309" s="144"/>
      <c r="AL309" s="172"/>
      <c r="AM309" s="144"/>
      <c r="AN309" s="172"/>
      <c r="AO309" s="172"/>
      <c r="AP309" s="172"/>
      <c r="AQ309" s="243"/>
      <c r="AR309" s="140"/>
      <c r="AS309" s="140"/>
      <c r="AT309" s="140"/>
      <c r="AU309" s="140"/>
      <c r="AV309" s="140"/>
      <c r="AW309" s="140"/>
      <c r="AX309" s="140"/>
      <c r="AY309" s="140"/>
      <c r="AZ309" s="140"/>
    </row>
    <row r="310" spans="1:52" ht="12" customHeight="1">
      <c r="A310" s="238"/>
      <c r="B310" s="40" t="s">
        <v>333</v>
      </c>
      <c r="C310" s="57" t="s">
        <v>334</v>
      </c>
      <c r="D310" s="78">
        <v>13449</v>
      </c>
      <c r="E310" s="84">
        <f t="shared" si="198"/>
        <v>94.838163740215791</v>
      </c>
      <c r="F310" s="265">
        <v>76</v>
      </c>
      <c r="G310" s="84">
        <f t="shared" ref="G310:G321" si="199">F310/F298*100</f>
        <v>102.70270270270269</v>
      </c>
      <c r="H310" s="81">
        <v>52</v>
      </c>
      <c r="I310" s="84">
        <f>H310/H298*100</f>
        <v>113.04347826086956</v>
      </c>
      <c r="J310" s="81">
        <f t="shared" si="194"/>
        <v>13373</v>
      </c>
      <c r="K310" s="84">
        <f t="shared" ref="K310:K321" si="200">J310/J298*100</f>
        <v>94.796909335790744</v>
      </c>
      <c r="L310" s="81">
        <v>4935</v>
      </c>
      <c r="M310" s="84">
        <f t="shared" ref="M310:M321" si="201">L310/L298*100</f>
        <v>103.61116943103086</v>
      </c>
      <c r="N310" s="266">
        <v>23153</v>
      </c>
      <c r="O310" s="84">
        <f t="shared" ref="O310:O321" si="202">N310/N298*100</f>
        <v>93.949845804252547</v>
      </c>
      <c r="P310" s="81">
        <f t="shared" ref="P310:P321" si="203">N310-L310</f>
        <v>18218</v>
      </c>
      <c r="Q310" s="84">
        <f t="shared" ref="Q310:Q321" si="204">P310/P298*100</f>
        <v>91.635229616216492</v>
      </c>
      <c r="R310" s="81">
        <f t="shared" si="195"/>
        <v>31591</v>
      </c>
      <c r="S310" s="84">
        <f t="shared" ref="S310:S321" si="205">R310/R298*100</f>
        <v>92.947510886195133</v>
      </c>
      <c r="T310" s="81">
        <v>31431</v>
      </c>
      <c r="U310" s="84">
        <f t="shared" ref="U310:U321" si="206">T310/T298*100</f>
        <v>92.692205609130312</v>
      </c>
      <c r="V310" s="81">
        <v>2891</v>
      </c>
      <c r="W310" s="84">
        <f t="shared" ref="W310:W321" si="207">V310/V298*100</f>
        <v>79.444902445726854</v>
      </c>
      <c r="X310" s="81">
        <f t="shared" si="196"/>
        <v>160</v>
      </c>
      <c r="Y310" s="84">
        <f t="shared" ref="Y310:Y321" si="208">X310/X298*100</f>
        <v>202.53164556962025</v>
      </c>
      <c r="Z310" s="81">
        <v>13</v>
      </c>
      <c r="AA310" s="84">
        <f t="shared" ref="AA310:AA321" si="209">Z310/Z298*100</f>
        <v>86.666666666666671</v>
      </c>
      <c r="AB310" s="81" t="s">
        <v>37</v>
      </c>
      <c r="AC310" s="84" t="s">
        <v>37</v>
      </c>
      <c r="AD310" s="204">
        <v>141</v>
      </c>
      <c r="AE310" s="267">
        <f t="shared" si="197"/>
        <v>251.78571428571428</v>
      </c>
      <c r="AF310" s="84" t="s">
        <v>37</v>
      </c>
      <c r="AG310" s="84" t="s">
        <v>37</v>
      </c>
      <c r="AH310" s="84" t="s">
        <v>37</v>
      </c>
      <c r="AI310" s="84" t="s">
        <v>181</v>
      </c>
      <c r="AJ310" s="250"/>
      <c r="AK310" s="160"/>
      <c r="AL310" s="153"/>
      <c r="AM310" s="160"/>
      <c r="AN310" s="146"/>
      <c r="AO310" s="160"/>
      <c r="AP310" s="250"/>
      <c r="AQ310" s="197"/>
      <c r="AR310" s="131"/>
    </row>
    <row r="311" spans="1:52" s="70" customFormat="1" ht="12" customHeight="1">
      <c r="A311" s="239"/>
      <c r="B311" s="41" t="s">
        <v>335</v>
      </c>
      <c r="C311" s="56" t="s">
        <v>336</v>
      </c>
      <c r="D311" s="86">
        <v>13654</v>
      </c>
      <c r="E311" s="87">
        <f t="shared" si="198"/>
        <v>94.596092559235132</v>
      </c>
      <c r="F311" s="88">
        <v>75</v>
      </c>
      <c r="G311" s="87">
        <f t="shared" si="199"/>
        <v>113.63636363636364</v>
      </c>
      <c r="H311" s="88">
        <v>51</v>
      </c>
      <c r="I311" s="87">
        <f t="shared" ref="I311:I321" si="210">H311/H299*100</f>
        <v>134.21052631578948</v>
      </c>
      <c r="J311" s="88">
        <f t="shared" si="194"/>
        <v>13579</v>
      </c>
      <c r="K311" s="87">
        <f t="shared" si="200"/>
        <v>94.508630289532292</v>
      </c>
      <c r="L311" s="88">
        <v>4691</v>
      </c>
      <c r="M311" s="87">
        <f t="shared" si="201"/>
        <v>101.18636755823987</v>
      </c>
      <c r="N311" s="254">
        <v>25599</v>
      </c>
      <c r="O311" s="87">
        <f t="shared" si="202"/>
        <v>95.379857669808871</v>
      </c>
      <c r="P311" s="88">
        <f t="shared" si="203"/>
        <v>20908</v>
      </c>
      <c r="Q311" s="87">
        <f t="shared" si="204"/>
        <v>94.167454848443896</v>
      </c>
      <c r="R311" s="88">
        <f t="shared" si="195"/>
        <v>34487</v>
      </c>
      <c r="S311" s="87">
        <f t="shared" si="205"/>
        <v>94.301495720652966</v>
      </c>
      <c r="T311" s="88">
        <v>34438</v>
      </c>
      <c r="U311" s="87">
        <f t="shared" si="206"/>
        <v>94.237084063047277</v>
      </c>
      <c r="V311" s="88">
        <v>2702</v>
      </c>
      <c r="W311" s="87">
        <f t="shared" si="207"/>
        <v>75.580419580419573</v>
      </c>
      <c r="X311" s="88">
        <f t="shared" si="196"/>
        <v>49</v>
      </c>
      <c r="Y311" s="87">
        <f t="shared" si="208"/>
        <v>181.4814814814815</v>
      </c>
      <c r="Z311" s="88">
        <v>12</v>
      </c>
      <c r="AA311" s="87">
        <f t="shared" si="209"/>
        <v>92.307692307692307</v>
      </c>
      <c r="AB311" s="88" t="s">
        <v>37</v>
      </c>
      <c r="AC311" s="87" t="s">
        <v>37</v>
      </c>
      <c r="AD311" s="88">
        <v>30</v>
      </c>
      <c r="AE311" s="87">
        <f t="shared" si="197"/>
        <v>500</v>
      </c>
      <c r="AF311" s="87" t="s">
        <v>37</v>
      </c>
      <c r="AG311" s="87" t="s">
        <v>37</v>
      </c>
      <c r="AH311" s="87" t="s">
        <v>37</v>
      </c>
      <c r="AI311" s="87" t="s">
        <v>181</v>
      </c>
      <c r="AJ311" s="172"/>
      <c r="AK311" s="174"/>
      <c r="AL311" s="199"/>
      <c r="AM311" s="174"/>
      <c r="AN311" s="172"/>
      <c r="AO311" s="173"/>
      <c r="AP311" s="172"/>
      <c r="AQ311" s="243"/>
      <c r="AR311" s="240"/>
      <c r="AS311" s="71"/>
      <c r="AT311" s="71"/>
      <c r="AU311" s="71"/>
      <c r="AV311" s="71"/>
      <c r="AW311" s="71"/>
      <c r="AX311" s="71"/>
      <c r="AY311" s="71"/>
      <c r="AZ311" s="71"/>
    </row>
    <row r="312" spans="1:52" s="70" customFormat="1" ht="12" customHeight="1">
      <c r="A312" s="239"/>
      <c r="B312" s="41" t="s">
        <v>337</v>
      </c>
      <c r="C312" s="56" t="s">
        <v>3</v>
      </c>
      <c r="D312" s="86">
        <v>12605</v>
      </c>
      <c r="E312" s="87">
        <f t="shared" si="198"/>
        <v>93.07391272243963</v>
      </c>
      <c r="F312" s="88">
        <v>67</v>
      </c>
      <c r="G312" s="87">
        <f t="shared" si="199"/>
        <v>60.909090909090914</v>
      </c>
      <c r="H312" s="88">
        <v>45</v>
      </c>
      <c r="I312" s="87">
        <f t="shared" si="210"/>
        <v>52.325581395348841</v>
      </c>
      <c r="J312" s="88">
        <f t="shared" si="194"/>
        <v>12538</v>
      </c>
      <c r="K312" s="87">
        <f t="shared" si="200"/>
        <v>93.33730365517755</v>
      </c>
      <c r="L312" s="88">
        <v>4307</v>
      </c>
      <c r="M312" s="87">
        <f t="shared" si="201"/>
        <v>99.262502880848132</v>
      </c>
      <c r="N312" s="254">
        <v>25844</v>
      </c>
      <c r="O312" s="87">
        <f t="shared" si="202"/>
        <v>92.524702849778024</v>
      </c>
      <c r="P312" s="88">
        <f t="shared" si="203"/>
        <v>21537</v>
      </c>
      <c r="Q312" s="87">
        <f t="shared" si="204"/>
        <v>91.285550798965801</v>
      </c>
      <c r="R312" s="88">
        <f t="shared" si="195"/>
        <v>34075</v>
      </c>
      <c r="S312" s="87">
        <f t="shared" si="205"/>
        <v>92.029924917625451</v>
      </c>
      <c r="T312" s="88">
        <v>34024</v>
      </c>
      <c r="U312" s="87">
        <f t="shared" si="206"/>
        <v>91.966699102605688</v>
      </c>
      <c r="V312" s="88">
        <v>2232</v>
      </c>
      <c r="W312" s="87">
        <f t="shared" si="207"/>
        <v>77.125086385625423</v>
      </c>
      <c r="X312" s="88">
        <f t="shared" si="196"/>
        <v>51</v>
      </c>
      <c r="Y312" s="87">
        <f t="shared" si="208"/>
        <v>170</v>
      </c>
      <c r="Z312" s="88">
        <v>10</v>
      </c>
      <c r="AA312" s="87">
        <f t="shared" si="209"/>
        <v>76.923076923076934</v>
      </c>
      <c r="AB312" s="88" t="s">
        <v>37</v>
      </c>
      <c r="AC312" s="87" t="s">
        <v>37</v>
      </c>
      <c r="AD312" s="88">
        <v>34</v>
      </c>
      <c r="AE312" s="87">
        <f t="shared" si="197"/>
        <v>485.71428571428567</v>
      </c>
      <c r="AF312" s="87" t="s">
        <v>37</v>
      </c>
      <c r="AG312" s="87" t="s">
        <v>37</v>
      </c>
      <c r="AH312" s="87" t="s">
        <v>37</v>
      </c>
      <c r="AI312" s="87" t="s">
        <v>181</v>
      </c>
      <c r="AJ312" s="172"/>
      <c r="AK312" s="174"/>
      <c r="AL312" s="199"/>
      <c r="AM312" s="174"/>
      <c r="AN312" s="172"/>
      <c r="AO312" s="173"/>
      <c r="AP312" s="172"/>
      <c r="AQ312" s="243"/>
      <c r="AR312" s="71"/>
      <c r="AS312" s="71"/>
      <c r="AT312" s="71"/>
      <c r="AU312" s="71"/>
      <c r="AV312" s="71"/>
      <c r="AW312" s="71"/>
      <c r="AX312" s="71"/>
      <c r="AY312" s="71"/>
      <c r="AZ312" s="71"/>
    </row>
    <row r="313" spans="1:52" s="70" customFormat="1" ht="12" customHeight="1">
      <c r="A313" s="239"/>
      <c r="B313" s="41" t="s">
        <v>338</v>
      </c>
      <c r="C313" s="56" t="s">
        <v>339</v>
      </c>
      <c r="D313" s="86">
        <v>12205</v>
      </c>
      <c r="E313" s="87">
        <f t="shared" si="198"/>
        <v>90.885397274555075</v>
      </c>
      <c r="F313" s="88">
        <v>75</v>
      </c>
      <c r="G313" s="87">
        <f t="shared" si="199"/>
        <v>105.63380281690141</v>
      </c>
      <c r="H313" s="88">
        <v>53</v>
      </c>
      <c r="I313" s="87">
        <f t="shared" si="210"/>
        <v>112.7659574468085</v>
      </c>
      <c r="J313" s="88">
        <f t="shared" si="194"/>
        <v>12130</v>
      </c>
      <c r="K313" s="87">
        <f t="shared" si="200"/>
        <v>90.807007036981574</v>
      </c>
      <c r="L313" s="88">
        <v>4060</v>
      </c>
      <c r="M313" s="87">
        <f t="shared" si="201"/>
        <v>88.433892398170329</v>
      </c>
      <c r="N313" s="254">
        <v>25477</v>
      </c>
      <c r="O313" s="87">
        <f t="shared" si="202"/>
        <v>95.727812429548351</v>
      </c>
      <c r="P313" s="88">
        <f t="shared" si="203"/>
        <v>21417</v>
      </c>
      <c r="Q313" s="87">
        <f t="shared" si="204"/>
        <v>97.248331290014988</v>
      </c>
      <c r="R313" s="88">
        <f t="shared" si="195"/>
        <v>33547</v>
      </c>
      <c r="S313" s="87">
        <f t="shared" si="205"/>
        <v>94.816426895791523</v>
      </c>
      <c r="T313" s="88">
        <v>33522</v>
      </c>
      <c r="U313" s="87">
        <f t="shared" si="206"/>
        <v>94.823489477257297</v>
      </c>
      <c r="V313" s="88">
        <v>2814</v>
      </c>
      <c r="W313" s="87">
        <f t="shared" si="207"/>
        <v>99.364406779661024</v>
      </c>
      <c r="X313" s="88">
        <f t="shared" si="196"/>
        <v>25</v>
      </c>
      <c r="Y313" s="87">
        <f t="shared" si="208"/>
        <v>86.206896551724128</v>
      </c>
      <c r="Z313" s="88">
        <v>11</v>
      </c>
      <c r="AA313" s="87">
        <f t="shared" si="209"/>
        <v>91.666666666666657</v>
      </c>
      <c r="AB313" s="88" t="s">
        <v>37</v>
      </c>
      <c r="AC313" s="88" t="s">
        <v>37</v>
      </c>
      <c r="AD313" s="88">
        <v>7</v>
      </c>
      <c r="AE313" s="87">
        <f t="shared" si="197"/>
        <v>100</v>
      </c>
      <c r="AF313" s="87" t="s">
        <v>37</v>
      </c>
      <c r="AG313" s="87" t="s">
        <v>37</v>
      </c>
      <c r="AH313" s="87" t="s">
        <v>37</v>
      </c>
      <c r="AI313" s="87" t="s">
        <v>181</v>
      </c>
      <c r="AJ313" s="85"/>
      <c r="AK313" s="174"/>
      <c r="AL313" s="172"/>
      <c r="AM313" s="174"/>
      <c r="AN313" s="172"/>
      <c r="AO313" s="173"/>
      <c r="AP313" s="172"/>
      <c r="AQ313" s="243"/>
      <c r="AR313" s="71"/>
      <c r="AS313" s="71"/>
      <c r="AT313" s="71"/>
      <c r="AU313" s="71"/>
      <c r="AV313" s="71"/>
      <c r="AW313" s="71"/>
      <c r="AX313" s="71"/>
      <c r="AY313" s="71"/>
      <c r="AZ313" s="71"/>
    </row>
    <row r="314" spans="1:52" s="70" customFormat="1" ht="12" customHeight="1">
      <c r="A314" s="239"/>
      <c r="B314" s="41" t="s">
        <v>340</v>
      </c>
      <c r="C314" s="56" t="s">
        <v>341</v>
      </c>
      <c r="D314" s="86">
        <v>11784</v>
      </c>
      <c r="E314" s="87">
        <f t="shared" si="198"/>
        <v>93.679942761745778</v>
      </c>
      <c r="F314" s="88">
        <v>69</v>
      </c>
      <c r="G314" s="87">
        <f t="shared" si="199"/>
        <v>100</v>
      </c>
      <c r="H314" s="88">
        <v>47</v>
      </c>
      <c r="I314" s="87">
        <f t="shared" si="210"/>
        <v>104.44444444444446</v>
      </c>
      <c r="J314" s="88">
        <f t="shared" si="194"/>
        <v>11715</v>
      </c>
      <c r="K314" s="87">
        <f t="shared" si="200"/>
        <v>93.645083932853709</v>
      </c>
      <c r="L314" s="88">
        <v>3897</v>
      </c>
      <c r="M314" s="87">
        <f t="shared" si="201"/>
        <v>79.905679721140046</v>
      </c>
      <c r="N314" s="254">
        <v>23731</v>
      </c>
      <c r="O314" s="87">
        <f t="shared" si="202"/>
        <v>89.291492644015506</v>
      </c>
      <c r="P314" s="88">
        <f t="shared" si="203"/>
        <v>19834</v>
      </c>
      <c r="Q314" s="87">
        <f t="shared" si="204"/>
        <v>91.400921658986178</v>
      </c>
      <c r="R314" s="88">
        <f t="shared" si="195"/>
        <v>31549</v>
      </c>
      <c r="S314" s="87">
        <f t="shared" si="205"/>
        <v>92.22157263957908</v>
      </c>
      <c r="T314" s="88">
        <v>31505</v>
      </c>
      <c r="U314" s="87">
        <f t="shared" si="206"/>
        <v>92.390029325513197</v>
      </c>
      <c r="V314" s="88">
        <v>2763</v>
      </c>
      <c r="W314" s="87">
        <f t="shared" si="207"/>
        <v>70.701125895598764</v>
      </c>
      <c r="X314" s="88">
        <f t="shared" si="196"/>
        <v>44</v>
      </c>
      <c r="Y314" s="87">
        <f t="shared" si="208"/>
        <v>40</v>
      </c>
      <c r="Z314" s="88">
        <v>12</v>
      </c>
      <c r="AA314" s="87">
        <f t="shared" si="209"/>
        <v>109.09090909090908</v>
      </c>
      <c r="AB314" s="88" t="s">
        <v>37</v>
      </c>
      <c r="AC314" s="88" t="s">
        <v>37</v>
      </c>
      <c r="AD314" s="256">
        <v>24</v>
      </c>
      <c r="AE314" s="87">
        <f t="shared" si="197"/>
        <v>26.666666666666668</v>
      </c>
      <c r="AF314" s="87" t="s">
        <v>37</v>
      </c>
      <c r="AG314" s="87" t="s">
        <v>37</v>
      </c>
      <c r="AH314" s="87" t="s">
        <v>37</v>
      </c>
      <c r="AI314" s="87" t="s">
        <v>181</v>
      </c>
      <c r="AJ314" s="85"/>
      <c r="AK314" s="174"/>
      <c r="AL314" s="199"/>
      <c r="AM314" s="174"/>
      <c r="AN314" s="172"/>
      <c r="AO314" s="173"/>
      <c r="AP314" s="172"/>
      <c r="AQ314" s="243"/>
      <c r="AR314" s="71"/>
      <c r="AS314" s="71"/>
      <c r="AT314" s="71"/>
      <c r="AU314" s="71"/>
      <c r="AV314" s="71"/>
      <c r="AW314" s="71"/>
      <c r="AX314" s="71"/>
      <c r="AY314" s="71"/>
      <c r="AZ314" s="71"/>
    </row>
    <row r="315" spans="1:52" s="70" customFormat="1" ht="12" customHeight="1">
      <c r="A315" s="239"/>
      <c r="B315" s="41" t="s">
        <v>342</v>
      </c>
      <c r="C315" s="56" t="s">
        <v>6</v>
      </c>
      <c r="D315" s="86">
        <v>11649</v>
      </c>
      <c r="E315" s="87">
        <f t="shared" si="198"/>
        <v>94.691920013006012</v>
      </c>
      <c r="F315" s="88">
        <v>72</v>
      </c>
      <c r="G315" s="87">
        <f t="shared" si="199"/>
        <v>94.73684210526315</v>
      </c>
      <c r="H315" s="88">
        <v>50</v>
      </c>
      <c r="I315" s="87">
        <f t="shared" si="210"/>
        <v>96.15384615384616</v>
      </c>
      <c r="J315" s="88">
        <f t="shared" si="194"/>
        <v>11577</v>
      </c>
      <c r="K315" s="87">
        <f t="shared" si="200"/>
        <v>94.691640765581553</v>
      </c>
      <c r="L315" s="88">
        <v>3746</v>
      </c>
      <c r="M315" s="87">
        <f t="shared" si="201"/>
        <v>90.944403981548916</v>
      </c>
      <c r="N315" s="254">
        <v>26902</v>
      </c>
      <c r="O315" s="87">
        <f t="shared" si="202"/>
        <v>92.941786146139222</v>
      </c>
      <c r="P315" s="88">
        <f t="shared" si="203"/>
        <v>23156</v>
      </c>
      <c r="Q315" s="87">
        <f t="shared" si="204"/>
        <v>93.273181342141299</v>
      </c>
      <c r="R315" s="88">
        <f t="shared" si="195"/>
        <v>34733</v>
      </c>
      <c r="S315" s="87">
        <f t="shared" si="205"/>
        <v>93.741228543668356</v>
      </c>
      <c r="T315" s="88">
        <v>34674</v>
      </c>
      <c r="U315" s="87">
        <f t="shared" si="206"/>
        <v>93.850484490878586</v>
      </c>
      <c r="V315" s="88">
        <v>3006</v>
      </c>
      <c r="W315" s="87">
        <f t="shared" si="207"/>
        <v>81.111710739341618</v>
      </c>
      <c r="X315" s="88">
        <f>R315-T315</f>
        <v>59</v>
      </c>
      <c r="Y315" s="87">
        <f t="shared" si="208"/>
        <v>55.660377358490564</v>
      </c>
      <c r="Z315" s="88">
        <v>12</v>
      </c>
      <c r="AA315" s="87">
        <f t="shared" si="209"/>
        <v>92.307692307692307</v>
      </c>
      <c r="AB315" s="88" t="s">
        <v>37</v>
      </c>
      <c r="AC315" s="88" t="s">
        <v>37</v>
      </c>
      <c r="AD315" s="88">
        <v>41</v>
      </c>
      <c r="AE315" s="87">
        <f t="shared" si="197"/>
        <v>48.235294117647058</v>
      </c>
      <c r="AF315" s="87" t="s">
        <v>37</v>
      </c>
      <c r="AG315" s="87" t="s">
        <v>37</v>
      </c>
      <c r="AH315" s="87" t="s">
        <v>37</v>
      </c>
      <c r="AI315" s="87" t="s">
        <v>181</v>
      </c>
      <c r="AJ315" s="85"/>
      <c r="AK315" s="174"/>
      <c r="AL315" s="199"/>
      <c r="AM315" s="174"/>
      <c r="AN315" s="172"/>
      <c r="AO315" s="173"/>
      <c r="AP315" s="172"/>
      <c r="AQ315" s="243"/>
      <c r="AR315" s="71"/>
      <c r="AS315" s="71"/>
      <c r="AT315" s="71"/>
      <c r="AU315" s="71"/>
      <c r="AV315" s="71"/>
      <c r="AW315" s="71"/>
      <c r="AX315" s="71"/>
      <c r="AY315" s="71"/>
      <c r="AZ315" s="71"/>
    </row>
    <row r="316" spans="1:52" s="70" customFormat="1" ht="12" customHeight="1">
      <c r="A316" s="239"/>
      <c r="B316" s="41" t="s">
        <v>343</v>
      </c>
      <c r="C316" s="56" t="s">
        <v>7</v>
      </c>
      <c r="D316" s="86">
        <v>12451</v>
      </c>
      <c r="E316" s="87">
        <f>D316/D304*100</f>
        <v>96.347597307126833</v>
      </c>
      <c r="F316" s="88">
        <v>78</v>
      </c>
      <c r="G316" s="87">
        <f t="shared" si="199"/>
        <v>104</v>
      </c>
      <c r="H316" s="88">
        <v>56</v>
      </c>
      <c r="I316" s="87">
        <f t="shared" si="210"/>
        <v>109.80392156862746</v>
      </c>
      <c r="J316" s="88">
        <f>D316-F316</f>
        <v>12373</v>
      </c>
      <c r="K316" s="87">
        <f t="shared" si="200"/>
        <v>96.302926525529259</v>
      </c>
      <c r="L316" s="88">
        <v>4278</v>
      </c>
      <c r="M316" s="87">
        <f t="shared" si="201"/>
        <v>98.209366391184574</v>
      </c>
      <c r="N316" s="254">
        <v>26710</v>
      </c>
      <c r="O316" s="87">
        <f t="shared" si="202"/>
        <v>92.476543295364053</v>
      </c>
      <c r="P316" s="88">
        <f t="shared" si="203"/>
        <v>22432</v>
      </c>
      <c r="Q316" s="87">
        <f t="shared" si="204"/>
        <v>91.458392791617399</v>
      </c>
      <c r="R316" s="88">
        <f>J316+P316</f>
        <v>34805</v>
      </c>
      <c r="S316" s="87">
        <f t="shared" si="205"/>
        <v>93.123745819397996</v>
      </c>
      <c r="T316" s="88">
        <v>34737</v>
      </c>
      <c r="U316" s="87">
        <f t="shared" si="206"/>
        <v>93.228663446054753</v>
      </c>
      <c r="V316" s="88">
        <v>3698</v>
      </c>
      <c r="W316" s="87">
        <f t="shared" si="207"/>
        <v>86.726078799249535</v>
      </c>
      <c r="X316" s="88">
        <f>R316-T316</f>
        <v>68</v>
      </c>
      <c r="Y316" s="87">
        <f t="shared" si="208"/>
        <v>59.130434782608695</v>
      </c>
      <c r="Z316" s="88">
        <v>12</v>
      </c>
      <c r="AA316" s="87">
        <f t="shared" si="209"/>
        <v>92.307692307692307</v>
      </c>
      <c r="AB316" s="88" t="s">
        <v>37</v>
      </c>
      <c r="AC316" s="88" t="s">
        <v>37</v>
      </c>
      <c r="AD316" s="88">
        <v>52</v>
      </c>
      <c r="AE316" s="87">
        <f>AD316/AD304*100</f>
        <v>54.736842105263165</v>
      </c>
      <c r="AF316" s="87" t="s">
        <v>37</v>
      </c>
      <c r="AG316" s="87" t="s">
        <v>37</v>
      </c>
      <c r="AH316" s="87" t="s">
        <v>37</v>
      </c>
      <c r="AI316" s="87" t="s">
        <v>181</v>
      </c>
      <c r="AJ316" s="85"/>
      <c r="AK316" s="174"/>
      <c r="AL316" s="199"/>
      <c r="AM316" s="174"/>
      <c r="AN316" s="172"/>
      <c r="AO316" s="173"/>
      <c r="AP316" s="172"/>
      <c r="AQ316" s="243"/>
      <c r="AR316" s="71"/>
      <c r="AS316" s="71"/>
      <c r="AT316" s="71"/>
      <c r="AU316" s="71"/>
      <c r="AV316" s="71"/>
      <c r="AW316" s="71"/>
      <c r="AX316" s="71"/>
      <c r="AY316" s="71"/>
      <c r="AZ316" s="71"/>
    </row>
    <row r="317" spans="1:52" s="70" customFormat="1" ht="12" customHeight="1">
      <c r="A317" s="239"/>
      <c r="B317" s="41" t="s">
        <v>344</v>
      </c>
      <c r="C317" s="56" t="s">
        <v>8</v>
      </c>
      <c r="D317" s="86">
        <v>12047</v>
      </c>
      <c r="E317" s="87">
        <f>D317/D305*100</f>
        <v>96.903153153153156</v>
      </c>
      <c r="F317" s="88">
        <v>75</v>
      </c>
      <c r="G317" s="87">
        <f t="shared" si="199"/>
        <v>107.14285714285714</v>
      </c>
      <c r="H317" s="88">
        <v>53</v>
      </c>
      <c r="I317" s="87">
        <f t="shared" si="210"/>
        <v>115.21739130434783</v>
      </c>
      <c r="J317" s="88">
        <f t="shared" ref="J317:J327" si="211">D317-F317</f>
        <v>11972</v>
      </c>
      <c r="K317" s="87">
        <f t="shared" si="200"/>
        <v>96.845170684355281</v>
      </c>
      <c r="L317" s="88">
        <v>4272</v>
      </c>
      <c r="M317" s="87">
        <f t="shared" si="201"/>
        <v>97.802197802197796</v>
      </c>
      <c r="N317" s="254">
        <v>23864</v>
      </c>
      <c r="O317" s="87">
        <f t="shared" si="202"/>
        <v>96.678010046994004</v>
      </c>
      <c r="P317" s="88">
        <f t="shared" si="203"/>
        <v>19592</v>
      </c>
      <c r="Q317" s="87">
        <f t="shared" si="204"/>
        <v>96.436306359519591</v>
      </c>
      <c r="R317" s="88">
        <f t="shared" ref="R317:R327" si="212">J317+P317</f>
        <v>31564</v>
      </c>
      <c r="S317" s="87">
        <f t="shared" si="205"/>
        <v>96.590978640063653</v>
      </c>
      <c r="T317" s="88">
        <v>31524</v>
      </c>
      <c r="U317" s="87">
        <f t="shared" si="206"/>
        <v>96.622325752467347</v>
      </c>
      <c r="V317" s="88">
        <v>3443</v>
      </c>
      <c r="W317" s="87">
        <f t="shared" si="207"/>
        <v>101.1754334410814</v>
      </c>
      <c r="X317" s="88">
        <f t="shared" ref="X317:X326" si="213">R317-T317</f>
        <v>40</v>
      </c>
      <c r="Y317" s="87">
        <f t="shared" si="208"/>
        <v>76.923076923076934</v>
      </c>
      <c r="Z317" s="88">
        <v>12</v>
      </c>
      <c r="AA317" s="87">
        <f t="shared" si="209"/>
        <v>92.307692307692307</v>
      </c>
      <c r="AB317" s="88" t="s">
        <v>37</v>
      </c>
      <c r="AC317" s="88" t="s">
        <v>37</v>
      </c>
      <c r="AD317" s="88">
        <v>23</v>
      </c>
      <c r="AE317" s="87">
        <f t="shared" ref="AE317:AE327" si="214">AD317/AD305*100</f>
        <v>71.875</v>
      </c>
      <c r="AF317" s="87" t="s">
        <v>37</v>
      </c>
      <c r="AG317" s="87" t="s">
        <v>37</v>
      </c>
      <c r="AH317" s="87" t="s">
        <v>37</v>
      </c>
      <c r="AI317" s="87" t="s">
        <v>181</v>
      </c>
      <c r="AJ317" s="85"/>
      <c r="AK317" s="174"/>
      <c r="AL317" s="199"/>
      <c r="AM317" s="174"/>
      <c r="AN317" s="172"/>
      <c r="AO317" s="173"/>
      <c r="AP317" s="172"/>
      <c r="AQ317" s="243"/>
      <c r="AR317" s="71"/>
      <c r="AS317" s="71"/>
      <c r="AT317" s="71"/>
      <c r="AU317" s="71"/>
      <c r="AV317" s="71"/>
      <c r="AW317" s="71"/>
      <c r="AX317" s="71"/>
      <c r="AY317" s="71"/>
      <c r="AZ317" s="71"/>
    </row>
    <row r="318" spans="1:52" s="70" customFormat="1" ht="12" customHeight="1">
      <c r="A318" s="239"/>
      <c r="B318" s="41" t="s">
        <v>345</v>
      </c>
      <c r="C318" s="56" t="s">
        <v>9</v>
      </c>
      <c r="D318" s="86">
        <v>12762</v>
      </c>
      <c r="E318" s="87">
        <f>D318/D306*100</f>
        <v>98.654916512059359</v>
      </c>
      <c r="F318" s="88">
        <v>68</v>
      </c>
      <c r="G318" s="87">
        <f t="shared" si="199"/>
        <v>100</v>
      </c>
      <c r="H318" s="88">
        <v>46</v>
      </c>
      <c r="I318" s="87">
        <f t="shared" si="210"/>
        <v>104.54545454545455</v>
      </c>
      <c r="J318" s="88">
        <f t="shared" si="211"/>
        <v>12694</v>
      </c>
      <c r="K318" s="87">
        <f t="shared" si="200"/>
        <v>98.647808517252102</v>
      </c>
      <c r="L318" s="88">
        <v>4850</v>
      </c>
      <c r="M318" s="87">
        <f t="shared" si="201"/>
        <v>102.90685338425631</v>
      </c>
      <c r="N318" s="254">
        <v>22141</v>
      </c>
      <c r="O318" s="87">
        <f t="shared" si="202"/>
        <v>92.920094007050523</v>
      </c>
      <c r="P318" s="88">
        <f t="shared" si="203"/>
        <v>17291</v>
      </c>
      <c r="Q318" s="87">
        <f t="shared" si="204"/>
        <v>90.457755689249268</v>
      </c>
      <c r="R318" s="88">
        <f t="shared" si="212"/>
        <v>29985</v>
      </c>
      <c r="S318" s="87">
        <f t="shared" si="205"/>
        <v>93.752931244723754</v>
      </c>
      <c r="T318" s="88">
        <v>29935</v>
      </c>
      <c r="U318" s="87">
        <f t="shared" si="206"/>
        <v>94.084923154288589</v>
      </c>
      <c r="V318" s="88">
        <v>3636</v>
      </c>
      <c r="W318" s="87">
        <f t="shared" si="207"/>
        <v>100.63659009133683</v>
      </c>
      <c r="X318" s="88">
        <f t="shared" si="213"/>
        <v>50</v>
      </c>
      <c r="Y318" s="87">
        <f t="shared" si="208"/>
        <v>30.120481927710845</v>
      </c>
      <c r="Z318" s="88">
        <v>11</v>
      </c>
      <c r="AA318" s="87">
        <f t="shared" si="209"/>
        <v>91.666666666666657</v>
      </c>
      <c r="AB318" s="88" t="s">
        <v>37</v>
      </c>
      <c r="AC318" s="88" t="s">
        <v>37</v>
      </c>
      <c r="AD318" s="88">
        <v>34</v>
      </c>
      <c r="AE318" s="87">
        <f t="shared" si="214"/>
        <v>22.818791946308725</v>
      </c>
      <c r="AF318" s="87" t="s">
        <v>37</v>
      </c>
      <c r="AG318" s="87" t="s">
        <v>37</v>
      </c>
      <c r="AH318" s="87" t="s">
        <v>37</v>
      </c>
      <c r="AI318" s="87" t="s">
        <v>181</v>
      </c>
      <c r="AJ318" s="85"/>
      <c r="AK318" s="174"/>
      <c r="AL318" s="199"/>
      <c r="AM318" s="174"/>
      <c r="AN318" s="172"/>
      <c r="AO318" s="172"/>
      <c r="AP318" s="172"/>
      <c r="AQ318" s="243"/>
      <c r="AR318" s="71"/>
      <c r="AS318" s="71"/>
      <c r="AT318" s="71"/>
      <c r="AU318" s="71"/>
      <c r="AV318" s="71"/>
      <c r="AW318" s="71"/>
      <c r="AX318" s="71"/>
      <c r="AY318" s="71"/>
      <c r="AZ318" s="71"/>
    </row>
    <row r="319" spans="1:52" s="70" customFormat="1" ht="12" customHeight="1">
      <c r="A319" s="239"/>
      <c r="B319" s="41" t="s">
        <v>346</v>
      </c>
      <c r="C319" s="56" t="s">
        <v>347</v>
      </c>
      <c r="D319" s="86">
        <v>13098</v>
      </c>
      <c r="E319" s="87">
        <f t="shared" ref="E319:E327" si="215">D319/D307*100</f>
        <v>100.03818834491713</v>
      </c>
      <c r="F319" s="88">
        <v>71</v>
      </c>
      <c r="G319" s="87">
        <f t="shared" si="199"/>
        <v>104.41176470588236</v>
      </c>
      <c r="H319" s="88">
        <v>49</v>
      </c>
      <c r="I319" s="87">
        <f t="shared" si="210"/>
        <v>111.36363636363636</v>
      </c>
      <c r="J319" s="88">
        <f t="shared" si="211"/>
        <v>13027</v>
      </c>
      <c r="K319" s="87">
        <f t="shared" si="200"/>
        <v>100.01535508637235</v>
      </c>
      <c r="L319" s="88">
        <v>4904</v>
      </c>
      <c r="M319" s="87">
        <f t="shared" si="201"/>
        <v>103.85429902583651</v>
      </c>
      <c r="N319" s="254">
        <v>23176</v>
      </c>
      <c r="O319" s="87">
        <f t="shared" si="202"/>
        <v>96.446109030378693</v>
      </c>
      <c r="P319" s="88">
        <f t="shared" si="203"/>
        <v>18272</v>
      </c>
      <c r="Q319" s="87">
        <f t="shared" si="204"/>
        <v>94.634348456598303</v>
      </c>
      <c r="R319" s="88">
        <f t="shared" si="212"/>
        <v>31299</v>
      </c>
      <c r="S319" s="87">
        <f t="shared" si="205"/>
        <v>96.802028886895741</v>
      </c>
      <c r="T319" s="88">
        <v>31259</v>
      </c>
      <c r="U319" s="87">
        <f t="shared" si="206"/>
        <v>96.738154922167553</v>
      </c>
      <c r="V319" s="88">
        <v>2731</v>
      </c>
      <c r="W319" s="87">
        <f t="shared" si="207"/>
        <v>94.269934414911987</v>
      </c>
      <c r="X319" s="88">
        <f t="shared" si="213"/>
        <v>40</v>
      </c>
      <c r="Y319" s="87">
        <f t="shared" si="208"/>
        <v>200</v>
      </c>
      <c r="Z319" s="88">
        <v>11</v>
      </c>
      <c r="AA319" s="87">
        <f t="shared" si="209"/>
        <v>100</v>
      </c>
      <c r="AB319" s="88" t="s">
        <v>37</v>
      </c>
      <c r="AC319" s="88" t="s">
        <v>37</v>
      </c>
      <c r="AD319" s="88">
        <v>23</v>
      </c>
      <c r="AE319" s="87">
        <f t="shared" si="214"/>
        <v>575</v>
      </c>
      <c r="AF319" s="87" t="s">
        <v>37</v>
      </c>
      <c r="AG319" s="87" t="s">
        <v>37</v>
      </c>
      <c r="AH319" s="87" t="s">
        <v>37</v>
      </c>
      <c r="AI319" s="87" t="s">
        <v>181</v>
      </c>
      <c r="AJ319" s="198"/>
      <c r="AK319" s="174"/>
      <c r="AL319" s="215"/>
      <c r="AM319" s="174"/>
      <c r="AN319" s="244"/>
      <c r="AO319" s="172"/>
      <c r="AP319" s="244"/>
      <c r="AQ319" s="243"/>
      <c r="AR319" s="71"/>
      <c r="AS319" s="71"/>
      <c r="AT319" s="71"/>
      <c r="AU319" s="71"/>
      <c r="AV319" s="71"/>
      <c r="AW319" s="71"/>
      <c r="AX319" s="71"/>
      <c r="AY319" s="71"/>
      <c r="AZ319" s="71"/>
    </row>
    <row r="320" spans="1:52" s="70" customFormat="1" ht="12.75" customHeight="1">
      <c r="A320" s="239"/>
      <c r="B320" s="41" t="s">
        <v>348</v>
      </c>
      <c r="C320" s="56" t="s">
        <v>349</v>
      </c>
      <c r="D320" s="86">
        <v>12434</v>
      </c>
      <c r="E320" s="87">
        <f t="shared" si="215"/>
        <v>104.07633715577131</v>
      </c>
      <c r="F320" s="88">
        <v>64</v>
      </c>
      <c r="G320" s="87">
        <f t="shared" si="199"/>
        <v>92.753623188405797</v>
      </c>
      <c r="H320" s="88">
        <v>42</v>
      </c>
      <c r="I320" s="87">
        <f t="shared" si="210"/>
        <v>93.333333333333329</v>
      </c>
      <c r="J320" s="88">
        <f t="shared" si="211"/>
        <v>12370</v>
      </c>
      <c r="K320" s="87">
        <f t="shared" si="200"/>
        <v>104.14211146657686</v>
      </c>
      <c r="L320" s="88">
        <v>4518</v>
      </c>
      <c r="M320" s="87">
        <f t="shared" si="201"/>
        <v>106.03144801689743</v>
      </c>
      <c r="N320" s="254">
        <v>21941</v>
      </c>
      <c r="O320" s="87">
        <f t="shared" si="202"/>
        <v>97.213114754098356</v>
      </c>
      <c r="P320" s="88">
        <f t="shared" si="203"/>
        <v>17423</v>
      </c>
      <c r="Q320" s="87">
        <f t="shared" si="204"/>
        <v>95.160849855262441</v>
      </c>
      <c r="R320" s="88">
        <f t="shared" si="212"/>
        <v>29793</v>
      </c>
      <c r="S320" s="87">
        <f t="shared" si="205"/>
        <v>98.694802398383402</v>
      </c>
      <c r="T320" s="88">
        <v>29773</v>
      </c>
      <c r="U320" s="87">
        <f t="shared" si="206"/>
        <v>98.700480689540854</v>
      </c>
      <c r="V320" s="88">
        <v>2741</v>
      </c>
      <c r="W320" s="87">
        <f t="shared" si="207"/>
        <v>96.923620933521931</v>
      </c>
      <c r="X320" s="88">
        <f t="shared" si="213"/>
        <v>20</v>
      </c>
      <c r="Y320" s="87">
        <f t="shared" si="208"/>
        <v>90.909090909090907</v>
      </c>
      <c r="Z320" s="88">
        <v>10</v>
      </c>
      <c r="AA320" s="87">
        <f t="shared" si="209"/>
        <v>83.333333333333343</v>
      </c>
      <c r="AB320" s="88" t="s">
        <v>37</v>
      </c>
      <c r="AC320" s="88" t="s">
        <v>37</v>
      </c>
      <c r="AD320" s="88">
        <v>4</v>
      </c>
      <c r="AE320" s="87">
        <f t="shared" si="214"/>
        <v>100</v>
      </c>
      <c r="AF320" s="87" t="s">
        <v>37</v>
      </c>
      <c r="AG320" s="87" t="s">
        <v>37</v>
      </c>
      <c r="AH320" s="87" t="s">
        <v>37</v>
      </c>
      <c r="AI320" s="87" t="s">
        <v>181</v>
      </c>
      <c r="AJ320" s="198"/>
      <c r="AK320" s="144"/>
      <c r="AL320" s="215"/>
      <c r="AM320" s="173"/>
      <c r="AN320" s="244"/>
      <c r="AO320" s="172"/>
      <c r="AP320" s="244"/>
      <c r="AQ320" s="243"/>
      <c r="AR320" s="71"/>
      <c r="AS320" s="71"/>
      <c r="AT320" s="71"/>
      <c r="AU320" s="71"/>
      <c r="AV320" s="71"/>
      <c r="AW320" s="71"/>
      <c r="AX320" s="71"/>
      <c r="AY320" s="71"/>
      <c r="AZ320" s="71"/>
    </row>
    <row r="321" spans="1:52" s="242" customFormat="1" ht="12.75" customHeight="1">
      <c r="A321" s="241"/>
      <c r="B321" s="42" t="s">
        <v>350</v>
      </c>
      <c r="C321" s="58" t="s">
        <v>351</v>
      </c>
      <c r="D321" s="230">
        <v>13783</v>
      </c>
      <c r="E321" s="231">
        <f t="shared" si="215"/>
        <v>100.29835540678214</v>
      </c>
      <c r="F321" s="234">
        <v>67</v>
      </c>
      <c r="G321" s="231">
        <f t="shared" si="199"/>
        <v>88.157894736842096</v>
      </c>
      <c r="H321" s="234">
        <v>45</v>
      </c>
      <c r="I321" s="231">
        <f t="shared" si="210"/>
        <v>86.538461538461547</v>
      </c>
      <c r="J321" s="234">
        <f t="shared" si="211"/>
        <v>13716</v>
      </c>
      <c r="K321" s="231">
        <f t="shared" si="200"/>
        <v>100.36587150592713</v>
      </c>
      <c r="L321" s="234">
        <v>5480</v>
      </c>
      <c r="M321" s="231">
        <f t="shared" si="201"/>
        <v>107.91650256006302</v>
      </c>
      <c r="N321" s="276">
        <v>20549</v>
      </c>
      <c r="O321" s="231">
        <f t="shared" si="202"/>
        <v>88.531299814743008</v>
      </c>
      <c r="P321" s="234">
        <f t="shared" si="203"/>
        <v>15069</v>
      </c>
      <c r="Q321" s="231">
        <f t="shared" si="204"/>
        <v>83.102630563061822</v>
      </c>
      <c r="R321" s="234">
        <f t="shared" si="212"/>
        <v>28785</v>
      </c>
      <c r="S321" s="231">
        <f t="shared" si="205"/>
        <v>90.521714519324505</v>
      </c>
      <c r="T321" s="234">
        <v>28733</v>
      </c>
      <c r="U321" s="231">
        <f t="shared" si="206"/>
        <v>90.432127907342704</v>
      </c>
      <c r="V321" s="234">
        <v>2826</v>
      </c>
      <c r="W321" s="231">
        <f t="shared" si="207"/>
        <v>82.583284628871994</v>
      </c>
      <c r="X321" s="234">
        <f t="shared" si="213"/>
        <v>52</v>
      </c>
      <c r="Y321" s="231">
        <f t="shared" si="208"/>
        <v>200</v>
      </c>
      <c r="Z321" s="234">
        <v>11</v>
      </c>
      <c r="AA321" s="231">
        <f t="shared" si="209"/>
        <v>84.615384615384613</v>
      </c>
      <c r="AB321" s="231" t="s">
        <v>181</v>
      </c>
      <c r="AC321" s="231" t="s">
        <v>181</v>
      </c>
      <c r="AD321" s="234">
        <v>36</v>
      </c>
      <c r="AE321" s="231">
        <f t="shared" si="214"/>
        <v>600</v>
      </c>
      <c r="AF321" s="234" t="s">
        <v>181</v>
      </c>
      <c r="AG321" s="231" t="s">
        <v>181</v>
      </c>
      <c r="AH321" s="234" t="s">
        <v>181</v>
      </c>
      <c r="AI321" s="231" t="s">
        <v>181</v>
      </c>
      <c r="AJ321" s="138"/>
      <c r="AK321" s="164"/>
      <c r="AL321" s="219"/>
      <c r="AM321" s="164"/>
      <c r="AN321" s="219"/>
      <c r="AO321" s="219"/>
      <c r="AP321" s="219"/>
      <c r="AQ321" s="275"/>
      <c r="AR321" s="140"/>
      <c r="AS321" s="140"/>
      <c r="AT321" s="140"/>
      <c r="AU321" s="140"/>
      <c r="AV321" s="140"/>
      <c r="AW321" s="140"/>
      <c r="AX321" s="140"/>
      <c r="AY321" s="140"/>
      <c r="AZ321" s="140"/>
    </row>
    <row r="322" spans="1:52" ht="12" customHeight="1">
      <c r="A322" s="238"/>
      <c r="B322" s="41" t="s">
        <v>355</v>
      </c>
      <c r="C322" s="56" t="s">
        <v>356</v>
      </c>
      <c r="D322" s="76">
        <v>13518</v>
      </c>
      <c r="E322" s="82">
        <f t="shared" si="215"/>
        <v>100.51304929734553</v>
      </c>
      <c r="F322" s="88">
        <v>68</v>
      </c>
      <c r="G322" s="82">
        <f t="shared" ref="G322:G333" si="216">F322/F310*100</f>
        <v>89.473684210526315</v>
      </c>
      <c r="H322" s="79">
        <v>46</v>
      </c>
      <c r="I322" s="82">
        <f>H322/H310*100</f>
        <v>88.461538461538453</v>
      </c>
      <c r="J322" s="79">
        <f t="shared" si="211"/>
        <v>13450</v>
      </c>
      <c r="K322" s="82">
        <f t="shared" ref="K322:K333" si="217">J322/J310*100</f>
        <v>100.5757870335751</v>
      </c>
      <c r="L322" s="79">
        <v>5240</v>
      </c>
      <c r="M322" s="82">
        <f t="shared" ref="M322:M333" si="218">L322/L310*100</f>
        <v>106.18034447821682</v>
      </c>
      <c r="N322" s="253">
        <v>21648</v>
      </c>
      <c r="O322" s="82">
        <f t="shared" ref="O322:O333" si="219">N322/N310*100</f>
        <v>93.499762449790524</v>
      </c>
      <c r="P322" s="79">
        <f t="shared" ref="P322:P333" si="220">N322-L322</f>
        <v>16408</v>
      </c>
      <c r="Q322" s="82">
        <f t="shared" ref="Q322:Q333" si="221">P322/P310*100</f>
        <v>90.064771105500057</v>
      </c>
      <c r="R322" s="79">
        <f t="shared" si="212"/>
        <v>29858</v>
      </c>
      <c r="S322" s="82">
        <f t="shared" ref="S322:S333" si="222">R322/R310*100</f>
        <v>94.514260390617579</v>
      </c>
      <c r="T322" s="79">
        <v>29828</v>
      </c>
      <c r="U322" s="82">
        <f t="shared" ref="U322:U333" si="223">T322/T310*100</f>
        <v>94.899939550125666</v>
      </c>
      <c r="V322" s="79">
        <v>2840</v>
      </c>
      <c r="W322" s="82">
        <f t="shared" ref="W322:W333" si="224">V322/V310*100</f>
        <v>98.235904531304058</v>
      </c>
      <c r="X322" s="79">
        <f t="shared" si="213"/>
        <v>30</v>
      </c>
      <c r="Y322" s="82">
        <f t="shared" ref="Y322:Y333" si="225">X322/X310*100</f>
        <v>18.75</v>
      </c>
      <c r="Z322" s="79">
        <v>12</v>
      </c>
      <c r="AA322" s="82">
        <f t="shared" ref="AA322:AA333" si="226">Z322/Z310*100</f>
        <v>92.307692307692307</v>
      </c>
      <c r="AB322" s="79" t="s">
        <v>37</v>
      </c>
      <c r="AC322" s="82" t="s">
        <v>37</v>
      </c>
      <c r="AD322" s="255">
        <v>12</v>
      </c>
      <c r="AE322" s="87">
        <f t="shared" si="214"/>
        <v>8.5106382978723403</v>
      </c>
      <c r="AF322" s="82" t="s">
        <v>37</v>
      </c>
      <c r="AG322" s="82" t="s">
        <v>37</v>
      </c>
      <c r="AH322" s="82" t="s">
        <v>37</v>
      </c>
      <c r="AI322" s="82" t="s">
        <v>181</v>
      </c>
      <c r="AJ322" s="85"/>
      <c r="AK322" s="142"/>
      <c r="AL322" s="274"/>
      <c r="AM322" s="158"/>
      <c r="AN322" s="103"/>
      <c r="AO322" s="158"/>
      <c r="AP322" s="172"/>
      <c r="AQ322" s="159"/>
      <c r="AR322" s="131"/>
    </row>
    <row r="323" spans="1:52" s="70" customFormat="1" ht="12" customHeight="1">
      <c r="A323" s="239"/>
      <c r="B323" s="41" t="s">
        <v>357</v>
      </c>
      <c r="C323" s="56" t="s">
        <v>358</v>
      </c>
      <c r="D323" s="86">
        <v>13784</v>
      </c>
      <c r="E323" s="87">
        <f t="shared" si="215"/>
        <v>100.95210194814706</v>
      </c>
      <c r="F323" s="88">
        <v>73</v>
      </c>
      <c r="G323" s="87">
        <f t="shared" si="216"/>
        <v>97.333333333333343</v>
      </c>
      <c r="H323" s="88">
        <v>51</v>
      </c>
      <c r="I323" s="87">
        <f t="shared" ref="I323:I333" si="227">H323/H311*100</f>
        <v>100</v>
      </c>
      <c r="J323" s="88">
        <f t="shared" si="211"/>
        <v>13711</v>
      </c>
      <c r="K323" s="87">
        <f t="shared" si="217"/>
        <v>100.97208925546801</v>
      </c>
      <c r="L323" s="88">
        <v>4963</v>
      </c>
      <c r="M323" s="87">
        <f t="shared" si="218"/>
        <v>105.79833724152633</v>
      </c>
      <c r="N323" s="254">
        <v>23536</v>
      </c>
      <c r="O323" s="87">
        <f t="shared" si="219"/>
        <v>91.94109144888472</v>
      </c>
      <c r="P323" s="88">
        <f t="shared" si="220"/>
        <v>18573</v>
      </c>
      <c r="Q323" s="87">
        <f t="shared" si="221"/>
        <v>88.832026018748806</v>
      </c>
      <c r="R323" s="88">
        <f t="shared" si="212"/>
        <v>32284</v>
      </c>
      <c r="S323" s="87">
        <f t="shared" si="222"/>
        <v>93.612085713457247</v>
      </c>
      <c r="T323" s="88">
        <v>32259</v>
      </c>
      <c r="U323" s="87">
        <f t="shared" si="223"/>
        <v>93.672687147917998</v>
      </c>
      <c r="V323" s="88">
        <v>2408</v>
      </c>
      <c r="W323" s="87">
        <f t="shared" si="224"/>
        <v>89.119170984455948</v>
      </c>
      <c r="X323" s="88">
        <f t="shared" si="213"/>
        <v>25</v>
      </c>
      <c r="Y323" s="87">
        <f t="shared" si="225"/>
        <v>51.020408163265309</v>
      </c>
      <c r="Z323" s="88">
        <v>11</v>
      </c>
      <c r="AA323" s="87">
        <f t="shared" si="226"/>
        <v>91.666666666666657</v>
      </c>
      <c r="AB323" s="88" t="s">
        <v>37</v>
      </c>
      <c r="AC323" s="87" t="s">
        <v>37</v>
      </c>
      <c r="AD323" s="88">
        <v>7</v>
      </c>
      <c r="AE323" s="87">
        <f t="shared" si="214"/>
        <v>23.333333333333332</v>
      </c>
      <c r="AF323" s="87" t="s">
        <v>37</v>
      </c>
      <c r="AG323" s="87" t="s">
        <v>37</v>
      </c>
      <c r="AH323" s="87" t="s">
        <v>37</v>
      </c>
      <c r="AI323" s="87" t="s">
        <v>181</v>
      </c>
      <c r="AJ323" s="85"/>
      <c r="AK323" s="144"/>
      <c r="AL323" s="270"/>
      <c r="AM323" s="174"/>
      <c r="AN323" s="172"/>
      <c r="AO323" s="173"/>
      <c r="AP323" s="172"/>
      <c r="AQ323" s="243"/>
      <c r="AR323" s="240"/>
      <c r="AS323" s="71"/>
      <c r="AT323" s="71"/>
      <c r="AU323" s="71"/>
      <c r="AV323" s="71"/>
      <c r="AW323" s="71"/>
      <c r="AX323" s="71"/>
      <c r="AY323" s="71"/>
      <c r="AZ323" s="71"/>
    </row>
    <row r="324" spans="1:52" s="70" customFormat="1" ht="12" customHeight="1">
      <c r="A324" s="239"/>
      <c r="B324" s="41" t="s">
        <v>359</v>
      </c>
      <c r="C324" s="56" t="s">
        <v>3</v>
      </c>
      <c r="D324" s="86">
        <v>12748</v>
      </c>
      <c r="E324" s="87">
        <f t="shared" si="215"/>
        <v>101.13447044823482</v>
      </c>
      <c r="F324" s="88">
        <v>75</v>
      </c>
      <c r="G324" s="87">
        <f t="shared" si="216"/>
        <v>111.94029850746267</v>
      </c>
      <c r="H324" s="88">
        <v>52</v>
      </c>
      <c r="I324" s="87">
        <f t="shared" si="227"/>
        <v>115.55555555555554</v>
      </c>
      <c r="J324" s="88">
        <f t="shared" si="211"/>
        <v>12673</v>
      </c>
      <c r="K324" s="87">
        <f t="shared" si="217"/>
        <v>101.07672675067793</v>
      </c>
      <c r="L324" s="88">
        <v>4424</v>
      </c>
      <c r="M324" s="87">
        <f t="shared" si="218"/>
        <v>102.71650801021592</v>
      </c>
      <c r="N324" s="254">
        <v>24226</v>
      </c>
      <c r="O324" s="87">
        <f t="shared" si="219"/>
        <v>93.739359232316971</v>
      </c>
      <c r="P324" s="88">
        <f t="shared" si="220"/>
        <v>19802</v>
      </c>
      <c r="Q324" s="87">
        <f t="shared" si="221"/>
        <v>91.9440962065283</v>
      </c>
      <c r="R324" s="88">
        <f t="shared" si="212"/>
        <v>32475</v>
      </c>
      <c r="S324" s="87">
        <f t="shared" si="222"/>
        <v>95.304475421863529</v>
      </c>
      <c r="T324" s="88">
        <v>32452</v>
      </c>
      <c r="U324" s="87">
        <f t="shared" si="223"/>
        <v>95.379731953914884</v>
      </c>
      <c r="V324" s="88">
        <v>2168</v>
      </c>
      <c r="W324" s="87">
        <f t="shared" si="224"/>
        <v>97.132616487455195</v>
      </c>
      <c r="X324" s="88">
        <f t="shared" si="213"/>
        <v>23</v>
      </c>
      <c r="Y324" s="87">
        <f t="shared" si="225"/>
        <v>45.098039215686278</v>
      </c>
      <c r="Z324" s="88">
        <v>9</v>
      </c>
      <c r="AA324" s="87">
        <f t="shared" si="226"/>
        <v>90</v>
      </c>
      <c r="AB324" s="88" t="s">
        <v>37</v>
      </c>
      <c r="AC324" s="87" t="s">
        <v>37</v>
      </c>
      <c r="AD324" s="88">
        <v>7</v>
      </c>
      <c r="AE324" s="87">
        <f t="shared" si="214"/>
        <v>20.588235294117645</v>
      </c>
      <c r="AF324" s="87" t="s">
        <v>37</v>
      </c>
      <c r="AG324" s="87" t="s">
        <v>37</v>
      </c>
      <c r="AH324" s="87" t="s">
        <v>37</v>
      </c>
      <c r="AI324" s="87" t="s">
        <v>181</v>
      </c>
      <c r="AJ324" s="85"/>
      <c r="AK324" s="144"/>
      <c r="AL324" s="270"/>
      <c r="AM324" s="174"/>
      <c r="AN324" s="172"/>
      <c r="AO324" s="173"/>
      <c r="AP324" s="172"/>
      <c r="AQ324" s="243"/>
      <c r="AR324" s="71"/>
      <c r="AS324" s="71"/>
      <c r="AT324" s="71"/>
      <c r="AU324" s="71"/>
      <c r="AV324" s="71"/>
      <c r="AW324" s="71"/>
      <c r="AX324" s="71"/>
      <c r="AY324" s="71"/>
      <c r="AZ324" s="71"/>
    </row>
    <row r="325" spans="1:52" s="70" customFormat="1" ht="12" customHeight="1">
      <c r="A325" s="239"/>
      <c r="B325" s="41" t="s">
        <v>360</v>
      </c>
      <c r="C325" s="56" t="s">
        <v>361</v>
      </c>
      <c r="D325" s="86">
        <v>12077</v>
      </c>
      <c r="E325" s="87">
        <f t="shared" si="215"/>
        <v>98.951249487914794</v>
      </c>
      <c r="F325" s="88">
        <v>81</v>
      </c>
      <c r="G325" s="87">
        <f t="shared" si="216"/>
        <v>108</v>
      </c>
      <c r="H325" s="88">
        <v>58</v>
      </c>
      <c r="I325" s="87">
        <f t="shared" si="227"/>
        <v>109.43396226415094</v>
      </c>
      <c r="J325" s="88">
        <f t="shared" si="211"/>
        <v>11996</v>
      </c>
      <c r="K325" s="87">
        <f t="shared" si="217"/>
        <v>98.895300906842536</v>
      </c>
      <c r="L325" s="88">
        <v>4430</v>
      </c>
      <c r="M325" s="87">
        <f t="shared" si="218"/>
        <v>109.11330049261083</v>
      </c>
      <c r="N325" s="254">
        <v>23577</v>
      </c>
      <c r="O325" s="87">
        <f t="shared" si="219"/>
        <v>92.542293048632089</v>
      </c>
      <c r="P325" s="88">
        <f t="shared" si="220"/>
        <v>19147</v>
      </c>
      <c r="Q325" s="87">
        <f t="shared" si="221"/>
        <v>89.400943175981695</v>
      </c>
      <c r="R325" s="88">
        <f t="shared" si="212"/>
        <v>31143</v>
      </c>
      <c r="S325" s="87">
        <f t="shared" si="222"/>
        <v>92.833934479983299</v>
      </c>
      <c r="T325" s="88">
        <v>31122</v>
      </c>
      <c r="U325" s="87">
        <f t="shared" si="223"/>
        <v>92.840522641847144</v>
      </c>
      <c r="V325" s="88">
        <v>2688</v>
      </c>
      <c r="W325" s="87">
        <f t="shared" si="224"/>
        <v>95.522388059701484</v>
      </c>
      <c r="X325" s="88">
        <f t="shared" si="213"/>
        <v>21</v>
      </c>
      <c r="Y325" s="87">
        <f t="shared" si="225"/>
        <v>84</v>
      </c>
      <c r="Z325" s="88">
        <v>8</v>
      </c>
      <c r="AA325" s="87">
        <f t="shared" si="226"/>
        <v>72.727272727272734</v>
      </c>
      <c r="AB325" s="88" t="s">
        <v>37</v>
      </c>
      <c r="AC325" s="88" t="s">
        <v>37</v>
      </c>
      <c r="AD325" s="88">
        <v>7</v>
      </c>
      <c r="AE325" s="87">
        <f t="shared" si="214"/>
        <v>100</v>
      </c>
      <c r="AF325" s="87" t="s">
        <v>37</v>
      </c>
      <c r="AG325" s="87" t="s">
        <v>37</v>
      </c>
      <c r="AH325" s="87" t="s">
        <v>37</v>
      </c>
      <c r="AI325" s="87" t="s">
        <v>181</v>
      </c>
      <c r="AJ325" s="85"/>
      <c r="AK325" s="144"/>
      <c r="AL325" s="85"/>
      <c r="AM325" s="174"/>
      <c r="AN325" s="172"/>
      <c r="AO325" s="173"/>
      <c r="AP325" s="172"/>
      <c r="AQ325" s="243"/>
      <c r="AR325" s="71"/>
      <c r="AS325" s="71"/>
      <c r="AT325" s="71"/>
      <c r="AU325" s="71"/>
      <c r="AV325" s="71"/>
      <c r="AW325" s="71"/>
      <c r="AX325" s="71"/>
      <c r="AY325" s="71"/>
      <c r="AZ325" s="71"/>
    </row>
    <row r="326" spans="1:52" s="70" customFormat="1" ht="12" customHeight="1">
      <c r="A326" s="239"/>
      <c r="B326" s="41" t="s">
        <v>362</v>
      </c>
      <c r="C326" s="56" t="s">
        <v>363</v>
      </c>
      <c r="D326" s="86">
        <v>11673</v>
      </c>
      <c r="E326" s="87">
        <f t="shared" si="215"/>
        <v>99.058044806517316</v>
      </c>
      <c r="F326" s="88">
        <v>85</v>
      </c>
      <c r="G326" s="87">
        <f t="shared" si="216"/>
        <v>123.18840579710144</v>
      </c>
      <c r="H326" s="88">
        <v>62</v>
      </c>
      <c r="I326" s="87">
        <f t="shared" si="227"/>
        <v>131.91489361702128</v>
      </c>
      <c r="J326" s="88">
        <f t="shared" si="211"/>
        <v>11588</v>
      </c>
      <c r="K326" s="87">
        <f t="shared" si="217"/>
        <v>98.915919760990178</v>
      </c>
      <c r="L326" s="88">
        <v>4356</v>
      </c>
      <c r="M326" s="87">
        <f t="shared" si="218"/>
        <v>111.77829099307159</v>
      </c>
      <c r="N326" s="254">
        <v>22051</v>
      </c>
      <c r="O326" s="87">
        <f t="shared" si="219"/>
        <v>92.920652311322741</v>
      </c>
      <c r="P326" s="88">
        <f t="shared" si="220"/>
        <v>17695</v>
      </c>
      <c r="Q326" s="87">
        <f t="shared" si="221"/>
        <v>89.215488555006544</v>
      </c>
      <c r="R326" s="88">
        <f t="shared" si="212"/>
        <v>29283</v>
      </c>
      <c r="S326" s="87">
        <f t="shared" si="222"/>
        <v>92.817521949982563</v>
      </c>
      <c r="T326" s="88">
        <v>29220</v>
      </c>
      <c r="U326" s="87">
        <f t="shared" si="223"/>
        <v>92.747182986827497</v>
      </c>
      <c r="V326" s="88">
        <v>2368</v>
      </c>
      <c r="W326" s="87">
        <f t="shared" si="224"/>
        <v>85.703944987332619</v>
      </c>
      <c r="X326" s="88">
        <f t="shared" si="213"/>
        <v>63</v>
      </c>
      <c r="Y326" s="87">
        <f t="shared" si="225"/>
        <v>143.18181818181819</v>
      </c>
      <c r="Z326" s="88">
        <v>7</v>
      </c>
      <c r="AA326" s="87">
        <f t="shared" si="226"/>
        <v>58.333333333333336</v>
      </c>
      <c r="AB326" s="88" t="s">
        <v>37</v>
      </c>
      <c r="AC326" s="88" t="s">
        <v>37</v>
      </c>
      <c r="AD326" s="256">
        <v>49</v>
      </c>
      <c r="AE326" s="87">
        <f t="shared" si="214"/>
        <v>204.16666666666666</v>
      </c>
      <c r="AF326" s="87" t="s">
        <v>37</v>
      </c>
      <c r="AG326" s="87" t="s">
        <v>37</v>
      </c>
      <c r="AH326" s="87" t="s">
        <v>37</v>
      </c>
      <c r="AI326" s="87" t="s">
        <v>181</v>
      </c>
      <c r="AJ326" s="85"/>
      <c r="AK326" s="144"/>
      <c r="AL326" s="270"/>
      <c r="AM326" s="174"/>
      <c r="AN326" s="172"/>
      <c r="AO326" s="173"/>
      <c r="AP326" s="172"/>
      <c r="AQ326" s="243"/>
      <c r="AR326" s="71"/>
      <c r="AS326" s="71"/>
      <c r="AT326" s="71"/>
      <c r="AU326" s="71"/>
      <c r="AV326" s="71"/>
      <c r="AW326" s="71"/>
      <c r="AX326" s="71"/>
      <c r="AY326" s="71"/>
      <c r="AZ326" s="71"/>
    </row>
    <row r="327" spans="1:52" s="70" customFormat="1" ht="12" customHeight="1">
      <c r="A327" s="239"/>
      <c r="B327" s="41" t="s">
        <v>364</v>
      </c>
      <c r="C327" s="56" t="s">
        <v>6</v>
      </c>
      <c r="D327" s="86">
        <v>11173</v>
      </c>
      <c r="E327" s="87">
        <f t="shared" si="215"/>
        <v>95.913812344407248</v>
      </c>
      <c r="F327" s="88">
        <v>79</v>
      </c>
      <c r="G327" s="87">
        <f t="shared" si="216"/>
        <v>109.72222222222223</v>
      </c>
      <c r="H327" s="88">
        <v>56</v>
      </c>
      <c r="I327" s="87">
        <f t="shared" si="227"/>
        <v>112.00000000000001</v>
      </c>
      <c r="J327" s="88">
        <f t="shared" si="211"/>
        <v>11094</v>
      </c>
      <c r="K327" s="87">
        <f t="shared" si="217"/>
        <v>95.827934698108322</v>
      </c>
      <c r="L327" s="88">
        <v>3719</v>
      </c>
      <c r="M327" s="87">
        <f t="shared" si="218"/>
        <v>99.279231179925247</v>
      </c>
      <c r="N327" s="254">
        <v>25256</v>
      </c>
      <c r="O327" s="87">
        <f t="shared" si="219"/>
        <v>93.88149579956881</v>
      </c>
      <c r="P327" s="88">
        <f t="shared" si="220"/>
        <v>21537</v>
      </c>
      <c r="Q327" s="87">
        <f t="shared" si="221"/>
        <v>93.008291587493517</v>
      </c>
      <c r="R327" s="88">
        <f t="shared" si="212"/>
        <v>32631</v>
      </c>
      <c r="S327" s="87">
        <f t="shared" si="222"/>
        <v>93.94811850401635</v>
      </c>
      <c r="T327" s="88">
        <v>32597</v>
      </c>
      <c r="U327" s="87">
        <f t="shared" si="223"/>
        <v>94.009920978254598</v>
      </c>
      <c r="V327" s="88">
        <v>2701</v>
      </c>
      <c r="W327" s="87">
        <f t="shared" si="224"/>
        <v>89.853626081170987</v>
      </c>
      <c r="X327" s="88">
        <f>R327-T327</f>
        <v>34</v>
      </c>
      <c r="Y327" s="87">
        <f t="shared" si="225"/>
        <v>57.627118644067799</v>
      </c>
      <c r="Z327" s="88">
        <v>9</v>
      </c>
      <c r="AA327" s="87">
        <f t="shared" si="226"/>
        <v>75</v>
      </c>
      <c r="AB327" s="88" t="s">
        <v>37</v>
      </c>
      <c r="AC327" s="88" t="s">
        <v>37</v>
      </c>
      <c r="AD327" s="88">
        <v>19</v>
      </c>
      <c r="AE327" s="87">
        <f t="shared" si="214"/>
        <v>46.341463414634148</v>
      </c>
      <c r="AF327" s="87" t="s">
        <v>37</v>
      </c>
      <c r="AG327" s="87" t="s">
        <v>37</v>
      </c>
      <c r="AH327" s="87" t="s">
        <v>37</v>
      </c>
      <c r="AI327" s="87" t="s">
        <v>181</v>
      </c>
      <c r="AJ327" s="85"/>
      <c r="AK327" s="144"/>
      <c r="AL327" s="270"/>
      <c r="AM327" s="174"/>
      <c r="AN327" s="172"/>
      <c r="AO327" s="173"/>
      <c r="AP327" s="172"/>
      <c r="AQ327" s="243"/>
      <c r="AR327" s="71"/>
      <c r="AS327" s="71"/>
      <c r="AT327" s="71"/>
      <c r="AU327" s="71"/>
      <c r="AV327" s="71"/>
      <c r="AW327" s="71"/>
      <c r="AX327" s="71"/>
      <c r="AY327" s="71"/>
      <c r="AZ327" s="71"/>
    </row>
    <row r="328" spans="1:52" s="70" customFormat="1" ht="12" customHeight="1">
      <c r="A328" s="239"/>
      <c r="B328" s="41" t="s">
        <v>365</v>
      </c>
      <c r="C328" s="56" t="s">
        <v>7</v>
      </c>
      <c r="D328" s="86">
        <v>11932</v>
      </c>
      <c r="E328" s="87">
        <f>D328/D316*100</f>
        <v>95.831660107621872</v>
      </c>
      <c r="F328" s="88">
        <v>93</v>
      </c>
      <c r="G328" s="87">
        <f t="shared" si="216"/>
        <v>119.23076923076923</v>
      </c>
      <c r="H328" s="88">
        <v>70</v>
      </c>
      <c r="I328" s="87">
        <f t="shared" si="227"/>
        <v>125</v>
      </c>
      <c r="J328" s="88">
        <f>D328-F328</f>
        <v>11839</v>
      </c>
      <c r="K328" s="87">
        <f t="shared" si="217"/>
        <v>95.684150973894759</v>
      </c>
      <c r="L328" s="88">
        <v>3971</v>
      </c>
      <c r="M328" s="87">
        <f t="shared" si="218"/>
        <v>92.82374941561477</v>
      </c>
      <c r="N328" s="254">
        <v>26206</v>
      </c>
      <c r="O328" s="87">
        <f t="shared" si="219"/>
        <v>98.113066267315602</v>
      </c>
      <c r="P328" s="88">
        <f t="shared" si="220"/>
        <v>22235</v>
      </c>
      <c r="Q328" s="87">
        <f t="shared" si="221"/>
        <v>99.121790299572041</v>
      </c>
      <c r="R328" s="88">
        <f>J328+P328</f>
        <v>34074</v>
      </c>
      <c r="S328" s="87">
        <f t="shared" si="222"/>
        <v>97.899727050711107</v>
      </c>
      <c r="T328" s="88">
        <v>34010</v>
      </c>
      <c r="U328" s="87">
        <f t="shared" si="223"/>
        <v>97.90713072516337</v>
      </c>
      <c r="V328" s="88">
        <v>3597</v>
      </c>
      <c r="W328" s="87">
        <f t="shared" si="224"/>
        <v>97.268793942671721</v>
      </c>
      <c r="X328" s="88">
        <f>R328-T328</f>
        <v>64</v>
      </c>
      <c r="Y328" s="87">
        <f t="shared" si="225"/>
        <v>94.117647058823522</v>
      </c>
      <c r="Z328" s="88">
        <v>9</v>
      </c>
      <c r="AA328" s="87">
        <f t="shared" si="226"/>
        <v>75</v>
      </c>
      <c r="AB328" s="88" t="s">
        <v>37</v>
      </c>
      <c r="AC328" s="88" t="s">
        <v>37</v>
      </c>
      <c r="AD328" s="88">
        <v>49</v>
      </c>
      <c r="AE328" s="87">
        <f>AD328/AD316*100</f>
        <v>94.230769230769226</v>
      </c>
      <c r="AF328" s="87" t="s">
        <v>37</v>
      </c>
      <c r="AG328" s="87" t="s">
        <v>37</v>
      </c>
      <c r="AH328" s="87" t="s">
        <v>37</v>
      </c>
      <c r="AI328" s="87" t="s">
        <v>181</v>
      </c>
      <c r="AJ328" s="85"/>
      <c r="AK328" s="144"/>
      <c r="AL328" s="270"/>
      <c r="AM328" s="174"/>
      <c r="AN328" s="172"/>
      <c r="AO328" s="173"/>
      <c r="AP328" s="172"/>
      <c r="AQ328" s="243"/>
      <c r="AR328" s="71"/>
      <c r="AS328" s="71"/>
      <c r="AT328" s="71"/>
      <c r="AU328" s="71"/>
      <c r="AV328" s="71"/>
      <c r="AW328" s="71"/>
      <c r="AX328" s="71"/>
      <c r="AY328" s="71"/>
      <c r="AZ328" s="71"/>
    </row>
    <row r="329" spans="1:52" s="70" customFormat="1" ht="12" customHeight="1">
      <c r="A329" s="239"/>
      <c r="B329" s="41" t="s">
        <v>366</v>
      </c>
      <c r="C329" s="56" t="s">
        <v>8</v>
      </c>
      <c r="D329" s="86">
        <v>11736</v>
      </c>
      <c r="E329" s="87">
        <f>D329/D317*100</f>
        <v>97.418444425998175</v>
      </c>
      <c r="F329" s="88">
        <v>79</v>
      </c>
      <c r="G329" s="87">
        <f t="shared" si="216"/>
        <v>105.33333333333333</v>
      </c>
      <c r="H329" s="88">
        <v>56</v>
      </c>
      <c r="I329" s="87">
        <f t="shared" si="227"/>
        <v>105.66037735849056</v>
      </c>
      <c r="J329" s="88">
        <f t="shared" ref="J329:J333" si="228">D329-F329</f>
        <v>11657</v>
      </c>
      <c r="K329" s="87">
        <f t="shared" si="217"/>
        <v>97.36886067490812</v>
      </c>
      <c r="L329" s="88">
        <v>3884</v>
      </c>
      <c r="M329" s="87">
        <f t="shared" si="218"/>
        <v>90.917602996254672</v>
      </c>
      <c r="N329" s="254">
        <v>23708</v>
      </c>
      <c r="O329" s="87">
        <f t="shared" si="219"/>
        <v>99.346295675494474</v>
      </c>
      <c r="P329" s="88">
        <f t="shared" si="220"/>
        <v>19824</v>
      </c>
      <c r="Q329" s="87">
        <f t="shared" si="221"/>
        <v>101.18415679869335</v>
      </c>
      <c r="R329" s="88">
        <f t="shared" ref="R329:R333" si="229">J329+P329</f>
        <v>31481</v>
      </c>
      <c r="S329" s="87">
        <f t="shared" si="222"/>
        <v>99.737042199974653</v>
      </c>
      <c r="T329" s="88">
        <v>31436</v>
      </c>
      <c r="U329" s="87">
        <f t="shared" si="223"/>
        <v>99.720847608171553</v>
      </c>
      <c r="V329" s="88">
        <v>3320</v>
      </c>
      <c r="W329" s="87">
        <f t="shared" si="224"/>
        <v>96.427534127214642</v>
      </c>
      <c r="X329" s="88">
        <f t="shared" ref="X329:X333" si="230">R329-T329</f>
        <v>45</v>
      </c>
      <c r="Y329" s="87">
        <f t="shared" si="225"/>
        <v>112.5</v>
      </c>
      <c r="Z329" s="88">
        <v>10</v>
      </c>
      <c r="AA329" s="87">
        <f t="shared" si="226"/>
        <v>83.333333333333343</v>
      </c>
      <c r="AB329" s="88" t="s">
        <v>37</v>
      </c>
      <c r="AC329" s="88" t="s">
        <v>37</v>
      </c>
      <c r="AD329" s="88">
        <v>29</v>
      </c>
      <c r="AE329" s="87">
        <f t="shared" ref="AE329:AE333" si="231">AD329/AD317*100</f>
        <v>126.08695652173914</v>
      </c>
      <c r="AF329" s="87" t="s">
        <v>37</v>
      </c>
      <c r="AG329" s="87" t="s">
        <v>37</v>
      </c>
      <c r="AH329" s="87" t="s">
        <v>37</v>
      </c>
      <c r="AI329" s="87" t="s">
        <v>181</v>
      </c>
      <c r="AJ329" s="85"/>
      <c r="AK329" s="144"/>
      <c r="AL329" s="270"/>
      <c r="AM329" s="174"/>
      <c r="AN329" s="172"/>
      <c r="AO329" s="173"/>
      <c r="AP329" s="172"/>
      <c r="AQ329" s="243"/>
      <c r="AR329" s="71"/>
      <c r="AS329" s="71"/>
      <c r="AT329" s="71"/>
      <c r="AU329" s="71"/>
      <c r="AV329" s="71"/>
      <c r="AW329" s="71"/>
      <c r="AX329" s="71"/>
      <c r="AY329" s="71"/>
      <c r="AZ329" s="71"/>
    </row>
    <row r="330" spans="1:52" s="70" customFormat="1" ht="12" customHeight="1">
      <c r="A330" s="239"/>
      <c r="B330" s="41" t="s">
        <v>367</v>
      </c>
      <c r="C330" s="56" t="s">
        <v>9</v>
      </c>
      <c r="D330" s="86">
        <v>12184</v>
      </c>
      <c r="E330" s="87">
        <f>D330/D318*100</f>
        <v>95.470929321422972</v>
      </c>
      <c r="F330" s="88">
        <v>79</v>
      </c>
      <c r="G330" s="87">
        <f t="shared" si="216"/>
        <v>116.1764705882353</v>
      </c>
      <c r="H330" s="88">
        <v>56</v>
      </c>
      <c r="I330" s="87">
        <f t="shared" si="227"/>
        <v>121.73913043478262</v>
      </c>
      <c r="J330" s="88">
        <f t="shared" si="228"/>
        <v>12105</v>
      </c>
      <c r="K330" s="87">
        <f t="shared" si="217"/>
        <v>95.360012604380017</v>
      </c>
      <c r="L330" s="88">
        <v>4574</v>
      </c>
      <c r="M330" s="87">
        <f t="shared" si="218"/>
        <v>94.30927835051547</v>
      </c>
      <c r="N330" s="254">
        <v>21251</v>
      </c>
      <c r="O330" s="87">
        <f t="shared" si="219"/>
        <v>95.980308025834432</v>
      </c>
      <c r="P330" s="88">
        <f t="shared" si="220"/>
        <v>16677</v>
      </c>
      <c r="Q330" s="87">
        <f t="shared" si="221"/>
        <v>96.449019721242266</v>
      </c>
      <c r="R330" s="88">
        <f t="shared" si="229"/>
        <v>28782</v>
      </c>
      <c r="S330" s="87">
        <f t="shared" si="222"/>
        <v>95.987993996998497</v>
      </c>
      <c r="T330" s="88">
        <v>28745</v>
      </c>
      <c r="U330" s="87">
        <f t="shared" si="223"/>
        <v>96.024720227158838</v>
      </c>
      <c r="V330" s="88">
        <v>2960</v>
      </c>
      <c r="W330" s="87">
        <f t="shared" si="224"/>
        <v>81.408140814081406</v>
      </c>
      <c r="X330" s="88">
        <f t="shared" si="230"/>
        <v>37</v>
      </c>
      <c r="Y330" s="87">
        <f t="shared" si="225"/>
        <v>74</v>
      </c>
      <c r="Z330" s="88">
        <v>10</v>
      </c>
      <c r="AA330" s="87">
        <f t="shared" si="226"/>
        <v>90.909090909090907</v>
      </c>
      <c r="AB330" s="88" t="s">
        <v>37</v>
      </c>
      <c r="AC330" s="88" t="s">
        <v>37</v>
      </c>
      <c r="AD330" s="88">
        <v>22</v>
      </c>
      <c r="AE330" s="87">
        <f t="shared" si="231"/>
        <v>64.705882352941174</v>
      </c>
      <c r="AF330" s="87" t="s">
        <v>37</v>
      </c>
      <c r="AG330" s="87" t="s">
        <v>37</v>
      </c>
      <c r="AH330" s="87" t="s">
        <v>37</v>
      </c>
      <c r="AI330" s="87" t="s">
        <v>181</v>
      </c>
      <c r="AJ330" s="85"/>
      <c r="AK330" s="144"/>
      <c r="AL330" s="270"/>
      <c r="AM330" s="174"/>
      <c r="AN330" s="172"/>
      <c r="AO330" s="172"/>
      <c r="AP330" s="172"/>
      <c r="AQ330" s="243"/>
      <c r="AR330" s="71"/>
      <c r="AS330" s="71"/>
      <c r="AT330" s="71"/>
      <c r="AU330" s="71"/>
      <c r="AV330" s="71"/>
      <c r="AW330" s="71"/>
      <c r="AX330" s="71"/>
      <c r="AY330" s="71"/>
      <c r="AZ330" s="71"/>
    </row>
    <row r="331" spans="1:52" s="70" customFormat="1" ht="12" customHeight="1">
      <c r="A331" s="239"/>
      <c r="B331" s="41" t="s">
        <v>368</v>
      </c>
      <c r="C331" s="56" t="s">
        <v>369</v>
      </c>
      <c r="D331" s="201">
        <v>12725</v>
      </c>
      <c r="E331" s="202">
        <f t="shared" ref="E331:E333" si="232">D331/D319*100</f>
        <v>97.15223698274545</v>
      </c>
      <c r="F331" s="85">
        <v>76</v>
      </c>
      <c r="G331" s="202">
        <f t="shared" si="216"/>
        <v>107.04225352112675</v>
      </c>
      <c r="H331" s="85">
        <v>53</v>
      </c>
      <c r="I331" s="202">
        <f t="shared" si="227"/>
        <v>108.16326530612245</v>
      </c>
      <c r="J331" s="85">
        <f t="shared" si="228"/>
        <v>12649</v>
      </c>
      <c r="K331" s="202">
        <f t="shared" si="217"/>
        <v>97.098334228909195</v>
      </c>
      <c r="L331" s="85">
        <v>4635</v>
      </c>
      <c r="M331" s="202">
        <f t="shared" si="218"/>
        <v>94.514681892332788</v>
      </c>
      <c r="N331" s="269">
        <v>22137</v>
      </c>
      <c r="O331" s="202">
        <f t="shared" si="219"/>
        <v>95.516914049016222</v>
      </c>
      <c r="P331" s="85">
        <f t="shared" si="220"/>
        <v>17502</v>
      </c>
      <c r="Q331" s="202">
        <f t="shared" si="221"/>
        <v>95.785901926444836</v>
      </c>
      <c r="R331" s="85">
        <f t="shared" si="229"/>
        <v>30151</v>
      </c>
      <c r="S331" s="202">
        <f t="shared" si="222"/>
        <v>96.332151186938873</v>
      </c>
      <c r="T331" s="85">
        <v>30123</v>
      </c>
      <c r="U331" s="202">
        <f t="shared" si="223"/>
        <v>96.365846636168783</v>
      </c>
      <c r="V331" s="85">
        <v>2550</v>
      </c>
      <c r="W331" s="202">
        <f t="shared" si="224"/>
        <v>93.372391065543752</v>
      </c>
      <c r="X331" s="85">
        <f t="shared" si="230"/>
        <v>28</v>
      </c>
      <c r="Y331" s="202">
        <f t="shared" si="225"/>
        <v>70</v>
      </c>
      <c r="Z331" s="85">
        <v>7</v>
      </c>
      <c r="AA331" s="202">
        <f t="shared" si="226"/>
        <v>63.636363636363633</v>
      </c>
      <c r="AB331" s="85" t="s">
        <v>37</v>
      </c>
      <c r="AC331" s="85" t="s">
        <v>37</v>
      </c>
      <c r="AD331" s="85">
        <v>16</v>
      </c>
      <c r="AE331" s="202">
        <f t="shared" si="231"/>
        <v>69.565217391304344</v>
      </c>
      <c r="AF331" s="202" t="s">
        <v>37</v>
      </c>
      <c r="AG331" s="202" t="s">
        <v>37</v>
      </c>
      <c r="AH331" s="202" t="s">
        <v>37</v>
      </c>
      <c r="AI331" s="202" t="s">
        <v>181</v>
      </c>
      <c r="AJ331" s="198"/>
      <c r="AK331" s="144"/>
      <c r="AL331" s="271"/>
      <c r="AM331" s="174"/>
      <c r="AN331" s="244"/>
      <c r="AO331" s="172"/>
      <c r="AP331" s="244"/>
      <c r="AQ331" s="243"/>
      <c r="AR331" s="71"/>
      <c r="AS331" s="71"/>
      <c r="AT331" s="71"/>
      <c r="AU331" s="71"/>
      <c r="AV331" s="71"/>
      <c r="AW331" s="71"/>
      <c r="AX331" s="71"/>
      <c r="AY331" s="71"/>
      <c r="AZ331" s="71"/>
    </row>
    <row r="332" spans="1:52" s="70" customFormat="1" ht="12.75" customHeight="1">
      <c r="A332" s="239"/>
      <c r="B332" s="41" t="s">
        <v>370</v>
      </c>
      <c r="C332" s="56" t="s">
        <v>371</v>
      </c>
      <c r="D332" s="201">
        <v>11786</v>
      </c>
      <c r="E332" s="202">
        <f t="shared" si="232"/>
        <v>94.788483191249796</v>
      </c>
      <c r="F332" s="85">
        <v>77</v>
      </c>
      <c r="G332" s="202">
        <f t="shared" si="216"/>
        <v>120.3125</v>
      </c>
      <c r="H332" s="85">
        <v>54</v>
      </c>
      <c r="I332" s="202">
        <f t="shared" si="227"/>
        <v>128.57142857142858</v>
      </c>
      <c r="J332" s="85">
        <f t="shared" si="228"/>
        <v>11709</v>
      </c>
      <c r="K332" s="202">
        <f t="shared" si="217"/>
        <v>94.656426839126922</v>
      </c>
      <c r="L332" s="85">
        <v>4050</v>
      </c>
      <c r="M332" s="202">
        <f t="shared" si="218"/>
        <v>89.641434262948209</v>
      </c>
      <c r="N332" s="269">
        <v>20269</v>
      </c>
      <c r="O332" s="202">
        <f t="shared" si="219"/>
        <v>92.379563374504343</v>
      </c>
      <c r="P332" s="85">
        <f t="shared" si="220"/>
        <v>16219</v>
      </c>
      <c r="Q332" s="202">
        <f t="shared" si="221"/>
        <v>93.089594214543993</v>
      </c>
      <c r="R332" s="85">
        <f t="shared" si="229"/>
        <v>27928</v>
      </c>
      <c r="S332" s="202">
        <f t="shared" si="222"/>
        <v>93.740140301413092</v>
      </c>
      <c r="T332" s="85">
        <v>27909</v>
      </c>
      <c r="U332" s="202">
        <f t="shared" si="223"/>
        <v>93.739293991200086</v>
      </c>
      <c r="V332" s="85">
        <v>2171</v>
      </c>
      <c r="W332" s="202">
        <f t="shared" si="224"/>
        <v>79.204669828529745</v>
      </c>
      <c r="X332" s="85">
        <f t="shared" si="230"/>
        <v>19</v>
      </c>
      <c r="Y332" s="202">
        <f t="shared" si="225"/>
        <v>95</v>
      </c>
      <c r="Z332" s="85">
        <v>9</v>
      </c>
      <c r="AA332" s="202">
        <f t="shared" si="226"/>
        <v>90</v>
      </c>
      <c r="AB332" s="85" t="s">
        <v>37</v>
      </c>
      <c r="AC332" s="85" t="s">
        <v>37</v>
      </c>
      <c r="AD332" s="85">
        <v>5</v>
      </c>
      <c r="AE332" s="202">
        <f t="shared" si="231"/>
        <v>125</v>
      </c>
      <c r="AF332" s="202" t="s">
        <v>37</v>
      </c>
      <c r="AG332" s="202" t="s">
        <v>37</v>
      </c>
      <c r="AH332" s="202" t="s">
        <v>37</v>
      </c>
      <c r="AI332" s="202" t="s">
        <v>181</v>
      </c>
      <c r="AJ332" s="198"/>
      <c r="AK332" s="144"/>
      <c r="AL332" s="271"/>
      <c r="AM332" s="173"/>
      <c r="AN332" s="244"/>
      <c r="AO332" s="172"/>
      <c r="AP332" s="244"/>
      <c r="AQ332" s="243"/>
      <c r="AR332" s="71"/>
      <c r="AS332" s="71"/>
      <c r="AT332" s="71"/>
      <c r="AU332" s="71"/>
      <c r="AV332" s="71"/>
      <c r="AW332" s="71"/>
      <c r="AX332" s="71"/>
      <c r="AY332" s="71"/>
      <c r="AZ332" s="71"/>
    </row>
    <row r="333" spans="1:52" s="242" customFormat="1" ht="12.75" customHeight="1">
      <c r="A333" s="241"/>
      <c r="B333" s="43" t="s">
        <v>372</v>
      </c>
      <c r="C333" s="59" t="s">
        <v>373</v>
      </c>
      <c r="D333" s="245">
        <v>13580</v>
      </c>
      <c r="E333" s="252">
        <f t="shared" si="232"/>
        <v>98.527171152869471</v>
      </c>
      <c r="F333" s="246">
        <v>78</v>
      </c>
      <c r="G333" s="252">
        <f t="shared" si="216"/>
        <v>116.4179104477612</v>
      </c>
      <c r="H333" s="246">
        <v>55</v>
      </c>
      <c r="I333" s="252">
        <f t="shared" si="227"/>
        <v>122.22222222222223</v>
      </c>
      <c r="J333" s="246">
        <f t="shared" si="228"/>
        <v>13502</v>
      </c>
      <c r="K333" s="252">
        <f t="shared" si="217"/>
        <v>98.439778361038194</v>
      </c>
      <c r="L333" s="246">
        <v>5173</v>
      </c>
      <c r="M333" s="252">
        <f t="shared" si="218"/>
        <v>94.397810218978108</v>
      </c>
      <c r="N333" s="272">
        <v>19818</v>
      </c>
      <c r="O333" s="252">
        <f t="shared" si="219"/>
        <v>96.442649277337097</v>
      </c>
      <c r="P333" s="246">
        <f t="shared" si="220"/>
        <v>14645</v>
      </c>
      <c r="Q333" s="252">
        <f t="shared" si="221"/>
        <v>97.186276461609935</v>
      </c>
      <c r="R333" s="246">
        <f t="shared" si="229"/>
        <v>28147</v>
      </c>
      <c r="S333" s="252">
        <f t="shared" si="222"/>
        <v>97.783567830467248</v>
      </c>
      <c r="T333" s="246">
        <v>28125</v>
      </c>
      <c r="U333" s="252">
        <f t="shared" si="223"/>
        <v>97.883966171301296</v>
      </c>
      <c r="V333" s="246">
        <v>2184</v>
      </c>
      <c r="W333" s="252">
        <f t="shared" si="224"/>
        <v>77.282377919320595</v>
      </c>
      <c r="X333" s="246">
        <f t="shared" si="230"/>
        <v>22</v>
      </c>
      <c r="Y333" s="252">
        <f t="shared" si="225"/>
        <v>42.307692307692307</v>
      </c>
      <c r="Z333" s="246">
        <v>11</v>
      </c>
      <c r="AA333" s="252">
        <f t="shared" si="226"/>
        <v>100</v>
      </c>
      <c r="AB333" s="252" t="s">
        <v>181</v>
      </c>
      <c r="AC333" s="252" t="s">
        <v>181</v>
      </c>
      <c r="AD333" s="246">
        <v>7</v>
      </c>
      <c r="AE333" s="252">
        <f t="shared" si="231"/>
        <v>19.444444444444446</v>
      </c>
      <c r="AF333" s="246" t="s">
        <v>181</v>
      </c>
      <c r="AG333" s="252" t="s">
        <v>181</v>
      </c>
      <c r="AH333" s="246" t="s">
        <v>181</v>
      </c>
      <c r="AI333" s="252" t="s">
        <v>181</v>
      </c>
      <c r="AJ333" s="246"/>
      <c r="AK333" s="247"/>
      <c r="AL333" s="273"/>
      <c r="AM333" s="247"/>
      <c r="AN333" s="248"/>
      <c r="AO333" s="248"/>
      <c r="AP333" s="248"/>
      <c r="AQ333" s="249"/>
      <c r="AR333" s="140"/>
      <c r="AS333" s="140"/>
      <c r="AT333" s="140"/>
      <c r="AU333" s="140"/>
      <c r="AV333" s="140"/>
      <c r="AW333" s="140"/>
      <c r="AX333" s="140"/>
      <c r="AY333" s="140"/>
      <c r="AZ333" s="140"/>
    </row>
    <row r="334" spans="1:52" s="15" customFormat="1" ht="12" customHeight="1">
      <c r="A334" s="13"/>
      <c r="B334" s="63" t="s">
        <v>21</v>
      </c>
      <c r="C334" s="50"/>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L334" s="129"/>
      <c r="AM334" s="129"/>
      <c r="AN334" s="129"/>
      <c r="AO334" s="129"/>
      <c r="AP334" s="129"/>
    </row>
    <row r="335" spans="1:52" s="15" customFormat="1" ht="12" customHeight="1">
      <c r="A335" s="13"/>
      <c r="B335" s="64" t="s">
        <v>160</v>
      </c>
      <c r="C335" s="50"/>
      <c r="D335" s="38"/>
      <c r="E335" s="38"/>
      <c r="F335" s="38"/>
      <c r="G335" s="38"/>
      <c r="H335" s="38"/>
      <c r="I335" s="38"/>
      <c r="J335" s="13"/>
      <c r="K335" s="14"/>
      <c r="L335" s="14"/>
      <c r="AL335" s="131"/>
      <c r="AM335" s="131"/>
      <c r="AN335" s="131"/>
      <c r="AO335" s="131"/>
    </row>
    <row r="336" spans="1:52" s="15" customFormat="1" ht="12" customHeight="1">
      <c r="A336" s="13"/>
      <c r="B336" s="65" t="s">
        <v>223</v>
      </c>
      <c r="C336" s="50"/>
      <c r="D336" s="38"/>
      <c r="E336" s="38"/>
      <c r="F336" s="38"/>
      <c r="G336" s="38"/>
      <c r="H336" s="38"/>
      <c r="I336" s="38"/>
      <c r="J336" s="13"/>
      <c r="K336" s="14"/>
      <c r="L336" s="14"/>
      <c r="AD336" s="129"/>
      <c r="AE336" s="129"/>
      <c r="AF336" s="129"/>
      <c r="AG336" s="129"/>
      <c r="AH336" s="129"/>
      <c r="AI336" s="129"/>
      <c r="AL336" s="129"/>
      <c r="AM336" s="129"/>
      <c r="AN336" s="129"/>
      <c r="AO336" s="129"/>
    </row>
    <row r="337" spans="1:54" s="15" customFormat="1" ht="12" customHeight="1">
      <c r="A337" s="13"/>
      <c r="B337" s="130" t="s">
        <v>224</v>
      </c>
      <c r="C337" s="51"/>
      <c r="D337" s="38"/>
      <c r="E337" s="38"/>
      <c r="F337" s="38"/>
      <c r="G337" s="38"/>
      <c r="H337" s="38"/>
      <c r="I337" s="38"/>
      <c r="J337" s="13"/>
      <c r="K337" s="14"/>
      <c r="L337" s="14"/>
    </row>
    <row r="338" spans="1:54" s="15" customFormat="1" ht="12" customHeight="1">
      <c r="A338" s="13"/>
      <c r="B338" s="130" t="s">
        <v>192</v>
      </c>
      <c r="C338" s="50"/>
      <c r="D338" s="13"/>
      <c r="E338" s="13"/>
      <c r="F338" s="13"/>
      <c r="G338" s="13"/>
      <c r="H338" s="13"/>
      <c r="I338" s="13"/>
      <c r="J338" s="13"/>
      <c r="K338" s="14"/>
      <c r="L338" s="14"/>
      <c r="AK338" s="1"/>
    </row>
    <row r="339" spans="1:54" s="15" customFormat="1" ht="12" customHeight="1">
      <c r="A339" s="38"/>
      <c r="B339" s="130" t="s">
        <v>225</v>
      </c>
      <c r="C339" s="50"/>
      <c r="D339" s="13"/>
      <c r="E339" s="13"/>
      <c r="F339" s="13"/>
      <c r="G339" s="13"/>
      <c r="H339" s="13"/>
      <c r="I339" s="13"/>
      <c r="J339" s="38"/>
      <c r="K339" s="14"/>
      <c r="L339" s="14"/>
    </row>
    <row r="340" spans="1:54" s="15" customFormat="1" ht="12" customHeight="1">
      <c r="A340" s="38"/>
      <c r="B340" s="65" t="s">
        <v>232</v>
      </c>
      <c r="C340" s="51"/>
      <c r="D340" s="38"/>
      <c r="E340" s="38"/>
      <c r="F340" s="38"/>
      <c r="G340" s="38"/>
      <c r="H340" s="38"/>
      <c r="I340" s="38"/>
      <c r="J340" s="38"/>
      <c r="K340" s="14"/>
      <c r="L340" s="14"/>
    </row>
    <row r="341" spans="1:54" s="15" customFormat="1" ht="12" customHeight="1">
      <c r="A341" s="38"/>
      <c r="B341" s="65" t="s">
        <v>235</v>
      </c>
      <c r="C341" s="51"/>
      <c r="D341" s="38"/>
      <c r="E341" s="38"/>
      <c r="F341" s="38"/>
      <c r="G341" s="38"/>
      <c r="H341" s="38"/>
      <c r="I341" s="38"/>
      <c r="J341" s="38"/>
      <c r="K341" s="14"/>
      <c r="L341" s="14"/>
    </row>
    <row r="342" spans="1:54" ht="12" customHeight="1">
      <c r="B342" s="65" t="s">
        <v>236</v>
      </c>
      <c r="C342" s="51"/>
      <c r="D342" s="38"/>
      <c r="E342" s="38"/>
      <c r="F342" s="38"/>
      <c r="G342" s="38"/>
      <c r="H342" s="38"/>
      <c r="I342" s="38"/>
      <c r="AP342" s="14"/>
      <c r="AQ342" s="251" t="s">
        <v>374</v>
      </c>
      <c r="AR342" s="14"/>
      <c r="AS342" s="14"/>
      <c r="AT342" s="14"/>
      <c r="AU342" s="14"/>
      <c r="AV342" s="14"/>
      <c r="AW342" s="14"/>
      <c r="AX342" s="14"/>
      <c r="AY342" s="14"/>
      <c r="AZ342" s="14"/>
    </row>
    <row r="343" spans="1:54" s="187" customFormat="1" ht="12" customHeight="1">
      <c r="A343" s="188"/>
      <c r="B343" s="217"/>
      <c r="C343" s="189"/>
      <c r="D343" s="192">
        <f>SUM(D250:D261)</f>
        <v>161933</v>
      </c>
      <c r="E343" s="188"/>
      <c r="F343" s="192">
        <f>SUM(F250:F261)</f>
        <v>1139</v>
      </c>
      <c r="G343" s="188"/>
      <c r="H343" s="192">
        <f>SUM(H250:H261)</f>
        <v>511</v>
      </c>
      <c r="I343" s="188"/>
      <c r="J343" s="192">
        <f>SUM(J250:J261)</f>
        <v>160794</v>
      </c>
      <c r="L343" s="192">
        <f>SUM(L250:L261)</f>
        <v>48816</v>
      </c>
      <c r="M343" s="190"/>
      <c r="N343" s="192">
        <f>SUM(N250:N261)</f>
        <v>332026</v>
      </c>
      <c r="O343" s="190"/>
      <c r="P343" s="192">
        <f>SUM(P250:P261)</f>
        <v>283210</v>
      </c>
      <c r="Q343" s="190"/>
      <c r="R343" s="192">
        <f>SUM(R250:R261)</f>
        <v>444004</v>
      </c>
      <c r="S343" s="190"/>
      <c r="T343" s="192">
        <f>SUM(T250:T261)</f>
        <v>437865</v>
      </c>
      <c r="U343" s="190"/>
      <c r="V343" s="192">
        <f>SUM(V250:V261)</f>
        <v>31482</v>
      </c>
      <c r="W343" s="190"/>
      <c r="X343" s="192">
        <f>SUM(X250:X261)</f>
        <v>6139</v>
      </c>
      <c r="Y343" s="190"/>
      <c r="Z343" s="192">
        <f>SUM(Z250:Z261)</f>
        <v>141</v>
      </c>
      <c r="AA343" s="190"/>
      <c r="AB343" s="190"/>
      <c r="AC343" s="190"/>
      <c r="AD343" s="192">
        <f>SUM(AD250:AD261)</f>
        <v>5704</v>
      </c>
      <c r="AE343" s="190"/>
      <c r="AF343" s="192">
        <f>SUM(AF250:AF261)</f>
        <v>0</v>
      </c>
      <c r="AG343" s="190"/>
      <c r="AH343" s="192">
        <f>SUM(AH250:AH261)</f>
        <v>0</v>
      </c>
      <c r="AI343" s="190"/>
      <c r="AJ343" s="190"/>
      <c r="AK343" s="190"/>
      <c r="AL343" s="190"/>
      <c r="AM343" s="190"/>
      <c r="AN343" s="190"/>
      <c r="AO343" s="190"/>
      <c r="AP343" s="190"/>
      <c r="AQ343" s="190"/>
      <c r="AR343" s="190"/>
      <c r="AS343" s="190"/>
      <c r="AT343" s="190"/>
    </row>
    <row r="344" spans="1:54" s="187" customFormat="1" ht="12" customHeight="1">
      <c r="B344" s="188"/>
      <c r="C344" s="189" t="s">
        <v>240</v>
      </c>
      <c r="D344" s="191">
        <f>SUM(D238:D249)</f>
        <v>170391</v>
      </c>
      <c r="E344" s="192"/>
      <c r="F344" s="191">
        <f t="shared" ref="F344" si="233">SUM(F238:F249)</f>
        <v>1225</v>
      </c>
      <c r="G344" s="192"/>
      <c r="H344" s="191">
        <f t="shared" ref="H344" si="234">SUM(H238:H249)</f>
        <v>537</v>
      </c>
      <c r="I344" s="192"/>
      <c r="J344" s="191">
        <f t="shared" ref="J344" si="235">SUM(J238:J249)</f>
        <v>169166</v>
      </c>
      <c r="K344" s="192"/>
      <c r="L344" s="191">
        <f t="shared" ref="L344" si="236">SUM(L238:L249)</f>
        <v>54867</v>
      </c>
      <c r="M344" s="192"/>
      <c r="N344" s="191">
        <f t="shared" ref="N344" si="237">SUM(N238:N249)</f>
        <v>344372</v>
      </c>
      <c r="O344" s="192"/>
      <c r="P344" s="191">
        <f t="shared" ref="P344" si="238">SUM(P238:P249)</f>
        <v>289505</v>
      </c>
      <c r="Q344" s="192"/>
      <c r="R344" s="191">
        <f t="shared" ref="R344" si="239">SUM(R238:R249)</f>
        <v>458671</v>
      </c>
      <c r="S344" s="192"/>
      <c r="T344" s="191">
        <f t="shared" ref="T344" si="240">SUM(T238:T249)</f>
        <v>450148</v>
      </c>
      <c r="U344" s="192"/>
      <c r="V344" s="191">
        <f t="shared" ref="V344" si="241">SUM(V238:V249)</f>
        <v>34243</v>
      </c>
      <c r="W344" s="192"/>
      <c r="X344" s="191">
        <f t="shared" ref="X344" si="242">SUM(X238:X249)</f>
        <v>8523</v>
      </c>
      <c r="Y344" s="192"/>
      <c r="Z344" s="191">
        <f>SUM(Z238:Z249)</f>
        <v>110</v>
      </c>
      <c r="AA344" s="192"/>
      <c r="AB344" s="191">
        <f t="shared" ref="AB344" si="243">SUM(AB238:AB249)</f>
        <v>0</v>
      </c>
      <c r="AC344" s="192"/>
      <c r="AD344" s="191">
        <f t="shared" ref="AD344" si="244">SUM(AD238:AD249)</f>
        <v>8320</v>
      </c>
      <c r="AE344" s="192"/>
      <c r="AF344" s="191">
        <f t="shared" ref="AF344" si="245">SUM(AF238:AF249)</f>
        <v>0</v>
      </c>
      <c r="AG344" s="192"/>
      <c r="AH344" s="191">
        <f t="shared" ref="AH344" si="246">SUM(AH238:AH249)</f>
        <v>0</v>
      </c>
      <c r="AI344" s="192"/>
      <c r="AJ344" s="191"/>
      <c r="AK344" s="192"/>
      <c r="AL344" s="191"/>
      <c r="AM344" s="192"/>
      <c r="AN344" s="191"/>
      <c r="AO344" s="192"/>
      <c r="AP344" s="191"/>
      <c r="AQ344" s="190"/>
      <c r="AR344" s="190"/>
      <c r="AS344" s="190"/>
      <c r="AT344" s="190"/>
      <c r="AU344" s="190"/>
      <c r="AV344" s="190"/>
      <c r="AW344" s="190"/>
      <c r="AX344" s="190"/>
      <c r="AY344" s="190"/>
      <c r="AZ344" s="190"/>
      <c r="BA344" s="190"/>
      <c r="BB344" s="190"/>
    </row>
    <row r="345" spans="1:54" ht="12" customHeight="1">
      <c r="A345" s="38"/>
      <c r="B345" s="38"/>
      <c r="C345" s="51"/>
      <c r="D345" s="38"/>
      <c r="E345" s="38"/>
      <c r="F345" s="38"/>
      <c r="G345" s="38"/>
      <c r="H345" s="38"/>
      <c r="I345" s="38"/>
      <c r="J345" s="38"/>
      <c r="AP345" s="14"/>
      <c r="AQ345" s="14"/>
      <c r="AR345" s="14"/>
      <c r="AS345" s="14"/>
      <c r="AT345" s="14"/>
      <c r="AU345" s="14"/>
      <c r="AV345" s="14"/>
      <c r="AW345" s="14"/>
      <c r="AX345" s="14"/>
      <c r="AY345" s="14"/>
      <c r="AZ345" s="14"/>
    </row>
    <row r="346" spans="1:54" ht="12" customHeight="1">
      <c r="A346" s="38"/>
      <c r="B346" s="38"/>
      <c r="C346" s="51"/>
      <c r="D346" s="38"/>
      <c r="E346" s="38"/>
      <c r="F346" s="38"/>
      <c r="G346" s="38"/>
      <c r="H346" s="38"/>
      <c r="I346" s="38"/>
      <c r="J346" s="38"/>
      <c r="M346" s="14"/>
      <c r="N346" s="14"/>
      <c r="O346" s="14"/>
      <c r="P346" s="14"/>
      <c r="Q346" s="14"/>
      <c r="R346" s="14"/>
      <c r="S346" s="14"/>
      <c r="T346" s="14"/>
      <c r="U346" s="14"/>
      <c r="V346" s="14"/>
      <c r="W346" s="14"/>
      <c r="X346" s="14"/>
      <c r="Y346" s="14"/>
      <c r="Z346" s="14"/>
      <c r="AA346" s="14"/>
      <c r="AB346" s="14"/>
      <c r="AC346" s="14"/>
      <c r="AJ346" s="14"/>
      <c r="AK346" s="14"/>
      <c r="AP346" s="14"/>
      <c r="AQ346" s="14"/>
      <c r="AR346" s="14"/>
      <c r="AS346" s="14"/>
      <c r="AT346" s="14"/>
      <c r="AU346" s="14"/>
      <c r="AV346" s="14"/>
      <c r="AW346" s="14"/>
      <c r="AX346" s="14"/>
      <c r="AY346" s="14"/>
      <c r="AZ346" s="14"/>
    </row>
    <row r="347" spans="1:54" ht="12" customHeight="1">
      <c r="A347" s="38"/>
      <c r="J347" s="38"/>
      <c r="M347" s="14"/>
      <c r="N347" s="14"/>
      <c r="O347" s="14"/>
      <c r="P347" s="14"/>
      <c r="Q347" s="14"/>
      <c r="R347" s="14"/>
      <c r="S347" s="14"/>
      <c r="T347" s="14"/>
      <c r="U347" s="14"/>
      <c r="V347" s="14"/>
      <c r="W347" s="14"/>
      <c r="X347" s="14"/>
      <c r="Y347" s="14"/>
      <c r="Z347" s="14"/>
      <c r="AA347" s="14"/>
      <c r="AB347" s="14"/>
      <c r="AC347" s="14"/>
      <c r="AJ347" s="14"/>
      <c r="AK347" s="14"/>
      <c r="AP347" s="14"/>
      <c r="AQ347" s="14"/>
      <c r="AR347" s="14"/>
      <c r="AS347" s="14"/>
      <c r="AT347" s="14"/>
      <c r="AU347" s="14"/>
      <c r="AV347" s="14"/>
      <c r="AW347" s="14"/>
      <c r="AX347" s="14"/>
      <c r="AY347" s="14"/>
      <c r="AZ347" s="14"/>
    </row>
    <row r="348" spans="1:54" ht="12" customHeight="1">
      <c r="A348" s="38"/>
      <c r="J348" s="38"/>
      <c r="M348" s="14"/>
      <c r="N348" s="14"/>
      <c r="O348" s="14"/>
      <c r="P348" s="14"/>
      <c r="Q348" s="14"/>
      <c r="R348" s="14"/>
      <c r="S348" s="14"/>
      <c r="T348" s="14"/>
      <c r="U348" s="14"/>
      <c r="V348" s="14"/>
      <c r="W348" s="14"/>
      <c r="X348" s="14"/>
      <c r="Y348" s="14"/>
      <c r="Z348" s="14"/>
      <c r="AA348" s="14"/>
      <c r="AB348" s="14"/>
      <c r="AC348" s="14"/>
      <c r="AJ348" s="14"/>
      <c r="AK348" s="14"/>
      <c r="AP348" s="14"/>
      <c r="AQ348" s="14"/>
      <c r="AR348" s="14"/>
      <c r="AS348" s="14"/>
      <c r="AT348" s="14"/>
      <c r="AU348" s="14"/>
      <c r="AV348" s="14"/>
      <c r="AW348" s="14"/>
      <c r="AX348" s="14"/>
      <c r="AY348" s="14"/>
      <c r="AZ348" s="14"/>
    </row>
    <row r="349" spans="1:54" ht="12" customHeight="1">
      <c r="A349" s="38"/>
      <c r="J349" s="38"/>
      <c r="M349" s="14"/>
      <c r="N349" s="14"/>
      <c r="O349" s="14"/>
      <c r="P349" s="14"/>
      <c r="Q349" s="14"/>
      <c r="R349" s="14"/>
      <c r="S349" s="14"/>
      <c r="T349" s="14"/>
      <c r="U349" s="14"/>
      <c r="V349" s="14"/>
      <c r="W349" s="14"/>
      <c r="X349" s="14"/>
      <c r="Y349" s="14"/>
      <c r="Z349" s="14"/>
      <c r="AA349" s="14"/>
      <c r="AB349" s="14"/>
      <c r="AC349" s="14"/>
      <c r="AJ349" s="14"/>
      <c r="AK349" s="14"/>
      <c r="AP349" s="14"/>
      <c r="AQ349" s="14"/>
      <c r="AR349" s="14"/>
      <c r="AS349" s="14"/>
      <c r="AT349" s="14"/>
      <c r="AU349" s="14"/>
      <c r="AV349" s="14"/>
      <c r="AW349" s="14"/>
      <c r="AX349" s="14"/>
      <c r="AY349" s="14"/>
      <c r="AZ349" s="14"/>
    </row>
    <row r="350" spans="1:54" ht="12" customHeight="1">
      <c r="A350" s="38"/>
      <c r="J350" s="38"/>
      <c r="M350" s="14"/>
      <c r="N350" s="14"/>
      <c r="O350" s="14"/>
      <c r="P350" s="14"/>
      <c r="Q350" s="14"/>
      <c r="R350" s="14"/>
      <c r="S350" s="14"/>
      <c r="T350" s="14"/>
      <c r="U350" s="14"/>
      <c r="V350" s="14"/>
      <c r="W350" s="14"/>
      <c r="X350" s="14"/>
      <c r="Y350" s="14"/>
      <c r="Z350" s="14"/>
      <c r="AA350" s="14"/>
      <c r="AB350" s="14"/>
      <c r="AC350" s="14"/>
      <c r="AJ350" s="14"/>
      <c r="AK350" s="14"/>
      <c r="AP350" s="14"/>
      <c r="AQ350" s="14"/>
      <c r="AR350" s="14"/>
      <c r="AS350" s="14"/>
      <c r="AT350" s="14"/>
      <c r="AU350" s="14"/>
      <c r="AV350" s="14"/>
      <c r="AW350" s="14"/>
      <c r="AX350" s="14"/>
      <c r="AY350" s="14"/>
      <c r="AZ350" s="14"/>
    </row>
    <row r="357" spans="1:52" ht="12" customHeight="1">
      <c r="B357" s="38"/>
      <c r="C357" s="51"/>
      <c r="D357" s="38"/>
      <c r="E357" s="38"/>
      <c r="F357" s="38"/>
      <c r="G357" s="38"/>
      <c r="H357" s="38"/>
      <c r="I357" s="38"/>
      <c r="M357" s="14"/>
      <c r="N357" s="14"/>
      <c r="O357" s="14"/>
      <c r="P357" s="14"/>
      <c r="Q357" s="14"/>
      <c r="R357" s="14"/>
      <c r="S357" s="14"/>
      <c r="T357" s="14"/>
      <c r="U357" s="14"/>
      <c r="V357" s="14"/>
      <c r="W357" s="14"/>
      <c r="X357" s="14"/>
      <c r="Y357" s="14"/>
      <c r="Z357" s="14"/>
      <c r="AA357" s="14"/>
      <c r="AB357" s="14"/>
      <c r="AC357" s="14"/>
      <c r="AJ357" s="14"/>
      <c r="AK357" s="14"/>
      <c r="AP357" s="14"/>
      <c r="AQ357" s="14"/>
      <c r="AR357" s="14"/>
      <c r="AS357" s="14"/>
      <c r="AT357" s="14"/>
      <c r="AU357" s="14"/>
      <c r="AV357" s="14"/>
      <c r="AW357" s="14"/>
      <c r="AX357" s="14"/>
      <c r="AY357" s="14"/>
      <c r="AZ357" s="14"/>
    </row>
    <row r="358" spans="1:52" ht="12" customHeight="1">
      <c r="B358" s="38"/>
      <c r="C358" s="51"/>
      <c r="D358" s="38"/>
      <c r="E358" s="38"/>
      <c r="F358" s="38"/>
      <c r="G358" s="38"/>
      <c r="H358" s="38"/>
      <c r="I358" s="38"/>
      <c r="M358" s="14"/>
      <c r="N358" s="14"/>
      <c r="O358" s="14"/>
      <c r="P358" s="14"/>
      <c r="Q358" s="14"/>
      <c r="R358" s="14"/>
      <c r="S358" s="14"/>
      <c r="T358" s="14"/>
      <c r="U358" s="14"/>
      <c r="V358" s="14"/>
      <c r="W358" s="14"/>
      <c r="X358" s="14"/>
      <c r="Y358" s="14"/>
      <c r="Z358" s="14"/>
      <c r="AA358" s="14"/>
      <c r="AB358" s="14"/>
      <c r="AC358" s="14"/>
      <c r="AJ358" s="14"/>
      <c r="AK358" s="14"/>
      <c r="AP358" s="14"/>
      <c r="AQ358" s="14"/>
      <c r="AR358" s="14"/>
      <c r="AS358" s="14"/>
      <c r="AT358" s="14"/>
      <c r="AU358" s="14"/>
      <c r="AV358" s="14"/>
      <c r="AW358" s="14"/>
      <c r="AX358" s="14"/>
      <c r="AY358" s="14"/>
      <c r="AZ358" s="14"/>
    </row>
    <row r="359" spans="1:52" ht="12" customHeight="1">
      <c r="B359" s="38"/>
      <c r="C359" s="51"/>
      <c r="D359" s="38"/>
      <c r="E359" s="38"/>
      <c r="F359" s="38"/>
      <c r="G359" s="38"/>
      <c r="H359" s="38"/>
      <c r="I359" s="38"/>
      <c r="M359" s="14"/>
      <c r="N359" s="14"/>
      <c r="O359" s="14"/>
      <c r="P359" s="14"/>
      <c r="Q359" s="14"/>
      <c r="R359" s="14"/>
      <c r="S359" s="14"/>
      <c r="T359" s="14"/>
      <c r="U359" s="14"/>
      <c r="V359" s="14"/>
      <c r="W359" s="14"/>
      <c r="X359" s="14"/>
      <c r="Y359" s="14"/>
      <c r="Z359" s="14"/>
      <c r="AA359" s="14"/>
      <c r="AB359" s="14"/>
      <c r="AC359" s="14"/>
      <c r="AJ359" s="14"/>
      <c r="AK359" s="14"/>
      <c r="AP359" s="14"/>
      <c r="AQ359" s="14"/>
      <c r="AR359" s="14"/>
      <c r="AS359" s="14"/>
      <c r="AT359" s="14"/>
      <c r="AU359" s="14"/>
      <c r="AV359" s="14"/>
      <c r="AW359" s="14"/>
      <c r="AX359" s="14"/>
      <c r="AY359" s="14"/>
      <c r="AZ359" s="14"/>
    </row>
    <row r="361" spans="1:52" ht="12" customHeight="1">
      <c r="A361" s="38"/>
      <c r="J361" s="38"/>
      <c r="M361" s="14"/>
      <c r="N361" s="14"/>
      <c r="O361" s="14"/>
      <c r="P361" s="14"/>
      <c r="Q361" s="14"/>
      <c r="R361" s="14"/>
      <c r="S361" s="14"/>
      <c r="T361" s="14"/>
      <c r="U361" s="14"/>
      <c r="V361" s="14"/>
      <c r="W361" s="14"/>
      <c r="X361" s="14"/>
      <c r="Y361" s="14"/>
      <c r="Z361" s="14"/>
      <c r="AA361" s="14"/>
      <c r="AB361" s="14"/>
      <c r="AC361" s="14"/>
      <c r="AJ361" s="14"/>
      <c r="AK361" s="14"/>
      <c r="AP361" s="14"/>
      <c r="AQ361" s="14"/>
      <c r="AR361" s="14"/>
      <c r="AS361" s="14"/>
      <c r="AT361" s="14"/>
      <c r="AU361" s="14"/>
      <c r="AV361" s="14"/>
      <c r="AW361" s="14"/>
      <c r="AX361" s="14"/>
      <c r="AY361" s="14"/>
      <c r="AZ361" s="14"/>
    </row>
    <row r="362" spans="1:52" ht="12" customHeight="1">
      <c r="A362" s="38"/>
      <c r="B362" s="38"/>
      <c r="C362" s="51"/>
      <c r="D362" s="38"/>
      <c r="E362" s="38"/>
      <c r="F362" s="38"/>
      <c r="G362" s="38"/>
      <c r="H362" s="38"/>
      <c r="I362" s="38"/>
      <c r="J362" s="38"/>
      <c r="M362" s="14"/>
      <c r="N362" s="14"/>
      <c r="O362" s="14"/>
      <c r="P362" s="14"/>
      <c r="Q362" s="14"/>
      <c r="R362" s="14"/>
      <c r="S362" s="14"/>
      <c r="T362" s="14"/>
      <c r="U362" s="14"/>
      <c r="V362" s="14"/>
      <c r="W362" s="14"/>
      <c r="X362" s="14"/>
      <c r="Y362" s="14"/>
      <c r="Z362" s="14"/>
      <c r="AA362" s="14"/>
      <c r="AB362" s="14"/>
      <c r="AC362" s="14"/>
      <c r="AJ362" s="14"/>
      <c r="AK362" s="14"/>
      <c r="AP362" s="14"/>
      <c r="AQ362" s="14"/>
      <c r="AR362" s="14"/>
      <c r="AS362" s="14"/>
      <c r="AT362" s="14"/>
      <c r="AU362" s="14"/>
      <c r="AV362" s="14"/>
      <c r="AW362" s="14"/>
      <c r="AX362" s="14"/>
      <c r="AY362" s="14"/>
      <c r="AZ362" s="14"/>
    </row>
    <row r="363" spans="1:52" ht="12" customHeight="1">
      <c r="A363" s="38"/>
      <c r="B363" s="38"/>
      <c r="C363" s="51"/>
      <c r="D363" s="38"/>
      <c r="E363" s="38"/>
      <c r="F363" s="38"/>
      <c r="G363" s="38"/>
      <c r="H363" s="38"/>
      <c r="I363" s="38"/>
      <c r="J363" s="38"/>
      <c r="M363" s="14"/>
      <c r="N363" s="14"/>
      <c r="O363" s="14"/>
      <c r="P363" s="14"/>
      <c r="Q363" s="14"/>
      <c r="R363" s="14"/>
      <c r="S363" s="14"/>
      <c r="T363" s="14"/>
      <c r="U363" s="14"/>
      <c r="V363" s="14"/>
      <c r="W363" s="14"/>
      <c r="X363" s="14"/>
      <c r="Y363" s="14"/>
      <c r="Z363" s="14"/>
      <c r="AA363" s="14"/>
      <c r="AB363" s="14"/>
      <c r="AC363" s="14"/>
      <c r="AJ363" s="14"/>
      <c r="AK363" s="14"/>
      <c r="AP363" s="14"/>
      <c r="AQ363" s="14"/>
      <c r="AR363" s="14"/>
      <c r="AS363" s="14"/>
      <c r="AT363" s="14"/>
      <c r="AU363" s="14"/>
      <c r="AV363" s="14"/>
      <c r="AW363" s="14"/>
      <c r="AX363" s="14"/>
      <c r="AY363" s="14"/>
      <c r="AZ363" s="14"/>
    </row>
    <row r="364" spans="1:52" ht="12" customHeight="1">
      <c r="B364" s="38"/>
      <c r="C364" s="51"/>
      <c r="D364" s="38"/>
      <c r="E364" s="38"/>
      <c r="F364" s="38"/>
      <c r="G364" s="38"/>
      <c r="H364" s="38"/>
      <c r="I364" s="38"/>
      <c r="M364" s="14"/>
      <c r="N364" s="14"/>
      <c r="O364" s="14"/>
      <c r="P364" s="14"/>
      <c r="Q364" s="14"/>
      <c r="R364" s="14"/>
      <c r="S364" s="14"/>
      <c r="T364" s="14"/>
      <c r="U364" s="14"/>
      <c r="V364" s="14"/>
      <c r="W364" s="14"/>
      <c r="X364" s="14"/>
      <c r="Y364" s="14"/>
      <c r="Z364" s="14"/>
      <c r="AA364" s="14"/>
      <c r="AB364" s="14"/>
      <c r="AC364" s="14"/>
      <c r="AJ364" s="14"/>
      <c r="AK364" s="14"/>
      <c r="AP364" s="14"/>
      <c r="AQ364" s="14"/>
      <c r="AR364" s="14"/>
      <c r="AS364" s="14"/>
      <c r="AT364" s="14"/>
      <c r="AU364" s="14"/>
      <c r="AV364" s="14"/>
      <c r="AW364" s="14"/>
      <c r="AX364" s="14"/>
      <c r="AY364" s="14"/>
      <c r="AZ364" s="14"/>
    </row>
    <row r="365" spans="1:52" ht="12" customHeight="1">
      <c r="B365" s="38"/>
      <c r="C365" s="51"/>
      <c r="D365" s="38"/>
      <c r="E365" s="38"/>
      <c r="F365" s="38"/>
      <c r="G365" s="38"/>
      <c r="H365" s="38"/>
      <c r="I365" s="38"/>
      <c r="M365" s="14"/>
      <c r="N365" s="14"/>
      <c r="O365" s="14"/>
      <c r="P365" s="14"/>
      <c r="Q365" s="14"/>
      <c r="R365" s="14"/>
      <c r="S365" s="14"/>
      <c r="T365" s="14"/>
      <c r="U365" s="14"/>
      <c r="V365" s="14"/>
      <c r="W365" s="14"/>
      <c r="X365" s="14"/>
      <c r="Y365" s="14"/>
      <c r="Z365" s="14"/>
      <c r="AA365" s="14"/>
      <c r="AB365" s="14"/>
      <c r="AC365" s="14"/>
      <c r="AJ365" s="14"/>
      <c r="AK365" s="14"/>
      <c r="AP365" s="14"/>
      <c r="AQ365" s="14"/>
      <c r="AR365" s="14"/>
      <c r="AS365" s="14"/>
      <c r="AT365" s="14"/>
      <c r="AU365" s="14"/>
      <c r="AV365" s="14"/>
      <c r="AW365" s="14"/>
      <c r="AX365" s="14"/>
      <c r="AY365" s="14"/>
      <c r="AZ365" s="14"/>
    </row>
    <row r="366" spans="1:52" ht="12" customHeight="1">
      <c r="A366" s="38"/>
      <c r="B366" s="38"/>
      <c r="C366" s="51"/>
      <c r="D366" s="38"/>
      <c r="E366" s="38"/>
      <c r="F366" s="38"/>
      <c r="G366" s="38"/>
      <c r="H366" s="38"/>
      <c r="I366" s="38"/>
      <c r="J366" s="38"/>
      <c r="M366" s="14"/>
      <c r="N366" s="14"/>
      <c r="O366" s="14"/>
      <c r="P366" s="14"/>
      <c r="Q366" s="14"/>
      <c r="R366" s="14"/>
      <c r="S366" s="14"/>
      <c r="T366" s="14"/>
      <c r="U366" s="14"/>
      <c r="V366" s="14"/>
      <c r="W366" s="14"/>
      <c r="X366" s="14"/>
      <c r="Y366" s="14"/>
      <c r="Z366" s="14"/>
      <c r="AA366" s="14"/>
      <c r="AB366" s="14"/>
      <c r="AC366" s="14"/>
      <c r="AJ366" s="14"/>
      <c r="AK366" s="14"/>
      <c r="AP366" s="14"/>
      <c r="AQ366" s="14"/>
      <c r="AR366" s="14"/>
      <c r="AS366" s="14"/>
      <c r="AT366" s="14"/>
      <c r="AU366" s="14"/>
      <c r="AV366" s="14"/>
      <c r="AW366" s="14"/>
      <c r="AX366" s="14"/>
      <c r="AY366" s="14"/>
      <c r="AZ366" s="14"/>
    </row>
    <row r="367" spans="1:52" ht="12" customHeight="1">
      <c r="A367" s="38"/>
      <c r="B367" s="38"/>
      <c r="C367" s="51"/>
      <c r="D367" s="38"/>
      <c r="E367" s="38"/>
      <c r="F367" s="38"/>
      <c r="G367" s="38"/>
      <c r="H367" s="38"/>
      <c r="I367" s="38"/>
      <c r="J367" s="38"/>
      <c r="M367" s="14"/>
      <c r="N367" s="14"/>
      <c r="O367" s="14"/>
      <c r="P367" s="14"/>
      <c r="Q367" s="14"/>
      <c r="R367" s="14"/>
      <c r="S367" s="14"/>
      <c r="T367" s="14"/>
      <c r="U367" s="14"/>
      <c r="V367" s="14"/>
      <c r="W367" s="14"/>
      <c r="X367" s="14"/>
      <c r="Y367" s="14"/>
      <c r="Z367" s="14"/>
      <c r="AA367" s="14"/>
      <c r="AB367" s="14"/>
      <c r="AC367" s="14"/>
      <c r="AJ367" s="14"/>
      <c r="AK367" s="14"/>
      <c r="AP367" s="14"/>
      <c r="AQ367" s="14"/>
      <c r="AR367" s="14"/>
      <c r="AS367" s="14"/>
      <c r="AT367" s="14"/>
      <c r="AU367" s="14"/>
      <c r="AV367" s="14"/>
      <c r="AW367" s="14"/>
      <c r="AX367" s="14"/>
      <c r="AY367" s="14"/>
      <c r="AZ367" s="14"/>
    </row>
    <row r="368" spans="1:52" ht="12" customHeight="1">
      <c r="A368" s="38"/>
      <c r="B368" s="38"/>
      <c r="C368" s="51"/>
      <c r="D368" s="38"/>
      <c r="E368" s="38"/>
      <c r="F368" s="38"/>
      <c r="G368" s="38"/>
      <c r="H368" s="38"/>
      <c r="I368" s="38"/>
      <c r="J368" s="38"/>
      <c r="M368" s="14"/>
      <c r="N368" s="14"/>
      <c r="O368" s="14"/>
      <c r="P368" s="14"/>
      <c r="Q368" s="14"/>
      <c r="R368" s="14"/>
      <c r="S368" s="14"/>
      <c r="T368" s="14"/>
      <c r="U368" s="14"/>
      <c r="V368" s="14"/>
      <c r="W368" s="14"/>
      <c r="X368" s="14"/>
      <c r="Y368" s="14"/>
      <c r="Z368" s="14"/>
      <c r="AA368" s="14"/>
      <c r="AB368" s="14"/>
      <c r="AC368" s="14"/>
      <c r="AJ368" s="14"/>
      <c r="AK368" s="14"/>
      <c r="AP368" s="14"/>
      <c r="AQ368" s="14"/>
      <c r="AR368" s="14"/>
      <c r="AS368" s="14"/>
      <c r="AT368" s="14"/>
      <c r="AU368" s="14"/>
      <c r="AV368" s="14"/>
      <c r="AW368" s="14"/>
      <c r="AX368" s="14"/>
      <c r="AY368" s="14"/>
      <c r="AZ368" s="14"/>
    </row>
    <row r="369" spans="1:52" ht="12" customHeight="1">
      <c r="A369" s="38"/>
      <c r="J369" s="38"/>
      <c r="M369" s="14"/>
      <c r="N369" s="14"/>
      <c r="O369" s="14"/>
      <c r="P369" s="14"/>
      <c r="Q369" s="14"/>
      <c r="R369" s="14"/>
      <c r="S369" s="14"/>
      <c r="T369" s="14"/>
      <c r="U369" s="14"/>
      <c r="V369" s="14"/>
      <c r="W369" s="14"/>
      <c r="X369" s="14"/>
      <c r="Y369" s="14"/>
      <c r="Z369" s="14"/>
      <c r="AA369" s="14"/>
      <c r="AB369" s="14"/>
      <c r="AC369" s="14"/>
      <c r="AJ369" s="14"/>
      <c r="AK369" s="14"/>
      <c r="AP369" s="14"/>
      <c r="AQ369" s="14"/>
      <c r="AR369" s="14"/>
      <c r="AS369" s="14"/>
      <c r="AT369" s="14"/>
      <c r="AU369" s="14"/>
      <c r="AV369" s="14"/>
      <c r="AW369" s="14"/>
      <c r="AX369" s="14"/>
      <c r="AY369" s="14"/>
      <c r="AZ369" s="14"/>
    </row>
    <row r="370" spans="1:52" ht="12" customHeight="1">
      <c r="A370" s="38"/>
      <c r="J370" s="38"/>
      <c r="M370" s="14"/>
      <c r="N370" s="14"/>
      <c r="O370" s="14"/>
      <c r="P370" s="14"/>
      <c r="Q370" s="14"/>
      <c r="R370" s="14"/>
      <c r="S370" s="14"/>
      <c r="T370" s="14"/>
      <c r="U370" s="14"/>
      <c r="V370" s="14"/>
      <c r="W370" s="14"/>
      <c r="X370" s="14"/>
      <c r="Y370" s="14"/>
      <c r="Z370" s="14"/>
      <c r="AA370" s="14"/>
      <c r="AB370" s="14"/>
      <c r="AC370" s="14"/>
      <c r="AJ370" s="14"/>
      <c r="AK370" s="14"/>
      <c r="AP370" s="14"/>
      <c r="AQ370" s="14"/>
      <c r="AR370" s="14"/>
      <c r="AS370" s="14"/>
      <c r="AT370" s="14"/>
      <c r="AU370" s="14"/>
      <c r="AV370" s="14"/>
      <c r="AW370" s="14"/>
      <c r="AX370" s="14"/>
      <c r="AY370" s="14"/>
      <c r="AZ370" s="14"/>
    </row>
    <row r="371" spans="1:52" ht="12" customHeight="1">
      <c r="A371" s="38"/>
      <c r="J371" s="38"/>
      <c r="M371" s="14"/>
      <c r="N371" s="14"/>
      <c r="O371" s="14"/>
      <c r="P371" s="14"/>
      <c r="Q371" s="14"/>
      <c r="R371" s="14"/>
      <c r="S371" s="14"/>
      <c r="T371" s="14"/>
      <c r="U371" s="14"/>
      <c r="V371" s="14"/>
      <c r="W371" s="14"/>
      <c r="X371" s="14"/>
      <c r="Y371" s="14"/>
      <c r="Z371" s="14"/>
      <c r="AA371" s="14"/>
      <c r="AB371" s="14"/>
      <c r="AC371" s="14"/>
      <c r="AJ371" s="14"/>
      <c r="AK371" s="14"/>
      <c r="AP371" s="14"/>
      <c r="AQ371" s="14"/>
      <c r="AR371" s="14"/>
      <c r="AS371" s="14"/>
      <c r="AT371" s="14"/>
      <c r="AU371" s="14"/>
      <c r="AV371" s="14"/>
      <c r="AW371" s="14"/>
      <c r="AX371" s="14"/>
      <c r="AY371" s="14"/>
      <c r="AZ371" s="14"/>
    </row>
    <row r="372" spans="1:52" ht="12" customHeight="1">
      <c r="A372" s="38"/>
      <c r="J372" s="38"/>
      <c r="M372" s="14"/>
      <c r="N372" s="14"/>
      <c r="O372" s="14"/>
      <c r="P372" s="14"/>
      <c r="Q372" s="14"/>
      <c r="R372" s="14"/>
      <c r="S372" s="14"/>
      <c r="T372" s="14"/>
      <c r="U372" s="14"/>
      <c r="V372" s="14"/>
      <c r="W372" s="14"/>
      <c r="X372" s="14"/>
      <c r="Y372" s="14"/>
      <c r="Z372" s="14"/>
      <c r="AA372" s="14"/>
      <c r="AB372" s="14"/>
      <c r="AC372" s="14"/>
      <c r="AJ372" s="14"/>
      <c r="AK372" s="14"/>
      <c r="AP372" s="14"/>
      <c r="AQ372" s="14"/>
      <c r="AR372" s="14"/>
      <c r="AS372" s="14"/>
      <c r="AT372" s="14"/>
      <c r="AU372" s="14"/>
      <c r="AV372" s="14"/>
      <c r="AW372" s="14"/>
      <c r="AX372" s="14"/>
      <c r="AY372" s="14"/>
      <c r="AZ372" s="14"/>
    </row>
    <row r="383" spans="1:52" ht="12" customHeight="1">
      <c r="A383" s="38"/>
      <c r="J383" s="38"/>
      <c r="M383" s="14"/>
      <c r="N383" s="14"/>
      <c r="O383" s="14"/>
      <c r="P383" s="14"/>
      <c r="Q383" s="14"/>
      <c r="R383" s="14"/>
      <c r="S383" s="14"/>
      <c r="T383" s="14"/>
      <c r="U383" s="14"/>
      <c r="V383" s="14"/>
      <c r="W383" s="14"/>
      <c r="X383" s="14"/>
      <c r="Y383" s="14"/>
      <c r="Z383" s="14"/>
      <c r="AA383" s="14"/>
      <c r="AB383" s="14"/>
      <c r="AC383" s="14"/>
      <c r="AJ383" s="14"/>
      <c r="AK383" s="14"/>
      <c r="AP383" s="14"/>
      <c r="AQ383" s="14"/>
      <c r="AR383" s="14"/>
      <c r="AS383" s="14"/>
      <c r="AT383" s="14"/>
      <c r="AU383" s="14"/>
      <c r="AV383" s="14"/>
      <c r="AW383" s="14"/>
      <c r="AX383" s="14"/>
      <c r="AY383" s="14"/>
      <c r="AZ383" s="14"/>
    </row>
    <row r="384" spans="1:52" ht="12" customHeight="1">
      <c r="A384" s="38"/>
      <c r="J384" s="38"/>
      <c r="M384" s="14"/>
      <c r="N384" s="14"/>
      <c r="O384" s="14"/>
      <c r="P384" s="14"/>
      <c r="Q384" s="14"/>
      <c r="R384" s="14"/>
      <c r="S384" s="14"/>
      <c r="T384" s="14"/>
      <c r="U384" s="14"/>
      <c r="V384" s="14"/>
      <c r="W384" s="14"/>
      <c r="X384" s="14"/>
      <c r="Y384" s="14"/>
      <c r="Z384" s="14"/>
      <c r="AA384" s="14"/>
      <c r="AB384" s="14"/>
      <c r="AC384" s="14"/>
      <c r="AJ384" s="14"/>
      <c r="AK384" s="14"/>
      <c r="AP384" s="14"/>
      <c r="AQ384" s="14"/>
      <c r="AR384" s="14"/>
      <c r="AS384" s="14"/>
      <c r="AT384" s="14"/>
      <c r="AU384" s="14"/>
      <c r="AV384" s="14"/>
      <c r="AW384" s="14"/>
      <c r="AX384" s="14"/>
      <c r="AY384" s="14"/>
      <c r="AZ384" s="14"/>
    </row>
    <row r="385" spans="1:52" ht="12" customHeight="1">
      <c r="A385" s="38"/>
      <c r="J385" s="38"/>
      <c r="M385" s="14"/>
      <c r="N385" s="14"/>
      <c r="O385" s="14"/>
      <c r="P385" s="14"/>
      <c r="Q385" s="14"/>
      <c r="R385" s="14"/>
      <c r="S385" s="14"/>
      <c r="T385" s="14"/>
      <c r="U385" s="14"/>
      <c r="V385" s="14"/>
      <c r="W385" s="14"/>
      <c r="X385" s="14"/>
      <c r="Y385" s="14"/>
      <c r="Z385" s="14"/>
      <c r="AA385" s="14"/>
      <c r="AB385" s="14"/>
      <c r="AC385" s="14"/>
      <c r="AJ385" s="14"/>
      <c r="AK385" s="14"/>
      <c r="AP385" s="14"/>
      <c r="AQ385" s="14"/>
      <c r="AR385" s="14"/>
      <c r="AS385" s="14"/>
      <c r="AT385" s="14"/>
      <c r="AU385" s="14"/>
      <c r="AV385" s="14"/>
      <c r="AW385" s="14"/>
      <c r="AX385" s="14"/>
      <c r="AY385" s="14"/>
      <c r="AZ385" s="14"/>
    </row>
    <row r="388" spans="1:52" ht="12" customHeight="1">
      <c r="A388" s="38"/>
      <c r="J388" s="38"/>
      <c r="M388" s="14"/>
      <c r="N388" s="14"/>
      <c r="O388" s="14"/>
      <c r="P388" s="14"/>
      <c r="Q388" s="14"/>
      <c r="R388" s="14"/>
      <c r="S388" s="14"/>
      <c r="T388" s="14"/>
      <c r="U388" s="14"/>
      <c r="V388" s="14"/>
      <c r="W388" s="14"/>
      <c r="X388" s="14"/>
      <c r="Y388" s="14"/>
      <c r="Z388" s="14"/>
      <c r="AA388" s="14"/>
      <c r="AB388" s="14"/>
      <c r="AC388" s="14"/>
      <c r="AJ388" s="14"/>
      <c r="AK388" s="14"/>
      <c r="AP388" s="14"/>
      <c r="AQ388" s="14"/>
      <c r="AR388" s="14"/>
      <c r="AS388" s="14"/>
      <c r="AT388" s="14"/>
      <c r="AU388" s="14"/>
      <c r="AV388" s="14"/>
      <c r="AW388" s="14"/>
      <c r="AX388" s="14"/>
      <c r="AY388" s="14"/>
      <c r="AZ388" s="14"/>
    </row>
    <row r="389" spans="1:52" ht="12" customHeight="1">
      <c r="A389" s="38"/>
      <c r="J389" s="38"/>
      <c r="M389" s="14"/>
      <c r="N389" s="14"/>
      <c r="O389" s="14"/>
      <c r="P389" s="14"/>
      <c r="Q389" s="14"/>
      <c r="R389" s="14"/>
      <c r="S389" s="14"/>
      <c r="T389" s="14"/>
      <c r="U389" s="14"/>
      <c r="V389" s="14"/>
      <c r="W389" s="14"/>
      <c r="X389" s="14"/>
      <c r="Y389" s="14"/>
      <c r="Z389" s="14"/>
      <c r="AA389" s="14"/>
      <c r="AB389" s="14"/>
      <c r="AC389" s="14"/>
      <c r="AJ389" s="14"/>
      <c r="AK389" s="14"/>
      <c r="AP389" s="14"/>
      <c r="AQ389" s="14"/>
      <c r="AR389" s="14"/>
      <c r="AS389" s="14"/>
      <c r="AT389" s="14"/>
      <c r="AU389" s="14"/>
      <c r="AV389" s="14"/>
      <c r="AW389" s="14"/>
      <c r="AX389" s="14"/>
      <c r="AY389" s="14"/>
      <c r="AZ389" s="14"/>
    </row>
    <row r="390" spans="1:52" ht="12" customHeight="1">
      <c r="A390" s="38"/>
      <c r="J390" s="38"/>
      <c r="M390" s="14"/>
      <c r="N390" s="14"/>
      <c r="O390" s="14"/>
      <c r="P390" s="14"/>
      <c r="Q390" s="14"/>
      <c r="R390" s="14"/>
      <c r="S390" s="14"/>
      <c r="T390" s="14"/>
      <c r="U390" s="14"/>
      <c r="V390" s="14"/>
      <c r="W390" s="14"/>
      <c r="X390" s="14"/>
      <c r="Y390" s="14"/>
      <c r="Z390" s="14"/>
      <c r="AA390" s="14"/>
      <c r="AB390" s="14"/>
      <c r="AC390" s="14"/>
      <c r="AJ390" s="14"/>
      <c r="AK390" s="14"/>
      <c r="AP390" s="14"/>
      <c r="AQ390" s="14"/>
      <c r="AR390" s="14"/>
      <c r="AS390" s="14"/>
      <c r="AT390" s="14"/>
      <c r="AU390" s="14"/>
      <c r="AV390" s="14"/>
      <c r="AW390" s="14"/>
      <c r="AX390" s="14"/>
      <c r="AY390" s="14"/>
      <c r="AZ390" s="14"/>
    </row>
    <row r="391" spans="1:52" ht="12" customHeight="1">
      <c r="A391" s="38"/>
      <c r="J391" s="38"/>
      <c r="M391" s="14"/>
      <c r="N391" s="14"/>
      <c r="O391" s="14"/>
      <c r="P391" s="14"/>
      <c r="Q391" s="14"/>
      <c r="R391" s="14"/>
      <c r="S391" s="14"/>
      <c r="T391" s="14"/>
      <c r="U391" s="14"/>
      <c r="V391" s="14"/>
      <c r="W391" s="14"/>
      <c r="X391" s="14"/>
      <c r="Y391" s="14"/>
      <c r="Z391" s="14"/>
      <c r="AA391" s="14"/>
      <c r="AB391" s="14"/>
      <c r="AC391" s="14"/>
      <c r="AJ391" s="14"/>
      <c r="AK391" s="14"/>
      <c r="AP391" s="14"/>
      <c r="AQ391" s="14"/>
      <c r="AR391" s="14"/>
      <c r="AS391" s="14"/>
      <c r="AT391" s="14"/>
      <c r="AU391" s="14"/>
      <c r="AV391" s="14"/>
      <c r="AW391" s="14"/>
      <c r="AX391" s="14"/>
      <c r="AY391" s="14"/>
      <c r="AZ391" s="14"/>
    </row>
    <row r="392" spans="1:52" ht="12" customHeight="1">
      <c r="A392" s="38"/>
      <c r="J392" s="38"/>
      <c r="M392" s="14"/>
      <c r="N392" s="14"/>
      <c r="O392" s="14"/>
      <c r="P392" s="14"/>
      <c r="Q392" s="14"/>
      <c r="R392" s="14"/>
      <c r="S392" s="14"/>
      <c r="T392" s="14"/>
      <c r="U392" s="14"/>
      <c r="V392" s="14"/>
      <c r="W392" s="14"/>
      <c r="X392" s="14"/>
      <c r="Y392" s="14"/>
      <c r="Z392" s="14"/>
      <c r="AA392" s="14"/>
      <c r="AB392" s="14"/>
      <c r="AC392" s="14"/>
      <c r="AJ392" s="14"/>
      <c r="AK392" s="14"/>
      <c r="AP392" s="14"/>
      <c r="AQ392" s="14"/>
      <c r="AR392" s="14"/>
      <c r="AS392" s="14"/>
      <c r="AT392" s="14"/>
      <c r="AU392" s="14"/>
      <c r="AV392" s="14"/>
      <c r="AW392" s="14"/>
      <c r="AX392" s="14"/>
      <c r="AY392" s="14"/>
      <c r="AZ392" s="14"/>
    </row>
    <row r="393" spans="1:52" ht="12" customHeight="1">
      <c r="A393" s="38"/>
      <c r="J393" s="38"/>
      <c r="M393" s="14"/>
      <c r="N393" s="14"/>
      <c r="O393" s="14"/>
      <c r="P393" s="14"/>
      <c r="Q393" s="14"/>
      <c r="R393" s="14"/>
      <c r="S393" s="14"/>
      <c r="T393" s="14"/>
      <c r="U393" s="14"/>
      <c r="V393" s="14"/>
      <c r="W393" s="14"/>
      <c r="X393" s="14"/>
      <c r="Y393" s="14"/>
      <c r="Z393" s="14"/>
      <c r="AA393" s="14"/>
      <c r="AB393" s="14"/>
      <c r="AC393" s="14"/>
      <c r="AJ393" s="14"/>
      <c r="AK393" s="14"/>
      <c r="AP393" s="14"/>
      <c r="AQ393" s="14"/>
      <c r="AR393" s="14"/>
      <c r="AS393" s="14"/>
      <c r="AT393" s="14"/>
      <c r="AU393" s="14"/>
      <c r="AV393" s="14"/>
      <c r="AW393" s="14"/>
      <c r="AX393" s="14"/>
      <c r="AY393" s="14"/>
      <c r="AZ393" s="14"/>
    </row>
    <row r="394" spans="1:52" ht="12" customHeight="1">
      <c r="A394" s="38"/>
      <c r="J394" s="38"/>
      <c r="M394" s="14"/>
      <c r="N394" s="14"/>
      <c r="O394" s="14"/>
      <c r="P394" s="14"/>
      <c r="Q394" s="14"/>
      <c r="R394" s="14"/>
      <c r="S394" s="14"/>
      <c r="T394" s="14"/>
      <c r="U394" s="14"/>
      <c r="V394" s="14"/>
      <c r="W394" s="14"/>
      <c r="X394" s="14"/>
      <c r="Y394" s="14"/>
      <c r="Z394" s="14"/>
      <c r="AA394" s="14"/>
      <c r="AB394" s="14"/>
      <c r="AC394" s="14"/>
      <c r="AJ394" s="14"/>
      <c r="AK394" s="14"/>
      <c r="AP394" s="14"/>
      <c r="AQ394" s="14"/>
      <c r="AR394" s="14"/>
      <c r="AS394" s="14"/>
      <c r="AT394" s="14"/>
      <c r="AU394" s="14"/>
      <c r="AV394" s="14"/>
      <c r="AW394" s="14"/>
      <c r="AX394" s="14"/>
      <c r="AY394" s="14"/>
      <c r="AZ394" s="14"/>
    </row>
    <row r="405" spans="1:52" ht="12" customHeight="1">
      <c r="A405" s="38"/>
      <c r="J405" s="38"/>
      <c r="M405" s="14"/>
      <c r="N405" s="14"/>
      <c r="O405" s="14"/>
      <c r="P405" s="14"/>
      <c r="Q405" s="14"/>
      <c r="R405" s="14"/>
      <c r="S405" s="14"/>
      <c r="T405" s="14"/>
      <c r="U405" s="14"/>
      <c r="V405" s="14"/>
      <c r="W405" s="14"/>
      <c r="X405" s="14"/>
      <c r="Y405" s="14"/>
      <c r="Z405" s="14"/>
      <c r="AA405" s="14"/>
      <c r="AB405" s="14"/>
      <c r="AC405" s="14"/>
      <c r="AJ405" s="14"/>
      <c r="AK405" s="14"/>
      <c r="AP405" s="14"/>
      <c r="AQ405" s="14"/>
      <c r="AR405" s="14"/>
      <c r="AS405" s="14"/>
      <c r="AT405" s="14"/>
      <c r="AU405" s="14"/>
      <c r="AV405" s="14"/>
      <c r="AW405" s="14"/>
      <c r="AX405" s="14"/>
      <c r="AY405" s="14"/>
      <c r="AZ405" s="14"/>
    </row>
    <row r="406" spans="1:52" ht="12" customHeight="1">
      <c r="A406" s="38"/>
      <c r="J406" s="38"/>
      <c r="M406" s="14"/>
      <c r="N406" s="14"/>
      <c r="O406" s="14"/>
      <c r="P406" s="14"/>
      <c r="Q406" s="14"/>
      <c r="R406" s="14"/>
      <c r="S406" s="14"/>
      <c r="T406" s="14"/>
      <c r="U406" s="14"/>
      <c r="V406" s="14"/>
      <c r="W406" s="14"/>
      <c r="X406" s="14"/>
      <c r="Y406" s="14"/>
      <c r="Z406" s="14"/>
      <c r="AA406" s="14"/>
      <c r="AB406" s="14"/>
      <c r="AC406" s="14"/>
      <c r="AJ406" s="14"/>
      <c r="AK406" s="14"/>
      <c r="AP406" s="14"/>
      <c r="AQ406" s="14"/>
      <c r="AR406" s="14"/>
      <c r="AS406" s="14"/>
      <c r="AT406" s="14"/>
      <c r="AU406" s="14"/>
      <c r="AV406" s="14"/>
      <c r="AW406" s="14"/>
      <c r="AX406" s="14"/>
      <c r="AY406" s="14"/>
      <c r="AZ406" s="14"/>
    </row>
    <row r="407" spans="1:52" ht="12" customHeight="1">
      <c r="A407" s="38"/>
      <c r="J407" s="38"/>
      <c r="M407" s="14"/>
      <c r="N407" s="14"/>
      <c r="O407" s="14"/>
      <c r="P407" s="14"/>
      <c r="Q407" s="14"/>
      <c r="R407" s="14"/>
      <c r="S407" s="14"/>
      <c r="T407" s="14"/>
      <c r="U407" s="14"/>
      <c r="V407" s="14"/>
      <c r="W407" s="14"/>
      <c r="X407" s="14"/>
      <c r="Y407" s="14"/>
      <c r="Z407" s="14"/>
      <c r="AA407" s="14"/>
      <c r="AB407" s="14"/>
      <c r="AC407" s="14"/>
      <c r="AJ407" s="14"/>
      <c r="AK407" s="14"/>
      <c r="AP407" s="14"/>
      <c r="AQ407" s="14"/>
      <c r="AR407" s="14"/>
      <c r="AS407" s="14"/>
      <c r="AT407" s="14"/>
      <c r="AU407" s="14"/>
      <c r="AV407" s="14"/>
      <c r="AW407" s="14"/>
      <c r="AX407" s="14"/>
      <c r="AY407" s="14"/>
      <c r="AZ407" s="14"/>
    </row>
    <row r="410" spans="1:52" ht="12" customHeight="1">
      <c r="A410" s="38"/>
      <c r="J410" s="38"/>
      <c r="M410" s="14"/>
      <c r="N410" s="14"/>
      <c r="O410" s="14"/>
      <c r="P410" s="14"/>
      <c r="Q410" s="14"/>
      <c r="R410" s="14"/>
      <c r="S410" s="14"/>
      <c r="T410" s="14"/>
      <c r="U410" s="14"/>
      <c r="V410" s="14"/>
      <c r="W410" s="14"/>
      <c r="X410" s="14"/>
      <c r="Y410" s="14"/>
      <c r="Z410" s="14"/>
      <c r="AA410" s="14"/>
      <c r="AB410" s="14"/>
      <c r="AC410" s="14"/>
      <c r="AJ410" s="14"/>
      <c r="AK410" s="14"/>
      <c r="AP410" s="14"/>
      <c r="AQ410" s="14"/>
      <c r="AR410" s="14"/>
      <c r="AS410" s="14"/>
      <c r="AT410" s="14"/>
      <c r="AU410" s="14"/>
      <c r="AV410" s="14"/>
      <c r="AW410" s="14"/>
      <c r="AX410" s="14"/>
      <c r="AY410" s="14"/>
      <c r="AZ410" s="14"/>
    </row>
    <row r="411" spans="1:52" ht="12" customHeight="1">
      <c r="A411" s="38"/>
      <c r="J411" s="38"/>
      <c r="M411" s="14"/>
      <c r="N411" s="14"/>
      <c r="O411" s="14"/>
      <c r="P411" s="14"/>
      <c r="Q411" s="14"/>
      <c r="R411" s="14"/>
      <c r="S411" s="14"/>
      <c r="T411" s="14"/>
      <c r="U411" s="14"/>
      <c r="V411" s="14"/>
      <c r="W411" s="14"/>
      <c r="X411" s="14"/>
      <c r="Y411" s="14"/>
      <c r="Z411" s="14"/>
      <c r="AA411" s="14"/>
      <c r="AB411" s="14"/>
      <c r="AC411" s="14"/>
      <c r="AJ411" s="14"/>
      <c r="AK411" s="14"/>
      <c r="AP411" s="14"/>
      <c r="AQ411" s="14"/>
      <c r="AR411" s="14"/>
      <c r="AS411" s="14"/>
      <c r="AT411" s="14"/>
      <c r="AU411" s="14"/>
      <c r="AV411" s="14"/>
      <c r="AW411" s="14"/>
      <c r="AX411" s="14"/>
      <c r="AY411" s="14"/>
      <c r="AZ411" s="14"/>
    </row>
    <row r="412" spans="1:52" ht="12" customHeight="1">
      <c r="A412" s="38"/>
      <c r="J412" s="38"/>
      <c r="M412" s="14"/>
      <c r="N412" s="14"/>
      <c r="O412" s="14"/>
      <c r="P412" s="14"/>
      <c r="Q412" s="14"/>
      <c r="R412" s="14"/>
      <c r="S412" s="14"/>
      <c r="T412" s="14"/>
      <c r="U412" s="14"/>
      <c r="V412" s="14"/>
      <c r="W412" s="14"/>
      <c r="X412" s="14"/>
      <c r="Y412" s="14"/>
      <c r="Z412" s="14"/>
      <c r="AA412" s="14"/>
      <c r="AB412" s="14"/>
      <c r="AC412" s="14"/>
      <c r="AJ412" s="14"/>
      <c r="AK412" s="14"/>
      <c r="AP412" s="14"/>
      <c r="AQ412" s="14"/>
      <c r="AR412" s="14"/>
      <c r="AS412" s="14"/>
      <c r="AT412" s="14"/>
      <c r="AU412" s="14"/>
      <c r="AV412" s="14"/>
      <c r="AW412" s="14"/>
      <c r="AX412" s="14"/>
      <c r="AY412" s="14"/>
      <c r="AZ412" s="14"/>
    </row>
    <row r="413" spans="1:52" ht="12" customHeight="1">
      <c r="A413" s="38"/>
      <c r="J413" s="38"/>
      <c r="M413" s="14"/>
      <c r="N413" s="14"/>
      <c r="O413" s="14"/>
      <c r="P413" s="14"/>
      <c r="Q413" s="14"/>
      <c r="R413" s="14"/>
      <c r="S413" s="14"/>
      <c r="T413" s="14"/>
      <c r="U413" s="14"/>
      <c r="V413" s="14"/>
      <c r="W413" s="14"/>
      <c r="X413" s="14"/>
      <c r="Y413" s="14"/>
      <c r="Z413" s="14"/>
      <c r="AA413" s="14"/>
      <c r="AB413" s="14"/>
      <c r="AC413" s="14"/>
      <c r="AJ413" s="14"/>
      <c r="AK413" s="14"/>
      <c r="AP413" s="14"/>
      <c r="AQ413" s="14"/>
      <c r="AR413" s="14"/>
      <c r="AS413" s="14"/>
      <c r="AT413" s="14"/>
      <c r="AU413" s="14"/>
      <c r="AV413" s="14"/>
      <c r="AW413" s="14"/>
      <c r="AX413" s="14"/>
      <c r="AY413" s="14"/>
      <c r="AZ413" s="14"/>
    </row>
    <row r="414" spans="1:52" ht="12" customHeight="1">
      <c r="A414" s="38"/>
      <c r="J414" s="38"/>
      <c r="M414" s="14"/>
      <c r="N414" s="14"/>
      <c r="O414" s="14"/>
      <c r="P414" s="14"/>
      <c r="Q414" s="14"/>
      <c r="R414" s="14"/>
      <c r="S414" s="14"/>
      <c r="T414" s="14"/>
      <c r="U414" s="14"/>
      <c r="V414" s="14"/>
      <c r="W414" s="14"/>
      <c r="X414" s="14"/>
      <c r="Y414" s="14"/>
      <c r="Z414" s="14"/>
      <c r="AA414" s="14"/>
      <c r="AB414" s="14"/>
      <c r="AC414" s="14"/>
      <c r="AJ414" s="14"/>
      <c r="AK414" s="14"/>
      <c r="AP414" s="14"/>
      <c r="AQ414" s="14"/>
      <c r="AR414" s="14"/>
      <c r="AS414" s="14"/>
      <c r="AT414" s="14"/>
      <c r="AU414" s="14"/>
      <c r="AV414" s="14"/>
      <c r="AW414" s="14"/>
      <c r="AX414" s="14"/>
      <c r="AY414" s="14"/>
      <c r="AZ414" s="14"/>
    </row>
    <row r="415" spans="1:52" ht="12" customHeight="1">
      <c r="A415" s="38"/>
      <c r="J415" s="38"/>
      <c r="M415" s="14"/>
      <c r="N415" s="14"/>
      <c r="O415" s="14"/>
      <c r="P415" s="14"/>
      <c r="Q415" s="14"/>
      <c r="R415" s="14"/>
      <c r="S415" s="14"/>
      <c r="T415" s="14"/>
      <c r="U415" s="14"/>
      <c r="V415" s="14"/>
      <c r="W415" s="14"/>
      <c r="X415" s="14"/>
      <c r="Y415" s="14"/>
      <c r="Z415" s="14"/>
      <c r="AA415" s="14"/>
      <c r="AB415" s="14"/>
      <c r="AC415" s="14"/>
      <c r="AJ415" s="14"/>
      <c r="AK415" s="14"/>
      <c r="AP415" s="14"/>
      <c r="AQ415" s="14"/>
      <c r="AR415" s="14"/>
      <c r="AS415" s="14"/>
      <c r="AT415" s="14"/>
      <c r="AU415" s="14"/>
      <c r="AV415" s="14"/>
      <c r="AW415" s="14"/>
      <c r="AX415" s="14"/>
      <c r="AY415" s="14"/>
      <c r="AZ415" s="14"/>
    </row>
    <row r="416" spans="1:52" ht="12" customHeight="1">
      <c r="A416" s="38"/>
      <c r="J416" s="38"/>
      <c r="M416" s="14"/>
      <c r="N416" s="14"/>
      <c r="O416" s="14"/>
      <c r="P416" s="14"/>
      <c r="Q416" s="14"/>
      <c r="R416" s="14"/>
      <c r="S416" s="14"/>
      <c r="T416" s="14"/>
      <c r="U416" s="14"/>
      <c r="V416" s="14"/>
      <c r="W416" s="14"/>
      <c r="X416" s="14"/>
      <c r="Y416" s="14"/>
      <c r="Z416" s="14"/>
      <c r="AA416" s="14"/>
      <c r="AB416" s="14"/>
      <c r="AC416" s="14"/>
      <c r="AJ416" s="14"/>
      <c r="AK416" s="14"/>
      <c r="AP416" s="14"/>
      <c r="AQ416" s="14"/>
      <c r="AR416" s="14"/>
      <c r="AS416" s="14"/>
      <c r="AT416" s="14"/>
      <c r="AU416" s="14"/>
      <c r="AV416" s="14"/>
      <c r="AW416" s="14"/>
      <c r="AX416" s="14"/>
      <c r="AY416" s="14"/>
      <c r="AZ416" s="14"/>
    </row>
  </sheetData>
  <mergeCells count="26">
    <mergeCell ref="AL7:AM8"/>
    <mergeCell ref="AN7:AO8"/>
    <mergeCell ref="AP7:AQ8"/>
    <mergeCell ref="AJ5:AQ6"/>
    <mergeCell ref="AJ7:AK8"/>
    <mergeCell ref="B5:C9"/>
    <mergeCell ref="D5:E7"/>
    <mergeCell ref="R6:S7"/>
    <mergeCell ref="T6:U7"/>
    <mergeCell ref="V6:W6"/>
    <mergeCell ref="F5:AC5"/>
    <mergeCell ref="AD8:AE8"/>
    <mergeCell ref="AF8:AG8"/>
    <mergeCell ref="AH8:AI8"/>
    <mergeCell ref="F6:G7"/>
    <mergeCell ref="H6:I6"/>
    <mergeCell ref="J6:K7"/>
    <mergeCell ref="L6:M7"/>
    <mergeCell ref="N6:O7"/>
    <mergeCell ref="P6:Q7"/>
    <mergeCell ref="H7:I7"/>
    <mergeCell ref="V7:W7"/>
    <mergeCell ref="Z7:AA7"/>
    <mergeCell ref="AB7:AC7"/>
    <mergeCell ref="X6:Y7"/>
    <mergeCell ref="Z6:AC6"/>
  </mergeCells>
  <phoneticPr fontId="2"/>
  <pageMargins left="0.59055118110236227" right="0" top="0.59055118110236227" bottom="0" header="0" footer="0"/>
  <pageSetup paperSize="9" scale="51" orientation="landscape" horizontalDpi="4294967294" r:id="rId1"/>
  <headerFooter alignWithMargins="0"/>
  <colBreaks count="2" manualBreakCount="2">
    <brk id="23" max="332" man="1"/>
    <brk id="43" max="2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2024-04-26T06:25:43Z</cp:lastPrinted>
  <dcterms:created xsi:type="dcterms:W3CDTF">2002-07-22T04:03:10Z</dcterms:created>
  <dcterms:modified xsi:type="dcterms:W3CDTF">2025-04-28T06:13:28Z</dcterms:modified>
</cp:coreProperties>
</file>