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ml.chartshapes+xml"/>
  <Override PartName="/xl/charts/chart16.xml" ContentType="application/vnd.openxmlformats-officedocument.drawingml.chart+xml"/>
  <Override PartName="/xl/drawings/drawing7.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1.xml" ContentType="application/vnd.openxmlformats-officedocument.drawingml.chartshapes+xml"/>
  <Override PartName="/xl/charts/chart28.xml" ContentType="application/vnd.openxmlformats-officedocument.drawingml.chart+xml"/>
  <Override PartName="/xl/drawings/drawing12.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3.xml" ContentType="application/vnd.openxmlformats-officedocument.drawingml.chartshapes+xml"/>
  <Override PartName="/xl/charts/chart34.xml" ContentType="application/vnd.openxmlformats-officedocument.drawingml.chart+xml"/>
  <Override PartName="/xl/drawings/drawing14.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930" yWindow="2430" windowWidth="27780" windowHeight="9885" tabRatio="694" activeTab="1"/>
  </bookViews>
  <sheets>
    <sheet name="年度" sheetId="12" r:id="rId1"/>
    <sheet name="月次" sheetId="16" r:id="rId2"/>
  </sheets>
  <externalReferences>
    <externalReference r:id="rId3"/>
  </externalReferences>
  <definedNames>
    <definedName name="_xlnm.Print_Area" localSheetId="1">月次!$A$1:$AQ$333</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333" i="16" l="1"/>
  <c r="AA333" i="16"/>
  <c r="W333" i="16"/>
  <c r="U333" i="16"/>
  <c r="P333" i="16"/>
  <c r="O333" i="16"/>
  <c r="M333" i="16"/>
  <c r="J333" i="16"/>
  <c r="I333" i="16"/>
  <c r="G333" i="16"/>
  <c r="E333" i="16"/>
  <c r="AE332" i="16"/>
  <c r="AA332" i="16"/>
  <c r="W332" i="16"/>
  <c r="U332" i="16"/>
  <c r="P332" i="16"/>
  <c r="O332" i="16"/>
  <c r="M332" i="16"/>
  <c r="J332" i="16"/>
  <c r="I332" i="16"/>
  <c r="G332" i="16"/>
  <c r="E332" i="16"/>
  <c r="AE331" i="16"/>
  <c r="AA331" i="16"/>
  <c r="W331" i="16"/>
  <c r="U331" i="16"/>
  <c r="P331" i="16"/>
  <c r="O331" i="16"/>
  <c r="M331" i="16"/>
  <c r="J331" i="16"/>
  <c r="I331" i="16"/>
  <c r="G331" i="16"/>
  <c r="E331" i="16"/>
  <c r="AE330" i="16"/>
  <c r="AA330" i="16"/>
  <c r="W330" i="16"/>
  <c r="U330" i="16"/>
  <c r="P330" i="16"/>
  <c r="Q330" i="16" s="1"/>
  <c r="O330" i="16"/>
  <c r="M330" i="16"/>
  <c r="J330" i="16"/>
  <c r="K330" i="16" s="1"/>
  <c r="I330" i="16"/>
  <c r="G330" i="16"/>
  <c r="E330" i="16"/>
  <c r="AE329" i="16"/>
  <c r="AA329" i="16"/>
  <c r="W329" i="16"/>
  <c r="U329" i="16"/>
  <c r="P329" i="16"/>
  <c r="Q329" i="16" s="1"/>
  <c r="O329" i="16"/>
  <c r="M329" i="16"/>
  <c r="J329" i="16"/>
  <c r="I329" i="16"/>
  <c r="G329" i="16"/>
  <c r="E329" i="16"/>
  <c r="AE328" i="16"/>
  <c r="AA328" i="16"/>
  <c r="W328" i="16"/>
  <c r="U328" i="16"/>
  <c r="P328" i="16"/>
  <c r="Q328" i="16" s="1"/>
  <c r="O328" i="16"/>
  <c r="M328" i="16"/>
  <c r="J328" i="16"/>
  <c r="I328" i="16"/>
  <c r="G328" i="16"/>
  <c r="E328" i="16"/>
  <c r="AE327" i="16"/>
  <c r="AA327" i="16"/>
  <c r="W327" i="16"/>
  <c r="U327" i="16"/>
  <c r="P327" i="16"/>
  <c r="Q327" i="16" s="1"/>
  <c r="O327" i="16"/>
  <c r="M327" i="16"/>
  <c r="J327" i="16"/>
  <c r="I327" i="16"/>
  <c r="G327" i="16"/>
  <c r="E327" i="16"/>
  <c r="AE326" i="16"/>
  <c r="AA326" i="16"/>
  <c r="W326" i="16"/>
  <c r="U326" i="16"/>
  <c r="P326" i="16"/>
  <c r="Q326" i="16" s="1"/>
  <c r="O326" i="16"/>
  <c r="M326" i="16"/>
  <c r="J326" i="16"/>
  <c r="K326" i="16" s="1"/>
  <c r="I326" i="16"/>
  <c r="G326" i="16"/>
  <c r="E326" i="16"/>
  <c r="AE325" i="16"/>
  <c r="AA325" i="16"/>
  <c r="W325" i="16"/>
  <c r="U325" i="16"/>
  <c r="P325" i="16"/>
  <c r="Q325" i="16" s="1"/>
  <c r="O325" i="16"/>
  <c r="M325" i="16"/>
  <c r="J325" i="16"/>
  <c r="I325" i="16"/>
  <c r="G325" i="16"/>
  <c r="E325" i="16"/>
  <c r="AE324" i="16"/>
  <c r="AA324" i="16"/>
  <c r="W324" i="16"/>
  <c r="U324" i="16"/>
  <c r="P324" i="16"/>
  <c r="Q324" i="16" s="1"/>
  <c r="O324" i="16"/>
  <c r="M324" i="16"/>
  <c r="J324" i="16"/>
  <c r="K324" i="16" s="1"/>
  <c r="I324" i="16"/>
  <c r="G324" i="16"/>
  <c r="E324" i="16"/>
  <c r="AE323" i="16"/>
  <c r="AA323" i="16"/>
  <c r="W323" i="16"/>
  <c r="U323" i="16"/>
  <c r="P323" i="16"/>
  <c r="O323" i="16"/>
  <c r="M323" i="16"/>
  <c r="J323" i="16"/>
  <c r="K323" i="16" s="1"/>
  <c r="I323" i="16"/>
  <c r="G323" i="16"/>
  <c r="E323" i="16"/>
  <c r="AE322" i="16"/>
  <c r="AA322" i="16"/>
  <c r="W322" i="16"/>
  <c r="U322" i="16"/>
  <c r="P322" i="16"/>
  <c r="Q322" i="16" s="1"/>
  <c r="O322" i="16"/>
  <c r="M322" i="16"/>
  <c r="J322" i="16"/>
  <c r="K322" i="16" s="1"/>
  <c r="I322" i="16"/>
  <c r="G322" i="16"/>
  <c r="E322" i="16"/>
  <c r="R331" i="16" l="1"/>
  <c r="R323" i="16"/>
  <c r="S323" i="16" s="1"/>
  <c r="R327" i="16"/>
  <c r="X327" i="16" s="1"/>
  <c r="Y327" i="16" s="1"/>
  <c r="R328" i="16"/>
  <c r="S328" i="16" s="1"/>
  <c r="R333" i="16"/>
  <c r="X333" i="16" s="1"/>
  <c r="Q323" i="16"/>
  <c r="R325" i="16"/>
  <c r="X325" i="16" s="1"/>
  <c r="Y325" i="16" s="1"/>
  <c r="R332" i="16"/>
  <c r="R329" i="16"/>
  <c r="X329" i="16" s="1"/>
  <c r="Y329" i="16" s="1"/>
  <c r="K327" i="16"/>
  <c r="R322" i="16"/>
  <c r="S322" i="16" s="1"/>
  <c r="R326" i="16"/>
  <c r="R330" i="16"/>
  <c r="X330" i="16" s="1"/>
  <c r="Y330" i="16" s="1"/>
  <c r="X323" i="16"/>
  <c r="Y323" i="16" s="1"/>
  <c r="K328" i="16"/>
  <c r="R324" i="16"/>
  <c r="K325" i="16"/>
  <c r="K329" i="16"/>
  <c r="AD43" i="12"/>
  <c r="Z43" i="12"/>
  <c r="V43" i="12"/>
  <c r="T43" i="12"/>
  <c r="N43" i="12"/>
  <c r="P43" i="12" s="1"/>
  <c r="L43" i="12"/>
  <c r="H43" i="12"/>
  <c r="F43" i="12"/>
  <c r="D43" i="12"/>
  <c r="S325" i="16" l="1"/>
  <c r="X332" i="16"/>
  <c r="X331" i="16"/>
  <c r="X328" i="16"/>
  <c r="Y328" i="16" s="1"/>
  <c r="S327" i="16"/>
  <c r="S329" i="16"/>
  <c r="X322" i="16"/>
  <c r="Y322" i="16" s="1"/>
  <c r="S330" i="16"/>
  <c r="S326" i="16"/>
  <c r="X326" i="16"/>
  <c r="Y326" i="16" s="1"/>
  <c r="S324" i="16"/>
  <c r="X324" i="16"/>
  <c r="Y324" i="16" s="1"/>
  <c r="J43" i="12"/>
  <c r="P305" i="16"/>
  <c r="R43" i="12" l="1"/>
  <c r="AE321" i="16"/>
  <c r="AA321" i="16"/>
  <c r="J321" i="16"/>
  <c r="K333" i="16" s="1"/>
  <c r="P321" i="16"/>
  <c r="Q333" i="16" s="1"/>
  <c r="W321" i="16"/>
  <c r="U321" i="16"/>
  <c r="O321" i="16"/>
  <c r="M321" i="16"/>
  <c r="I321" i="16"/>
  <c r="G321" i="16"/>
  <c r="E321" i="16"/>
  <c r="AE320" i="16"/>
  <c r="AA320" i="16"/>
  <c r="J320" i="16"/>
  <c r="P320" i="16"/>
  <c r="Q332" i="16" s="1"/>
  <c r="W320" i="16"/>
  <c r="U320" i="16"/>
  <c r="O320" i="16"/>
  <c r="M320" i="16"/>
  <c r="I320" i="16"/>
  <c r="G320" i="16"/>
  <c r="E320" i="16"/>
  <c r="AE319" i="16"/>
  <c r="AA319" i="16"/>
  <c r="J319" i="16"/>
  <c r="K331" i="16" s="1"/>
  <c r="P319" i="16"/>
  <c r="Q331" i="16" s="1"/>
  <c r="W319" i="16"/>
  <c r="U319" i="16"/>
  <c r="O319" i="16"/>
  <c r="M319" i="16"/>
  <c r="I319" i="16"/>
  <c r="G319" i="16"/>
  <c r="G43" i="12" s="1"/>
  <c r="E319" i="16"/>
  <c r="AE318" i="16"/>
  <c r="AA318" i="16"/>
  <c r="J318" i="16"/>
  <c r="K318" i="16" s="1"/>
  <c r="P318" i="16"/>
  <c r="Q318" i="16" s="1"/>
  <c r="W318" i="16"/>
  <c r="U318" i="16"/>
  <c r="O318" i="16"/>
  <c r="M318" i="16"/>
  <c r="I318" i="16"/>
  <c r="G318" i="16"/>
  <c r="E318" i="16"/>
  <c r="AE317" i="16"/>
  <c r="AA317" i="16"/>
  <c r="J317" i="16"/>
  <c r="P317" i="16"/>
  <c r="Q317" i="16" s="1"/>
  <c r="W317" i="16"/>
  <c r="U317" i="16"/>
  <c r="O317" i="16"/>
  <c r="M317" i="16"/>
  <c r="I317" i="16"/>
  <c r="G317" i="16"/>
  <c r="E317" i="16"/>
  <c r="AE316" i="16"/>
  <c r="AA316" i="16"/>
  <c r="J316" i="16"/>
  <c r="P316" i="16"/>
  <c r="Q316" i="16" s="1"/>
  <c r="W316" i="16"/>
  <c r="U316" i="16"/>
  <c r="O316" i="16"/>
  <c r="M316" i="16"/>
  <c r="I316" i="16"/>
  <c r="G316" i="16"/>
  <c r="E316" i="16"/>
  <c r="AE315" i="16"/>
  <c r="AA315" i="16"/>
  <c r="J315" i="16"/>
  <c r="P315" i="16"/>
  <c r="W315" i="16"/>
  <c r="U315" i="16"/>
  <c r="O315" i="16"/>
  <c r="M315" i="16"/>
  <c r="I315" i="16"/>
  <c r="G315" i="16"/>
  <c r="E315" i="16"/>
  <c r="AE314" i="16"/>
  <c r="AA314" i="16"/>
  <c r="J314" i="16"/>
  <c r="K314" i="16" s="1"/>
  <c r="P314" i="16"/>
  <c r="W314" i="16"/>
  <c r="U314" i="16"/>
  <c r="O314" i="16"/>
  <c r="M314" i="16"/>
  <c r="I314" i="16"/>
  <c r="G314" i="16"/>
  <c r="E314" i="16"/>
  <c r="AE313" i="16"/>
  <c r="AA313" i="16"/>
  <c r="J313" i="16"/>
  <c r="P313" i="16"/>
  <c r="R313" i="16" s="1"/>
  <c r="X313" i="16" s="1"/>
  <c r="W313" i="16"/>
  <c r="U313" i="16"/>
  <c r="O313" i="16"/>
  <c r="M313" i="16"/>
  <c r="I313" i="16"/>
  <c r="G313" i="16"/>
  <c r="E313" i="16"/>
  <c r="AE312" i="16"/>
  <c r="AA312" i="16"/>
  <c r="J312" i="16"/>
  <c r="K312" i="16" s="1"/>
  <c r="P312" i="16"/>
  <c r="R312" i="16" s="1"/>
  <c r="X312" i="16" s="1"/>
  <c r="W312" i="16"/>
  <c r="U312" i="16"/>
  <c r="O312" i="16"/>
  <c r="M312" i="16"/>
  <c r="I312" i="16"/>
  <c r="G312" i="16"/>
  <c r="E312" i="16"/>
  <c r="AE311" i="16"/>
  <c r="AA311" i="16"/>
  <c r="J311" i="16"/>
  <c r="P311" i="16"/>
  <c r="Q311" i="16" s="1"/>
  <c r="W311" i="16"/>
  <c r="U311" i="16"/>
  <c r="O311" i="16"/>
  <c r="M311" i="16"/>
  <c r="I311" i="16"/>
  <c r="G311" i="16"/>
  <c r="E311" i="16"/>
  <c r="AE310" i="16"/>
  <c r="AA310" i="16"/>
  <c r="J310" i="16"/>
  <c r="P310" i="16"/>
  <c r="W310" i="16"/>
  <c r="U310" i="16"/>
  <c r="O310" i="16"/>
  <c r="M310" i="16"/>
  <c r="I310" i="16"/>
  <c r="G310" i="16"/>
  <c r="E310" i="16"/>
  <c r="AD42" i="12"/>
  <c r="AE43" i="12" s="1"/>
  <c r="Z42" i="12"/>
  <c r="AA43" i="12" s="1"/>
  <c r="V42" i="12"/>
  <c r="T42" i="12"/>
  <c r="U43" i="12" s="1"/>
  <c r="N42" i="12"/>
  <c r="O43" i="12" s="1"/>
  <c r="L42" i="12"/>
  <c r="M43" i="12" s="1"/>
  <c r="H42" i="12"/>
  <c r="F42" i="12"/>
  <c r="D42" i="12"/>
  <c r="AD41" i="12"/>
  <c r="AE42" i="12"/>
  <c r="Z41" i="12"/>
  <c r="D41" i="12"/>
  <c r="F41" i="12"/>
  <c r="J41" i="12" s="1"/>
  <c r="N41" i="12"/>
  <c r="L41" i="12"/>
  <c r="M42" i="12" s="1"/>
  <c r="T41" i="12"/>
  <c r="V41" i="12"/>
  <c r="U42" i="12"/>
  <c r="H41" i="12"/>
  <c r="AE309" i="16"/>
  <c r="AA309" i="16"/>
  <c r="W309" i="16"/>
  <c r="U309" i="16"/>
  <c r="P309" i="16"/>
  <c r="Q309" i="16" s="1"/>
  <c r="O309" i="16"/>
  <c r="M309" i="16"/>
  <c r="J309" i="16"/>
  <c r="I309" i="16"/>
  <c r="G309" i="16"/>
  <c r="E309" i="16"/>
  <c r="AE308" i="16"/>
  <c r="AA308" i="16"/>
  <c r="W308" i="16"/>
  <c r="U308" i="16"/>
  <c r="P308" i="16"/>
  <c r="O308" i="16"/>
  <c r="M308" i="16"/>
  <c r="J308" i="16"/>
  <c r="I308" i="16"/>
  <c r="G308" i="16"/>
  <c r="E308" i="16"/>
  <c r="AE307" i="16"/>
  <c r="AA307" i="16"/>
  <c r="W307" i="16"/>
  <c r="U307" i="16"/>
  <c r="P307" i="16"/>
  <c r="O307" i="16"/>
  <c r="M307" i="16"/>
  <c r="J307" i="16"/>
  <c r="I307" i="16"/>
  <c r="G307" i="16"/>
  <c r="E307" i="16"/>
  <c r="AE306" i="16"/>
  <c r="AA306" i="16"/>
  <c r="W306" i="16"/>
  <c r="U306" i="16"/>
  <c r="P306" i="16"/>
  <c r="Q306" i="16" s="1"/>
  <c r="O306" i="16"/>
  <c r="M306" i="16"/>
  <c r="J306" i="16"/>
  <c r="I306" i="16"/>
  <c r="G306" i="16"/>
  <c r="E306" i="16"/>
  <c r="AE305" i="16"/>
  <c r="AA305" i="16"/>
  <c r="W305" i="16"/>
  <c r="U305" i="16"/>
  <c r="O305" i="16"/>
  <c r="M305" i="16"/>
  <c r="J305" i="16"/>
  <c r="I305" i="16"/>
  <c r="G305" i="16"/>
  <c r="E305" i="16"/>
  <c r="AE304" i="16"/>
  <c r="AA304" i="16"/>
  <c r="W304" i="16"/>
  <c r="U304" i="16"/>
  <c r="P304" i="16"/>
  <c r="O304" i="16"/>
  <c r="M304" i="16"/>
  <c r="J304" i="16"/>
  <c r="I304" i="16"/>
  <c r="G304" i="16"/>
  <c r="E304" i="16"/>
  <c r="AE303" i="16"/>
  <c r="AA303" i="16"/>
  <c r="W303" i="16"/>
  <c r="U303" i="16"/>
  <c r="P303" i="16"/>
  <c r="O303" i="16"/>
  <c r="M303" i="16"/>
  <c r="J303" i="16"/>
  <c r="R303" i="16" s="1"/>
  <c r="I303" i="16"/>
  <c r="G303" i="16"/>
  <c r="E303" i="16"/>
  <c r="AE302" i="16"/>
  <c r="AA302" i="16"/>
  <c r="W302" i="16"/>
  <c r="U302" i="16"/>
  <c r="P302" i="16"/>
  <c r="Q314" i="16" s="1"/>
  <c r="O302" i="16"/>
  <c r="M302" i="16"/>
  <c r="J302" i="16"/>
  <c r="I302" i="16"/>
  <c r="G302" i="16"/>
  <c r="E302" i="16"/>
  <c r="AE301" i="16"/>
  <c r="AA301" i="16"/>
  <c r="W301" i="16"/>
  <c r="U301" i="16"/>
  <c r="P301" i="16"/>
  <c r="O301" i="16"/>
  <c r="M301" i="16"/>
  <c r="J301" i="16"/>
  <c r="R301" i="16" s="1"/>
  <c r="I301" i="16"/>
  <c r="G301" i="16"/>
  <c r="E301" i="16"/>
  <c r="AE300" i="16"/>
  <c r="AA300" i="16"/>
  <c r="W300" i="16"/>
  <c r="U300" i="16"/>
  <c r="P300" i="16"/>
  <c r="O300" i="16"/>
  <c r="M300" i="16"/>
  <c r="J300" i="16"/>
  <c r="I300" i="16"/>
  <c r="G300" i="16"/>
  <c r="E300" i="16"/>
  <c r="AE299" i="16"/>
  <c r="AA299" i="16"/>
  <c r="W299" i="16"/>
  <c r="U299" i="16"/>
  <c r="P299" i="16"/>
  <c r="O299" i="16"/>
  <c r="M299" i="16"/>
  <c r="J299" i="16"/>
  <c r="I299" i="16"/>
  <c r="G299" i="16"/>
  <c r="E299" i="16"/>
  <c r="AE298" i="16"/>
  <c r="AA298" i="16"/>
  <c r="W298" i="16"/>
  <c r="U298" i="16"/>
  <c r="P298" i="16"/>
  <c r="Q298" i="16" s="1"/>
  <c r="O298" i="16"/>
  <c r="M298" i="16"/>
  <c r="J298" i="16"/>
  <c r="I298" i="16"/>
  <c r="G298" i="16"/>
  <c r="E298" i="16"/>
  <c r="R304" i="16"/>
  <c r="X304" i="16" s="1"/>
  <c r="Y304" i="16" s="1"/>
  <c r="R309" i="16"/>
  <c r="X309" i="16" s="1"/>
  <c r="Y309" i="16" s="1"/>
  <c r="O297" i="16"/>
  <c r="O296" i="16"/>
  <c r="O295" i="16"/>
  <c r="O294" i="16"/>
  <c r="O293" i="16"/>
  <c r="O292" i="16"/>
  <c r="O291" i="16"/>
  <c r="O290" i="16"/>
  <c r="O289" i="16"/>
  <c r="O288" i="16"/>
  <c r="O287" i="16"/>
  <c r="O286" i="16"/>
  <c r="AE297" i="16"/>
  <c r="AA297" i="16"/>
  <c r="W297" i="16"/>
  <c r="U297" i="16"/>
  <c r="P297" i="16"/>
  <c r="M297" i="16"/>
  <c r="J297" i="16"/>
  <c r="I297" i="16"/>
  <c r="G297" i="16"/>
  <c r="E297" i="16"/>
  <c r="AE296" i="16"/>
  <c r="AA296" i="16"/>
  <c r="W296" i="16"/>
  <c r="U296" i="16"/>
  <c r="P296" i="16"/>
  <c r="M296" i="16"/>
  <c r="J296" i="16"/>
  <c r="I296" i="16"/>
  <c r="G296" i="16"/>
  <c r="E296" i="16"/>
  <c r="AE295" i="16"/>
  <c r="AA295" i="16"/>
  <c r="W295" i="16"/>
  <c r="U295" i="16"/>
  <c r="P295" i="16"/>
  <c r="M295" i="16"/>
  <c r="J295" i="16"/>
  <c r="R295" i="16" s="1"/>
  <c r="I295" i="16"/>
  <c r="G295" i="16"/>
  <c r="E295" i="16"/>
  <c r="AE294" i="16"/>
  <c r="AA294" i="16"/>
  <c r="W294" i="16"/>
  <c r="U294" i="16"/>
  <c r="P294" i="16"/>
  <c r="M294" i="16"/>
  <c r="J294" i="16"/>
  <c r="K306" i="16"/>
  <c r="I294" i="16"/>
  <c r="G294" i="16"/>
  <c r="E294" i="16"/>
  <c r="AE293" i="16"/>
  <c r="AA293" i="16"/>
  <c r="W293" i="16"/>
  <c r="U293" i="16"/>
  <c r="P293" i="16"/>
  <c r="Q305" i="16"/>
  <c r="M293" i="16"/>
  <c r="J293" i="16"/>
  <c r="I293" i="16"/>
  <c r="G293" i="16"/>
  <c r="E293" i="16"/>
  <c r="AE292" i="16"/>
  <c r="AA292" i="16"/>
  <c r="W292" i="16"/>
  <c r="U292" i="16"/>
  <c r="P292" i="16"/>
  <c r="Q304" i="16"/>
  <c r="M292" i="16"/>
  <c r="J292" i="16"/>
  <c r="K304" i="16"/>
  <c r="I292" i="16"/>
  <c r="G292" i="16"/>
  <c r="E292" i="16"/>
  <c r="AE291" i="16"/>
  <c r="AA291" i="16"/>
  <c r="W291" i="16"/>
  <c r="U291" i="16"/>
  <c r="P291" i="16"/>
  <c r="Q303" i="16"/>
  <c r="M291" i="16"/>
  <c r="J291" i="16"/>
  <c r="I291" i="16"/>
  <c r="G291" i="16"/>
  <c r="E291" i="16"/>
  <c r="AE290" i="16"/>
  <c r="AA290" i="16"/>
  <c r="W290" i="16"/>
  <c r="U290" i="16"/>
  <c r="P290" i="16"/>
  <c r="M290" i="16"/>
  <c r="J290" i="16"/>
  <c r="K302" i="16"/>
  <c r="I290" i="16"/>
  <c r="G290" i="16"/>
  <c r="E290" i="16"/>
  <c r="AE289" i="16"/>
  <c r="AA289" i="16"/>
  <c r="W289" i="16"/>
  <c r="U289" i="16"/>
  <c r="P289" i="16"/>
  <c r="Q301" i="16"/>
  <c r="M289" i="16"/>
  <c r="J289" i="16"/>
  <c r="I289" i="16"/>
  <c r="G289" i="16"/>
  <c r="E289" i="16"/>
  <c r="AE288" i="16"/>
  <c r="AA288" i="16"/>
  <c r="W288" i="16"/>
  <c r="U288" i="16"/>
  <c r="P288" i="16"/>
  <c r="Q300" i="16"/>
  <c r="M288" i="16"/>
  <c r="J288" i="16"/>
  <c r="K300" i="16"/>
  <c r="I288" i="16"/>
  <c r="G288" i="16"/>
  <c r="E288" i="16"/>
  <c r="AE287" i="16"/>
  <c r="AA287" i="16"/>
  <c r="W287" i="16"/>
  <c r="U287" i="16"/>
  <c r="P287" i="16"/>
  <c r="Q299" i="16"/>
  <c r="M287" i="16"/>
  <c r="J287" i="16"/>
  <c r="I287" i="16"/>
  <c r="G287" i="16"/>
  <c r="E287" i="16"/>
  <c r="AE286" i="16"/>
  <c r="AA286" i="16"/>
  <c r="W286" i="16"/>
  <c r="U286" i="16"/>
  <c r="P286" i="16"/>
  <c r="M286" i="16"/>
  <c r="J286" i="16"/>
  <c r="K298" i="16"/>
  <c r="I286" i="16"/>
  <c r="G286" i="16"/>
  <c r="E286" i="16"/>
  <c r="Q308" i="16"/>
  <c r="K309" i="16"/>
  <c r="Q307" i="16"/>
  <c r="R296" i="16"/>
  <c r="S296" i="16" s="1"/>
  <c r="R294" i="16"/>
  <c r="R293" i="16"/>
  <c r="R292" i="16"/>
  <c r="S304" i="16"/>
  <c r="R291" i="16"/>
  <c r="R290" i="16"/>
  <c r="R288" i="16"/>
  <c r="R287" i="16"/>
  <c r="R286" i="16"/>
  <c r="X290" i="16"/>
  <c r="X292" i="16"/>
  <c r="X287" i="16"/>
  <c r="R289" i="16"/>
  <c r="R297" i="16"/>
  <c r="AD40" i="12"/>
  <c r="AE41" i="12" s="1"/>
  <c r="Z40" i="12"/>
  <c r="V40" i="12"/>
  <c r="T40" i="12"/>
  <c r="N40" i="12"/>
  <c r="O40" i="12" s="1"/>
  <c r="L40" i="12"/>
  <c r="H40" i="12"/>
  <c r="F40" i="12"/>
  <c r="D40" i="12"/>
  <c r="E41" i="12" s="1"/>
  <c r="X291" i="16"/>
  <c r="X288" i="16"/>
  <c r="X294" i="16"/>
  <c r="P40" i="12"/>
  <c r="X293" i="16"/>
  <c r="X286" i="16"/>
  <c r="X297" i="16"/>
  <c r="X289" i="16"/>
  <c r="AD39" i="12"/>
  <c r="AE40" i="12"/>
  <c r="Z39" i="12"/>
  <c r="V39" i="12"/>
  <c r="W40" i="12"/>
  <c r="T39" i="12"/>
  <c r="N39" i="12"/>
  <c r="P39" i="12" s="1"/>
  <c r="L39" i="12"/>
  <c r="H39" i="12"/>
  <c r="F39" i="12"/>
  <c r="D39" i="12"/>
  <c r="E40" i="12" s="1"/>
  <c r="AE285" i="16"/>
  <c r="AA285" i="16"/>
  <c r="W285" i="16"/>
  <c r="U285" i="16"/>
  <c r="P285" i="16"/>
  <c r="Q297" i="16"/>
  <c r="O285" i="16"/>
  <c r="M285" i="16"/>
  <c r="J285" i="16"/>
  <c r="K297" i="16"/>
  <c r="I285" i="16"/>
  <c r="G285" i="16"/>
  <c r="E285" i="16"/>
  <c r="AE284" i="16"/>
  <c r="AA284" i="16"/>
  <c r="W284" i="16"/>
  <c r="U284" i="16"/>
  <c r="P284" i="16"/>
  <c r="Q296" i="16"/>
  <c r="O284" i="16"/>
  <c r="M284" i="16"/>
  <c r="J284" i="16"/>
  <c r="K296" i="16"/>
  <c r="I284" i="16"/>
  <c r="G284" i="16"/>
  <c r="E284" i="16"/>
  <c r="AE283" i="16"/>
  <c r="AA283" i="16"/>
  <c r="W283" i="16"/>
  <c r="U283" i="16"/>
  <c r="P283" i="16"/>
  <c r="Q295" i="16"/>
  <c r="O283" i="16"/>
  <c r="M283" i="16"/>
  <c r="J283" i="16"/>
  <c r="K295" i="16"/>
  <c r="I283" i="16"/>
  <c r="G283" i="16"/>
  <c r="E283" i="16"/>
  <c r="AE282" i="16"/>
  <c r="AA282" i="16"/>
  <c r="W282" i="16"/>
  <c r="U282" i="16"/>
  <c r="P282" i="16"/>
  <c r="Q294" i="16"/>
  <c r="O282" i="16"/>
  <c r="M282" i="16"/>
  <c r="J282" i="16"/>
  <c r="K294" i="16"/>
  <c r="I282" i="16"/>
  <c r="G282" i="16"/>
  <c r="E282" i="16"/>
  <c r="AE281" i="16"/>
  <c r="AA281" i="16"/>
  <c r="W281" i="16"/>
  <c r="U281" i="16"/>
  <c r="P281" i="16"/>
  <c r="Q293" i="16"/>
  <c r="O281" i="16"/>
  <c r="M281" i="16"/>
  <c r="J281" i="16"/>
  <c r="K293" i="16"/>
  <c r="I281" i="16"/>
  <c r="G281" i="16"/>
  <c r="E281" i="16"/>
  <c r="AE280" i="16"/>
  <c r="AA280" i="16"/>
  <c r="W280" i="16"/>
  <c r="U280" i="16"/>
  <c r="P280" i="16"/>
  <c r="Q292" i="16"/>
  <c r="O280" i="16"/>
  <c r="M280" i="16"/>
  <c r="J280" i="16"/>
  <c r="K292" i="16"/>
  <c r="I280" i="16"/>
  <c r="G280" i="16"/>
  <c r="E280" i="16"/>
  <c r="AE279" i="16"/>
  <c r="AA279" i="16"/>
  <c r="W279" i="16"/>
  <c r="U279" i="16"/>
  <c r="P279" i="16"/>
  <c r="Q291" i="16"/>
  <c r="O279" i="16"/>
  <c r="M279" i="16"/>
  <c r="J279" i="16"/>
  <c r="K291" i="16"/>
  <c r="I279" i="16"/>
  <c r="G279" i="16"/>
  <c r="E279" i="16"/>
  <c r="AE278" i="16"/>
  <c r="AA278" i="16"/>
  <c r="W278" i="16"/>
  <c r="U278" i="16"/>
  <c r="P278" i="16"/>
  <c r="Q290" i="16"/>
  <c r="O278" i="16"/>
  <c r="M278" i="16"/>
  <c r="J278" i="16"/>
  <c r="K290" i="16"/>
  <c r="I278" i="16"/>
  <c r="G278" i="16"/>
  <c r="E278" i="16"/>
  <c r="AE277" i="16"/>
  <c r="AA277" i="16"/>
  <c r="W277" i="16"/>
  <c r="U277" i="16"/>
  <c r="P277" i="16"/>
  <c r="Q289" i="16"/>
  <c r="O277" i="16"/>
  <c r="M277" i="16"/>
  <c r="J277" i="16"/>
  <c r="K289" i="16"/>
  <c r="I277" i="16"/>
  <c r="G277" i="16"/>
  <c r="E277" i="16"/>
  <c r="AE276" i="16"/>
  <c r="AA276" i="16"/>
  <c r="W276" i="16"/>
  <c r="U276" i="16"/>
  <c r="P276" i="16"/>
  <c r="Q288" i="16"/>
  <c r="O276" i="16"/>
  <c r="M276" i="16"/>
  <c r="J276" i="16"/>
  <c r="K288" i="16"/>
  <c r="I276" i="16"/>
  <c r="G276" i="16"/>
  <c r="E276" i="16"/>
  <c r="AE275" i="16"/>
  <c r="AA275" i="16"/>
  <c r="W275" i="16"/>
  <c r="U275" i="16"/>
  <c r="P275" i="16"/>
  <c r="Q287" i="16"/>
  <c r="O275" i="16"/>
  <c r="M275" i="16"/>
  <c r="J275" i="16"/>
  <c r="K287" i="16"/>
  <c r="I275" i="16"/>
  <c r="G275" i="16"/>
  <c r="E275" i="16"/>
  <c r="AE274" i="16"/>
  <c r="AA274" i="16"/>
  <c r="W274" i="16"/>
  <c r="U274" i="16"/>
  <c r="P274" i="16"/>
  <c r="Q286" i="16"/>
  <c r="O274" i="16"/>
  <c r="M274" i="16"/>
  <c r="J274" i="16"/>
  <c r="K286" i="16"/>
  <c r="I274" i="16"/>
  <c r="G274" i="16"/>
  <c r="E274" i="16"/>
  <c r="Q279" i="16"/>
  <c r="R284" i="16"/>
  <c r="R283" i="16"/>
  <c r="R281" i="16"/>
  <c r="R277" i="16"/>
  <c r="R276" i="16"/>
  <c r="S288" i="16"/>
  <c r="R285" i="16"/>
  <c r="S297" i="16"/>
  <c r="R279" i="16"/>
  <c r="S291" i="16"/>
  <c r="R280" i="16"/>
  <c r="R275" i="16"/>
  <c r="S287" i="16"/>
  <c r="R274" i="16"/>
  <c r="S286" i="16"/>
  <c r="R278" i="16"/>
  <c r="S290" i="16"/>
  <c r="R282" i="16"/>
  <c r="S294" i="16"/>
  <c r="X284" i="16"/>
  <c r="AE273" i="16"/>
  <c r="AA273" i="16"/>
  <c r="W273" i="16"/>
  <c r="U273" i="16"/>
  <c r="P273" i="16"/>
  <c r="Q285" i="16"/>
  <c r="O273" i="16"/>
  <c r="M273" i="16"/>
  <c r="J273" i="16"/>
  <c r="K285" i="16"/>
  <c r="I273" i="16"/>
  <c r="G273" i="16"/>
  <c r="E273" i="16"/>
  <c r="AE272" i="16"/>
  <c r="AA272" i="16"/>
  <c r="W272" i="16"/>
  <c r="U272" i="16"/>
  <c r="P272" i="16"/>
  <c r="Q284" i="16"/>
  <c r="O272" i="16"/>
  <c r="M272" i="16"/>
  <c r="J272" i="16"/>
  <c r="K284" i="16"/>
  <c r="I272" i="16"/>
  <c r="G272" i="16"/>
  <c r="E272" i="16"/>
  <c r="AE271" i="16"/>
  <c r="AA271" i="16"/>
  <c r="W271" i="16"/>
  <c r="U271" i="16"/>
  <c r="P271" i="16"/>
  <c r="Q283" i="16"/>
  <c r="O271" i="16"/>
  <c r="M271" i="16"/>
  <c r="J271" i="16"/>
  <c r="K283" i="16"/>
  <c r="I271" i="16"/>
  <c r="G271" i="16"/>
  <c r="E271" i="16"/>
  <c r="AE270" i="16"/>
  <c r="AA270" i="16"/>
  <c r="W270" i="16"/>
  <c r="U270" i="16"/>
  <c r="P270" i="16"/>
  <c r="Q282" i="16"/>
  <c r="O270" i="16"/>
  <c r="M270" i="16"/>
  <c r="J270" i="16"/>
  <c r="K282" i="16"/>
  <c r="I270" i="16"/>
  <c r="G270" i="16"/>
  <c r="E270" i="16"/>
  <c r="AE269" i="16"/>
  <c r="AA269" i="16"/>
  <c r="W269" i="16"/>
  <c r="U269" i="16"/>
  <c r="P269" i="16"/>
  <c r="Q281" i="16"/>
  <c r="O269" i="16"/>
  <c r="M269" i="16"/>
  <c r="J269" i="16"/>
  <c r="I269" i="16"/>
  <c r="G269" i="16"/>
  <c r="E269" i="16"/>
  <c r="AE268" i="16"/>
  <c r="AA268" i="16"/>
  <c r="W268" i="16"/>
  <c r="U268" i="16"/>
  <c r="P268" i="16"/>
  <c r="Q280" i="16"/>
  <c r="O268" i="16"/>
  <c r="M268" i="16"/>
  <c r="J268" i="16"/>
  <c r="K280" i="16"/>
  <c r="I268" i="16"/>
  <c r="G268" i="16"/>
  <c r="E268" i="16"/>
  <c r="AE267" i="16"/>
  <c r="AA267" i="16"/>
  <c r="W267" i="16"/>
  <c r="U267" i="16"/>
  <c r="P267" i="16"/>
  <c r="O267" i="16"/>
  <c r="M267" i="16"/>
  <c r="J267" i="16"/>
  <c r="K279" i="16"/>
  <c r="I267" i="16"/>
  <c r="G267" i="16"/>
  <c r="E267" i="16"/>
  <c r="AE266" i="16"/>
  <c r="AA266" i="16"/>
  <c r="W266" i="16"/>
  <c r="U266" i="16"/>
  <c r="P266" i="16"/>
  <c r="Q278" i="16"/>
  <c r="O266" i="16"/>
  <c r="M266" i="16"/>
  <c r="J266" i="16"/>
  <c r="K278" i="16"/>
  <c r="I266" i="16"/>
  <c r="G266" i="16"/>
  <c r="E266" i="16"/>
  <c r="AE265" i="16"/>
  <c r="AA265" i="16"/>
  <c r="W265" i="16"/>
  <c r="U265" i="16"/>
  <c r="P265" i="16"/>
  <c r="Q277" i="16"/>
  <c r="O265" i="16"/>
  <c r="M265" i="16"/>
  <c r="J265" i="16"/>
  <c r="K277" i="16"/>
  <c r="I265" i="16"/>
  <c r="G265" i="16"/>
  <c r="E265" i="16"/>
  <c r="AE264" i="16"/>
  <c r="AA264" i="16"/>
  <c r="W264" i="16"/>
  <c r="U264" i="16"/>
  <c r="P264" i="16"/>
  <c r="Q276" i="16"/>
  <c r="O264" i="16"/>
  <c r="M264" i="16"/>
  <c r="J264" i="16"/>
  <c r="K276" i="16"/>
  <c r="I264" i="16"/>
  <c r="G264" i="16"/>
  <c r="E264" i="16"/>
  <c r="AE263" i="16"/>
  <c r="AA263" i="16"/>
  <c r="W263" i="16"/>
  <c r="U263" i="16"/>
  <c r="P263" i="16"/>
  <c r="Q275" i="16"/>
  <c r="O263" i="16"/>
  <c r="M263" i="16"/>
  <c r="J263" i="16"/>
  <c r="K275" i="16"/>
  <c r="I263" i="16"/>
  <c r="G263" i="16"/>
  <c r="E263" i="16"/>
  <c r="AE262" i="16"/>
  <c r="AA262" i="16"/>
  <c r="W262" i="16"/>
  <c r="U262" i="16"/>
  <c r="P262" i="16"/>
  <c r="Q274" i="16"/>
  <c r="O262" i="16"/>
  <c r="M262" i="16"/>
  <c r="J262" i="16"/>
  <c r="K274" i="16"/>
  <c r="I262" i="16"/>
  <c r="G262" i="16"/>
  <c r="E262" i="16"/>
  <c r="R269" i="16"/>
  <c r="S281" i="16"/>
  <c r="X280" i="16"/>
  <c r="Y292" i="16"/>
  <c r="S292" i="16"/>
  <c r="X275" i="16"/>
  <c r="Y287" i="16"/>
  <c r="X277" i="16"/>
  <c r="Y289" i="16"/>
  <c r="S289" i="16"/>
  <c r="X281" i="16"/>
  <c r="Y293" i="16"/>
  <c r="S293" i="16"/>
  <c r="K281" i="16"/>
  <c r="X285" i="16"/>
  <c r="Y297" i="16"/>
  <c r="X283" i="16"/>
  <c r="X276" i="16"/>
  <c r="Y288" i="16"/>
  <c r="X279" i="16"/>
  <c r="Y291" i="16"/>
  <c r="X278" i="16"/>
  <c r="Y290" i="16"/>
  <c r="X274" i="16"/>
  <c r="Y286" i="16"/>
  <c r="X282" i="16"/>
  <c r="Y294" i="16"/>
  <c r="R270" i="16"/>
  <c r="X270" i="16"/>
  <c r="R272" i="16"/>
  <c r="R265" i="16"/>
  <c r="R267" i="16"/>
  <c r="X267" i="16"/>
  <c r="R263" i="16"/>
  <c r="X263" i="16"/>
  <c r="R262" i="16"/>
  <c r="S274" i="16"/>
  <c r="R264" i="16"/>
  <c r="S276" i="16"/>
  <c r="R266" i="16"/>
  <c r="S278" i="16"/>
  <c r="R268" i="16"/>
  <c r="X268" i="16"/>
  <c r="R271" i="16"/>
  <c r="S283" i="16"/>
  <c r="R273" i="16"/>
  <c r="S285" i="16"/>
  <c r="X272" i="16"/>
  <c r="Y284" i="16"/>
  <c r="S284" i="16"/>
  <c r="Y280" i="16"/>
  <c r="Y275" i="16"/>
  <c r="Y279" i="16"/>
  <c r="S280" i="16"/>
  <c r="S275" i="16"/>
  <c r="Y282" i="16"/>
  <c r="S282" i="16"/>
  <c r="X265" i="16"/>
  <c r="Y277" i="16"/>
  <c r="S277" i="16"/>
  <c r="S279" i="16"/>
  <c r="X273" i="16"/>
  <c r="Y285" i="16"/>
  <c r="X271" i="16"/>
  <c r="Y283" i="16"/>
  <c r="X269" i="16"/>
  <c r="Y281" i="16"/>
  <c r="X266" i="16"/>
  <c r="Y278" i="16"/>
  <c r="X264" i="16"/>
  <c r="Y276" i="16"/>
  <c r="X262" i="16"/>
  <c r="Y274" i="16"/>
  <c r="D38" i="12"/>
  <c r="E39" i="12" s="1"/>
  <c r="F38" i="12"/>
  <c r="H38" i="12"/>
  <c r="L38" i="12"/>
  <c r="N38" i="12"/>
  <c r="O39" i="12" s="1"/>
  <c r="T38" i="12"/>
  <c r="V38" i="12"/>
  <c r="W39" i="12" s="1"/>
  <c r="Z38" i="12"/>
  <c r="AA39" i="12" s="1"/>
  <c r="AD38" i="12"/>
  <c r="AE39" i="12" s="1"/>
  <c r="AH343" i="16"/>
  <c r="AF343" i="16"/>
  <c r="AD343" i="16"/>
  <c r="Z343" i="16"/>
  <c r="V343" i="16"/>
  <c r="T343" i="16"/>
  <c r="N343" i="16"/>
  <c r="L343" i="16"/>
  <c r="H343" i="16"/>
  <c r="F343" i="16"/>
  <c r="D343" i="16"/>
  <c r="J238" i="16"/>
  <c r="E252" i="16"/>
  <c r="G252" i="16"/>
  <c r="I252" i="16"/>
  <c r="J252" i="16"/>
  <c r="K264" i="16"/>
  <c r="M252" i="16"/>
  <c r="O252" i="16"/>
  <c r="P252" i="16"/>
  <c r="Q264" i="16"/>
  <c r="U252" i="16"/>
  <c r="W252" i="16"/>
  <c r="AA252" i="16"/>
  <c r="AE252" i="16"/>
  <c r="R252" i="16"/>
  <c r="S264" i="16"/>
  <c r="AA250" i="16"/>
  <c r="AE250" i="16"/>
  <c r="AA251" i="16"/>
  <c r="AE251" i="16"/>
  <c r="AA253" i="16"/>
  <c r="AE253" i="16"/>
  <c r="AA254" i="16"/>
  <c r="AE254" i="16"/>
  <c r="AA255" i="16"/>
  <c r="AE255" i="16"/>
  <c r="AA256" i="16"/>
  <c r="AE256" i="16"/>
  <c r="AA257" i="16"/>
  <c r="AE257" i="16"/>
  <c r="AA258" i="16"/>
  <c r="AE258" i="16"/>
  <c r="AE261" i="16"/>
  <c r="AA261" i="16"/>
  <c r="W261" i="16"/>
  <c r="U261" i="16"/>
  <c r="P261" i="16"/>
  <c r="Q273" i="16"/>
  <c r="O261" i="16"/>
  <c r="M261" i="16"/>
  <c r="J261" i="16"/>
  <c r="K273" i="16"/>
  <c r="I261" i="16"/>
  <c r="G261" i="16"/>
  <c r="E261" i="16"/>
  <c r="AE260" i="16"/>
  <c r="AA260" i="16"/>
  <c r="W260" i="16"/>
  <c r="U260" i="16"/>
  <c r="P260" i="16"/>
  <c r="Q272" i="16"/>
  <c r="O260" i="16"/>
  <c r="M260" i="16"/>
  <c r="J260" i="16"/>
  <c r="K272" i="16"/>
  <c r="I260" i="16"/>
  <c r="G260" i="16"/>
  <c r="E260" i="16"/>
  <c r="AE259" i="16"/>
  <c r="AA259" i="16"/>
  <c r="W259" i="16"/>
  <c r="U259" i="16"/>
  <c r="P259" i="16"/>
  <c r="Q271" i="16"/>
  <c r="O259" i="16"/>
  <c r="M259" i="16"/>
  <c r="J259" i="16"/>
  <c r="K271" i="16"/>
  <c r="I259" i="16"/>
  <c r="G259" i="16"/>
  <c r="E259" i="16"/>
  <c r="W258" i="16"/>
  <c r="U258" i="16"/>
  <c r="P258" i="16"/>
  <c r="Q270" i="16"/>
  <c r="O258" i="16"/>
  <c r="M258" i="16"/>
  <c r="J258" i="16"/>
  <c r="K270" i="16"/>
  <c r="I258" i="16"/>
  <c r="G258" i="16"/>
  <c r="E258" i="16"/>
  <c r="W257" i="16"/>
  <c r="U257" i="16"/>
  <c r="P257" i="16"/>
  <c r="Q269" i="16"/>
  <c r="O257" i="16"/>
  <c r="M257" i="16"/>
  <c r="J257" i="16"/>
  <c r="K269" i="16"/>
  <c r="I257" i="16"/>
  <c r="G257" i="16"/>
  <c r="E257" i="16"/>
  <c r="W256" i="16"/>
  <c r="U256" i="16"/>
  <c r="P256" i="16"/>
  <c r="Q268" i="16"/>
  <c r="O256" i="16"/>
  <c r="M256" i="16"/>
  <c r="J256" i="16"/>
  <c r="K268" i="16"/>
  <c r="I256" i="16"/>
  <c r="G256" i="16"/>
  <c r="E256" i="16"/>
  <c r="W255" i="16"/>
  <c r="U255" i="16"/>
  <c r="P255" i="16"/>
  <c r="Q267" i="16"/>
  <c r="O255" i="16"/>
  <c r="M255" i="16"/>
  <c r="J255" i="16"/>
  <c r="K267" i="16"/>
  <c r="I255" i="16"/>
  <c r="G255" i="16"/>
  <c r="E255" i="16"/>
  <c r="W254" i="16"/>
  <c r="U254" i="16"/>
  <c r="P254" i="16"/>
  <c r="Q266" i="16"/>
  <c r="O254" i="16"/>
  <c r="M254" i="16"/>
  <c r="J254" i="16"/>
  <c r="K266" i="16"/>
  <c r="I254" i="16"/>
  <c r="G254" i="16"/>
  <c r="E254" i="16"/>
  <c r="W253" i="16"/>
  <c r="U253" i="16"/>
  <c r="P253" i="16"/>
  <c r="Q265" i="16"/>
  <c r="O253" i="16"/>
  <c r="M253" i="16"/>
  <c r="J253" i="16"/>
  <c r="K265" i="16"/>
  <c r="I253" i="16"/>
  <c r="G253" i="16"/>
  <c r="E253" i="16"/>
  <c r="W251" i="16"/>
  <c r="U251" i="16"/>
  <c r="P251" i="16"/>
  <c r="Q263" i="16"/>
  <c r="O251" i="16"/>
  <c r="M251" i="16"/>
  <c r="J251" i="16"/>
  <c r="K263" i="16"/>
  <c r="I251" i="16"/>
  <c r="G251" i="16"/>
  <c r="E251" i="16"/>
  <c r="W250" i="16"/>
  <c r="U250" i="16"/>
  <c r="P250" i="16"/>
  <c r="O250" i="16"/>
  <c r="M250" i="16"/>
  <c r="J250" i="16"/>
  <c r="I250" i="16"/>
  <c r="G250" i="16"/>
  <c r="E250" i="16"/>
  <c r="Q262" i="16"/>
  <c r="P343" i="16"/>
  <c r="K262" i="16"/>
  <c r="J343" i="16"/>
  <c r="R258" i="16"/>
  <c r="R260" i="16"/>
  <c r="R256" i="16"/>
  <c r="R254" i="16"/>
  <c r="X252" i="16"/>
  <c r="Y264" i="16"/>
  <c r="R250" i="16"/>
  <c r="R251" i="16"/>
  <c r="S263" i="16"/>
  <c r="R253" i="16"/>
  <c r="S265" i="16"/>
  <c r="R255" i="16"/>
  <c r="S267" i="16"/>
  <c r="R257" i="16"/>
  <c r="S269" i="16"/>
  <c r="R259" i="16"/>
  <c r="S271" i="16"/>
  <c r="R261" i="16"/>
  <c r="S273" i="16"/>
  <c r="AD37" i="12"/>
  <c r="AD54" i="12" s="1"/>
  <c r="Z37" i="12"/>
  <c r="Z36" i="12"/>
  <c r="AD53" i="12"/>
  <c r="AF53" i="12"/>
  <c r="AH53" i="12"/>
  <c r="D344" i="16"/>
  <c r="AH344" i="16"/>
  <c r="AF344" i="16"/>
  <c r="AD344" i="16"/>
  <c r="AB344" i="16"/>
  <c r="Z344" i="16"/>
  <c r="V344" i="16"/>
  <c r="T344" i="16"/>
  <c r="N344" i="16"/>
  <c r="L344" i="16"/>
  <c r="H344" i="16"/>
  <c r="F344" i="16"/>
  <c r="X260" i="16"/>
  <c r="Y272" i="16"/>
  <c r="S272" i="16"/>
  <c r="X250" i="16"/>
  <c r="R343" i="16"/>
  <c r="S262" i="16"/>
  <c r="X254" i="16"/>
  <c r="Y266" i="16"/>
  <c r="S266" i="16"/>
  <c r="X256" i="16"/>
  <c r="Y268" i="16"/>
  <c r="S268" i="16"/>
  <c r="X258" i="16"/>
  <c r="Y270" i="16"/>
  <c r="S270" i="16"/>
  <c r="Z54" i="12"/>
  <c r="X261" i="16"/>
  <c r="Y273" i="16"/>
  <c r="X259" i="16"/>
  <c r="Y271" i="16"/>
  <c r="X257" i="16"/>
  <c r="Y269" i="16"/>
  <c r="X255" i="16"/>
  <c r="Y267" i="16"/>
  <c r="X253" i="16"/>
  <c r="Y265" i="16"/>
  <c r="X251" i="16"/>
  <c r="Y263" i="16"/>
  <c r="Z53" i="12"/>
  <c r="V37" i="12"/>
  <c r="T37" i="12"/>
  <c r="N37" i="12"/>
  <c r="N54" i="12" s="1"/>
  <c r="L37" i="12"/>
  <c r="H37" i="12"/>
  <c r="F37" i="12"/>
  <c r="D37" i="12"/>
  <c r="J37" i="12" s="1"/>
  <c r="J54" i="12" s="1"/>
  <c r="AM37" i="12"/>
  <c r="AK37" i="12"/>
  <c r="X343" i="16"/>
  <c r="Y262" i="16"/>
  <c r="D54" i="12"/>
  <c r="E38" i="12"/>
  <c r="F54" i="12"/>
  <c r="T54" i="12"/>
  <c r="H54" i="12"/>
  <c r="I38" i="12"/>
  <c r="O38" i="12"/>
  <c r="V54" i="12"/>
  <c r="W38" i="12"/>
  <c r="AE248" i="16"/>
  <c r="AE247" i="16"/>
  <c r="AE249" i="16"/>
  <c r="AA248" i="16"/>
  <c r="AA249" i="16"/>
  <c r="AA247" i="16"/>
  <c r="I246" i="16"/>
  <c r="AC234" i="16"/>
  <c r="AC223" i="16"/>
  <c r="AA234" i="16"/>
  <c r="W234" i="16"/>
  <c r="W223" i="16"/>
  <c r="U234" i="16"/>
  <c r="P234" i="16"/>
  <c r="P223" i="16"/>
  <c r="M234" i="16"/>
  <c r="M223" i="16"/>
  <c r="J223" i="16"/>
  <c r="I234" i="16"/>
  <c r="R223" i="16"/>
  <c r="AM36" i="12"/>
  <c r="AM35" i="12"/>
  <c r="AM237" i="16"/>
  <c r="AM236" i="16"/>
  <c r="AM235" i="16"/>
  <c r="AM234" i="16"/>
  <c r="AM233" i="16"/>
  <c r="AM232" i="16"/>
  <c r="AM231" i="16"/>
  <c r="AM230" i="16"/>
  <c r="AM229" i="16"/>
  <c r="AM228" i="16"/>
  <c r="AM227" i="16"/>
  <c r="AM226" i="16"/>
  <c r="AM225" i="16"/>
  <c r="AM224" i="16"/>
  <c r="AM223" i="16"/>
  <c r="AM222" i="16"/>
  <c r="AM221" i="16"/>
  <c r="AM220" i="16"/>
  <c r="AM219" i="16"/>
  <c r="AM218" i="16"/>
  <c r="AM217" i="16"/>
  <c r="W249" i="16"/>
  <c r="U249" i="16"/>
  <c r="P249" i="16"/>
  <c r="Q261" i="16"/>
  <c r="O249" i="16"/>
  <c r="M249" i="16"/>
  <c r="J249" i="16"/>
  <c r="K261" i="16"/>
  <c r="I249" i="16"/>
  <c r="G249" i="16"/>
  <c r="E249" i="16"/>
  <c r="W248" i="16"/>
  <c r="U248" i="16"/>
  <c r="P248" i="16"/>
  <c r="Q260" i="16"/>
  <c r="O248" i="16"/>
  <c r="M248" i="16"/>
  <c r="J248" i="16"/>
  <c r="K260" i="16"/>
  <c r="I248" i="16"/>
  <c r="G248" i="16"/>
  <c r="E248" i="16"/>
  <c r="W247" i="16"/>
  <c r="U247" i="16"/>
  <c r="P247" i="16"/>
  <c r="Q259" i="16"/>
  <c r="O247" i="16"/>
  <c r="M247" i="16"/>
  <c r="J247" i="16"/>
  <c r="K259" i="16"/>
  <c r="I247" i="16"/>
  <c r="G247" i="16"/>
  <c r="E247" i="16"/>
  <c r="W246" i="16"/>
  <c r="U246" i="16"/>
  <c r="P246" i="16"/>
  <c r="Q258" i="16"/>
  <c r="O246" i="16"/>
  <c r="M246" i="16"/>
  <c r="J246" i="16"/>
  <c r="K258" i="16"/>
  <c r="G246" i="16"/>
  <c r="E246" i="16"/>
  <c r="W245" i="16"/>
  <c r="U245" i="16"/>
  <c r="P245" i="16"/>
  <c r="Q257" i="16"/>
  <c r="O245" i="16"/>
  <c r="M245" i="16"/>
  <c r="J245" i="16"/>
  <c r="K257" i="16"/>
  <c r="I245" i="16"/>
  <c r="G245" i="16"/>
  <c r="E245" i="16"/>
  <c r="W244" i="16"/>
  <c r="U244" i="16"/>
  <c r="P244" i="16"/>
  <c r="Q256" i="16"/>
  <c r="O244" i="16"/>
  <c r="M244" i="16"/>
  <c r="J244" i="16"/>
  <c r="K256" i="16"/>
  <c r="I244" i="16"/>
  <c r="G244" i="16"/>
  <c r="E244" i="16"/>
  <c r="W243" i="16"/>
  <c r="U243" i="16"/>
  <c r="P243" i="16"/>
  <c r="Q255" i="16"/>
  <c r="O243" i="16"/>
  <c r="M243" i="16"/>
  <c r="J243" i="16"/>
  <c r="K255" i="16"/>
  <c r="I243" i="16"/>
  <c r="G243" i="16"/>
  <c r="E243" i="16"/>
  <c r="W242" i="16"/>
  <c r="U242" i="16"/>
  <c r="P242" i="16"/>
  <c r="Q254" i="16"/>
  <c r="O242" i="16"/>
  <c r="M242" i="16"/>
  <c r="J242" i="16"/>
  <c r="K254" i="16"/>
  <c r="I242" i="16"/>
  <c r="G242" i="16"/>
  <c r="E242" i="16"/>
  <c r="W241" i="16"/>
  <c r="U241" i="16"/>
  <c r="P241" i="16"/>
  <c r="Q253" i="16"/>
  <c r="O241" i="16"/>
  <c r="M241" i="16"/>
  <c r="J241" i="16"/>
  <c r="K253" i="16"/>
  <c r="I241" i="16"/>
  <c r="G241" i="16"/>
  <c r="E241" i="16"/>
  <c r="W240" i="16"/>
  <c r="U240" i="16"/>
  <c r="P240" i="16"/>
  <c r="Q252" i="16"/>
  <c r="O240" i="16"/>
  <c r="M240" i="16"/>
  <c r="J240" i="16"/>
  <c r="K252" i="16"/>
  <c r="I240" i="16"/>
  <c r="G240" i="16"/>
  <c r="E240" i="16"/>
  <c r="W239" i="16"/>
  <c r="U239" i="16"/>
  <c r="P239" i="16"/>
  <c r="Q251" i="16"/>
  <c r="O239" i="16"/>
  <c r="M239" i="16"/>
  <c r="J239" i="16"/>
  <c r="K251" i="16"/>
  <c r="I239" i="16"/>
  <c r="G239" i="16"/>
  <c r="E239" i="16"/>
  <c r="W238" i="16"/>
  <c r="U238" i="16"/>
  <c r="P238" i="16"/>
  <c r="O238" i="16"/>
  <c r="M238" i="16"/>
  <c r="I238" i="16"/>
  <c r="G238" i="16"/>
  <c r="E238" i="16"/>
  <c r="Q250" i="16"/>
  <c r="P344" i="16"/>
  <c r="K250" i="16"/>
  <c r="J344" i="16"/>
  <c r="R240" i="16"/>
  <c r="S252" i="16"/>
  <c r="R244" i="16"/>
  <c r="S256" i="16"/>
  <c r="R243" i="16"/>
  <c r="R242" i="16"/>
  <c r="R241" i="16"/>
  <c r="R239" i="16"/>
  <c r="S251" i="16"/>
  <c r="R238" i="16"/>
  <c r="R245" i="16"/>
  <c r="R246" i="16"/>
  <c r="S258" i="16"/>
  <c r="R247" i="16"/>
  <c r="R248" i="16"/>
  <c r="S260" i="16"/>
  <c r="R249" i="16"/>
  <c r="X240" i="16"/>
  <c r="Y252" i="16"/>
  <c r="V36" i="12"/>
  <c r="T36" i="12"/>
  <c r="N36" i="12"/>
  <c r="L36" i="12"/>
  <c r="L53" i="12" s="1"/>
  <c r="H36" i="12"/>
  <c r="F36" i="12"/>
  <c r="D36" i="12"/>
  <c r="J36" i="12" s="1"/>
  <c r="X244" i="16"/>
  <c r="Y256" i="16"/>
  <c r="X241" i="16"/>
  <c r="Y253" i="16"/>
  <c r="S253" i="16"/>
  <c r="X248" i="16"/>
  <c r="Y260" i="16"/>
  <c r="X249" i="16"/>
  <c r="Y261" i="16"/>
  <c r="S261" i="16"/>
  <c r="X245" i="16"/>
  <c r="Y257" i="16"/>
  <c r="S257" i="16"/>
  <c r="X242" i="16"/>
  <c r="Y254" i="16"/>
  <c r="S254" i="16"/>
  <c r="X246" i="16"/>
  <c r="Y258" i="16"/>
  <c r="X238" i="16"/>
  <c r="S250" i="16"/>
  <c r="R344" i="16"/>
  <c r="X243" i="16"/>
  <c r="Y255" i="16"/>
  <c r="S255" i="16"/>
  <c r="X247" i="16"/>
  <c r="Y259" i="16"/>
  <c r="S259" i="16"/>
  <c r="G37" i="12"/>
  <c r="F53" i="12"/>
  <c r="U37" i="12"/>
  <c r="T53" i="12"/>
  <c r="I37" i="12"/>
  <c r="H53" i="12"/>
  <c r="W37" i="12"/>
  <c r="V53" i="12"/>
  <c r="X239" i="16"/>
  <c r="Y251" i="16"/>
  <c r="U211" i="16"/>
  <c r="W211" i="16"/>
  <c r="AA211" i="16"/>
  <c r="AC211" i="16"/>
  <c r="AK211" i="16"/>
  <c r="X344" i="16"/>
  <c r="Y250" i="16"/>
  <c r="E211" i="16"/>
  <c r="G211" i="16"/>
  <c r="I211" i="16"/>
  <c r="J211" i="16"/>
  <c r="K223" i="16"/>
  <c r="M211" i="16"/>
  <c r="O211" i="16"/>
  <c r="AK237" i="16"/>
  <c r="W237" i="16"/>
  <c r="U237" i="16"/>
  <c r="P237" i="16"/>
  <c r="Q249" i="16"/>
  <c r="O237" i="16"/>
  <c r="M237" i="16"/>
  <c r="J237" i="16"/>
  <c r="K249" i="16"/>
  <c r="I237" i="16"/>
  <c r="G237" i="16"/>
  <c r="E237" i="16"/>
  <c r="AK236" i="16"/>
  <c r="W236" i="16"/>
  <c r="U236" i="16"/>
  <c r="P236" i="16"/>
  <c r="Q248" i="16"/>
  <c r="O236" i="16"/>
  <c r="M236" i="16"/>
  <c r="J236" i="16"/>
  <c r="K248" i="16"/>
  <c r="I236" i="16"/>
  <c r="G236" i="16"/>
  <c r="E236" i="16"/>
  <c r="AK235" i="16"/>
  <c r="W235" i="16"/>
  <c r="U235" i="16"/>
  <c r="P235" i="16"/>
  <c r="Q247" i="16"/>
  <c r="O235" i="16"/>
  <c r="M235" i="16"/>
  <c r="J235" i="16"/>
  <c r="K247" i="16"/>
  <c r="I235" i="16"/>
  <c r="G235" i="16"/>
  <c r="E235" i="16"/>
  <c r="AK234" i="16"/>
  <c r="Q246" i="16"/>
  <c r="O234" i="16"/>
  <c r="J234" i="16"/>
  <c r="K246" i="16"/>
  <c r="G234" i="16"/>
  <c r="E234" i="16"/>
  <c r="AK233" i="16"/>
  <c r="AC233" i="16"/>
  <c r="AA233" i="16"/>
  <c r="W233" i="16"/>
  <c r="U233" i="16"/>
  <c r="P233" i="16"/>
  <c r="Q245" i="16"/>
  <c r="O233" i="16"/>
  <c r="M233" i="16"/>
  <c r="J233" i="16"/>
  <c r="K245" i="16"/>
  <c r="I233" i="16"/>
  <c r="G233" i="16"/>
  <c r="E233" i="16"/>
  <c r="AK232" i="16"/>
  <c r="AC232" i="16"/>
  <c r="AA232" i="16"/>
  <c r="W232" i="16"/>
  <c r="U232" i="16"/>
  <c r="P232" i="16"/>
  <c r="Q244" i="16"/>
  <c r="O232" i="16"/>
  <c r="M232" i="16"/>
  <c r="J232" i="16"/>
  <c r="K244" i="16"/>
  <c r="I232" i="16"/>
  <c r="G232" i="16"/>
  <c r="E232" i="16"/>
  <c r="AK231" i="16"/>
  <c r="AC231" i="16"/>
  <c r="AA231" i="16"/>
  <c r="W231" i="16"/>
  <c r="U231" i="16"/>
  <c r="P231" i="16"/>
  <c r="Q243" i="16"/>
  <c r="O231" i="16"/>
  <c r="M231" i="16"/>
  <c r="J231" i="16"/>
  <c r="K243" i="16"/>
  <c r="I231" i="16"/>
  <c r="G231" i="16"/>
  <c r="E231" i="16"/>
  <c r="AK230" i="16"/>
  <c r="AC230" i="16"/>
  <c r="AA230" i="16"/>
  <c r="W230" i="16"/>
  <c r="U230" i="16"/>
  <c r="P230" i="16"/>
  <c r="Q242" i="16"/>
  <c r="O230" i="16"/>
  <c r="M230" i="16"/>
  <c r="J230" i="16"/>
  <c r="K242" i="16"/>
  <c r="I230" i="16"/>
  <c r="G230" i="16"/>
  <c r="E230" i="16"/>
  <c r="AK229" i="16"/>
  <c r="AC229" i="16"/>
  <c r="AA229" i="16"/>
  <c r="W229" i="16"/>
  <c r="U229" i="16"/>
  <c r="P229" i="16"/>
  <c r="Q241" i="16"/>
  <c r="O229" i="16"/>
  <c r="M229" i="16"/>
  <c r="J229" i="16"/>
  <c r="K241" i="16"/>
  <c r="I229" i="16"/>
  <c r="G229" i="16"/>
  <c r="E229" i="16"/>
  <c r="AK228" i="16"/>
  <c r="AC228" i="16"/>
  <c r="AA228" i="16"/>
  <c r="W228" i="16"/>
  <c r="U228" i="16"/>
  <c r="P228" i="16"/>
  <c r="Q240" i="16"/>
  <c r="O228" i="16"/>
  <c r="M228" i="16"/>
  <c r="J228" i="16"/>
  <c r="K240" i="16"/>
  <c r="I228" i="16"/>
  <c r="G228" i="16"/>
  <c r="E228" i="16"/>
  <c r="AK227" i="16"/>
  <c r="AC227" i="16"/>
  <c r="AA227" i="16"/>
  <c r="W227" i="16"/>
  <c r="U227" i="16"/>
  <c r="P227" i="16"/>
  <c r="Q239" i="16"/>
  <c r="O227" i="16"/>
  <c r="M227" i="16"/>
  <c r="J227" i="16"/>
  <c r="K239" i="16"/>
  <c r="I227" i="16"/>
  <c r="G227" i="16"/>
  <c r="E227" i="16"/>
  <c r="AK226" i="16"/>
  <c r="AC226" i="16"/>
  <c r="AA226" i="16"/>
  <c r="W226" i="16"/>
  <c r="U226" i="16"/>
  <c r="P226" i="16"/>
  <c r="O226" i="16"/>
  <c r="M226" i="16"/>
  <c r="J226" i="16"/>
  <c r="I226" i="16"/>
  <c r="G226" i="16"/>
  <c r="E226" i="16"/>
  <c r="K238" i="16"/>
  <c r="Q238" i="16"/>
  <c r="R228" i="16"/>
  <c r="S240" i="16"/>
  <c r="R230" i="16"/>
  <c r="S242" i="16"/>
  <c r="R232" i="16"/>
  <c r="S244" i="16"/>
  <c r="R234" i="16"/>
  <c r="X234" i="16"/>
  <c r="R236" i="16"/>
  <c r="R226" i="16"/>
  <c r="R231" i="16"/>
  <c r="S243" i="16"/>
  <c r="R233" i="16"/>
  <c r="S245" i="16"/>
  <c r="R227" i="16"/>
  <c r="R235" i="16"/>
  <c r="S247" i="16"/>
  <c r="R229" i="16"/>
  <c r="S241" i="16"/>
  <c r="R237" i="16"/>
  <c r="S249" i="16"/>
  <c r="X228" i="16"/>
  <c r="Y240" i="16"/>
  <c r="AK36" i="12"/>
  <c r="AB35" i="12"/>
  <c r="Z35" i="12"/>
  <c r="V35" i="12"/>
  <c r="W36" i="12"/>
  <c r="T35" i="12"/>
  <c r="N35" i="12"/>
  <c r="L35" i="12"/>
  <c r="H35" i="12"/>
  <c r="I36" i="12" s="1"/>
  <c r="F35" i="12"/>
  <c r="D35" i="12"/>
  <c r="J35" i="12" s="1"/>
  <c r="S238" i="16"/>
  <c r="Y246" i="16"/>
  <c r="S246" i="16"/>
  <c r="X227" i="16"/>
  <c r="Y239" i="16"/>
  <c r="S239" i="16"/>
  <c r="X236" i="16"/>
  <c r="Y248" i="16"/>
  <c r="S248" i="16"/>
  <c r="X232" i="16"/>
  <c r="Y244" i="16"/>
  <c r="X230" i="16"/>
  <c r="Y242" i="16"/>
  <c r="X226" i="16"/>
  <c r="X237" i="16"/>
  <c r="Y249" i="16"/>
  <c r="X233" i="16"/>
  <c r="Y245" i="16"/>
  <c r="X231" i="16"/>
  <c r="Y243" i="16"/>
  <c r="X229" i="16"/>
  <c r="Y241" i="16"/>
  <c r="X235" i="16"/>
  <c r="Y247" i="16"/>
  <c r="I127" i="16"/>
  <c r="I128" i="16"/>
  <c r="I129" i="16"/>
  <c r="Y238" i="16"/>
  <c r="W93" i="16"/>
  <c r="W92" i="16"/>
  <c r="W91" i="16"/>
  <c r="W90" i="16"/>
  <c r="W89" i="16"/>
  <c r="W88" i="16"/>
  <c r="W87" i="16"/>
  <c r="W86" i="16"/>
  <c r="W85" i="16"/>
  <c r="W84" i="16"/>
  <c r="W83" i="16"/>
  <c r="W82" i="16"/>
  <c r="V23" i="12"/>
  <c r="N23" i="12"/>
  <c r="M31" i="16"/>
  <c r="O31" i="16"/>
  <c r="P31" i="16"/>
  <c r="U31" i="16"/>
  <c r="J115" i="16"/>
  <c r="M115" i="16"/>
  <c r="O115" i="16"/>
  <c r="P115" i="16"/>
  <c r="U115" i="16"/>
  <c r="W115" i="16"/>
  <c r="AK115" i="16"/>
  <c r="R115" i="16"/>
  <c r="X115" i="16"/>
  <c r="M47" i="16"/>
  <c r="AA129" i="16"/>
  <c r="AA130" i="16"/>
  <c r="AA131" i="16"/>
  <c r="AA132" i="16"/>
  <c r="AA133" i="16"/>
  <c r="AA134" i="16"/>
  <c r="AA135" i="16"/>
  <c r="AA136" i="16"/>
  <c r="AA137" i="16"/>
  <c r="AA138" i="16"/>
  <c r="AA139" i="16"/>
  <c r="AA140" i="16"/>
  <c r="AA141" i="16"/>
  <c r="AA142" i="16"/>
  <c r="AA143" i="16"/>
  <c r="AA144" i="16"/>
  <c r="AA145" i="16"/>
  <c r="AA146" i="16"/>
  <c r="AA147" i="16"/>
  <c r="AA148" i="16"/>
  <c r="AA149" i="16"/>
  <c r="AA150" i="16"/>
  <c r="AA151" i="16"/>
  <c r="AA152" i="16"/>
  <c r="AA153" i="16"/>
  <c r="AA154" i="16"/>
  <c r="AA155" i="16"/>
  <c r="AA156" i="16"/>
  <c r="AA157" i="16"/>
  <c r="AA158" i="16"/>
  <c r="AA159" i="16"/>
  <c r="AA160" i="16"/>
  <c r="AA161" i="16"/>
  <c r="AA162" i="16"/>
  <c r="AA163" i="16"/>
  <c r="AA164" i="16"/>
  <c r="AA165" i="16"/>
  <c r="AA166" i="16"/>
  <c r="AA167" i="16"/>
  <c r="AA168" i="16"/>
  <c r="AA169" i="16"/>
  <c r="AA170" i="16"/>
  <c r="AA171" i="16"/>
  <c r="AA172" i="16"/>
  <c r="AA173" i="16"/>
  <c r="AA174" i="16"/>
  <c r="AA175" i="16"/>
  <c r="AA176" i="16"/>
  <c r="AA177" i="16"/>
  <c r="AA178" i="16"/>
  <c r="AA179" i="16"/>
  <c r="AA180" i="16"/>
  <c r="AA181" i="16"/>
  <c r="AA182" i="16"/>
  <c r="AA183" i="16"/>
  <c r="AA184" i="16"/>
  <c r="AA185" i="16"/>
  <c r="AA186" i="16"/>
  <c r="AA187" i="16"/>
  <c r="AA188" i="16"/>
  <c r="AA189" i="16"/>
  <c r="AA190" i="16"/>
  <c r="AA191" i="16"/>
  <c r="AA192" i="16"/>
  <c r="AA193" i="16"/>
  <c r="AA194" i="16"/>
  <c r="AA195" i="16"/>
  <c r="AA196" i="16"/>
  <c r="AA197" i="16"/>
  <c r="AA198" i="16"/>
  <c r="AA199" i="16"/>
  <c r="AA200" i="16"/>
  <c r="AA201" i="16"/>
  <c r="AA202" i="16"/>
  <c r="AA203" i="16"/>
  <c r="AA204" i="16"/>
  <c r="AA205" i="16"/>
  <c r="AA206" i="16"/>
  <c r="AA207" i="16"/>
  <c r="AA208" i="16"/>
  <c r="AA209" i="16"/>
  <c r="AA210" i="16"/>
  <c r="AA212" i="16"/>
  <c r="AA213" i="16"/>
  <c r="AA214" i="16"/>
  <c r="AA215" i="16"/>
  <c r="AA216" i="16"/>
  <c r="AC199" i="16"/>
  <c r="AK199" i="16"/>
  <c r="G151" i="16"/>
  <c r="I151" i="16"/>
  <c r="J151" i="16"/>
  <c r="M151" i="16"/>
  <c r="O151" i="16"/>
  <c r="P151" i="16"/>
  <c r="O139" i="16"/>
  <c r="P139" i="16"/>
  <c r="U139" i="16"/>
  <c r="W139" i="16"/>
  <c r="O140" i="16"/>
  <c r="P140" i="16"/>
  <c r="U140" i="16"/>
  <c r="W140" i="16"/>
  <c r="O141" i="16"/>
  <c r="P141" i="16"/>
  <c r="U141" i="16"/>
  <c r="W141" i="16"/>
  <c r="O142" i="16"/>
  <c r="P142" i="16"/>
  <c r="U142" i="16"/>
  <c r="W142" i="16"/>
  <c r="O143" i="16"/>
  <c r="P143" i="16"/>
  <c r="U143" i="16"/>
  <c r="W143" i="16"/>
  <c r="O144" i="16"/>
  <c r="P144" i="16"/>
  <c r="U144" i="16"/>
  <c r="W144" i="16"/>
  <c r="O145" i="16"/>
  <c r="P145" i="16"/>
  <c r="U145" i="16"/>
  <c r="W145" i="16"/>
  <c r="O146" i="16"/>
  <c r="P146" i="16"/>
  <c r="U146" i="16"/>
  <c r="W146" i="16"/>
  <c r="O147" i="16"/>
  <c r="P147" i="16"/>
  <c r="U147" i="16"/>
  <c r="W147" i="16"/>
  <c r="O148" i="16"/>
  <c r="P148" i="16"/>
  <c r="U148" i="16"/>
  <c r="W148" i="16"/>
  <c r="O149" i="16"/>
  <c r="P149" i="16"/>
  <c r="U149" i="16"/>
  <c r="W149" i="16"/>
  <c r="O150" i="16"/>
  <c r="P150" i="16"/>
  <c r="U150" i="16"/>
  <c r="W150" i="16"/>
  <c r="AC139" i="16"/>
  <c r="AK139" i="16"/>
  <c r="O103" i="16"/>
  <c r="P103" i="16"/>
  <c r="U103" i="16"/>
  <c r="W103" i="16"/>
  <c r="M103" i="16"/>
  <c r="Q151" i="16"/>
  <c r="Q115" i="16"/>
  <c r="G103" i="16"/>
  <c r="J103" i="16"/>
  <c r="K115" i="16"/>
  <c r="E91" i="16"/>
  <c r="G91" i="16"/>
  <c r="J91" i="16"/>
  <c r="M91" i="16"/>
  <c r="O91" i="16"/>
  <c r="G67" i="16"/>
  <c r="J67" i="16"/>
  <c r="M67" i="16"/>
  <c r="O67" i="16"/>
  <c r="P67" i="16"/>
  <c r="E55" i="16"/>
  <c r="G55" i="16"/>
  <c r="J55" i="16"/>
  <c r="M55" i="16"/>
  <c r="O55" i="16"/>
  <c r="AJ34" i="12"/>
  <c r="AB34" i="12"/>
  <c r="AC35" i="12" s="1"/>
  <c r="AB33" i="12"/>
  <c r="AB32" i="12"/>
  <c r="AB31" i="12"/>
  <c r="AB30" i="12"/>
  <c r="AB29" i="12"/>
  <c r="AB28" i="12"/>
  <c r="AB27" i="12"/>
  <c r="Z34" i="12"/>
  <c r="AA35" i="12" s="1"/>
  <c r="Z33" i="12"/>
  <c r="Z32" i="12"/>
  <c r="Z31" i="12"/>
  <c r="Z30" i="12"/>
  <c r="Z29" i="12"/>
  <c r="Z28" i="12"/>
  <c r="Z27" i="12"/>
  <c r="V34" i="12"/>
  <c r="W35" i="12" s="1"/>
  <c r="V33" i="12"/>
  <c r="V32" i="12"/>
  <c r="V31" i="12"/>
  <c r="V30" i="12"/>
  <c r="V29" i="12"/>
  <c r="V28" i="12"/>
  <c r="V27" i="12"/>
  <c r="W27" i="12" s="1"/>
  <c r="V26" i="12"/>
  <c r="V25" i="12"/>
  <c r="V24" i="12"/>
  <c r="W24" i="12" s="1"/>
  <c r="T34" i="12"/>
  <c r="T33" i="12"/>
  <c r="T32" i="12"/>
  <c r="U32" i="12" s="1"/>
  <c r="T31" i="12"/>
  <c r="T30" i="12"/>
  <c r="T29" i="12"/>
  <c r="T28" i="12"/>
  <c r="T27" i="12"/>
  <c r="T26" i="12"/>
  <c r="T25" i="12"/>
  <c r="T24" i="12"/>
  <c r="T23" i="12"/>
  <c r="T22" i="12"/>
  <c r="T21" i="12"/>
  <c r="T20" i="12"/>
  <c r="T19" i="12"/>
  <c r="T18" i="12"/>
  <c r="N34" i="12"/>
  <c r="O35" i="12" s="1"/>
  <c r="N33" i="12"/>
  <c r="N32" i="12"/>
  <c r="N31" i="12"/>
  <c r="N30" i="12"/>
  <c r="N29" i="12"/>
  <c r="N28" i="12"/>
  <c r="N27" i="12"/>
  <c r="N26" i="12"/>
  <c r="N25" i="12"/>
  <c r="N24" i="12"/>
  <c r="N22" i="12"/>
  <c r="N21" i="12"/>
  <c r="N20" i="12"/>
  <c r="N19" i="12"/>
  <c r="N18" i="12"/>
  <c r="L34" i="12"/>
  <c r="L33" i="12"/>
  <c r="L32" i="12"/>
  <c r="L31" i="12"/>
  <c r="L30" i="12"/>
  <c r="L29" i="12"/>
  <c r="L28" i="12"/>
  <c r="L27" i="12"/>
  <c r="L26" i="12"/>
  <c r="L25" i="12"/>
  <c r="L24" i="12"/>
  <c r="L23" i="12"/>
  <c r="L22" i="12"/>
  <c r="L21" i="12"/>
  <c r="L20" i="12"/>
  <c r="L19" i="12"/>
  <c r="L18" i="12"/>
  <c r="H34" i="12"/>
  <c r="I35" i="12" s="1"/>
  <c r="H33" i="12"/>
  <c r="H32" i="12"/>
  <c r="H31" i="12"/>
  <c r="H30" i="12"/>
  <c r="H29" i="12"/>
  <c r="H28" i="12"/>
  <c r="I28" i="12" s="1"/>
  <c r="F34" i="12"/>
  <c r="F33" i="12"/>
  <c r="F32" i="12"/>
  <c r="F31" i="12"/>
  <c r="F30" i="12"/>
  <c r="F29" i="12"/>
  <c r="F28" i="12"/>
  <c r="F27" i="12"/>
  <c r="F26" i="12"/>
  <c r="F25" i="12"/>
  <c r="F24" i="12"/>
  <c r="F23" i="12"/>
  <c r="F22" i="12"/>
  <c r="F21" i="12"/>
  <c r="F20" i="12"/>
  <c r="F19" i="12"/>
  <c r="F18" i="12"/>
  <c r="D34" i="12"/>
  <c r="E35" i="12" s="1"/>
  <c r="D32" i="12"/>
  <c r="D33" i="12"/>
  <c r="D30" i="12"/>
  <c r="D31" i="12"/>
  <c r="D29" i="12"/>
  <c r="D28" i="12"/>
  <c r="D27" i="12"/>
  <c r="D26" i="12"/>
  <c r="D25" i="12"/>
  <c r="D24" i="12"/>
  <c r="D23" i="12"/>
  <c r="D22" i="12"/>
  <c r="D21" i="12"/>
  <c r="D20" i="12"/>
  <c r="D19" i="12"/>
  <c r="D18" i="12"/>
  <c r="K103" i="16"/>
  <c r="R103" i="16"/>
  <c r="S115" i="16"/>
  <c r="J22" i="12"/>
  <c r="AA29" i="12"/>
  <c r="AA33" i="12"/>
  <c r="AA34" i="12"/>
  <c r="K67" i="16"/>
  <c r="AA28" i="12"/>
  <c r="AA32" i="12"/>
  <c r="AC28" i="12"/>
  <c r="W34" i="12"/>
  <c r="U34" i="12"/>
  <c r="O34" i="12"/>
  <c r="I34" i="12"/>
  <c r="E34" i="12"/>
  <c r="X103" i="16"/>
  <c r="Y115" i="16"/>
  <c r="AK225" i="16"/>
  <c r="AC225" i="16"/>
  <c r="AA225" i="16"/>
  <c r="W225" i="16"/>
  <c r="U225" i="16"/>
  <c r="P225" i="16"/>
  <c r="O225" i="16"/>
  <c r="M225" i="16"/>
  <c r="J225" i="16"/>
  <c r="K237" i="16"/>
  <c r="I225" i="16"/>
  <c r="G225" i="16"/>
  <c r="E225" i="16"/>
  <c r="AK224" i="16"/>
  <c r="AC224" i="16"/>
  <c r="AA224" i="16"/>
  <c r="W224" i="16"/>
  <c r="U224" i="16"/>
  <c r="P224" i="16"/>
  <c r="O224" i="16"/>
  <c r="M224" i="16"/>
  <c r="J224" i="16"/>
  <c r="K236" i="16"/>
  <c r="I224" i="16"/>
  <c r="G224" i="16"/>
  <c r="E224" i="16"/>
  <c r="AK223" i="16"/>
  <c r="AA223" i="16"/>
  <c r="U223" i="16"/>
  <c r="Q235" i="16"/>
  <c r="O223" i="16"/>
  <c r="K235" i="16"/>
  <c r="I223" i="16"/>
  <c r="G223" i="16"/>
  <c r="E223" i="16"/>
  <c r="AK222" i="16"/>
  <c r="AC222" i="16"/>
  <c r="AA222" i="16"/>
  <c r="W222" i="16"/>
  <c r="U222" i="16"/>
  <c r="P222" i="16"/>
  <c r="Q234" i="16"/>
  <c r="O222" i="16"/>
  <c r="M222" i="16"/>
  <c r="J222" i="16"/>
  <c r="K234" i="16"/>
  <c r="I222" i="16"/>
  <c r="G222" i="16"/>
  <c r="E222" i="16"/>
  <c r="AK221" i="16"/>
  <c r="AC221" i="16"/>
  <c r="AA221" i="16"/>
  <c r="W221" i="16"/>
  <c r="U221" i="16"/>
  <c r="P221" i="16"/>
  <c r="Q233" i="16"/>
  <c r="O221" i="16"/>
  <c r="M221" i="16"/>
  <c r="J221" i="16"/>
  <c r="K233" i="16"/>
  <c r="I221" i="16"/>
  <c r="G221" i="16"/>
  <c r="E221" i="16"/>
  <c r="AK220" i="16"/>
  <c r="AC220" i="16"/>
  <c r="AA220" i="16"/>
  <c r="W220" i="16"/>
  <c r="U220" i="16"/>
  <c r="P220" i="16"/>
  <c r="Q232" i="16"/>
  <c r="O220" i="16"/>
  <c r="M220" i="16"/>
  <c r="J220" i="16"/>
  <c r="I220" i="16"/>
  <c r="G220" i="16"/>
  <c r="E220" i="16"/>
  <c r="AK219" i="16"/>
  <c r="AC219" i="16"/>
  <c r="AA219" i="16"/>
  <c r="W219" i="16"/>
  <c r="U219" i="16"/>
  <c r="P219" i="16"/>
  <c r="Q231" i="16"/>
  <c r="O219" i="16"/>
  <c r="M219" i="16"/>
  <c r="J219" i="16"/>
  <c r="K231" i="16"/>
  <c r="I219" i="16"/>
  <c r="G219" i="16"/>
  <c r="E219" i="16"/>
  <c r="AK218" i="16"/>
  <c r="AC218" i="16"/>
  <c r="AA218" i="16"/>
  <c r="W218" i="16"/>
  <c r="U218" i="16"/>
  <c r="P218" i="16"/>
  <c r="Q230" i="16"/>
  <c r="O218" i="16"/>
  <c r="M218" i="16"/>
  <c r="J218" i="16"/>
  <c r="K230" i="16"/>
  <c r="I218" i="16"/>
  <c r="G218" i="16"/>
  <c r="E218" i="16"/>
  <c r="AK217" i="16"/>
  <c r="AC217" i="16"/>
  <c r="AA217" i="16"/>
  <c r="W217" i="16"/>
  <c r="U217" i="16"/>
  <c r="P217" i="16"/>
  <c r="Q229" i="16"/>
  <c r="O217" i="16"/>
  <c r="M217" i="16"/>
  <c r="J217" i="16"/>
  <c r="K229" i="16"/>
  <c r="I217" i="16"/>
  <c r="G217" i="16"/>
  <c r="E217" i="16"/>
  <c r="AK216" i="16"/>
  <c r="AC216" i="16"/>
  <c r="W216" i="16"/>
  <c r="U216" i="16"/>
  <c r="P216" i="16"/>
  <c r="Q228" i="16"/>
  <c r="O216" i="16"/>
  <c r="M216" i="16"/>
  <c r="J216" i="16"/>
  <c r="K228" i="16"/>
  <c r="I216" i="16"/>
  <c r="G216" i="16"/>
  <c r="E216" i="16"/>
  <c r="AK215" i="16"/>
  <c r="AC215" i="16"/>
  <c r="W215" i="16"/>
  <c r="U215" i="16"/>
  <c r="P215" i="16"/>
  <c r="Q227" i="16"/>
  <c r="O215" i="16"/>
  <c r="M215" i="16"/>
  <c r="J215" i="16"/>
  <c r="K227" i="16"/>
  <c r="I215" i="16"/>
  <c r="G215" i="16"/>
  <c r="E215" i="16"/>
  <c r="AK214" i="16"/>
  <c r="AC214" i="16"/>
  <c r="W214" i="16"/>
  <c r="U214" i="16"/>
  <c r="P214" i="16"/>
  <c r="Q226" i="16"/>
  <c r="O214" i="16"/>
  <c r="M214" i="16"/>
  <c r="J214" i="16"/>
  <c r="K226" i="16"/>
  <c r="I214" i="16"/>
  <c r="G214" i="16"/>
  <c r="E214" i="16"/>
  <c r="K232" i="16"/>
  <c r="R220" i="16"/>
  <c r="S232" i="16"/>
  <c r="Q236" i="16"/>
  <c r="R224" i="16"/>
  <c r="S236" i="16"/>
  <c r="Q237" i="16"/>
  <c r="R225" i="16"/>
  <c r="S237" i="16"/>
  <c r="R214" i="16"/>
  <c r="R215" i="16"/>
  <c r="S227" i="16"/>
  <c r="R216" i="16"/>
  <c r="S228" i="16"/>
  <c r="R217" i="16"/>
  <c r="S229" i="16"/>
  <c r="R218" i="16"/>
  <c r="S230" i="16"/>
  <c r="R219" i="16"/>
  <c r="S231" i="16"/>
  <c r="R221" i="16"/>
  <c r="S233" i="16"/>
  <c r="R222" i="16"/>
  <c r="S234" i="16"/>
  <c r="S235" i="16"/>
  <c r="AK213" i="16"/>
  <c r="AC213" i="16"/>
  <c r="W213" i="16"/>
  <c r="U213" i="16"/>
  <c r="P213" i="16"/>
  <c r="Q225" i="16"/>
  <c r="O213" i="16"/>
  <c r="M213" i="16"/>
  <c r="J213" i="16"/>
  <c r="K225" i="16"/>
  <c r="I213" i="16"/>
  <c r="G213" i="16"/>
  <c r="E213" i="16"/>
  <c r="AK212" i="16"/>
  <c r="AC212" i="16"/>
  <c r="W212" i="16"/>
  <c r="U212" i="16"/>
  <c r="P212" i="16"/>
  <c r="Q224" i="16"/>
  <c r="O212" i="16"/>
  <c r="M212" i="16"/>
  <c r="J212" i="16"/>
  <c r="K224" i="16"/>
  <c r="I212" i="16"/>
  <c r="G212" i="16"/>
  <c r="E212" i="16"/>
  <c r="P211" i="16"/>
  <c r="Q223" i="16"/>
  <c r="AK210" i="16"/>
  <c r="AC210" i="16"/>
  <c r="W210" i="16"/>
  <c r="U210" i="16"/>
  <c r="P210" i="16"/>
  <c r="Q222" i="16"/>
  <c r="O210" i="16"/>
  <c r="M210" i="16"/>
  <c r="J210" i="16"/>
  <c r="K222" i="16"/>
  <c r="I210" i="16"/>
  <c r="G210" i="16"/>
  <c r="E210" i="16"/>
  <c r="AK209" i="16"/>
  <c r="AC209" i="16"/>
  <c r="W209" i="16"/>
  <c r="U209" i="16"/>
  <c r="P209" i="16"/>
  <c r="Q221" i="16"/>
  <c r="O209" i="16"/>
  <c r="M209" i="16"/>
  <c r="J209" i="16"/>
  <c r="K221" i="16"/>
  <c r="I209" i="16"/>
  <c r="G209" i="16"/>
  <c r="E209" i="16"/>
  <c r="AK208" i="16"/>
  <c r="AC208" i="16"/>
  <c r="W208" i="16"/>
  <c r="U208" i="16"/>
  <c r="P208" i="16"/>
  <c r="Q220" i="16"/>
  <c r="O208" i="16"/>
  <c r="M208" i="16"/>
  <c r="J208" i="16"/>
  <c r="K220" i="16"/>
  <c r="I208" i="16"/>
  <c r="G208" i="16"/>
  <c r="E208" i="16"/>
  <c r="AK207" i="16"/>
  <c r="AC207" i="16"/>
  <c r="W207" i="16"/>
  <c r="U207" i="16"/>
  <c r="P207" i="16"/>
  <c r="Q219" i="16"/>
  <c r="O207" i="16"/>
  <c r="M207" i="16"/>
  <c r="J207" i="16"/>
  <c r="K219" i="16"/>
  <c r="I207" i="16"/>
  <c r="G207" i="16"/>
  <c r="E207" i="16"/>
  <c r="AK206" i="16"/>
  <c r="AC206" i="16"/>
  <c r="W206" i="16"/>
  <c r="U206" i="16"/>
  <c r="P206" i="16"/>
  <c r="Q218" i="16"/>
  <c r="O206" i="16"/>
  <c r="M206" i="16"/>
  <c r="J206" i="16"/>
  <c r="K218" i="16"/>
  <c r="I206" i="16"/>
  <c r="G206" i="16"/>
  <c r="E206" i="16"/>
  <c r="AK205" i="16"/>
  <c r="AC205" i="16"/>
  <c r="W205" i="16"/>
  <c r="U205" i="16"/>
  <c r="P205" i="16"/>
  <c r="Q217" i="16"/>
  <c r="O205" i="16"/>
  <c r="M205" i="16"/>
  <c r="J205" i="16"/>
  <c r="I205" i="16"/>
  <c r="G205" i="16"/>
  <c r="E205" i="16"/>
  <c r="AK204" i="16"/>
  <c r="AC204" i="16"/>
  <c r="W204" i="16"/>
  <c r="U204" i="16"/>
  <c r="P204" i="16"/>
  <c r="Q216" i="16"/>
  <c r="O204" i="16"/>
  <c r="M204" i="16"/>
  <c r="J204" i="16"/>
  <c r="I204" i="16"/>
  <c r="G204" i="16"/>
  <c r="E204" i="16"/>
  <c r="AK203" i="16"/>
  <c r="AC203" i="16"/>
  <c r="W203" i="16"/>
  <c r="U203" i="16"/>
  <c r="P203" i="16"/>
  <c r="Q215" i="16"/>
  <c r="O203" i="16"/>
  <c r="M203" i="16"/>
  <c r="J203" i="16"/>
  <c r="I203" i="16"/>
  <c r="G203" i="16"/>
  <c r="E203" i="16"/>
  <c r="AK202" i="16"/>
  <c r="AC202" i="16"/>
  <c r="W202" i="16"/>
  <c r="U202" i="16"/>
  <c r="P202" i="16"/>
  <c r="Q214" i="16"/>
  <c r="O202" i="16"/>
  <c r="M202" i="16"/>
  <c r="J202" i="16"/>
  <c r="I202" i="16"/>
  <c r="G202" i="16"/>
  <c r="E202" i="16"/>
  <c r="AK201" i="16"/>
  <c r="AC201" i="16"/>
  <c r="W201" i="16"/>
  <c r="U201" i="16"/>
  <c r="P201" i="16"/>
  <c r="O201" i="16"/>
  <c r="M201" i="16"/>
  <c r="J201" i="16"/>
  <c r="I201" i="16"/>
  <c r="G201" i="16"/>
  <c r="E201" i="16"/>
  <c r="AK200" i="16"/>
  <c r="AC200" i="16"/>
  <c r="W200" i="16"/>
  <c r="U200" i="16"/>
  <c r="P200" i="16"/>
  <c r="O200" i="16"/>
  <c r="M200" i="16"/>
  <c r="J200" i="16"/>
  <c r="I200" i="16"/>
  <c r="G200" i="16"/>
  <c r="E200" i="16"/>
  <c r="W199" i="16"/>
  <c r="U199" i="16"/>
  <c r="P199" i="16"/>
  <c r="O199" i="16"/>
  <c r="M199" i="16"/>
  <c r="J199" i="16"/>
  <c r="K211" i="16"/>
  <c r="I199" i="16"/>
  <c r="G199" i="16"/>
  <c r="E199" i="16"/>
  <c r="AK198" i="16"/>
  <c r="AC198" i="16"/>
  <c r="W198" i="16"/>
  <c r="U198" i="16"/>
  <c r="P198" i="16"/>
  <c r="O198" i="16"/>
  <c r="M198" i="16"/>
  <c r="J198" i="16"/>
  <c r="I198" i="16"/>
  <c r="G198" i="16"/>
  <c r="E198" i="16"/>
  <c r="AK197" i="16"/>
  <c r="AC197" i="16"/>
  <c r="W197" i="16"/>
  <c r="U197" i="16"/>
  <c r="P197" i="16"/>
  <c r="O197" i="16"/>
  <c r="M197" i="16"/>
  <c r="J197" i="16"/>
  <c r="I197" i="16"/>
  <c r="G197" i="16"/>
  <c r="E197" i="16"/>
  <c r="AK196" i="16"/>
  <c r="AC196" i="16"/>
  <c r="W196" i="16"/>
  <c r="U196" i="16"/>
  <c r="P196" i="16"/>
  <c r="O196" i="16"/>
  <c r="M196" i="16"/>
  <c r="J196" i="16"/>
  <c r="I196" i="16"/>
  <c r="G196" i="16"/>
  <c r="E196" i="16"/>
  <c r="AK195" i="16"/>
  <c r="AC195" i="16"/>
  <c r="W195" i="16"/>
  <c r="U195" i="16"/>
  <c r="P195" i="16"/>
  <c r="O195" i="16"/>
  <c r="M195" i="16"/>
  <c r="J195" i="16"/>
  <c r="I195" i="16"/>
  <c r="G195" i="16"/>
  <c r="E195" i="16"/>
  <c r="AK194" i="16"/>
  <c r="AC194" i="16"/>
  <c r="W194" i="16"/>
  <c r="U194" i="16"/>
  <c r="P194" i="16"/>
  <c r="O194" i="16"/>
  <c r="M194" i="16"/>
  <c r="J194" i="16"/>
  <c r="I194" i="16"/>
  <c r="G194" i="16"/>
  <c r="E194" i="16"/>
  <c r="AK193" i="16"/>
  <c r="AC193" i="16"/>
  <c r="W193" i="16"/>
  <c r="U193" i="16"/>
  <c r="P193" i="16"/>
  <c r="O193" i="16"/>
  <c r="M193" i="16"/>
  <c r="J193" i="16"/>
  <c r="I193" i="16"/>
  <c r="G193" i="16"/>
  <c r="E193" i="16"/>
  <c r="AK192" i="16"/>
  <c r="AC192" i="16"/>
  <c r="W192" i="16"/>
  <c r="U192" i="16"/>
  <c r="P192" i="16"/>
  <c r="O192" i="16"/>
  <c r="M192" i="16"/>
  <c r="J192" i="16"/>
  <c r="I192" i="16"/>
  <c r="G192" i="16"/>
  <c r="E192" i="16"/>
  <c r="AK191" i="16"/>
  <c r="AC191" i="16"/>
  <c r="W191" i="16"/>
  <c r="U191" i="16"/>
  <c r="P191" i="16"/>
  <c r="O191" i="16"/>
  <c r="M191" i="16"/>
  <c r="J191" i="16"/>
  <c r="I191" i="16"/>
  <c r="G191" i="16"/>
  <c r="E191" i="16"/>
  <c r="AK190" i="16"/>
  <c r="AC190" i="16"/>
  <c r="W190" i="16"/>
  <c r="U190" i="16"/>
  <c r="P190" i="16"/>
  <c r="O190" i="16"/>
  <c r="M190" i="16"/>
  <c r="J190" i="16"/>
  <c r="I190" i="16"/>
  <c r="G190" i="16"/>
  <c r="E190" i="16"/>
  <c r="AK189" i="16"/>
  <c r="AC189" i="16"/>
  <c r="W189" i="16"/>
  <c r="U189" i="16"/>
  <c r="P189" i="16"/>
  <c r="O189" i="16"/>
  <c r="M189" i="16"/>
  <c r="J189" i="16"/>
  <c r="I189" i="16"/>
  <c r="G189" i="16"/>
  <c r="E189" i="16"/>
  <c r="AK188" i="16"/>
  <c r="AC188" i="16"/>
  <c r="W188" i="16"/>
  <c r="U188" i="16"/>
  <c r="P188" i="16"/>
  <c r="O188" i="16"/>
  <c r="M188" i="16"/>
  <c r="J188" i="16"/>
  <c r="I188" i="16"/>
  <c r="G188" i="16"/>
  <c r="E188" i="16"/>
  <c r="AK187" i="16"/>
  <c r="AC187" i="16"/>
  <c r="W187" i="16"/>
  <c r="U187" i="16"/>
  <c r="P187" i="16"/>
  <c r="O187" i="16"/>
  <c r="M187" i="16"/>
  <c r="J187" i="16"/>
  <c r="I187" i="16"/>
  <c r="G187" i="16"/>
  <c r="E187" i="16"/>
  <c r="AK186" i="16"/>
  <c r="AC186" i="16"/>
  <c r="W186" i="16"/>
  <c r="U186" i="16"/>
  <c r="P186" i="16"/>
  <c r="O186" i="16"/>
  <c r="M186" i="16"/>
  <c r="J186" i="16"/>
  <c r="I186" i="16"/>
  <c r="G186" i="16"/>
  <c r="E186" i="16"/>
  <c r="AK185" i="16"/>
  <c r="AC185" i="16"/>
  <c r="W185" i="16"/>
  <c r="U185" i="16"/>
  <c r="P185" i="16"/>
  <c r="O185" i="16"/>
  <c r="M185" i="16"/>
  <c r="J185" i="16"/>
  <c r="I185" i="16"/>
  <c r="G185" i="16"/>
  <c r="E185" i="16"/>
  <c r="AK184" i="16"/>
  <c r="AC184" i="16"/>
  <c r="W184" i="16"/>
  <c r="U184" i="16"/>
  <c r="P184" i="16"/>
  <c r="O184" i="16"/>
  <c r="M184" i="16"/>
  <c r="J184" i="16"/>
  <c r="I184" i="16"/>
  <c r="G184" i="16"/>
  <c r="E184" i="16"/>
  <c r="AK183" i="16"/>
  <c r="AC183" i="16"/>
  <c r="W183" i="16"/>
  <c r="U183" i="16"/>
  <c r="P183" i="16"/>
  <c r="O183" i="16"/>
  <c r="M183" i="16"/>
  <c r="J183" i="16"/>
  <c r="I183" i="16"/>
  <c r="G183" i="16"/>
  <c r="E183" i="16"/>
  <c r="AK182" i="16"/>
  <c r="AC182" i="16"/>
  <c r="W182" i="16"/>
  <c r="U182" i="16"/>
  <c r="P182" i="16"/>
  <c r="O182" i="16"/>
  <c r="M182" i="16"/>
  <c r="J182" i="16"/>
  <c r="I182" i="16"/>
  <c r="G182" i="16"/>
  <c r="E182" i="16"/>
  <c r="AK181" i="16"/>
  <c r="AC181" i="16"/>
  <c r="W181" i="16"/>
  <c r="U181" i="16"/>
  <c r="P181" i="16"/>
  <c r="O181" i="16"/>
  <c r="M181" i="16"/>
  <c r="J181" i="16"/>
  <c r="I181" i="16"/>
  <c r="G181" i="16"/>
  <c r="E181" i="16"/>
  <c r="AK180" i="16"/>
  <c r="AC180" i="16"/>
  <c r="W180" i="16"/>
  <c r="U180" i="16"/>
  <c r="P180" i="16"/>
  <c r="Q192" i="16"/>
  <c r="O180" i="16"/>
  <c r="M180" i="16"/>
  <c r="J180" i="16"/>
  <c r="K192" i="16"/>
  <c r="I180" i="16"/>
  <c r="G180" i="16"/>
  <c r="E180" i="16"/>
  <c r="AK179" i="16"/>
  <c r="AC179" i="16"/>
  <c r="W179" i="16"/>
  <c r="U179" i="16"/>
  <c r="P179" i="16"/>
  <c r="Q191" i="16"/>
  <c r="O179" i="16"/>
  <c r="M179" i="16"/>
  <c r="J179" i="16"/>
  <c r="K191" i="16"/>
  <c r="I179" i="16"/>
  <c r="G179" i="16"/>
  <c r="E179" i="16"/>
  <c r="AK178" i="16"/>
  <c r="AC178" i="16"/>
  <c r="W178" i="16"/>
  <c r="U178" i="16"/>
  <c r="P178" i="16"/>
  <c r="Q190" i="16"/>
  <c r="O178" i="16"/>
  <c r="M178" i="16"/>
  <c r="J178" i="16"/>
  <c r="K190" i="16"/>
  <c r="I178" i="16"/>
  <c r="G178" i="16"/>
  <c r="E178" i="16"/>
  <c r="AK177" i="16"/>
  <c r="AC177" i="16"/>
  <c r="W177" i="16"/>
  <c r="U177" i="16"/>
  <c r="P177" i="16"/>
  <c r="O177" i="16"/>
  <c r="M177" i="16"/>
  <c r="J177" i="16"/>
  <c r="I177" i="16"/>
  <c r="G177" i="16"/>
  <c r="E177" i="16"/>
  <c r="AK176" i="16"/>
  <c r="AC176" i="16"/>
  <c r="W176" i="16"/>
  <c r="U176" i="16"/>
  <c r="P176" i="16"/>
  <c r="O176" i="16"/>
  <c r="M176" i="16"/>
  <c r="J176" i="16"/>
  <c r="I176" i="16"/>
  <c r="G176" i="16"/>
  <c r="E176" i="16"/>
  <c r="AK175" i="16"/>
  <c r="AC175" i="16"/>
  <c r="W175" i="16"/>
  <c r="U175" i="16"/>
  <c r="P175" i="16"/>
  <c r="O175" i="16"/>
  <c r="M175" i="16"/>
  <c r="J175" i="16"/>
  <c r="I175" i="16"/>
  <c r="G175" i="16"/>
  <c r="E175" i="16"/>
  <c r="AK174" i="16"/>
  <c r="AC174" i="16"/>
  <c r="W174" i="16"/>
  <c r="U174" i="16"/>
  <c r="P174" i="16"/>
  <c r="O174" i="16"/>
  <c r="M174" i="16"/>
  <c r="J174" i="16"/>
  <c r="I174" i="16"/>
  <c r="G174" i="16"/>
  <c r="E174" i="16"/>
  <c r="AK173" i="16"/>
  <c r="AC173" i="16"/>
  <c r="W173" i="16"/>
  <c r="U173" i="16"/>
  <c r="P173" i="16"/>
  <c r="O173" i="16"/>
  <c r="M173" i="16"/>
  <c r="J173" i="16"/>
  <c r="I173" i="16"/>
  <c r="G173" i="16"/>
  <c r="E173" i="16"/>
  <c r="AK172" i="16"/>
  <c r="AC172" i="16"/>
  <c r="W172" i="16"/>
  <c r="U172" i="16"/>
  <c r="P172" i="16"/>
  <c r="O172" i="16"/>
  <c r="M172" i="16"/>
  <c r="J172" i="16"/>
  <c r="I172" i="16"/>
  <c r="G172" i="16"/>
  <c r="E172" i="16"/>
  <c r="AK171" i="16"/>
  <c r="AC171" i="16"/>
  <c r="W171" i="16"/>
  <c r="U171" i="16"/>
  <c r="P171" i="16"/>
  <c r="O171" i="16"/>
  <c r="M171" i="16"/>
  <c r="J171" i="16"/>
  <c r="I171" i="16"/>
  <c r="G171" i="16"/>
  <c r="E171" i="16"/>
  <c r="AK170" i="16"/>
  <c r="AC170" i="16"/>
  <c r="W170" i="16"/>
  <c r="U170" i="16"/>
  <c r="P170" i="16"/>
  <c r="O170" i="16"/>
  <c r="M170" i="16"/>
  <c r="J170" i="16"/>
  <c r="I170" i="16"/>
  <c r="G170" i="16"/>
  <c r="E170" i="16"/>
  <c r="AK169" i="16"/>
  <c r="AC169" i="16"/>
  <c r="W169" i="16"/>
  <c r="U169" i="16"/>
  <c r="P169" i="16"/>
  <c r="O169" i="16"/>
  <c r="M169" i="16"/>
  <c r="J169" i="16"/>
  <c r="I169" i="16"/>
  <c r="G169" i="16"/>
  <c r="E169" i="16"/>
  <c r="AK168" i="16"/>
  <c r="AC168" i="16"/>
  <c r="W168" i="16"/>
  <c r="U168" i="16"/>
  <c r="P168" i="16"/>
  <c r="O168" i="16"/>
  <c r="M168" i="16"/>
  <c r="J168" i="16"/>
  <c r="I168" i="16"/>
  <c r="G168" i="16"/>
  <c r="E168" i="16"/>
  <c r="AK167" i="16"/>
  <c r="AC167" i="16"/>
  <c r="W167" i="16"/>
  <c r="U167" i="16"/>
  <c r="P167" i="16"/>
  <c r="O167" i="16"/>
  <c r="M167" i="16"/>
  <c r="J167" i="16"/>
  <c r="I167" i="16"/>
  <c r="G167" i="16"/>
  <c r="E167" i="16"/>
  <c r="AK166" i="16"/>
  <c r="AC166" i="16"/>
  <c r="W166" i="16"/>
  <c r="U166" i="16"/>
  <c r="P166" i="16"/>
  <c r="O166" i="16"/>
  <c r="M166" i="16"/>
  <c r="J166" i="16"/>
  <c r="I166" i="16"/>
  <c r="G166" i="16"/>
  <c r="E166" i="16"/>
  <c r="AK165" i="16"/>
  <c r="AC165" i="16"/>
  <c r="W165" i="16"/>
  <c r="U165" i="16"/>
  <c r="P165" i="16"/>
  <c r="O165" i="16"/>
  <c r="M165" i="16"/>
  <c r="J165" i="16"/>
  <c r="I165" i="16"/>
  <c r="G165" i="16"/>
  <c r="E165" i="16"/>
  <c r="AK164" i="16"/>
  <c r="AC164" i="16"/>
  <c r="W164" i="16"/>
  <c r="U164" i="16"/>
  <c r="P164" i="16"/>
  <c r="O164" i="16"/>
  <c r="M164" i="16"/>
  <c r="J164" i="16"/>
  <c r="I164" i="16"/>
  <c r="G164" i="16"/>
  <c r="E164" i="16"/>
  <c r="AK163" i="16"/>
  <c r="AC163" i="16"/>
  <c r="W163" i="16"/>
  <c r="U163" i="16"/>
  <c r="P163" i="16"/>
  <c r="O163" i="16"/>
  <c r="M163" i="16"/>
  <c r="J163" i="16"/>
  <c r="I163" i="16"/>
  <c r="G163" i="16"/>
  <c r="E163" i="16"/>
  <c r="AK162" i="16"/>
  <c r="AC162" i="16"/>
  <c r="W162" i="16"/>
  <c r="U162" i="16"/>
  <c r="P162" i="16"/>
  <c r="O162" i="16"/>
  <c r="M162" i="16"/>
  <c r="J162" i="16"/>
  <c r="I162" i="16"/>
  <c r="G162" i="16"/>
  <c r="E162" i="16"/>
  <c r="AK161" i="16"/>
  <c r="AC161" i="16"/>
  <c r="W161" i="16"/>
  <c r="U161" i="16"/>
  <c r="P161" i="16"/>
  <c r="O161" i="16"/>
  <c r="M161" i="16"/>
  <c r="J161" i="16"/>
  <c r="K173" i="16"/>
  <c r="I161" i="16"/>
  <c r="G161" i="16"/>
  <c r="E161" i="16"/>
  <c r="AK160" i="16"/>
  <c r="AC160" i="16"/>
  <c r="W160" i="16"/>
  <c r="U160" i="16"/>
  <c r="P160" i="16"/>
  <c r="Q172" i="16"/>
  <c r="O160" i="16"/>
  <c r="M160" i="16"/>
  <c r="J160" i="16"/>
  <c r="K172" i="16"/>
  <c r="I160" i="16"/>
  <c r="G160" i="16"/>
  <c r="E160" i="16"/>
  <c r="AK159" i="16"/>
  <c r="AC159" i="16"/>
  <c r="W159" i="16"/>
  <c r="U159" i="16"/>
  <c r="P159" i="16"/>
  <c r="Q171" i="16"/>
  <c r="O159" i="16"/>
  <c r="M159" i="16"/>
  <c r="J159" i="16"/>
  <c r="K171" i="16"/>
  <c r="I159" i="16"/>
  <c r="G159" i="16"/>
  <c r="E159" i="16"/>
  <c r="AK158" i="16"/>
  <c r="AC158" i="16"/>
  <c r="W158" i="16"/>
  <c r="U158" i="16"/>
  <c r="P158" i="16"/>
  <c r="O158" i="16"/>
  <c r="M158" i="16"/>
  <c r="J158" i="16"/>
  <c r="K170" i="16"/>
  <c r="I158" i="16"/>
  <c r="G158" i="16"/>
  <c r="E158" i="16"/>
  <c r="AK157" i="16"/>
  <c r="AC157" i="16"/>
  <c r="W157" i="16"/>
  <c r="U157" i="16"/>
  <c r="P157" i="16"/>
  <c r="Q169" i="16"/>
  <c r="O157" i="16"/>
  <c r="M157" i="16"/>
  <c r="J157" i="16"/>
  <c r="K169" i="16"/>
  <c r="I157" i="16"/>
  <c r="G157" i="16"/>
  <c r="E157" i="16"/>
  <c r="AK156" i="16"/>
  <c r="AC156" i="16"/>
  <c r="W156" i="16"/>
  <c r="U156" i="16"/>
  <c r="P156" i="16"/>
  <c r="O156" i="16"/>
  <c r="M156" i="16"/>
  <c r="J156" i="16"/>
  <c r="I156" i="16"/>
  <c r="G156" i="16"/>
  <c r="E156" i="16"/>
  <c r="AK155" i="16"/>
  <c r="AC155" i="16"/>
  <c r="W155" i="16"/>
  <c r="U155" i="16"/>
  <c r="P155" i="16"/>
  <c r="O155" i="16"/>
  <c r="M155" i="16"/>
  <c r="J155" i="16"/>
  <c r="I155" i="16"/>
  <c r="G155" i="16"/>
  <c r="E155" i="16"/>
  <c r="AK154" i="16"/>
  <c r="AC154" i="16"/>
  <c r="W154" i="16"/>
  <c r="U154" i="16"/>
  <c r="P154" i="16"/>
  <c r="O154" i="16"/>
  <c r="M154" i="16"/>
  <c r="J154" i="16"/>
  <c r="I154" i="16"/>
  <c r="G154" i="16"/>
  <c r="E154" i="16"/>
  <c r="AK153" i="16"/>
  <c r="AC153" i="16"/>
  <c r="W153" i="16"/>
  <c r="U153" i="16"/>
  <c r="P153" i="16"/>
  <c r="O153" i="16"/>
  <c r="M153" i="16"/>
  <c r="J153" i="16"/>
  <c r="I153" i="16"/>
  <c r="G153" i="16"/>
  <c r="E153" i="16"/>
  <c r="AK152" i="16"/>
  <c r="AC152" i="16"/>
  <c r="W152" i="16"/>
  <c r="U152" i="16"/>
  <c r="P152" i="16"/>
  <c r="O152" i="16"/>
  <c r="M152" i="16"/>
  <c r="J152" i="16"/>
  <c r="I152" i="16"/>
  <c r="G152" i="16"/>
  <c r="E152" i="16"/>
  <c r="AK151" i="16"/>
  <c r="AC151" i="16"/>
  <c r="W151" i="16"/>
  <c r="U151" i="16"/>
  <c r="E151" i="16"/>
  <c r="AK150" i="16"/>
  <c r="AC150" i="16"/>
  <c r="M150" i="16"/>
  <c r="J150" i="16"/>
  <c r="R150" i="16"/>
  <c r="X150" i="16"/>
  <c r="I150" i="16"/>
  <c r="G150" i="16"/>
  <c r="E150" i="16"/>
  <c r="AK149" i="16"/>
  <c r="AC149" i="16"/>
  <c r="M149" i="16"/>
  <c r="J149" i="16"/>
  <c r="R149" i="16"/>
  <c r="X149" i="16"/>
  <c r="I149" i="16"/>
  <c r="G149" i="16"/>
  <c r="E149" i="16"/>
  <c r="AK148" i="16"/>
  <c r="AC148" i="16"/>
  <c r="M148" i="16"/>
  <c r="J148" i="16"/>
  <c r="R148" i="16"/>
  <c r="X148" i="16"/>
  <c r="I148" i="16"/>
  <c r="G148" i="16"/>
  <c r="E148" i="16"/>
  <c r="AK147" i="16"/>
  <c r="AC147" i="16"/>
  <c r="M147" i="16"/>
  <c r="J147" i="16"/>
  <c r="R147" i="16"/>
  <c r="X147" i="16"/>
  <c r="I147" i="16"/>
  <c r="G147" i="16"/>
  <c r="E147" i="16"/>
  <c r="AK146" i="16"/>
  <c r="AC146" i="16"/>
  <c r="M146" i="16"/>
  <c r="J146" i="16"/>
  <c r="R146" i="16"/>
  <c r="X146" i="16"/>
  <c r="I146" i="16"/>
  <c r="G146" i="16"/>
  <c r="E146" i="16"/>
  <c r="AK145" i="16"/>
  <c r="AC145" i="16"/>
  <c r="M145" i="16"/>
  <c r="J145" i="16"/>
  <c r="R145" i="16"/>
  <c r="X145" i="16"/>
  <c r="I145" i="16"/>
  <c r="G145" i="16"/>
  <c r="E145" i="16"/>
  <c r="AK144" i="16"/>
  <c r="AC144" i="16"/>
  <c r="M144" i="16"/>
  <c r="J144" i="16"/>
  <c r="R144" i="16"/>
  <c r="X144" i="16"/>
  <c r="I144" i="16"/>
  <c r="G144" i="16"/>
  <c r="E144" i="16"/>
  <c r="AK143" i="16"/>
  <c r="AC143" i="16"/>
  <c r="M143" i="16"/>
  <c r="J143" i="16"/>
  <c r="R143" i="16"/>
  <c r="X143" i="16"/>
  <c r="I143" i="16"/>
  <c r="G143" i="16"/>
  <c r="E143" i="16"/>
  <c r="AK142" i="16"/>
  <c r="AC142" i="16"/>
  <c r="M142" i="16"/>
  <c r="J142" i="16"/>
  <c r="R142" i="16"/>
  <c r="X142" i="16"/>
  <c r="I142" i="16"/>
  <c r="G142" i="16"/>
  <c r="E142" i="16"/>
  <c r="AK141" i="16"/>
  <c r="AC141" i="16"/>
  <c r="M141" i="16"/>
  <c r="J141" i="16"/>
  <c r="R141" i="16"/>
  <c r="X141" i="16"/>
  <c r="I141" i="16"/>
  <c r="G141" i="16"/>
  <c r="E141" i="16"/>
  <c r="AK140" i="16"/>
  <c r="AC140" i="16"/>
  <c r="M140" i="16"/>
  <c r="J140" i="16"/>
  <c r="R140" i="16"/>
  <c r="X140" i="16"/>
  <c r="I140" i="16"/>
  <c r="G140" i="16"/>
  <c r="E140" i="16"/>
  <c r="M139" i="16"/>
  <c r="J139" i="16"/>
  <c r="I139" i="16"/>
  <c r="G139" i="16"/>
  <c r="E139" i="16"/>
  <c r="AK138" i="16"/>
  <c r="AC138" i="16"/>
  <c r="W138" i="16"/>
  <c r="U138" i="16"/>
  <c r="P138" i="16"/>
  <c r="Q150" i="16"/>
  <c r="O138" i="16"/>
  <c r="M138" i="16"/>
  <c r="J138" i="16"/>
  <c r="I138" i="16"/>
  <c r="G138" i="16"/>
  <c r="E138" i="16"/>
  <c r="AK137" i="16"/>
  <c r="AC137" i="16"/>
  <c r="W137" i="16"/>
  <c r="U137" i="16"/>
  <c r="P137" i="16"/>
  <c r="Q149" i="16"/>
  <c r="O137" i="16"/>
  <c r="M137" i="16"/>
  <c r="J137" i="16"/>
  <c r="I137" i="16"/>
  <c r="G137" i="16"/>
  <c r="E137" i="16"/>
  <c r="AK136" i="16"/>
  <c r="AC136" i="16"/>
  <c r="W136" i="16"/>
  <c r="U136" i="16"/>
  <c r="P136" i="16"/>
  <c r="Q148" i="16"/>
  <c r="O136" i="16"/>
  <c r="M136" i="16"/>
  <c r="J136" i="16"/>
  <c r="I136" i="16"/>
  <c r="G136" i="16"/>
  <c r="E136" i="16"/>
  <c r="AK135" i="16"/>
  <c r="AC135" i="16"/>
  <c r="W135" i="16"/>
  <c r="U135" i="16"/>
  <c r="P135" i="16"/>
  <c r="Q147" i="16"/>
  <c r="O135" i="16"/>
  <c r="M135" i="16"/>
  <c r="J135" i="16"/>
  <c r="I135" i="16"/>
  <c r="G135" i="16"/>
  <c r="E135" i="16"/>
  <c r="AK134" i="16"/>
  <c r="AC134" i="16"/>
  <c r="W134" i="16"/>
  <c r="U134" i="16"/>
  <c r="P134" i="16"/>
  <c r="Q146" i="16"/>
  <c r="O134" i="16"/>
  <c r="M134" i="16"/>
  <c r="J134" i="16"/>
  <c r="I134" i="16"/>
  <c r="G134" i="16"/>
  <c r="E134" i="16"/>
  <c r="AK133" i="16"/>
  <c r="AC133" i="16"/>
  <c r="W133" i="16"/>
  <c r="U133" i="16"/>
  <c r="P133" i="16"/>
  <c r="Q145" i="16"/>
  <c r="O133" i="16"/>
  <c r="M133" i="16"/>
  <c r="J133" i="16"/>
  <c r="I133" i="16"/>
  <c r="G133" i="16"/>
  <c r="E133" i="16"/>
  <c r="AK132" i="16"/>
  <c r="AC132" i="16"/>
  <c r="W132" i="16"/>
  <c r="U132" i="16"/>
  <c r="P132" i="16"/>
  <c r="Q144" i="16"/>
  <c r="O132" i="16"/>
  <c r="M132" i="16"/>
  <c r="J132" i="16"/>
  <c r="I132" i="16"/>
  <c r="G132" i="16"/>
  <c r="E132" i="16"/>
  <c r="AK131" i="16"/>
  <c r="AC131" i="16"/>
  <c r="W131" i="16"/>
  <c r="U131" i="16"/>
  <c r="P131" i="16"/>
  <c r="Q143" i="16"/>
  <c r="O131" i="16"/>
  <c r="M131" i="16"/>
  <c r="J131" i="16"/>
  <c r="I131" i="16"/>
  <c r="G131" i="16"/>
  <c r="E131" i="16"/>
  <c r="AK130" i="16"/>
  <c r="AC130" i="16"/>
  <c r="W130" i="16"/>
  <c r="U130" i="16"/>
  <c r="P130" i="16"/>
  <c r="Q142" i="16"/>
  <c r="O130" i="16"/>
  <c r="M130" i="16"/>
  <c r="J130" i="16"/>
  <c r="I130" i="16"/>
  <c r="G130" i="16"/>
  <c r="E130" i="16"/>
  <c r="AK129" i="16"/>
  <c r="AC129" i="16"/>
  <c r="W129" i="16"/>
  <c r="U129" i="16"/>
  <c r="P129" i="16"/>
  <c r="Q141" i="16"/>
  <c r="O129" i="16"/>
  <c r="M129" i="16"/>
  <c r="J129" i="16"/>
  <c r="G129" i="16"/>
  <c r="E129" i="16"/>
  <c r="AK128" i="16"/>
  <c r="AC128" i="16"/>
  <c r="AA128" i="16"/>
  <c r="W128" i="16"/>
  <c r="U128" i="16"/>
  <c r="P128" i="16"/>
  <c r="Q140" i="16"/>
  <c r="O128" i="16"/>
  <c r="M128" i="16"/>
  <c r="J128" i="16"/>
  <c r="G128" i="16"/>
  <c r="E128" i="16"/>
  <c r="AK127" i="16"/>
  <c r="AC127" i="16"/>
  <c r="AA127" i="16"/>
  <c r="W127" i="16"/>
  <c r="U127" i="16"/>
  <c r="P127" i="16"/>
  <c r="Q139" i="16"/>
  <c r="O127" i="16"/>
  <c r="M127" i="16"/>
  <c r="J127" i="16"/>
  <c r="G127" i="16"/>
  <c r="E127" i="16"/>
  <c r="AK126" i="16"/>
  <c r="W126" i="16"/>
  <c r="U126" i="16"/>
  <c r="P126" i="16"/>
  <c r="O126" i="16"/>
  <c r="M126" i="16"/>
  <c r="J126" i="16"/>
  <c r="G126" i="16"/>
  <c r="E126" i="16"/>
  <c r="AK125" i="16"/>
  <c r="W125" i="16"/>
  <c r="U125" i="16"/>
  <c r="P125" i="16"/>
  <c r="O125" i="16"/>
  <c r="M125" i="16"/>
  <c r="J125" i="16"/>
  <c r="G125" i="16"/>
  <c r="E125" i="16"/>
  <c r="AK124" i="16"/>
  <c r="W124" i="16"/>
  <c r="U124" i="16"/>
  <c r="P124" i="16"/>
  <c r="O124" i="16"/>
  <c r="M124" i="16"/>
  <c r="J124" i="16"/>
  <c r="G124" i="16"/>
  <c r="E124" i="16"/>
  <c r="AK123" i="16"/>
  <c r="W123" i="16"/>
  <c r="U123" i="16"/>
  <c r="P123" i="16"/>
  <c r="O123" i="16"/>
  <c r="M123" i="16"/>
  <c r="J123" i="16"/>
  <c r="G123" i="16"/>
  <c r="E123" i="16"/>
  <c r="AK122" i="16"/>
  <c r="W122" i="16"/>
  <c r="U122" i="16"/>
  <c r="P122" i="16"/>
  <c r="O122" i="16"/>
  <c r="M122" i="16"/>
  <c r="J122" i="16"/>
  <c r="G122" i="16"/>
  <c r="E122" i="16"/>
  <c r="AK121" i="16"/>
  <c r="W121" i="16"/>
  <c r="U121" i="16"/>
  <c r="P121" i="16"/>
  <c r="O121" i="16"/>
  <c r="M121" i="16"/>
  <c r="J121" i="16"/>
  <c r="G121" i="16"/>
  <c r="E121" i="16"/>
  <c r="AK120" i="16"/>
  <c r="W120" i="16"/>
  <c r="U120" i="16"/>
  <c r="P120" i="16"/>
  <c r="O120" i="16"/>
  <c r="M120" i="16"/>
  <c r="J120" i="16"/>
  <c r="G120" i="16"/>
  <c r="E120" i="16"/>
  <c r="AK119" i="16"/>
  <c r="W119" i="16"/>
  <c r="U119" i="16"/>
  <c r="P119" i="16"/>
  <c r="O119" i="16"/>
  <c r="M119" i="16"/>
  <c r="J119" i="16"/>
  <c r="G119" i="16"/>
  <c r="E119" i="16"/>
  <c r="AK118" i="16"/>
  <c r="W118" i="16"/>
  <c r="U118" i="16"/>
  <c r="P118" i="16"/>
  <c r="O118" i="16"/>
  <c r="M118" i="16"/>
  <c r="J118" i="16"/>
  <c r="G118" i="16"/>
  <c r="E118" i="16"/>
  <c r="AK117" i="16"/>
  <c r="W117" i="16"/>
  <c r="U117" i="16"/>
  <c r="P117" i="16"/>
  <c r="O117" i="16"/>
  <c r="M117" i="16"/>
  <c r="J117" i="16"/>
  <c r="G117" i="16"/>
  <c r="E117" i="16"/>
  <c r="AK116" i="16"/>
  <c r="W116" i="16"/>
  <c r="U116" i="16"/>
  <c r="P116" i="16"/>
  <c r="O116" i="16"/>
  <c r="M116" i="16"/>
  <c r="J116" i="16"/>
  <c r="G116" i="16"/>
  <c r="E116" i="16"/>
  <c r="G115" i="16"/>
  <c r="E115" i="16"/>
  <c r="AK114" i="16"/>
  <c r="W114" i="16"/>
  <c r="U114" i="16"/>
  <c r="P114" i="16"/>
  <c r="O114" i="16"/>
  <c r="M114" i="16"/>
  <c r="J114" i="16"/>
  <c r="G114" i="16"/>
  <c r="E114" i="16"/>
  <c r="AK113" i="16"/>
  <c r="W113" i="16"/>
  <c r="U113" i="16"/>
  <c r="P113" i="16"/>
  <c r="O113" i="16"/>
  <c r="M113" i="16"/>
  <c r="J113" i="16"/>
  <c r="G113" i="16"/>
  <c r="E113" i="16"/>
  <c r="AK112" i="16"/>
  <c r="W112" i="16"/>
  <c r="U112" i="16"/>
  <c r="P112" i="16"/>
  <c r="O112" i="16"/>
  <c r="M112" i="16"/>
  <c r="J112" i="16"/>
  <c r="G112" i="16"/>
  <c r="E112" i="16"/>
  <c r="AK111" i="16"/>
  <c r="W111" i="16"/>
  <c r="U111" i="16"/>
  <c r="P111" i="16"/>
  <c r="O111" i="16"/>
  <c r="M111" i="16"/>
  <c r="J111" i="16"/>
  <c r="G111" i="16"/>
  <c r="E111" i="16"/>
  <c r="AK110" i="16"/>
  <c r="W110" i="16"/>
  <c r="U110" i="16"/>
  <c r="P110" i="16"/>
  <c r="O110" i="16"/>
  <c r="M110" i="16"/>
  <c r="J110" i="16"/>
  <c r="G110" i="16"/>
  <c r="E110" i="16"/>
  <c r="AK109" i="16"/>
  <c r="W109" i="16"/>
  <c r="U109" i="16"/>
  <c r="P109" i="16"/>
  <c r="O109" i="16"/>
  <c r="M109" i="16"/>
  <c r="J109" i="16"/>
  <c r="G109" i="16"/>
  <c r="E109" i="16"/>
  <c r="AK108" i="16"/>
  <c r="W108" i="16"/>
  <c r="U108" i="16"/>
  <c r="P108" i="16"/>
  <c r="O108" i="16"/>
  <c r="M108" i="16"/>
  <c r="J108" i="16"/>
  <c r="G108" i="16"/>
  <c r="E108" i="16"/>
  <c r="AK107" i="16"/>
  <c r="W107" i="16"/>
  <c r="U107" i="16"/>
  <c r="P107" i="16"/>
  <c r="O107" i="16"/>
  <c r="M107" i="16"/>
  <c r="J107" i="16"/>
  <c r="G107" i="16"/>
  <c r="E107" i="16"/>
  <c r="AK106" i="16"/>
  <c r="W106" i="16"/>
  <c r="U106" i="16"/>
  <c r="P106" i="16"/>
  <c r="O106" i="16"/>
  <c r="M106" i="16"/>
  <c r="J106" i="16"/>
  <c r="G106" i="16"/>
  <c r="E106" i="16"/>
  <c r="AK105" i="16"/>
  <c r="W105" i="16"/>
  <c r="U105" i="16"/>
  <c r="P105" i="16"/>
  <c r="O105" i="16"/>
  <c r="M105" i="16"/>
  <c r="J105" i="16"/>
  <c r="G105" i="16"/>
  <c r="E105" i="16"/>
  <c r="AK104" i="16"/>
  <c r="W104" i="16"/>
  <c r="U104" i="16"/>
  <c r="P104" i="16"/>
  <c r="O104" i="16"/>
  <c r="M104" i="16"/>
  <c r="J104" i="16"/>
  <c r="G104" i="16"/>
  <c r="E104" i="16"/>
  <c r="AK103" i="16"/>
  <c r="E103" i="16"/>
  <c r="AK102" i="16"/>
  <c r="W102" i="16"/>
  <c r="U102" i="16"/>
  <c r="P102" i="16"/>
  <c r="O102" i="16"/>
  <c r="M102" i="16"/>
  <c r="J102" i="16"/>
  <c r="G102" i="16"/>
  <c r="E102" i="16"/>
  <c r="AK101" i="16"/>
  <c r="W101" i="16"/>
  <c r="U101" i="16"/>
  <c r="P101" i="16"/>
  <c r="O101" i="16"/>
  <c r="M101" i="16"/>
  <c r="J101" i="16"/>
  <c r="G101" i="16"/>
  <c r="E101" i="16"/>
  <c r="AK100" i="16"/>
  <c r="W100" i="16"/>
  <c r="U100" i="16"/>
  <c r="P100" i="16"/>
  <c r="O100" i="16"/>
  <c r="M100" i="16"/>
  <c r="J100" i="16"/>
  <c r="G100" i="16"/>
  <c r="E100" i="16"/>
  <c r="AK99" i="16"/>
  <c r="W99" i="16"/>
  <c r="U99" i="16"/>
  <c r="P99" i="16"/>
  <c r="O99" i="16"/>
  <c r="M99" i="16"/>
  <c r="J99" i="16"/>
  <c r="G99" i="16"/>
  <c r="E99" i="16"/>
  <c r="AK98" i="16"/>
  <c r="W98" i="16"/>
  <c r="U98" i="16"/>
  <c r="P98" i="16"/>
  <c r="O98" i="16"/>
  <c r="M98" i="16"/>
  <c r="J98" i="16"/>
  <c r="G98" i="16"/>
  <c r="E98" i="16"/>
  <c r="AK97" i="16"/>
  <c r="W97" i="16"/>
  <c r="U97" i="16"/>
  <c r="P97" i="16"/>
  <c r="O97" i="16"/>
  <c r="M97" i="16"/>
  <c r="J97" i="16"/>
  <c r="G97" i="16"/>
  <c r="E97" i="16"/>
  <c r="AK96" i="16"/>
  <c r="W96" i="16"/>
  <c r="U96" i="16"/>
  <c r="P96" i="16"/>
  <c r="O96" i="16"/>
  <c r="M96" i="16"/>
  <c r="J96" i="16"/>
  <c r="G96" i="16"/>
  <c r="E96" i="16"/>
  <c r="AK95" i="16"/>
  <c r="W95" i="16"/>
  <c r="U95" i="16"/>
  <c r="P95" i="16"/>
  <c r="O95" i="16"/>
  <c r="M95" i="16"/>
  <c r="J95" i="16"/>
  <c r="G95" i="16"/>
  <c r="E95" i="16"/>
  <c r="AK94" i="16"/>
  <c r="W94" i="16"/>
  <c r="U94" i="16"/>
  <c r="P94" i="16"/>
  <c r="O94" i="16"/>
  <c r="M94" i="16"/>
  <c r="J94" i="16"/>
  <c r="G94" i="16"/>
  <c r="E94" i="16"/>
  <c r="AK93" i="16"/>
  <c r="U93" i="16"/>
  <c r="P93" i="16"/>
  <c r="O93" i="16"/>
  <c r="M93" i="16"/>
  <c r="J93" i="16"/>
  <c r="G93" i="16"/>
  <c r="E93" i="16"/>
  <c r="AK92" i="16"/>
  <c r="U92" i="16"/>
  <c r="P92" i="16"/>
  <c r="O92" i="16"/>
  <c r="M92" i="16"/>
  <c r="J92" i="16"/>
  <c r="G92" i="16"/>
  <c r="E92" i="16"/>
  <c r="AK91" i="16"/>
  <c r="U91" i="16"/>
  <c r="P91" i="16"/>
  <c r="Q103" i="16"/>
  <c r="AK90" i="16"/>
  <c r="U90" i="16"/>
  <c r="P90" i="16"/>
  <c r="O90" i="16"/>
  <c r="M90" i="16"/>
  <c r="J90" i="16"/>
  <c r="G90" i="16"/>
  <c r="E90" i="16"/>
  <c r="AK89" i="16"/>
  <c r="U89" i="16"/>
  <c r="P89" i="16"/>
  <c r="O89" i="16"/>
  <c r="M89" i="16"/>
  <c r="J89" i="16"/>
  <c r="G89" i="16"/>
  <c r="E89" i="16"/>
  <c r="AK88" i="16"/>
  <c r="U88" i="16"/>
  <c r="P88" i="16"/>
  <c r="O88" i="16"/>
  <c r="M88" i="16"/>
  <c r="J88" i="16"/>
  <c r="G88" i="16"/>
  <c r="E88" i="16"/>
  <c r="AK87" i="16"/>
  <c r="U87" i="16"/>
  <c r="P87" i="16"/>
  <c r="O87" i="16"/>
  <c r="M87" i="16"/>
  <c r="J87" i="16"/>
  <c r="G87" i="16"/>
  <c r="E87" i="16"/>
  <c r="AK86" i="16"/>
  <c r="U86" i="16"/>
  <c r="P86" i="16"/>
  <c r="O86" i="16"/>
  <c r="M86" i="16"/>
  <c r="J86" i="16"/>
  <c r="G86" i="16"/>
  <c r="E86" i="16"/>
  <c r="AK85" i="16"/>
  <c r="U85" i="16"/>
  <c r="P85" i="16"/>
  <c r="O85" i="16"/>
  <c r="M85" i="16"/>
  <c r="J85" i="16"/>
  <c r="G85" i="16"/>
  <c r="E85" i="16"/>
  <c r="AK84" i="16"/>
  <c r="U84" i="16"/>
  <c r="P84" i="16"/>
  <c r="O84" i="16"/>
  <c r="M84" i="16"/>
  <c r="J84" i="16"/>
  <c r="G84" i="16"/>
  <c r="E84" i="16"/>
  <c r="AK83" i="16"/>
  <c r="U83" i="16"/>
  <c r="P83" i="16"/>
  <c r="O83" i="16"/>
  <c r="M83" i="16"/>
  <c r="J83" i="16"/>
  <c r="G83" i="16"/>
  <c r="E83" i="16"/>
  <c r="AK82" i="16"/>
  <c r="U82" i="16"/>
  <c r="P82" i="16"/>
  <c r="O82" i="16"/>
  <c r="M82" i="16"/>
  <c r="J82" i="16"/>
  <c r="G82" i="16"/>
  <c r="E82" i="16"/>
  <c r="AK81" i="16"/>
  <c r="U81" i="16"/>
  <c r="P81" i="16"/>
  <c r="O81" i="16"/>
  <c r="M81" i="16"/>
  <c r="J81" i="16"/>
  <c r="G81" i="16"/>
  <c r="E81" i="16"/>
  <c r="AK80" i="16"/>
  <c r="U80" i="16"/>
  <c r="P80" i="16"/>
  <c r="O80" i="16"/>
  <c r="M80" i="16"/>
  <c r="J80" i="16"/>
  <c r="G80" i="16"/>
  <c r="E80" i="16"/>
  <c r="AK79" i="16"/>
  <c r="U79" i="16"/>
  <c r="P79" i="16"/>
  <c r="O79" i="16"/>
  <c r="M79" i="16"/>
  <c r="J79" i="16"/>
  <c r="K91" i="16"/>
  <c r="G79" i="16"/>
  <c r="E79" i="16"/>
  <c r="AK78" i="16"/>
  <c r="U78" i="16"/>
  <c r="P78" i="16"/>
  <c r="O78" i="16"/>
  <c r="M78" i="16"/>
  <c r="J78" i="16"/>
  <c r="G78" i="16"/>
  <c r="E78" i="16"/>
  <c r="AK77" i="16"/>
  <c r="U77" i="16"/>
  <c r="P77" i="16"/>
  <c r="O77" i="16"/>
  <c r="M77" i="16"/>
  <c r="J77" i="16"/>
  <c r="G77" i="16"/>
  <c r="E77" i="16"/>
  <c r="AK76" i="16"/>
  <c r="U76" i="16"/>
  <c r="P76" i="16"/>
  <c r="O76" i="16"/>
  <c r="M76" i="16"/>
  <c r="J76" i="16"/>
  <c r="G76" i="16"/>
  <c r="E76" i="16"/>
  <c r="AK75" i="16"/>
  <c r="U75" i="16"/>
  <c r="P75" i="16"/>
  <c r="O75" i="16"/>
  <c r="M75" i="16"/>
  <c r="J75" i="16"/>
  <c r="G75" i="16"/>
  <c r="E75" i="16"/>
  <c r="AK74" i="16"/>
  <c r="U74" i="16"/>
  <c r="P74" i="16"/>
  <c r="O74" i="16"/>
  <c r="M74" i="16"/>
  <c r="J74" i="16"/>
  <c r="G74" i="16"/>
  <c r="E74" i="16"/>
  <c r="AK73" i="16"/>
  <c r="U73" i="16"/>
  <c r="P73" i="16"/>
  <c r="O73" i="16"/>
  <c r="M73" i="16"/>
  <c r="J73" i="16"/>
  <c r="G73" i="16"/>
  <c r="E73" i="16"/>
  <c r="AK72" i="16"/>
  <c r="U72" i="16"/>
  <c r="P72" i="16"/>
  <c r="O72" i="16"/>
  <c r="M72" i="16"/>
  <c r="J72" i="16"/>
  <c r="G72" i="16"/>
  <c r="E72" i="16"/>
  <c r="AK71" i="16"/>
  <c r="U71" i="16"/>
  <c r="P71" i="16"/>
  <c r="O71" i="16"/>
  <c r="M71" i="16"/>
  <c r="J71" i="16"/>
  <c r="G71" i="16"/>
  <c r="E71" i="16"/>
  <c r="AK70" i="16"/>
  <c r="U70" i="16"/>
  <c r="P70" i="16"/>
  <c r="O70" i="16"/>
  <c r="M70" i="16"/>
  <c r="J70" i="16"/>
  <c r="G70" i="16"/>
  <c r="E70" i="16"/>
  <c r="AK69" i="16"/>
  <c r="U69" i="16"/>
  <c r="P69" i="16"/>
  <c r="O69" i="16"/>
  <c r="M69" i="16"/>
  <c r="J69" i="16"/>
  <c r="G69" i="16"/>
  <c r="E69" i="16"/>
  <c r="AK68" i="16"/>
  <c r="U68" i="16"/>
  <c r="P68" i="16"/>
  <c r="O68" i="16"/>
  <c r="M68" i="16"/>
  <c r="J68" i="16"/>
  <c r="G68" i="16"/>
  <c r="E68" i="16"/>
  <c r="AK67" i="16"/>
  <c r="U67" i="16"/>
  <c r="E67" i="16"/>
  <c r="AK66" i="16"/>
  <c r="U66" i="16"/>
  <c r="P66" i="16"/>
  <c r="O66" i="16"/>
  <c r="M66" i="16"/>
  <c r="J66" i="16"/>
  <c r="G66" i="16"/>
  <c r="E66" i="16"/>
  <c r="AK65" i="16"/>
  <c r="U65" i="16"/>
  <c r="P65" i="16"/>
  <c r="O65" i="16"/>
  <c r="M65" i="16"/>
  <c r="J65" i="16"/>
  <c r="G65" i="16"/>
  <c r="E65" i="16"/>
  <c r="AK64" i="16"/>
  <c r="U64" i="16"/>
  <c r="P64" i="16"/>
  <c r="O64" i="16"/>
  <c r="M64" i="16"/>
  <c r="J64" i="16"/>
  <c r="G64" i="16"/>
  <c r="E64" i="16"/>
  <c r="AK63" i="16"/>
  <c r="U63" i="16"/>
  <c r="P63" i="16"/>
  <c r="O63" i="16"/>
  <c r="M63" i="16"/>
  <c r="J63" i="16"/>
  <c r="G63" i="16"/>
  <c r="E63" i="16"/>
  <c r="AK62" i="16"/>
  <c r="U62" i="16"/>
  <c r="P62" i="16"/>
  <c r="O62" i="16"/>
  <c r="M62" i="16"/>
  <c r="J62" i="16"/>
  <c r="G62" i="16"/>
  <c r="E62" i="16"/>
  <c r="AK61" i="16"/>
  <c r="U61" i="16"/>
  <c r="P61" i="16"/>
  <c r="O61" i="16"/>
  <c r="M61" i="16"/>
  <c r="J61" i="16"/>
  <c r="G61" i="16"/>
  <c r="E61" i="16"/>
  <c r="AK60" i="16"/>
  <c r="U60" i="16"/>
  <c r="P60" i="16"/>
  <c r="O60" i="16"/>
  <c r="M60" i="16"/>
  <c r="J60" i="16"/>
  <c r="G60" i="16"/>
  <c r="E60" i="16"/>
  <c r="AK59" i="16"/>
  <c r="U59" i="16"/>
  <c r="P59" i="16"/>
  <c r="O59" i="16"/>
  <c r="M59" i="16"/>
  <c r="J59" i="16"/>
  <c r="G59" i="16"/>
  <c r="E59" i="16"/>
  <c r="AK58" i="16"/>
  <c r="U58" i="16"/>
  <c r="P58" i="16"/>
  <c r="O58" i="16"/>
  <c r="M58" i="16"/>
  <c r="J58" i="16"/>
  <c r="G58" i="16"/>
  <c r="E58" i="16"/>
  <c r="AK57" i="16"/>
  <c r="U57" i="16"/>
  <c r="P57" i="16"/>
  <c r="O57" i="16"/>
  <c r="M57" i="16"/>
  <c r="J57" i="16"/>
  <c r="G57" i="16"/>
  <c r="E57" i="16"/>
  <c r="AK56" i="16"/>
  <c r="U56" i="16"/>
  <c r="P56" i="16"/>
  <c r="O56" i="16"/>
  <c r="M56" i="16"/>
  <c r="J56" i="16"/>
  <c r="G56" i="16"/>
  <c r="E56" i="16"/>
  <c r="AK55" i="16"/>
  <c r="U55" i="16"/>
  <c r="P55" i="16"/>
  <c r="Q67" i="16"/>
  <c r="AK54" i="16"/>
  <c r="U54" i="16"/>
  <c r="P54" i="16"/>
  <c r="O54" i="16"/>
  <c r="M54" i="16"/>
  <c r="J54" i="16"/>
  <c r="G54" i="16"/>
  <c r="E54" i="16"/>
  <c r="AK53" i="16"/>
  <c r="U53" i="16"/>
  <c r="P53" i="16"/>
  <c r="O53" i="16"/>
  <c r="M53" i="16"/>
  <c r="J53" i="16"/>
  <c r="G53" i="16"/>
  <c r="E53" i="16"/>
  <c r="AK52" i="16"/>
  <c r="U52" i="16"/>
  <c r="P52" i="16"/>
  <c r="O52" i="16"/>
  <c r="M52" i="16"/>
  <c r="J52" i="16"/>
  <c r="G52" i="16"/>
  <c r="E52" i="16"/>
  <c r="AK51" i="16"/>
  <c r="U51" i="16"/>
  <c r="P51" i="16"/>
  <c r="O51" i="16"/>
  <c r="M51" i="16"/>
  <c r="J51" i="16"/>
  <c r="G51" i="16"/>
  <c r="E51" i="16"/>
  <c r="AK50" i="16"/>
  <c r="U50" i="16"/>
  <c r="P50" i="16"/>
  <c r="O50" i="16"/>
  <c r="M50" i="16"/>
  <c r="J50" i="16"/>
  <c r="G50" i="16"/>
  <c r="E50" i="16"/>
  <c r="AK49" i="16"/>
  <c r="U49" i="16"/>
  <c r="P49" i="16"/>
  <c r="O49" i="16"/>
  <c r="M49" i="16"/>
  <c r="J49" i="16"/>
  <c r="G49" i="16"/>
  <c r="E49" i="16"/>
  <c r="AK48" i="16"/>
  <c r="U48" i="16"/>
  <c r="P48" i="16"/>
  <c r="O48" i="16"/>
  <c r="M48" i="16"/>
  <c r="J48" i="16"/>
  <c r="G48" i="16"/>
  <c r="E48" i="16"/>
  <c r="AK47" i="16"/>
  <c r="U47" i="16"/>
  <c r="P47" i="16"/>
  <c r="O47" i="16"/>
  <c r="J47" i="16"/>
  <c r="G47" i="16"/>
  <c r="E47" i="16"/>
  <c r="AK46" i="16"/>
  <c r="U46" i="16"/>
  <c r="P46" i="16"/>
  <c r="O46" i="16"/>
  <c r="M46" i="16"/>
  <c r="J46" i="16"/>
  <c r="G46" i="16"/>
  <c r="E46" i="16"/>
  <c r="AK45" i="16"/>
  <c r="U45" i="16"/>
  <c r="P45" i="16"/>
  <c r="O45" i="16"/>
  <c r="M45" i="16"/>
  <c r="J45" i="16"/>
  <c r="G45" i="16"/>
  <c r="E45" i="16"/>
  <c r="AK44" i="16"/>
  <c r="U44" i="16"/>
  <c r="P44" i="16"/>
  <c r="O44" i="16"/>
  <c r="M44" i="16"/>
  <c r="J44" i="16"/>
  <c r="G44" i="16"/>
  <c r="E44" i="16"/>
  <c r="AK43" i="16"/>
  <c r="U43" i="16"/>
  <c r="P43" i="16"/>
  <c r="O43" i="16"/>
  <c r="M43" i="16"/>
  <c r="J43" i="16"/>
  <c r="K55" i="16"/>
  <c r="G43" i="16"/>
  <c r="E43" i="16"/>
  <c r="AK42" i="16"/>
  <c r="U42" i="16"/>
  <c r="P42" i="16"/>
  <c r="O42" i="16"/>
  <c r="M42" i="16"/>
  <c r="J42" i="16"/>
  <c r="G42" i="16"/>
  <c r="E42" i="16"/>
  <c r="AK41" i="16"/>
  <c r="U41" i="16"/>
  <c r="P41" i="16"/>
  <c r="O41" i="16"/>
  <c r="M41" i="16"/>
  <c r="J41" i="16"/>
  <c r="G41" i="16"/>
  <c r="E41" i="16"/>
  <c r="AK40" i="16"/>
  <c r="U40" i="16"/>
  <c r="P40" i="16"/>
  <c r="O40" i="16"/>
  <c r="M40" i="16"/>
  <c r="J40" i="16"/>
  <c r="G40" i="16"/>
  <c r="E40" i="16"/>
  <c r="AK39" i="16"/>
  <c r="U39" i="16"/>
  <c r="P39" i="16"/>
  <c r="O39" i="16"/>
  <c r="M39" i="16"/>
  <c r="J39" i="16"/>
  <c r="G39" i="16"/>
  <c r="E39" i="16"/>
  <c r="AK38" i="16"/>
  <c r="U38" i="16"/>
  <c r="P38" i="16"/>
  <c r="O38" i="16"/>
  <c r="M38" i="16"/>
  <c r="J38" i="16"/>
  <c r="G38" i="16"/>
  <c r="E38" i="16"/>
  <c r="AK37" i="16"/>
  <c r="U37" i="16"/>
  <c r="P37" i="16"/>
  <c r="O37" i="16"/>
  <c r="M37" i="16"/>
  <c r="J37" i="16"/>
  <c r="G37" i="16"/>
  <c r="E37" i="16"/>
  <c r="AK36" i="16"/>
  <c r="U36" i="16"/>
  <c r="P36" i="16"/>
  <c r="O36" i="16"/>
  <c r="M36" i="16"/>
  <c r="J36" i="16"/>
  <c r="G36" i="16"/>
  <c r="E36" i="16"/>
  <c r="AK35" i="16"/>
  <c r="U35" i="16"/>
  <c r="P35" i="16"/>
  <c r="O35" i="16"/>
  <c r="M35" i="16"/>
  <c r="J35" i="16"/>
  <c r="G35" i="16"/>
  <c r="E35" i="16"/>
  <c r="AK34" i="16"/>
  <c r="U34" i="16"/>
  <c r="P34" i="16"/>
  <c r="O34" i="16"/>
  <c r="M34" i="16"/>
  <c r="J34" i="16"/>
  <c r="G34" i="16"/>
  <c r="E34" i="16"/>
  <c r="AK33" i="16"/>
  <c r="U33" i="16"/>
  <c r="P33" i="16"/>
  <c r="O33" i="16"/>
  <c r="M33" i="16"/>
  <c r="J33" i="16"/>
  <c r="G33" i="16"/>
  <c r="E33" i="16"/>
  <c r="AK32" i="16"/>
  <c r="U32" i="16"/>
  <c r="P32" i="16"/>
  <c r="O32" i="16"/>
  <c r="M32" i="16"/>
  <c r="J32" i="16"/>
  <c r="G32" i="16"/>
  <c r="E32" i="16"/>
  <c r="AK31" i="16"/>
  <c r="J31" i="16"/>
  <c r="R31" i="16"/>
  <c r="G31" i="16"/>
  <c r="E31" i="16"/>
  <c r="AK30" i="16"/>
  <c r="U30" i="16"/>
  <c r="P30" i="16"/>
  <c r="O30" i="16"/>
  <c r="M30" i="16"/>
  <c r="J30" i="16"/>
  <c r="G30" i="16"/>
  <c r="E30" i="16"/>
  <c r="AK29" i="16"/>
  <c r="U29" i="16"/>
  <c r="P29" i="16"/>
  <c r="O29" i="16"/>
  <c r="M29" i="16"/>
  <c r="J29" i="16"/>
  <c r="G29" i="16"/>
  <c r="E29" i="16"/>
  <c r="AK28" i="16"/>
  <c r="U28" i="16"/>
  <c r="P28" i="16"/>
  <c r="O28" i="16"/>
  <c r="M28" i="16"/>
  <c r="J28" i="16"/>
  <c r="G28" i="16"/>
  <c r="E28" i="16"/>
  <c r="AK27" i="16"/>
  <c r="U27" i="16"/>
  <c r="P27" i="16"/>
  <c r="O27" i="16"/>
  <c r="M27" i="16"/>
  <c r="J27" i="16"/>
  <c r="G27" i="16"/>
  <c r="E27" i="16"/>
  <c r="AK26" i="16"/>
  <c r="U26" i="16"/>
  <c r="P26" i="16"/>
  <c r="O26" i="16"/>
  <c r="M26" i="16"/>
  <c r="J26" i="16"/>
  <c r="G26" i="16"/>
  <c r="E26" i="16"/>
  <c r="AK25" i="16"/>
  <c r="U25" i="16"/>
  <c r="P25" i="16"/>
  <c r="O25" i="16"/>
  <c r="M25" i="16"/>
  <c r="J25" i="16"/>
  <c r="G25" i="16"/>
  <c r="E25" i="16"/>
  <c r="AK24" i="16"/>
  <c r="U24" i="16"/>
  <c r="P24" i="16"/>
  <c r="O24" i="16"/>
  <c r="M24" i="16"/>
  <c r="J24" i="16"/>
  <c r="G24" i="16"/>
  <c r="E24" i="16"/>
  <c r="AK23" i="16"/>
  <c r="U23" i="16"/>
  <c r="P23" i="16"/>
  <c r="O23" i="16"/>
  <c r="M23" i="16"/>
  <c r="J23" i="16"/>
  <c r="G23" i="16"/>
  <c r="E23" i="16"/>
  <c r="AK22" i="16"/>
  <c r="U22" i="16"/>
  <c r="P22" i="16"/>
  <c r="O22" i="16"/>
  <c r="M22" i="16"/>
  <c r="J22" i="16"/>
  <c r="G22" i="16"/>
  <c r="E22" i="16"/>
  <c r="P21" i="16"/>
  <c r="J21" i="16"/>
  <c r="P20" i="16"/>
  <c r="J20" i="16"/>
  <c r="P19" i="16"/>
  <c r="Q31" i="16"/>
  <c r="J19" i="16"/>
  <c r="P18" i="16"/>
  <c r="J18" i="16"/>
  <c r="P17" i="16"/>
  <c r="J17" i="16"/>
  <c r="P16" i="16"/>
  <c r="J16" i="16"/>
  <c r="P15" i="16"/>
  <c r="J15" i="16"/>
  <c r="P14" i="16"/>
  <c r="J14" i="16"/>
  <c r="P13" i="16"/>
  <c r="J13" i="16"/>
  <c r="P12" i="16"/>
  <c r="J12" i="16"/>
  <c r="P11" i="16"/>
  <c r="J11" i="16"/>
  <c r="P10" i="16"/>
  <c r="J10" i="16"/>
  <c r="AK33" i="12"/>
  <c r="W33" i="12"/>
  <c r="U33" i="12"/>
  <c r="P33" i="12"/>
  <c r="O33" i="12"/>
  <c r="M33" i="12"/>
  <c r="J33" i="12"/>
  <c r="I33" i="12"/>
  <c r="G33" i="12"/>
  <c r="AK32" i="12"/>
  <c r="AC32" i="12"/>
  <c r="P32" i="12"/>
  <c r="O32" i="12"/>
  <c r="I32" i="12"/>
  <c r="AK31" i="12"/>
  <c r="AC31" i="12"/>
  <c r="U31" i="12"/>
  <c r="O31" i="12"/>
  <c r="G31" i="12"/>
  <c r="E31" i="12"/>
  <c r="AK30" i="12"/>
  <c r="W30" i="12"/>
  <c r="U30" i="12"/>
  <c r="M30" i="12"/>
  <c r="J30" i="12"/>
  <c r="G30" i="12"/>
  <c r="E30" i="12"/>
  <c r="AK29" i="12"/>
  <c r="W29" i="12"/>
  <c r="P29" i="12"/>
  <c r="O29" i="12"/>
  <c r="M29" i="12"/>
  <c r="I29" i="12"/>
  <c r="G29" i="12"/>
  <c r="AK28" i="12"/>
  <c r="W28" i="12"/>
  <c r="P28" i="12"/>
  <c r="O28" i="12"/>
  <c r="M28" i="12"/>
  <c r="J28" i="12"/>
  <c r="E28" i="12"/>
  <c r="AK27" i="12"/>
  <c r="U27" i="12"/>
  <c r="O27" i="12"/>
  <c r="E27" i="12"/>
  <c r="AK26" i="12"/>
  <c r="W26" i="12"/>
  <c r="U26" i="12"/>
  <c r="P26" i="12"/>
  <c r="M26" i="12"/>
  <c r="J26" i="12"/>
  <c r="G26" i="12"/>
  <c r="AK25" i="12"/>
  <c r="W25" i="12"/>
  <c r="U25" i="12"/>
  <c r="P25" i="12"/>
  <c r="Q25" i="12" s="1"/>
  <c r="O25" i="12"/>
  <c r="M25" i="12"/>
  <c r="J25" i="12"/>
  <c r="G25" i="12"/>
  <c r="AK24" i="12"/>
  <c r="U24" i="12"/>
  <c r="P24" i="12"/>
  <c r="O24" i="12"/>
  <c r="J24" i="12"/>
  <c r="E24" i="12"/>
  <c r="AK23" i="12"/>
  <c r="U23" i="12"/>
  <c r="O23" i="12"/>
  <c r="E23" i="12"/>
  <c r="AK22" i="12"/>
  <c r="U22" i="12"/>
  <c r="P22" i="12"/>
  <c r="M22" i="12"/>
  <c r="G22" i="12"/>
  <c r="AK21" i="12"/>
  <c r="P21" i="12"/>
  <c r="G21" i="12"/>
  <c r="AK20" i="12"/>
  <c r="P20" i="12"/>
  <c r="R20" i="12" s="1"/>
  <c r="O20" i="12"/>
  <c r="J20" i="12"/>
  <c r="G20" i="12"/>
  <c r="E20" i="12"/>
  <c r="AK19" i="12"/>
  <c r="U19" i="12"/>
  <c r="P19" i="12"/>
  <c r="O19" i="12"/>
  <c r="M19" i="12"/>
  <c r="G19" i="12"/>
  <c r="E19" i="12"/>
  <c r="AK18" i="12"/>
  <c r="U18" i="12"/>
  <c r="P18" i="12"/>
  <c r="O18" i="12"/>
  <c r="M18" i="12"/>
  <c r="J18" i="12"/>
  <c r="G18" i="12"/>
  <c r="E18" i="12"/>
  <c r="AK17" i="12"/>
  <c r="U17" i="12"/>
  <c r="P17" i="12"/>
  <c r="O17" i="12"/>
  <c r="M17" i="12"/>
  <c r="J17" i="12"/>
  <c r="G17" i="12"/>
  <c r="E17" i="12"/>
  <c r="AK16" i="12"/>
  <c r="U16" i="12"/>
  <c r="P16" i="12"/>
  <c r="O16" i="12"/>
  <c r="M16" i="12"/>
  <c r="J16" i="12"/>
  <c r="K17" i="12"/>
  <c r="G16" i="12"/>
  <c r="E16" i="12"/>
  <c r="AK15" i="12"/>
  <c r="U15" i="12"/>
  <c r="P15" i="12"/>
  <c r="O15" i="12"/>
  <c r="M15" i="12"/>
  <c r="J15" i="12"/>
  <c r="G15" i="12"/>
  <c r="E15" i="12"/>
  <c r="AK14" i="12"/>
  <c r="U14" i="12"/>
  <c r="P14" i="12"/>
  <c r="O14" i="12"/>
  <c r="M14" i="12"/>
  <c r="J14" i="12"/>
  <c r="R14" i="12" s="1"/>
  <c r="X14" i="12" s="1"/>
  <c r="G14" i="12"/>
  <c r="E14" i="12"/>
  <c r="AK13" i="12"/>
  <c r="U13" i="12"/>
  <c r="P13" i="12"/>
  <c r="Q14" i="12"/>
  <c r="O13" i="12"/>
  <c r="M13" i="12"/>
  <c r="J13" i="12"/>
  <c r="G13" i="12"/>
  <c r="E13" i="12"/>
  <c r="AK12" i="12"/>
  <c r="U12" i="12"/>
  <c r="P12" i="12"/>
  <c r="Q13" i="12" s="1"/>
  <c r="O12" i="12"/>
  <c r="M12" i="12"/>
  <c r="J12" i="12"/>
  <c r="G12" i="12"/>
  <c r="E12" i="12"/>
  <c r="AK11" i="12"/>
  <c r="U11" i="12"/>
  <c r="P11" i="12"/>
  <c r="O11" i="12"/>
  <c r="M11" i="12"/>
  <c r="J11" i="12"/>
  <c r="G11" i="12"/>
  <c r="E11" i="12"/>
  <c r="P10" i="12"/>
  <c r="J10" i="12"/>
  <c r="Q170" i="16"/>
  <c r="Q11" i="12"/>
  <c r="X214" i="16"/>
  <c r="Y226" i="16"/>
  <c r="S226" i="16"/>
  <c r="R10" i="16"/>
  <c r="X10" i="16"/>
  <c r="R12" i="16"/>
  <c r="X12" i="16"/>
  <c r="Q60" i="16"/>
  <c r="Q61" i="16"/>
  <c r="Q62" i="16"/>
  <c r="Q63" i="16"/>
  <c r="Q64" i="16"/>
  <c r="Q65" i="16"/>
  <c r="Q66" i="16"/>
  <c r="Q15" i="12"/>
  <c r="Q16" i="12"/>
  <c r="R22" i="12"/>
  <c r="X22" i="12" s="1"/>
  <c r="AS22" i="12" s="1"/>
  <c r="Q119" i="16"/>
  <c r="Q123" i="16"/>
  <c r="K151" i="16"/>
  <c r="R139" i="16"/>
  <c r="X139" i="16"/>
  <c r="Q117" i="16"/>
  <c r="Q121" i="16"/>
  <c r="Q125" i="16"/>
  <c r="R119" i="16"/>
  <c r="X119" i="16"/>
  <c r="R123" i="16"/>
  <c r="X123" i="16"/>
  <c r="R28" i="12"/>
  <c r="Q29" i="12"/>
  <c r="R107" i="16"/>
  <c r="S119" i="16"/>
  <c r="R111" i="16"/>
  <c r="S123" i="16"/>
  <c r="Q107" i="16"/>
  <c r="R95" i="16"/>
  <c r="R99" i="16"/>
  <c r="X99" i="16"/>
  <c r="R24" i="12"/>
  <c r="X24" i="12" s="1"/>
  <c r="Q68" i="16"/>
  <c r="R169" i="16"/>
  <c r="X169" i="16"/>
  <c r="R170" i="16"/>
  <c r="X170" i="16"/>
  <c r="R171" i="16"/>
  <c r="X171" i="16"/>
  <c r="R172" i="16"/>
  <c r="X172" i="16"/>
  <c r="R173" i="16"/>
  <c r="X173" i="16"/>
  <c r="R199" i="16"/>
  <c r="R200" i="16"/>
  <c r="X200" i="16"/>
  <c r="R201" i="16"/>
  <c r="X201" i="16"/>
  <c r="R202" i="16"/>
  <c r="X202" i="16"/>
  <c r="R203" i="16"/>
  <c r="R204" i="16"/>
  <c r="S216" i="16"/>
  <c r="R205" i="16"/>
  <c r="X205" i="16"/>
  <c r="K217" i="16"/>
  <c r="Q22" i="16"/>
  <c r="R97" i="16"/>
  <c r="X97" i="16"/>
  <c r="R101" i="16"/>
  <c r="X101" i="16"/>
  <c r="R105" i="16"/>
  <c r="X105" i="16"/>
  <c r="R109" i="16"/>
  <c r="X109" i="16"/>
  <c r="R113" i="16"/>
  <c r="R117" i="16"/>
  <c r="X117" i="16"/>
  <c r="R121" i="16"/>
  <c r="X121" i="16"/>
  <c r="R125" i="16"/>
  <c r="X125" i="16"/>
  <c r="K214" i="16"/>
  <c r="K216" i="16"/>
  <c r="R10" i="12"/>
  <c r="AR10" i="12"/>
  <c r="R11" i="12"/>
  <c r="S11" i="12" s="1"/>
  <c r="R12" i="12"/>
  <c r="X12" i="12"/>
  <c r="R13" i="12"/>
  <c r="X13" i="12"/>
  <c r="Q20" i="12"/>
  <c r="R11" i="16"/>
  <c r="X11" i="16"/>
  <c r="R13" i="16"/>
  <c r="X13" i="16"/>
  <c r="R47" i="16"/>
  <c r="X47" i="16"/>
  <c r="R48" i="16"/>
  <c r="X48" i="16"/>
  <c r="R49" i="16"/>
  <c r="R50" i="16"/>
  <c r="X50" i="16"/>
  <c r="R51" i="16"/>
  <c r="X51" i="16"/>
  <c r="R52" i="16"/>
  <c r="X52" i="16"/>
  <c r="R53" i="16"/>
  <c r="X53" i="16"/>
  <c r="R54" i="16"/>
  <c r="X54" i="16"/>
  <c r="R55" i="16"/>
  <c r="R56" i="16"/>
  <c r="R57" i="16"/>
  <c r="X57" i="16"/>
  <c r="R58" i="16"/>
  <c r="X58" i="16"/>
  <c r="R59" i="16"/>
  <c r="X59" i="16"/>
  <c r="R60" i="16"/>
  <c r="S60" i="16"/>
  <c r="R61" i="16"/>
  <c r="X61" i="16"/>
  <c r="R62" i="16"/>
  <c r="X62" i="16"/>
  <c r="Y62" i="16"/>
  <c r="R63" i="16"/>
  <c r="X63" i="16"/>
  <c r="Y63" i="16"/>
  <c r="R64" i="16"/>
  <c r="S64" i="16"/>
  <c r="R65" i="16"/>
  <c r="X65" i="16"/>
  <c r="R66" i="16"/>
  <c r="X66" i="16"/>
  <c r="Y66" i="16"/>
  <c r="R67" i="16"/>
  <c r="X67" i="16"/>
  <c r="R68" i="16"/>
  <c r="X68" i="16"/>
  <c r="K215" i="16"/>
  <c r="X224" i="16"/>
  <c r="Y236" i="16"/>
  <c r="X222" i="16"/>
  <c r="Y234" i="16"/>
  <c r="X220" i="16"/>
  <c r="Y232" i="16"/>
  <c r="X218" i="16"/>
  <c r="Y230" i="16"/>
  <c r="X216" i="16"/>
  <c r="Y228" i="16"/>
  <c r="X225" i="16"/>
  <c r="Y237" i="16"/>
  <c r="X223" i="16"/>
  <c r="Y235" i="16"/>
  <c r="X221" i="16"/>
  <c r="Y233" i="16"/>
  <c r="X219" i="16"/>
  <c r="Y231" i="16"/>
  <c r="X217" i="16"/>
  <c r="Y229" i="16"/>
  <c r="X215" i="16"/>
  <c r="Y227" i="16"/>
  <c r="R213" i="16"/>
  <c r="X213" i="16"/>
  <c r="R211" i="16"/>
  <c r="R210" i="16"/>
  <c r="X210" i="16"/>
  <c r="R209" i="16"/>
  <c r="S221" i="16"/>
  <c r="R208" i="16"/>
  <c r="S220" i="16"/>
  <c r="R190" i="16"/>
  <c r="X190" i="16"/>
  <c r="R191" i="16"/>
  <c r="X191" i="16"/>
  <c r="R192" i="16"/>
  <c r="R194" i="16"/>
  <c r="X194" i="16"/>
  <c r="R195" i="16"/>
  <c r="X195" i="16"/>
  <c r="R196" i="16"/>
  <c r="X196" i="16"/>
  <c r="R197" i="16"/>
  <c r="X197" i="16"/>
  <c r="R198" i="16"/>
  <c r="X198" i="16"/>
  <c r="R14" i="16"/>
  <c r="X14" i="16"/>
  <c r="R15" i="16"/>
  <c r="X15" i="16"/>
  <c r="R16" i="16"/>
  <c r="X16" i="16"/>
  <c r="R17" i="16"/>
  <c r="X17" i="16"/>
  <c r="R18" i="16"/>
  <c r="X18" i="16"/>
  <c r="R19" i="16"/>
  <c r="X19" i="16"/>
  <c r="R20" i="16"/>
  <c r="X20" i="16"/>
  <c r="R21" i="16"/>
  <c r="X21" i="16"/>
  <c r="R22" i="16"/>
  <c r="X22" i="16"/>
  <c r="Y22" i="16"/>
  <c r="R23" i="16"/>
  <c r="R24" i="16"/>
  <c r="X24" i="16"/>
  <c r="R25" i="16"/>
  <c r="R26" i="16"/>
  <c r="X26" i="16"/>
  <c r="Y26" i="16"/>
  <c r="R27" i="16"/>
  <c r="X27" i="16"/>
  <c r="Y27" i="16"/>
  <c r="Q23" i="16"/>
  <c r="Q24" i="16"/>
  <c r="Q25" i="16"/>
  <c r="Q26" i="16"/>
  <c r="Q27" i="16"/>
  <c r="Q28" i="16"/>
  <c r="Q29" i="16"/>
  <c r="Q30" i="16"/>
  <c r="Q32" i="16"/>
  <c r="Q33" i="16"/>
  <c r="Q34" i="16"/>
  <c r="Q35" i="16"/>
  <c r="Q36" i="16"/>
  <c r="Q37" i="16"/>
  <c r="Q38" i="16"/>
  <c r="Q39" i="16"/>
  <c r="Q40" i="16"/>
  <c r="Q41" i="16"/>
  <c r="Q42" i="16"/>
  <c r="Q43" i="16"/>
  <c r="Q44" i="16"/>
  <c r="Q45" i="16"/>
  <c r="Q46" i="16"/>
  <c r="Q47" i="16"/>
  <c r="Q57" i="16"/>
  <c r="Q58" i="16"/>
  <c r="Q59" i="16"/>
  <c r="Q84" i="16"/>
  <c r="Q85" i="16"/>
  <c r="Q86" i="16"/>
  <c r="Q87" i="16"/>
  <c r="Q88" i="16"/>
  <c r="Q89" i="16"/>
  <c r="Q90" i="16"/>
  <c r="Q91" i="16"/>
  <c r="Q92" i="16"/>
  <c r="Q93" i="16"/>
  <c r="Q94" i="16"/>
  <c r="Q96" i="16"/>
  <c r="Q98" i="16"/>
  <c r="Q100" i="16"/>
  <c r="Q102" i="16"/>
  <c r="Q104" i="16"/>
  <c r="Q106" i="16"/>
  <c r="Q108" i="16"/>
  <c r="Q110" i="16"/>
  <c r="Q112" i="16"/>
  <c r="Q114" i="16"/>
  <c r="Q116" i="16"/>
  <c r="Q118" i="16"/>
  <c r="Q120" i="16"/>
  <c r="Q122" i="16"/>
  <c r="Q124" i="16"/>
  <c r="Q126" i="16"/>
  <c r="Q127" i="16"/>
  <c r="Q128" i="16"/>
  <c r="Q129" i="16"/>
  <c r="Q130" i="16"/>
  <c r="Q131" i="16"/>
  <c r="Q132" i="16"/>
  <c r="Q133" i="16"/>
  <c r="Q152" i="16"/>
  <c r="Q153" i="16"/>
  <c r="Q154" i="16"/>
  <c r="Q155" i="16"/>
  <c r="Q156" i="16"/>
  <c r="Q161" i="16"/>
  <c r="Q162" i="16"/>
  <c r="Q163" i="16"/>
  <c r="Q164" i="16"/>
  <c r="Q165" i="16"/>
  <c r="Q166" i="16"/>
  <c r="Q167" i="16"/>
  <c r="Q168" i="16"/>
  <c r="K186" i="16"/>
  <c r="R212" i="16"/>
  <c r="R28" i="16"/>
  <c r="X28" i="16"/>
  <c r="R29" i="16"/>
  <c r="X29" i="16"/>
  <c r="Y29" i="16"/>
  <c r="R30" i="16"/>
  <c r="X30" i="16"/>
  <c r="R32" i="16"/>
  <c r="X32" i="16"/>
  <c r="R33" i="16"/>
  <c r="X33" i="16"/>
  <c r="R34" i="16"/>
  <c r="X34" i="16"/>
  <c r="R35" i="16"/>
  <c r="X35" i="16"/>
  <c r="R36" i="16"/>
  <c r="X36" i="16"/>
  <c r="R37" i="16"/>
  <c r="X37" i="16"/>
  <c r="R38" i="16"/>
  <c r="X38" i="16"/>
  <c r="R39" i="16"/>
  <c r="X39" i="16"/>
  <c r="R40" i="16"/>
  <c r="X40" i="16"/>
  <c r="R41" i="16"/>
  <c r="X41" i="16"/>
  <c r="R42" i="16"/>
  <c r="X42" i="16"/>
  <c r="R43" i="16"/>
  <c r="X43" i="16"/>
  <c r="R44" i="16"/>
  <c r="X44" i="16"/>
  <c r="Y44" i="16"/>
  <c r="R45" i="16"/>
  <c r="S45" i="16"/>
  <c r="R46" i="16"/>
  <c r="X46" i="16"/>
  <c r="Y46" i="16"/>
  <c r="K84" i="16"/>
  <c r="K85" i="16"/>
  <c r="K86" i="16"/>
  <c r="K87" i="16"/>
  <c r="K88" i="16"/>
  <c r="K89" i="16"/>
  <c r="K90" i="16"/>
  <c r="K92" i="16"/>
  <c r="K93" i="16"/>
  <c r="K94" i="16"/>
  <c r="K96" i="16"/>
  <c r="K98" i="16"/>
  <c r="K100" i="16"/>
  <c r="K102" i="16"/>
  <c r="K104" i="16"/>
  <c r="K106" i="16"/>
  <c r="K108" i="16"/>
  <c r="K110" i="16"/>
  <c r="K112" i="16"/>
  <c r="K114" i="16"/>
  <c r="K116" i="16"/>
  <c r="K118" i="16"/>
  <c r="K120" i="16"/>
  <c r="K122" i="16"/>
  <c r="K124" i="16"/>
  <c r="K126" i="16"/>
  <c r="K127" i="16"/>
  <c r="K128" i="16"/>
  <c r="K129" i="16"/>
  <c r="K130" i="16"/>
  <c r="K131" i="16"/>
  <c r="K132" i="16"/>
  <c r="K133" i="16"/>
  <c r="K147" i="16"/>
  <c r="K148" i="16"/>
  <c r="K149" i="16"/>
  <c r="K150" i="16"/>
  <c r="K152" i="16"/>
  <c r="K153" i="16"/>
  <c r="K154" i="16"/>
  <c r="K155" i="16"/>
  <c r="K156" i="16"/>
  <c r="K162" i="16"/>
  <c r="K163" i="16"/>
  <c r="K164" i="16"/>
  <c r="K165" i="16"/>
  <c r="K166" i="16"/>
  <c r="K167" i="16"/>
  <c r="K168" i="16"/>
  <c r="Q186" i="16"/>
  <c r="Q187" i="16"/>
  <c r="Q188" i="16"/>
  <c r="Q189" i="16"/>
  <c r="Q205" i="16"/>
  <c r="Q206" i="16"/>
  <c r="Q207" i="16"/>
  <c r="Q208" i="16"/>
  <c r="Q209" i="16"/>
  <c r="Q210" i="16"/>
  <c r="Q211" i="16"/>
  <c r="Q212" i="16"/>
  <c r="Q213" i="16"/>
  <c r="K187" i="16"/>
  <c r="K188" i="16"/>
  <c r="K189" i="16"/>
  <c r="R207" i="16"/>
  <c r="S219" i="16"/>
  <c r="R206" i="16"/>
  <c r="X206" i="16"/>
  <c r="X25" i="16"/>
  <c r="X3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Q48" i="16"/>
  <c r="K49" i="16"/>
  <c r="Q49" i="16"/>
  <c r="K50" i="16"/>
  <c r="Q50" i="16"/>
  <c r="K51" i="16"/>
  <c r="Q51" i="16"/>
  <c r="K52" i="16"/>
  <c r="Q52" i="16"/>
  <c r="K53" i="16"/>
  <c r="Q53" i="16"/>
  <c r="K54" i="16"/>
  <c r="Q54" i="16"/>
  <c r="Q55" i="16"/>
  <c r="K56" i="16"/>
  <c r="Q56" i="16"/>
  <c r="K57" i="16"/>
  <c r="K58" i="16"/>
  <c r="K59" i="16"/>
  <c r="K60" i="16"/>
  <c r="K61" i="16"/>
  <c r="K62" i="16"/>
  <c r="K63" i="16"/>
  <c r="K64" i="16"/>
  <c r="K65" i="16"/>
  <c r="K66" i="16"/>
  <c r="K68" i="16"/>
  <c r="Q69" i="16"/>
  <c r="Q70" i="16"/>
  <c r="Q71" i="16"/>
  <c r="K72" i="16"/>
  <c r="K73" i="16"/>
  <c r="K74" i="16"/>
  <c r="K75" i="16"/>
  <c r="K76" i="16"/>
  <c r="K77" i="16"/>
  <c r="K78" i="16"/>
  <c r="K79" i="16"/>
  <c r="K80" i="16"/>
  <c r="K81" i="16"/>
  <c r="K82" i="16"/>
  <c r="K83" i="16"/>
  <c r="K69" i="16"/>
  <c r="R69" i="16"/>
  <c r="K70" i="16"/>
  <c r="R70" i="16"/>
  <c r="K71" i="16"/>
  <c r="R71" i="16"/>
  <c r="Q72" i="16"/>
  <c r="Q73" i="16"/>
  <c r="Q74" i="16"/>
  <c r="Q75" i="16"/>
  <c r="Q76" i="16"/>
  <c r="Q77" i="16"/>
  <c r="Q78" i="16"/>
  <c r="Q79" i="16"/>
  <c r="Q80" i="16"/>
  <c r="Q81" i="16"/>
  <c r="Q82" i="16"/>
  <c r="Q83" i="16"/>
  <c r="R72" i="16"/>
  <c r="R73" i="16"/>
  <c r="R74" i="16"/>
  <c r="R75" i="16"/>
  <c r="R76" i="16"/>
  <c r="R77" i="16"/>
  <c r="R78" i="16"/>
  <c r="R79" i="16"/>
  <c r="R80" i="16"/>
  <c r="R81" i="16"/>
  <c r="R82" i="16"/>
  <c r="R83" i="16"/>
  <c r="R84" i="16"/>
  <c r="R85" i="16"/>
  <c r="R86" i="16"/>
  <c r="R87" i="16"/>
  <c r="R88" i="16"/>
  <c r="R89" i="16"/>
  <c r="R90" i="16"/>
  <c r="R91" i="16"/>
  <c r="S103" i="16"/>
  <c r="R92" i="16"/>
  <c r="R93" i="16"/>
  <c r="R94" i="16"/>
  <c r="K95" i="16"/>
  <c r="Q95" i="16"/>
  <c r="R96" i="16"/>
  <c r="K97" i="16"/>
  <c r="Q97" i="16"/>
  <c r="R98" i="16"/>
  <c r="K99" i="16"/>
  <c r="Q99" i="16"/>
  <c r="R100" i="16"/>
  <c r="K101" i="16"/>
  <c r="Q101" i="16"/>
  <c r="R102" i="16"/>
  <c r="R104" i="16"/>
  <c r="K105" i="16"/>
  <c r="Q105" i="16"/>
  <c r="R106" i="16"/>
  <c r="K107" i="16"/>
  <c r="R108" i="16"/>
  <c r="K109" i="16"/>
  <c r="Q109" i="16"/>
  <c r="R110" i="16"/>
  <c r="K111" i="16"/>
  <c r="Q111" i="16"/>
  <c r="R112" i="16"/>
  <c r="K113" i="16"/>
  <c r="Q113" i="16"/>
  <c r="R114" i="16"/>
  <c r="R116" i="16"/>
  <c r="K117" i="16"/>
  <c r="R118" i="16"/>
  <c r="K119" i="16"/>
  <c r="R120" i="16"/>
  <c r="K121" i="16"/>
  <c r="R122" i="16"/>
  <c r="K123" i="16"/>
  <c r="R124" i="16"/>
  <c r="K125" i="16"/>
  <c r="R126" i="16"/>
  <c r="R127" i="16"/>
  <c r="R128" i="16"/>
  <c r="S140" i="16"/>
  <c r="R129" i="16"/>
  <c r="S141" i="16"/>
  <c r="R130" i="16"/>
  <c r="S142" i="16"/>
  <c r="R131" i="16"/>
  <c r="S143" i="16"/>
  <c r="R132" i="16"/>
  <c r="S144" i="16"/>
  <c r="R133" i="16"/>
  <c r="S145" i="16"/>
  <c r="K134" i="16"/>
  <c r="R134" i="16"/>
  <c r="S146" i="16"/>
  <c r="K135" i="16"/>
  <c r="K136" i="16"/>
  <c r="K137" i="16"/>
  <c r="K138" i="16"/>
  <c r="K139" i="16"/>
  <c r="K140" i="16"/>
  <c r="K141" i="16"/>
  <c r="K142" i="16"/>
  <c r="K143" i="16"/>
  <c r="K144" i="16"/>
  <c r="K145" i="16"/>
  <c r="K146" i="16"/>
  <c r="Q134" i="16"/>
  <c r="Q135" i="16"/>
  <c r="Q136" i="16"/>
  <c r="Q137" i="16"/>
  <c r="Q138" i="16"/>
  <c r="R135" i="16"/>
  <c r="S147" i="16"/>
  <c r="R136" i="16"/>
  <c r="S148" i="16"/>
  <c r="R137" i="16"/>
  <c r="S149" i="16"/>
  <c r="R138" i="16"/>
  <c r="S150" i="16"/>
  <c r="R151" i="16"/>
  <c r="R152" i="16"/>
  <c r="R153" i="16"/>
  <c r="R154" i="16"/>
  <c r="R155" i="16"/>
  <c r="R156" i="16"/>
  <c r="R157" i="16"/>
  <c r="R158" i="16"/>
  <c r="R159" i="16"/>
  <c r="R160" i="16"/>
  <c r="R161" i="16"/>
  <c r="R162" i="16"/>
  <c r="R163" i="16"/>
  <c r="R164" i="16"/>
  <c r="R165" i="16"/>
  <c r="R166" i="16"/>
  <c r="R167" i="16"/>
  <c r="R168" i="16"/>
  <c r="Q173" i="16"/>
  <c r="Q174" i="16"/>
  <c r="Q175" i="16"/>
  <c r="Q176" i="16"/>
  <c r="Q177" i="16"/>
  <c r="Q181" i="16"/>
  <c r="Q182" i="16"/>
  <c r="Q183" i="16"/>
  <c r="Q184" i="16"/>
  <c r="Q185" i="16"/>
  <c r="K157" i="16"/>
  <c r="Q157" i="16"/>
  <c r="K158" i="16"/>
  <c r="Q158" i="16"/>
  <c r="K159" i="16"/>
  <c r="Q159" i="16"/>
  <c r="K160" i="16"/>
  <c r="Q160" i="16"/>
  <c r="K161" i="16"/>
  <c r="K174" i="16"/>
  <c r="K175" i="16"/>
  <c r="K176" i="16"/>
  <c r="K177" i="16"/>
  <c r="K181" i="16"/>
  <c r="K182" i="16"/>
  <c r="K183" i="16"/>
  <c r="K184" i="16"/>
  <c r="K185" i="16"/>
  <c r="R174" i="16"/>
  <c r="R175" i="16"/>
  <c r="R176" i="16"/>
  <c r="R177" i="16"/>
  <c r="R178" i="16"/>
  <c r="R179" i="16"/>
  <c r="R180" i="16"/>
  <c r="R181" i="16"/>
  <c r="R182" i="16"/>
  <c r="R183" i="16"/>
  <c r="R184" i="16"/>
  <c r="R185" i="16"/>
  <c r="R186" i="16"/>
  <c r="R187" i="16"/>
  <c r="R188" i="16"/>
  <c r="R189" i="16"/>
  <c r="Q193" i="16"/>
  <c r="Q194" i="16"/>
  <c r="Q195" i="16"/>
  <c r="Q196" i="16"/>
  <c r="Q197" i="16"/>
  <c r="Q198" i="16"/>
  <c r="Q199" i="16"/>
  <c r="Q200" i="16"/>
  <c r="Q201" i="16"/>
  <c r="Q202" i="16"/>
  <c r="Q203" i="16"/>
  <c r="Q204" i="16"/>
  <c r="K178" i="16"/>
  <c r="Q178" i="16"/>
  <c r="K179" i="16"/>
  <c r="Q179" i="16"/>
  <c r="K180" i="16"/>
  <c r="Q180" i="16"/>
  <c r="R193" i="16"/>
  <c r="K193" i="16"/>
  <c r="K194" i="16"/>
  <c r="K195" i="16"/>
  <c r="K196" i="16"/>
  <c r="K197" i="16"/>
  <c r="K198" i="16"/>
  <c r="K199" i="16"/>
  <c r="K200" i="16"/>
  <c r="K201" i="16"/>
  <c r="K202" i="16"/>
  <c r="K203" i="16"/>
  <c r="K204" i="16"/>
  <c r="K205" i="16"/>
  <c r="K206" i="16"/>
  <c r="K207" i="16"/>
  <c r="K208" i="16"/>
  <c r="K209" i="16"/>
  <c r="K210" i="16"/>
  <c r="K212" i="16"/>
  <c r="K213" i="16"/>
  <c r="AR13" i="12"/>
  <c r="K11" i="12"/>
  <c r="K12" i="12"/>
  <c r="Q12" i="12"/>
  <c r="K13" i="12"/>
  <c r="K14" i="12"/>
  <c r="K15" i="12"/>
  <c r="R16" i="12"/>
  <c r="K18" i="12"/>
  <c r="K25" i="12"/>
  <c r="R33" i="12"/>
  <c r="X212" i="16"/>
  <c r="Y212" i="16"/>
  <c r="S224" i="16"/>
  <c r="Y214" i="16"/>
  <c r="S223" i="16"/>
  <c r="X211" i="16"/>
  <c r="Y223" i="16"/>
  <c r="X45" i="16"/>
  <c r="Y45" i="16"/>
  <c r="S191" i="16"/>
  <c r="S49" i="16"/>
  <c r="S43" i="16"/>
  <c r="Y24" i="16"/>
  <c r="S25" i="16"/>
  <c r="S194" i="16"/>
  <c r="S198" i="16"/>
  <c r="X49" i="16"/>
  <c r="Y61" i="16"/>
  <c r="Y33" i="16"/>
  <c r="S139" i="16"/>
  <c r="X107" i="16"/>
  <c r="Y119" i="16"/>
  <c r="S41" i="16"/>
  <c r="S29" i="16"/>
  <c r="S13" i="12"/>
  <c r="S61" i="16"/>
  <c r="S33" i="16"/>
  <c r="Y40" i="16"/>
  <c r="S23" i="16"/>
  <c r="Y225" i="16"/>
  <c r="Y47" i="16"/>
  <c r="S35" i="16"/>
  <c r="S55" i="16"/>
  <c r="X23" i="16"/>
  <c r="Y23" i="16"/>
  <c r="S42" i="16"/>
  <c r="S214" i="16"/>
  <c r="S31" i="16"/>
  <c r="Y43" i="16"/>
  <c r="Y59" i="16"/>
  <c r="S201" i="16"/>
  <c r="X64" i="16"/>
  <c r="Y64" i="16"/>
  <c r="Y41" i="16"/>
  <c r="Y37" i="16"/>
  <c r="Y65" i="16"/>
  <c r="S12" i="12"/>
  <c r="X33" i="12"/>
  <c r="S203" i="16"/>
  <c r="S53" i="16"/>
  <c r="Y51" i="16"/>
  <c r="S47" i="16"/>
  <c r="X207" i="16"/>
  <c r="Y219" i="16"/>
  <c r="S209" i="16"/>
  <c r="S217" i="16"/>
  <c r="X204" i="16"/>
  <c r="Y216" i="16"/>
  <c r="S212" i="16"/>
  <c r="S204" i="16"/>
  <c r="S200" i="16"/>
  <c r="Y206" i="16"/>
  <c r="X111" i="16"/>
  <c r="Y111" i="16"/>
  <c r="S111" i="16"/>
  <c r="S107" i="16"/>
  <c r="S117" i="16"/>
  <c r="Y121" i="16"/>
  <c r="X95" i="16"/>
  <c r="S113" i="16"/>
  <c r="S68" i="16"/>
  <c r="AR22" i="12"/>
  <c r="X60" i="16"/>
  <c r="Y60" i="16"/>
  <c r="S67" i="16"/>
  <c r="X56" i="16"/>
  <c r="Y68" i="16"/>
  <c r="S65" i="16"/>
  <c r="S59" i="16"/>
  <c r="Y39" i="16"/>
  <c r="S197" i="16"/>
  <c r="S46" i="16"/>
  <c r="Y58" i="16"/>
  <c r="Y50" i="16"/>
  <c r="S125" i="16"/>
  <c r="X192" i="16"/>
  <c r="X55" i="16"/>
  <c r="Y55" i="16"/>
  <c r="Y53" i="16"/>
  <c r="Y42" i="16"/>
  <c r="S199" i="16"/>
  <c r="AR12" i="12"/>
  <c r="X209" i="16"/>
  <c r="Y209" i="16"/>
  <c r="Y54" i="16"/>
  <c r="S109" i="16"/>
  <c r="X11" i="12"/>
  <c r="Y12" i="12"/>
  <c r="S208" i="16"/>
  <c r="X113" i="16"/>
  <c r="Y113" i="16"/>
  <c r="S63" i="16"/>
  <c r="S57" i="16"/>
  <c r="S51" i="16"/>
  <c r="S37" i="16"/>
  <c r="Y31" i="16"/>
  <c r="S27" i="16"/>
  <c r="S24" i="16"/>
  <c r="Y36" i="16"/>
  <c r="Y32" i="16"/>
  <c r="Y28" i="16"/>
  <c r="S195" i="16"/>
  <c r="AR14" i="12"/>
  <c r="X203" i="16"/>
  <c r="Y203" i="16"/>
  <c r="X199" i="16"/>
  <c r="S205" i="16"/>
  <c r="S196" i="16"/>
  <c r="S39" i="16"/>
  <c r="Y222" i="16"/>
  <c r="S222" i="16"/>
  <c r="Y217" i="16"/>
  <c r="Y218" i="16"/>
  <c r="AR11" i="12"/>
  <c r="S206" i="16"/>
  <c r="S202" i="16"/>
  <c r="Y213" i="16"/>
  <c r="S225" i="16"/>
  <c r="S218" i="16"/>
  <c r="S14" i="12"/>
  <c r="X10" i="12"/>
  <c r="AS10" i="12"/>
  <c r="X208" i="16"/>
  <c r="Y208" i="16"/>
  <c r="S66" i="16"/>
  <c r="S62" i="16"/>
  <c r="S58" i="16"/>
  <c r="S56" i="16"/>
  <c r="S54" i="16"/>
  <c r="S52" i="16"/>
  <c r="S50" i="16"/>
  <c r="S48" i="16"/>
  <c r="S44" i="16"/>
  <c r="S40" i="16"/>
  <c r="S38" i="16"/>
  <c r="S36" i="16"/>
  <c r="S34" i="16"/>
  <c r="S32" i="16"/>
  <c r="S30" i="16"/>
  <c r="S28" i="16"/>
  <c r="S26" i="16"/>
  <c r="S22" i="16"/>
  <c r="S215" i="16"/>
  <c r="S211" i="16"/>
  <c r="Y25" i="16"/>
  <c r="S207" i="16"/>
  <c r="S173" i="16"/>
  <c r="S121" i="16"/>
  <c r="Y52" i="16"/>
  <c r="Y48" i="16"/>
  <c r="Y38" i="16"/>
  <c r="Y34" i="16"/>
  <c r="Y30" i="16"/>
  <c r="Y210" i="16"/>
  <c r="S213" i="16"/>
  <c r="S210" i="16"/>
  <c r="Y202" i="16"/>
  <c r="Y117" i="16"/>
  <c r="Y109" i="16"/>
  <c r="X193" i="16"/>
  <c r="S193" i="16"/>
  <c r="S188" i="16"/>
  <c r="X188" i="16"/>
  <c r="S186" i="16"/>
  <c r="X186" i="16"/>
  <c r="S184" i="16"/>
  <c r="X184" i="16"/>
  <c r="Y184" i="16"/>
  <c r="S182" i="16"/>
  <c r="X182" i="16"/>
  <c r="Y182" i="16"/>
  <c r="S180" i="16"/>
  <c r="X180" i="16"/>
  <c r="S178" i="16"/>
  <c r="X178" i="16"/>
  <c r="Y190" i="16"/>
  <c r="S176" i="16"/>
  <c r="X176" i="16"/>
  <c r="S174" i="16"/>
  <c r="X174" i="16"/>
  <c r="S192" i="16"/>
  <c r="S190" i="16"/>
  <c r="S168" i="16"/>
  <c r="X168" i="16"/>
  <c r="S166" i="16"/>
  <c r="X166" i="16"/>
  <c r="S164" i="16"/>
  <c r="X164" i="16"/>
  <c r="S162" i="16"/>
  <c r="X162" i="16"/>
  <c r="S160" i="16"/>
  <c r="X160" i="16"/>
  <c r="Y172" i="16"/>
  <c r="S158" i="16"/>
  <c r="X158" i="16"/>
  <c r="Y170" i="16"/>
  <c r="S156" i="16"/>
  <c r="X156" i="16"/>
  <c r="S154" i="16"/>
  <c r="X154" i="16"/>
  <c r="S152" i="16"/>
  <c r="X152" i="16"/>
  <c r="S138" i="16"/>
  <c r="X138" i="16"/>
  <c r="Y150" i="16"/>
  <c r="S136" i="16"/>
  <c r="X136" i="16"/>
  <c r="Y148" i="16"/>
  <c r="S134" i="16"/>
  <c r="X134" i="16"/>
  <c r="Y146" i="16"/>
  <c r="S133" i="16"/>
  <c r="X133" i="16"/>
  <c r="S131" i="16"/>
  <c r="X131" i="16"/>
  <c r="S129" i="16"/>
  <c r="X129" i="16"/>
  <c r="S127" i="16"/>
  <c r="X127" i="16"/>
  <c r="S112" i="16"/>
  <c r="X112" i="16"/>
  <c r="S108" i="16"/>
  <c r="X108" i="16"/>
  <c r="S106" i="16"/>
  <c r="X106" i="16"/>
  <c r="S102" i="16"/>
  <c r="X102" i="16"/>
  <c r="S98" i="16"/>
  <c r="X98" i="16"/>
  <c r="S94" i="16"/>
  <c r="X94" i="16"/>
  <c r="X92" i="16"/>
  <c r="S92" i="16"/>
  <c r="X90" i="16"/>
  <c r="S90" i="16"/>
  <c r="X88" i="16"/>
  <c r="S88" i="16"/>
  <c r="X86" i="16"/>
  <c r="S86" i="16"/>
  <c r="X84" i="16"/>
  <c r="S84" i="16"/>
  <c r="X82" i="16"/>
  <c r="S82" i="16"/>
  <c r="X80" i="16"/>
  <c r="Y80" i="16"/>
  <c r="S80" i="16"/>
  <c r="X78" i="16"/>
  <c r="Y78" i="16"/>
  <c r="S78" i="16"/>
  <c r="X76" i="16"/>
  <c r="S76" i="16"/>
  <c r="X74" i="16"/>
  <c r="Y74" i="16"/>
  <c r="S74" i="16"/>
  <c r="X72" i="16"/>
  <c r="S72" i="16"/>
  <c r="S189" i="16"/>
  <c r="X189" i="16"/>
  <c r="Y201" i="16"/>
  <c r="S187" i="16"/>
  <c r="X187" i="16"/>
  <c r="S185" i="16"/>
  <c r="X185" i="16"/>
  <c r="Y185" i="16"/>
  <c r="S183" i="16"/>
  <c r="X183" i="16"/>
  <c r="Y183" i="16"/>
  <c r="S181" i="16"/>
  <c r="X181" i="16"/>
  <c r="Y181" i="16"/>
  <c r="S179" i="16"/>
  <c r="X179" i="16"/>
  <c r="Y191" i="16"/>
  <c r="S177" i="16"/>
  <c r="X177" i="16"/>
  <c r="S175" i="16"/>
  <c r="X175" i="16"/>
  <c r="S167" i="16"/>
  <c r="X167" i="16"/>
  <c r="S165" i="16"/>
  <c r="X165" i="16"/>
  <c r="S163" i="16"/>
  <c r="X163" i="16"/>
  <c r="S161" i="16"/>
  <c r="X161" i="16"/>
  <c r="S159" i="16"/>
  <c r="X159" i="16"/>
  <c r="S157" i="16"/>
  <c r="X157" i="16"/>
  <c r="S155" i="16"/>
  <c r="X155" i="16"/>
  <c r="S153" i="16"/>
  <c r="X153" i="16"/>
  <c r="S151" i="16"/>
  <c r="X151" i="16"/>
  <c r="S137" i="16"/>
  <c r="X137" i="16"/>
  <c r="S135" i="16"/>
  <c r="X135" i="16"/>
  <c r="S172" i="16"/>
  <c r="S171" i="16"/>
  <c r="S170" i="16"/>
  <c r="S169" i="16"/>
  <c r="S132" i="16"/>
  <c r="X132" i="16"/>
  <c r="Y144" i="16"/>
  <c r="S130" i="16"/>
  <c r="X130" i="16"/>
  <c r="Y142" i="16"/>
  <c r="S128" i="16"/>
  <c r="X128" i="16"/>
  <c r="Y140" i="16"/>
  <c r="S126" i="16"/>
  <c r="X126" i="16"/>
  <c r="S124" i="16"/>
  <c r="X124" i="16"/>
  <c r="S122" i="16"/>
  <c r="X122" i="16"/>
  <c r="S120" i="16"/>
  <c r="X120" i="16"/>
  <c r="S118" i="16"/>
  <c r="X118" i="16"/>
  <c r="S116" i="16"/>
  <c r="X116" i="16"/>
  <c r="S114" i="16"/>
  <c r="X114" i="16"/>
  <c r="S110" i="16"/>
  <c r="X110" i="16"/>
  <c r="S104" i="16"/>
  <c r="X104" i="16"/>
  <c r="S100" i="16"/>
  <c r="X100" i="16"/>
  <c r="S96" i="16"/>
  <c r="X96" i="16"/>
  <c r="X93" i="16"/>
  <c r="Y105" i="16"/>
  <c r="S93" i="16"/>
  <c r="X91" i="16"/>
  <c r="Y103" i="16"/>
  <c r="S91" i="16"/>
  <c r="X89" i="16"/>
  <c r="Y101" i="16"/>
  <c r="S89" i="16"/>
  <c r="X87" i="16"/>
  <c r="S87" i="16"/>
  <c r="X85" i="16"/>
  <c r="Y97" i="16"/>
  <c r="S85" i="16"/>
  <c r="X83" i="16"/>
  <c r="S83" i="16"/>
  <c r="X81" i="16"/>
  <c r="S81" i="16"/>
  <c r="X79" i="16"/>
  <c r="Y79" i="16"/>
  <c r="S79" i="16"/>
  <c r="X77" i="16"/>
  <c r="Y77" i="16"/>
  <c r="S77" i="16"/>
  <c r="X75" i="16"/>
  <c r="Y75" i="16"/>
  <c r="S75" i="16"/>
  <c r="X73" i="16"/>
  <c r="Y73" i="16"/>
  <c r="S73" i="16"/>
  <c r="S105" i="16"/>
  <c r="S101" i="16"/>
  <c r="S99" i="16"/>
  <c r="S97" i="16"/>
  <c r="S95" i="16"/>
  <c r="X71" i="16"/>
  <c r="Y71" i="16"/>
  <c r="S71" i="16"/>
  <c r="X70" i="16"/>
  <c r="Y70" i="16"/>
  <c r="S70" i="16"/>
  <c r="X69" i="16"/>
  <c r="Y69" i="16"/>
  <c r="S69" i="16"/>
  <c r="AR33" i="12"/>
  <c r="X16" i="12"/>
  <c r="AR16" i="12"/>
  <c r="Y13" i="12"/>
  <c r="AS13" i="12"/>
  <c r="AS14" i="12"/>
  <c r="Y14" i="12"/>
  <c r="AS12" i="12"/>
  <c r="Y224" i="16"/>
  <c r="Y211" i="16"/>
  <c r="Y107" i="16"/>
  <c r="Y57" i="16"/>
  <c r="Y72" i="16"/>
  <c r="Y76" i="16"/>
  <c r="Y49" i="16"/>
  <c r="Y207" i="16"/>
  <c r="Y120" i="16"/>
  <c r="Y123" i="16"/>
  <c r="AS11" i="12"/>
  <c r="Y11" i="12"/>
  <c r="Y35" i="16"/>
  <c r="Y135" i="16"/>
  <c r="Y147" i="16"/>
  <c r="Y137" i="16"/>
  <c r="Y149" i="16"/>
  <c r="Y127" i="16"/>
  <c r="Y139" i="16"/>
  <c r="Y129" i="16"/>
  <c r="Y141" i="16"/>
  <c r="Y131" i="16"/>
  <c r="Y143" i="16"/>
  <c r="Y133" i="16"/>
  <c r="Y145" i="16"/>
  <c r="Y215" i="16"/>
  <c r="Y221" i="16"/>
  <c r="Y204" i="16"/>
  <c r="Y192" i="16"/>
  <c r="Y124" i="16"/>
  <c r="AS24" i="12"/>
  <c r="Y110" i="16"/>
  <c r="Y100" i="16"/>
  <c r="Y56" i="16"/>
  <c r="Y125" i="16"/>
  <c r="Y175" i="16"/>
  <c r="Y199" i="16"/>
  <c r="Y67" i="16"/>
  <c r="Y177" i="16"/>
  <c r="Y96" i="16"/>
  <c r="Y104" i="16"/>
  <c r="Y114" i="16"/>
  <c r="Y118" i="16"/>
  <c r="Y220" i="16"/>
  <c r="Y179" i="16"/>
  <c r="Y94" i="16"/>
  <c r="Y98" i="16"/>
  <c r="Y102" i="16"/>
  <c r="Y116" i="16"/>
  <c r="Y122" i="16"/>
  <c r="Y126" i="16"/>
  <c r="Y128" i="16"/>
  <c r="Y130" i="16"/>
  <c r="Y132" i="16"/>
  <c r="Y151" i="16"/>
  <c r="Y153" i="16"/>
  <c r="Y155" i="16"/>
  <c r="Y157" i="16"/>
  <c r="Y159" i="16"/>
  <c r="Y161" i="16"/>
  <c r="Y173" i="16"/>
  <c r="Y163" i="16"/>
  <c r="Y165" i="16"/>
  <c r="Y167" i="16"/>
  <c r="Y82" i="16"/>
  <c r="Y84" i="16"/>
  <c r="Y86" i="16"/>
  <c r="Y88" i="16"/>
  <c r="Y90" i="16"/>
  <c r="Y92" i="16"/>
  <c r="Y193" i="16"/>
  <c r="Y195" i="16"/>
  <c r="Y197" i="16"/>
  <c r="Y81" i="16"/>
  <c r="Y83" i="16"/>
  <c r="Y85" i="16"/>
  <c r="Y87" i="16"/>
  <c r="Y89" i="16"/>
  <c r="Y91" i="16"/>
  <c r="Y93" i="16"/>
  <c r="Y187" i="16"/>
  <c r="Y189" i="16"/>
  <c r="Y95" i="16"/>
  <c r="Y99" i="16"/>
  <c r="Y106" i="16"/>
  <c r="Y108" i="16"/>
  <c r="Y112" i="16"/>
  <c r="Y134" i="16"/>
  <c r="Y169" i="16"/>
  <c r="Y171" i="16"/>
  <c r="Y136" i="16"/>
  <c r="Y138" i="16"/>
  <c r="Y152" i="16"/>
  <c r="Y154" i="16"/>
  <c r="Y156" i="16"/>
  <c r="Y158" i="16"/>
  <c r="Y160" i="16"/>
  <c r="Y162" i="16"/>
  <c r="Y164" i="16"/>
  <c r="Y166" i="16"/>
  <c r="Y168" i="16"/>
  <c r="Y174" i="16"/>
  <c r="Y176" i="16"/>
  <c r="Y178" i="16"/>
  <c r="Y180" i="16"/>
  <c r="Y186" i="16"/>
  <c r="Y188" i="16"/>
  <c r="Y194" i="16"/>
  <c r="Y196" i="16"/>
  <c r="Y198" i="16"/>
  <c r="Y200" i="16"/>
  <c r="Y205" i="16"/>
  <c r="AS16" i="12"/>
  <c r="AS33" i="12"/>
  <c r="R302" i="16"/>
  <c r="Q320" i="16" l="1"/>
  <c r="K319" i="16"/>
  <c r="R320" i="16"/>
  <c r="S332" i="16" s="1"/>
  <c r="K332" i="16"/>
  <c r="I39" i="12"/>
  <c r="J40" i="12"/>
  <c r="I40" i="12"/>
  <c r="W41" i="12"/>
  <c r="J19" i="12"/>
  <c r="K19" i="12" s="1"/>
  <c r="O26" i="12"/>
  <c r="AE38" i="12"/>
  <c r="P38" i="12"/>
  <c r="K37" i="12"/>
  <c r="K36" i="12"/>
  <c r="J53" i="12"/>
  <c r="X20" i="12"/>
  <c r="Q26" i="12"/>
  <c r="R26" i="12"/>
  <c r="G34" i="12"/>
  <c r="J34" i="12"/>
  <c r="W31" i="12"/>
  <c r="W32" i="12"/>
  <c r="G36" i="12"/>
  <c r="G35" i="12"/>
  <c r="U36" i="12"/>
  <c r="U35" i="12"/>
  <c r="U39" i="12"/>
  <c r="U38" i="12"/>
  <c r="J38" i="12"/>
  <c r="G38" i="12"/>
  <c r="Q39" i="12"/>
  <c r="M39" i="12"/>
  <c r="Q19" i="12"/>
  <c r="Q33" i="12"/>
  <c r="R19" i="12"/>
  <c r="S20" i="12" s="1"/>
  <c r="G24" i="12"/>
  <c r="G23" i="12"/>
  <c r="J23" i="12"/>
  <c r="G28" i="12"/>
  <c r="J27" i="12"/>
  <c r="G27" i="12"/>
  <c r="G32" i="12"/>
  <c r="J31" i="12"/>
  <c r="M34" i="12"/>
  <c r="P34" i="12"/>
  <c r="Q34" i="12" s="1"/>
  <c r="O21" i="12"/>
  <c r="O22" i="12"/>
  <c r="P30" i="12"/>
  <c r="O30" i="12"/>
  <c r="U21" i="12"/>
  <c r="U20" i="12"/>
  <c r="AR20" i="12"/>
  <c r="AR24" i="12"/>
  <c r="U28" i="12"/>
  <c r="X28" i="12"/>
  <c r="U29" i="12"/>
  <c r="AR28" i="12"/>
  <c r="AK35" i="12"/>
  <c r="AK34" i="12"/>
  <c r="AA38" i="12"/>
  <c r="AA36" i="12"/>
  <c r="AA37" i="12"/>
  <c r="Q40" i="12"/>
  <c r="R40" i="12"/>
  <c r="AR40" i="12" s="1"/>
  <c r="M41" i="12"/>
  <c r="M40" i="12"/>
  <c r="AA41" i="12"/>
  <c r="AA40" i="12"/>
  <c r="K16" i="12"/>
  <c r="R15" i="12"/>
  <c r="R17" i="12"/>
  <c r="Q17" i="12"/>
  <c r="Q18" i="12"/>
  <c r="R18" i="12"/>
  <c r="K26" i="12"/>
  <c r="R25" i="12"/>
  <c r="E22" i="12"/>
  <c r="E21" i="12"/>
  <c r="J21" i="12"/>
  <c r="E26" i="12"/>
  <c r="E25" i="12"/>
  <c r="E29" i="12"/>
  <c r="J29" i="12"/>
  <c r="E32" i="12"/>
  <c r="E33" i="12"/>
  <c r="J32" i="12"/>
  <c r="K33" i="12" s="1"/>
  <c r="P23" i="12"/>
  <c r="M23" i="12"/>
  <c r="M24" i="12"/>
  <c r="M27" i="12"/>
  <c r="P27" i="12"/>
  <c r="M31" i="12"/>
  <c r="M32" i="12"/>
  <c r="P31" i="12"/>
  <c r="Q32" i="12" s="1"/>
  <c r="K35" i="12"/>
  <c r="M36" i="12"/>
  <c r="M35" i="12"/>
  <c r="P35" i="12"/>
  <c r="R35" i="12" s="1"/>
  <c r="AR35" i="12" s="1"/>
  <c r="P37" i="12"/>
  <c r="Q38" i="12" s="1"/>
  <c r="M37" i="12"/>
  <c r="M38" i="12"/>
  <c r="G40" i="12"/>
  <c r="J39" i="12"/>
  <c r="G39" i="12"/>
  <c r="O42" i="12"/>
  <c r="O41" i="12"/>
  <c r="Q21" i="12"/>
  <c r="Q22" i="12"/>
  <c r="I30" i="12"/>
  <c r="I31" i="12"/>
  <c r="M21" i="12"/>
  <c r="M20" i="12"/>
  <c r="AA31" i="12"/>
  <c r="AA30" i="12"/>
  <c r="AC29" i="12"/>
  <c r="AC30" i="12"/>
  <c r="AC33" i="12"/>
  <c r="AC34" i="12"/>
  <c r="E37" i="12"/>
  <c r="D53" i="12"/>
  <c r="E36" i="12"/>
  <c r="P36" i="12"/>
  <c r="R36" i="12" s="1"/>
  <c r="O37" i="12"/>
  <c r="N53" i="12"/>
  <c r="O36" i="12"/>
  <c r="L54" i="12"/>
  <c r="U41" i="12"/>
  <c r="U40" i="12"/>
  <c r="I41" i="12"/>
  <c r="I42" i="12"/>
  <c r="I43" i="12"/>
  <c r="W42" i="12"/>
  <c r="W43" i="12"/>
  <c r="P42" i="12"/>
  <c r="Q43" i="12" s="1"/>
  <c r="X43" i="12"/>
  <c r="AR43" i="12"/>
  <c r="P41" i="12"/>
  <c r="R41" i="12" s="1"/>
  <c r="E42" i="12"/>
  <c r="E43" i="12"/>
  <c r="AA42" i="12"/>
  <c r="R307" i="16"/>
  <c r="X307" i="16" s="1"/>
  <c r="Q319" i="16"/>
  <c r="Q312" i="16"/>
  <c r="R308" i="16"/>
  <c r="X308" i="16" s="1"/>
  <c r="R318" i="16"/>
  <c r="X318" i="16" s="1"/>
  <c r="Q321" i="16"/>
  <c r="R310" i="16"/>
  <c r="X310" i="16" s="1"/>
  <c r="R311" i="16"/>
  <c r="X311" i="16" s="1"/>
  <c r="S309" i="16"/>
  <c r="Q313" i="16"/>
  <c r="K310" i="16"/>
  <c r="K311" i="16"/>
  <c r="K308" i="16"/>
  <c r="J42" i="12"/>
  <c r="R314" i="16"/>
  <c r="X314" i="16" s="1"/>
  <c r="R321" i="16"/>
  <c r="K321" i="16"/>
  <c r="K320" i="16"/>
  <c r="R319" i="16"/>
  <c r="S331" i="16" s="1"/>
  <c r="R317" i="16"/>
  <c r="X317" i="16" s="1"/>
  <c r="K317" i="16"/>
  <c r="Q41" i="12"/>
  <c r="Q302" i="16"/>
  <c r="R300" i="16"/>
  <c r="R298" i="16"/>
  <c r="Q315" i="16"/>
  <c r="X302" i="16"/>
  <c r="Y314" i="16" s="1"/>
  <c r="X296" i="16"/>
  <c r="Q310" i="16"/>
  <c r="R306" i="16"/>
  <c r="S302" i="16"/>
  <c r="S310" i="16"/>
  <c r="S298" i="16"/>
  <c r="X298" i="16"/>
  <c r="K41" i="12"/>
  <c r="X301" i="16"/>
  <c r="S301" i="16"/>
  <c r="S313" i="16"/>
  <c r="X295" i="16"/>
  <c r="S307" i="16"/>
  <c r="S295" i="16"/>
  <c r="X303" i="16"/>
  <c r="Y303" i="16" s="1"/>
  <c r="S303" i="16"/>
  <c r="K299" i="16"/>
  <c r="K301" i="16"/>
  <c r="K303" i="16"/>
  <c r="K305" i="16"/>
  <c r="K307" i="16"/>
  <c r="X300" i="16"/>
  <c r="R299" i="16"/>
  <c r="G42" i="12"/>
  <c r="G41" i="12"/>
  <c r="R305" i="16"/>
  <c r="K313" i="16"/>
  <c r="R316" i="16"/>
  <c r="X316" i="16" s="1"/>
  <c r="Y316" i="16" s="1"/>
  <c r="K316" i="16"/>
  <c r="R315" i="16"/>
  <c r="X315" i="16" s="1"/>
  <c r="S315" i="16"/>
  <c r="K315" i="16"/>
  <c r="X319" i="16" l="1"/>
  <c r="Y319" i="16" s="1"/>
  <c r="S319" i="16"/>
  <c r="X320" i="16"/>
  <c r="Y332" i="16" s="1"/>
  <c r="X321" i="16"/>
  <c r="S333" i="16"/>
  <c r="K20" i="12"/>
  <c r="Q42" i="12"/>
  <c r="K42" i="12"/>
  <c r="K43" i="12"/>
  <c r="R42" i="12"/>
  <c r="S43" i="12" s="1"/>
  <c r="K40" i="12"/>
  <c r="R39" i="12"/>
  <c r="K39" i="12"/>
  <c r="Q28" i="12"/>
  <c r="Q27" i="12"/>
  <c r="Q24" i="12"/>
  <c r="Q23" i="12"/>
  <c r="K29" i="12"/>
  <c r="K30" i="12"/>
  <c r="R29" i="12"/>
  <c r="K22" i="12"/>
  <c r="R21" i="12"/>
  <c r="K21" i="12"/>
  <c r="AR25" i="12"/>
  <c r="S25" i="12"/>
  <c r="X25" i="12"/>
  <c r="X40" i="12"/>
  <c r="S40" i="12"/>
  <c r="Q30" i="12"/>
  <c r="R30" i="12"/>
  <c r="K28" i="12"/>
  <c r="K27" i="12"/>
  <c r="R27" i="12"/>
  <c r="Q36" i="12"/>
  <c r="P53" i="12"/>
  <c r="Q35" i="12"/>
  <c r="Q31" i="12"/>
  <c r="K32" i="12"/>
  <c r="R32" i="12"/>
  <c r="AR17" i="12"/>
  <c r="X17" i="12"/>
  <c r="S17" i="12"/>
  <c r="AS28" i="12"/>
  <c r="K31" i="12"/>
  <c r="R31" i="12"/>
  <c r="S19" i="12"/>
  <c r="X19" i="12"/>
  <c r="AR19" i="12"/>
  <c r="R38" i="12"/>
  <c r="K38" i="12"/>
  <c r="Y20" i="12"/>
  <c r="AS20" i="12"/>
  <c r="X18" i="12"/>
  <c r="AR18" i="12"/>
  <c r="S18" i="12"/>
  <c r="S16" i="12"/>
  <c r="X15" i="12"/>
  <c r="S15" i="12"/>
  <c r="AR15" i="12"/>
  <c r="R23" i="12"/>
  <c r="K23" i="12"/>
  <c r="AR26" i="12"/>
  <c r="S26" i="12"/>
  <c r="X26" i="12"/>
  <c r="AR36" i="12"/>
  <c r="S36" i="12"/>
  <c r="R53" i="12"/>
  <c r="X36" i="12"/>
  <c r="AS43" i="12"/>
  <c r="R37" i="12"/>
  <c r="P54" i="12"/>
  <c r="Q37" i="12"/>
  <c r="R34" i="12"/>
  <c r="S35" i="12" s="1"/>
  <c r="K34" i="12"/>
  <c r="K24" i="12"/>
  <c r="X35" i="12"/>
  <c r="S320" i="16"/>
  <c r="S308" i="16"/>
  <c r="S314" i="16"/>
  <c r="S321" i="16"/>
  <c r="S318" i="16"/>
  <c r="X306" i="16"/>
  <c r="S306" i="16"/>
  <c r="Y302" i="16"/>
  <c r="Y315" i="16"/>
  <c r="Y308" i="16"/>
  <c r="Y296" i="16"/>
  <c r="S300" i="16"/>
  <c r="S312" i="16"/>
  <c r="S317" i="16"/>
  <c r="X305" i="16"/>
  <c r="S305" i="16"/>
  <c r="Y307" i="16"/>
  <c r="Y295" i="16"/>
  <c r="X42" i="12"/>
  <c r="Y43" i="12" s="1"/>
  <c r="S42" i="12"/>
  <c r="Y298" i="16"/>
  <c r="Y310" i="16"/>
  <c r="AR41" i="12"/>
  <c r="S41" i="12"/>
  <c r="X41" i="12"/>
  <c r="S311" i="16"/>
  <c r="X299" i="16"/>
  <c r="S299" i="16"/>
  <c r="Y313" i="16"/>
  <c r="Y301" i="16"/>
  <c r="Y300" i="16"/>
  <c r="Y312" i="16"/>
  <c r="S316" i="16"/>
  <c r="Y331" i="16" l="1"/>
  <c r="Y320" i="16"/>
  <c r="Y321" i="16"/>
  <c r="Y333" i="16"/>
  <c r="AR42" i="12"/>
  <c r="Y26" i="12"/>
  <c r="AS26" i="12"/>
  <c r="AS19" i="12"/>
  <c r="Y19" i="12"/>
  <c r="AS35" i="12"/>
  <c r="AR34" i="12"/>
  <c r="S34" i="12"/>
  <c r="X34" i="12"/>
  <c r="X32" i="12"/>
  <c r="S33" i="12"/>
  <c r="S32" i="12"/>
  <c r="AR32" i="12"/>
  <c r="AS40" i="12"/>
  <c r="X53" i="12"/>
  <c r="AS36" i="12"/>
  <c r="Y36" i="12"/>
  <c r="AR23" i="12"/>
  <c r="S23" i="12"/>
  <c r="X23" i="12"/>
  <c r="S24" i="12"/>
  <c r="AS17" i="12"/>
  <c r="Y17" i="12"/>
  <c r="S28" i="12"/>
  <c r="AR27" i="12"/>
  <c r="S27" i="12"/>
  <c r="X27" i="12"/>
  <c r="R54" i="12"/>
  <c r="X37" i="12"/>
  <c r="AR37" i="12"/>
  <c r="S37" i="12"/>
  <c r="S29" i="12"/>
  <c r="AR29" i="12"/>
  <c r="X29" i="12"/>
  <c r="AR39" i="12"/>
  <c r="X39" i="12"/>
  <c r="S39" i="12"/>
  <c r="AS15" i="12"/>
  <c r="Y16" i="12"/>
  <c r="Y15" i="12"/>
  <c r="Y18" i="12"/>
  <c r="AS18" i="12"/>
  <c r="X38" i="12"/>
  <c r="S38" i="12"/>
  <c r="AR38" i="12"/>
  <c r="S31" i="12"/>
  <c r="AR31" i="12"/>
  <c r="X31" i="12"/>
  <c r="AR30" i="12"/>
  <c r="S30" i="12"/>
  <c r="X30" i="12"/>
  <c r="Y25" i="12"/>
  <c r="AS25" i="12"/>
  <c r="X21" i="12"/>
  <c r="S21" i="12"/>
  <c r="AR21" i="12"/>
  <c r="S22" i="12"/>
  <c r="Y318" i="16"/>
  <c r="Y306" i="16"/>
  <c r="Y311" i="16"/>
  <c r="Y299" i="16"/>
  <c r="Y42" i="12"/>
  <c r="AS42" i="12"/>
  <c r="Y317" i="16"/>
  <c r="Y305" i="16"/>
  <c r="AS41" i="12"/>
  <c r="Y41" i="12"/>
  <c r="AS37" i="12" l="1"/>
  <c r="Y37" i="12"/>
  <c r="X54" i="12"/>
  <c r="Y33" i="12"/>
  <c r="Y32" i="12"/>
  <c r="AS32" i="12"/>
  <c r="AS31" i="12"/>
  <c r="Y31" i="12"/>
  <c r="Y39" i="12"/>
  <c r="AS39" i="12"/>
  <c r="Y23" i="12"/>
  <c r="AS23" i="12"/>
  <c r="Y24" i="12"/>
  <c r="Y34" i="12"/>
  <c r="AS34" i="12"/>
  <c r="Y35" i="12"/>
  <c r="AS30" i="12"/>
  <c r="Y30" i="12"/>
  <c r="AS38" i="12"/>
  <c r="Y38" i="12"/>
  <c r="AS27" i="12"/>
  <c r="Y27" i="12"/>
  <c r="Y28" i="12"/>
  <c r="Y22" i="12"/>
  <c r="Y21" i="12"/>
  <c r="AS21" i="12"/>
  <c r="Y29" i="12"/>
  <c r="AS29" i="12"/>
  <c r="Y40" i="12"/>
</calcChain>
</file>

<file path=xl/sharedStrings.xml><?xml version="1.0" encoding="utf-8"?>
<sst xmlns="http://schemas.openxmlformats.org/spreadsheetml/2006/main" count="3165" uniqueCount="380">
  <si>
    <t>2008</t>
  </si>
  <si>
    <t>うちチーズ向け</t>
    <rPh sb="5" eb="6">
      <t>ム</t>
    </rPh>
    <phoneticPr fontId="1"/>
  </si>
  <si>
    <t>2011</t>
  </si>
  <si>
    <t>前年比</t>
    <rPh sb="0" eb="3">
      <t>ゼンネンヒ</t>
    </rPh>
    <phoneticPr fontId="1"/>
  </si>
  <si>
    <t>6</t>
  </si>
  <si>
    <t>7</t>
  </si>
  <si>
    <t>8</t>
  </si>
  <si>
    <t>9</t>
  </si>
  <si>
    <t>10</t>
  </si>
  <si>
    <t>11</t>
  </si>
  <si>
    <t>12</t>
  </si>
  <si>
    <t>4</t>
  </si>
  <si>
    <t>5</t>
  </si>
  <si>
    <t>2</t>
  </si>
  <si>
    <t>3</t>
  </si>
  <si>
    <t>うちクリーム等向け</t>
    <rPh sb="6" eb="7">
      <t>トウ</t>
    </rPh>
    <rPh sb="7" eb="8">
      <t>ム</t>
    </rPh>
    <phoneticPr fontId="1"/>
  </si>
  <si>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1"/>
  </si>
  <si>
    <t>年度</t>
    <rPh sb="0" eb="1">
      <t>ネン</t>
    </rPh>
    <rPh sb="1" eb="2">
      <t>ド</t>
    </rPh>
    <phoneticPr fontId="1"/>
  </si>
  <si>
    <t>うち業務用</t>
    <rPh sb="2" eb="4">
      <t>ギョウム</t>
    </rPh>
    <rPh sb="4" eb="5">
      <t>ヨウ</t>
    </rPh>
    <phoneticPr fontId="1"/>
  </si>
  <si>
    <t>2000</t>
  </si>
  <si>
    <t>2010</t>
    <phoneticPr fontId="17"/>
  </si>
  <si>
    <t>2001</t>
    <phoneticPr fontId="17"/>
  </si>
  <si>
    <t>13</t>
  </si>
  <si>
    <t>14</t>
  </si>
  <si>
    <t>15</t>
  </si>
  <si>
    <t>16</t>
  </si>
  <si>
    <t>17</t>
  </si>
  <si>
    <t>18</t>
  </si>
  <si>
    <t>19</t>
  </si>
  <si>
    <t>20</t>
  </si>
  <si>
    <t>21</t>
  </si>
  <si>
    <t>22</t>
  </si>
  <si>
    <t>23</t>
  </si>
  <si>
    <t>24</t>
  </si>
  <si>
    <t>1998/4</t>
    <phoneticPr fontId="19"/>
  </si>
  <si>
    <t>6</t>
    <phoneticPr fontId="19"/>
  </si>
  <si>
    <t>うち欠減</t>
    <rPh sb="2" eb="3">
      <t>ケツ</t>
    </rPh>
    <rPh sb="3" eb="4">
      <t>ゲン</t>
    </rPh>
    <phoneticPr fontId="1"/>
  </si>
  <si>
    <t>－</t>
    <phoneticPr fontId="1"/>
  </si>
  <si>
    <t>その他
②</t>
    <rPh sb="2" eb="3">
      <t>タ</t>
    </rPh>
    <phoneticPr fontId="1"/>
  </si>
  <si>
    <t>域内産生乳販売量
③＝①－②</t>
    <phoneticPr fontId="1"/>
  </si>
  <si>
    <t>生乳移入量
⑤</t>
    <phoneticPr fontId="1"/>
  </si>
  <si>
    <t>純移出入量
⑥＝⑤－④</t>
    <phoneticPr fontId="1"/>
  </si>
  <si>
    <t>牛乳等向け
処理量⑧</t>
    <phoneticPr fontId="1"/>
  </si>
  <si>
    <t>飲用
比率
⑧/⑦×100</t>
    <rPh sb="0" eb="2">
      <t>インヨウ</t>
    </rPh>
    <rPh sb="3" eb="5">
      <t>ヒリツ</t>
    </rPh>
    <phoneticPr fontId="1"/>
  </si>
  <si>
    <t>平成 2</t>
    <rPh sb="0" eb="2">
      <t>ヘイセイ</t>
    </rPh>
    <phoneticPr fontId="2"/>
  </si>
  <si>
    <t>平成 10/4</t>
    <rPh sb="0" eb="2">
      <t>ヘイセイ</t>
    </rPh>
    <phoneticPr fontId="20"/>
  </si>
  <si>
    <t>前年同月比</t>
    <phoneticPr fontId="1"/>
  </si>
  <si>
    <t>25</t>
    <phoneticPr fontId="1"/>
  </si>
  <si>
    <t>生乳生産量及び用途別処理量(中国)</t>
    <rPh sb="14" eb="16">
      <t>チュウゴク</t>
    </rPh>
    <phoneticPr fontId="1"/>
  </si>
  <si>
    <t>（単位：トン、％）</t>
    <phoneticPr fontId="1"/>
  </si>
  <si>
    <t>前年同月比</t>
    <phoneticPr fontId="1"/>
  </si>
  <si>
    <t>前年同月比</t>
    <phoneticPr fontId="1"/>
  </si>
  <si>
    <t>－</t>
    <phoneticPr fontId="1"/>
  </si>
  <si>
    <t>－</t>
    <phoneticPr fontId="1"/>
  </si>
  <si>
    <t>5</t>
    <phoneticPr fontId="20"/>
  </si>
  <si>
    <t>9</t>
    <phoneticPr fontId="20"/>
  </si>
  <si>
    <t>乳製品
比率
⑨/⑦×100</t>
    <rPh sb="0" eb="3">
      <t>ニュウセイヒン</t>
    </rPh>
    <rPh sb="4" eb="6">
      <t>ヒリツ</t>
    </rPh>
    <phoneticPr fontId="1"/>
  </si>
  <si>
    <t>生乳移出量
④</t>
    <phoneticPr fontId="1"/>
  </si>
  <si>
    <t>2005</t>
    <phoneticPr fontId="17"/>
  </si>
  <si>
    <t>2009</t>
    <phoneticPr fontId="1"/>
  </si>
  <si>
    <t>2013</t>
    <phoneticPr fontId="17"/>
  </si>
  <si>
    <t>－</t>
    <phoneticPr fontId="1"/>
  </si>
  <si>
    <t>1998</t>
    <phoneticPr fontId="1"/>
  </si>
  <si>
    <t>1999</t>
    <phoneticPr fontId="1"/>
  </si>
  <si>
    <t>2002</t>
    <phoneticPr fontId="17"/>
  </si>
  <si>
    <t>2003</t>
    <phoneticPr fontId="17"/>
  </si>
  <si>
    <t>2004</t>
    <phoneticPr fontId="17"/>
  </si>
  <si>
    <t>2006</t>
    <phoneticPr fontId="17"/>
  </si>
  <si>
    <t>2007</t>
    <phoneticPr fontId="17"/>
  </si>
  <si>
    <t>生乳生産量
①</t>
    <phoneticPr fontId="1"/>
  </si>
  <si>
    <t>域内産生乳販売量
③＝①－②</t>
    <phoneticPr fontId="1"/>
  </si>
  <si>
    <t>生乳移出量
④</t>
    <phoneticPr fontId="1"/>
  </si>
  <si>
    <t>生乳移入量
⑤</t>
    <phoneticPr fontId="1"/>
  </si>
  <si>
    <t>純移出入量
⑥＝⑤－④</t>
    <phoneticPr fontId="1"/>
  </si>
  <si>
    <t>生乳域内処理量
⑦＝③＋⑥</t>
    <phoneticPr fontId="1"/>
  </si>
  <si>
    <t>牛乳等向け
処理量⑧</t>
    <phoneticPr fontId="1"/>
  </si>
  <si>
    <t>乳製品向け処理量
⑨＝⑦－⑧</t>
    <phoneticPr fontId="1"/>
  </si>
  <si>
    <t>1990</t>
    <phoneticPr fontId="1"/>
  </si>
  <si>
    <t>－</t>
    <phoneticPr fontId="1"/>
  </si>
  <si>
    <t>－</t>
    <phoneticPr fontId="1"/>
  </si>
  <si>
    <t>1991</t>
    <phoneticPr fontId="1"/>
  </si>
  <si>
    <t>3</t>
    <phoneticPr fontId="2"/>
  </si>
  <si>
    <t>1992</t>
    <phoneticPr fontId="1"/>
  </si>
  <si>
    <t>1993</t>
    <phoneticPr fontId="1"/>
  </si>
  <si>
    <t>1994</t>
    <phoneticPr fontId="1"/>
  </si>
  <si>
    <t>1995</t>
    <phoneticPr fontId="1"/>
  </si>
  <si>
    <t>1996</t>
    <phoneticPr fontId="1"/>
  </si>
  <si>
    <t>1997</t>
    <phoneticPr fontId="1"/>
  </si>
  <si>
    <t>2012</t>
    <phoneticPr fontId="17"/>
  </si>
  <si>
    <t>乳製品向け処理量
⑨＝⑦－⑧</t>
    <phoneticPr fontId="1"/>
  </si>
  <si>
    <t>前年同月比</t>
    <phoneticPr fontId="1"/>
  </si>
  <si>
    <t>前年同月比</t>
    <phoneticPr fontId="1"/>
  </si>
  <si>
    <t>前年同月比</t>
    <phoneticPr fontId="1"/>
  </si>
  <si>
    <t>－</t>
    <phoneticPr fontId="1"/>
  </si>
  <si>
    <t>－</t>
    <phoneticPr fontId="1"/>
  </si>
  <si>
    <t>5</t>
    <phoneticPr fontId="19"/>
  </si>
  <si>
    <t>6</t>
    <phoneticPr fontId="20"/>
  </si>
  <si>
    <t>7</t>
    <phoneticPr fontId="19"/>
  </si>
  <si>
    <t>7</t>
    <phoneticPr fontId="20"/>
  </si>
  <si>
    <t>8</t>
    <phoneticPr fontId="19"/>
  </si>
  <si>
    <t>8</t>
    <phoneticPr fontId="20"/>
  </si>
  <si>
    <t>9</t>
    <phoneticPr fontId="19"/>
  </si>
  <si>
    <t>10</t>
    <phoneticPr fontId="19"/>
  </si>
  <si>
    <t>10</t>
    <phoneticPr fontId="20"/>
  </si>
  <si>
    <t>11</t>
    <phoneticPr fontId="19"/>
  </si>
  <si>
    <t>11</t>
    <phoneticPr fontId="20"/>
  </si>
  <si>
    <t>12</t>
    <phoneticPr fontId="19"/>
  </si>
  <si>
    <t>12</t>
    <phoneticPr fontId="20"/>
  </si>
  <si>
    <t>1999/1</t>
    <phoneticPr fontId="19"/>
  </si>
  <si>
    <t>11/1</t>
    <phoneticPr fontId="20"/>
  </si>
  <si>
    <t>2</t>
    <phoneticPr fontId="19"/>
  </si>
  <si>
    <t>2</t>
    <phoneticPr fontId="20"/>
  </si>
  <si>
    <t>3</t>
    <phoneticPr fontId="19"/>
  </si>
  <si>
    <t>3</t>
    <phoneticPr fontId="20"/>
  </si>
  <si>
    <t>1999/4</t>
    <phoneticPr fontId="19"/>
  </si>
  <si>
    <t>11/4</t>
    <phoneticPr fontId="20"/>
  </si>
  <si>
    <t>5</t>
    <phoneticPr fontId="20"/>
  </si>
  <si>
    <t>6</t>
    <phoneticPr fontId="19"/>
  </si>
  <si>
    <t>11</t>
    <phoneticPr fontId="1"/>
  </si>
  <si>
    <t>2000/1</t>
    <phoneticPr fontId="19"/>
  </si>
  <si>
    <t>12/1</t>
    <phoneticPr fontId="20"/>
  </si>
  <si>
    <t>2000/4</t>
    <phoneticPr fontId="19"/>
  </si>
  <si>
    <t>12/4</t>
    <phoneticPr fontId="20"/>
  </si>
  <si>
    <t>2001/1</t>
    <phoneticPr fontId="19"/>
  </si>
  <si>
    <t>13/1</t>
    <phoneticPr fontId="20"/>
  </si>
  <si>
    <t>2001/4</t>
    <phoneticPr fontId="19"/>
  </si>
  <si>
    <t>13/4</t>
    <phoneticPr fontId="20"/>
  </si>
  <si>
    <t>2002/1</t>
    <phoneticPr fontId="19"/>
  </si>
  <si>
    <t>14/1</t>
    <phoneticPr fontId="20"/>
  </si>
  <si>
    <t>2002/4</t>
    <phoneticPr fontId="19"/>
  </si>
  <si>
    <t>14/4</t>
    <phoneticPr fontId="20"/>
  </si>
  <si>
    <t>2003/1</t>
    <phoneticPr fontId="19"/>
  </si>
  <si>
    <t>15/1</t>
    <phoneticPr fontId="20"/>
  </si>
  <si>
    <t>2003/4</t>
    <phoneticPr fontId="19"/>
  </si>
  <si>
    <t>15/4</t>
    <phoneticPr fontId="20"/>
  </si>
  <si>
    <t>2004/1</t>
    <phoneticPr fontId="19"/>
  </si>
  <si>
    <t>16/1</t>
    <phoneticPr fontId="20"/>
  </si>
  <si>
    <t>2004/4</t>
    <phoneticPr fontId="19"/>
  </si>
  <si>
    <t>16/4</t>
    <phoneticPr fontId="20"/>
  </si>
  <si>
    <t>2005/1</t>
    <phoneticPr fontId="19"/>
  </si>
  <si>
    <t>17/1</t>
    <phoneticPr fontId="20"/>
  </si>
  <si>
    <t>2005/4</t>
    <phoneticPr fontId="19"/>
  </si>
  <si>
    <t>17/4</t>
    <phoneticPr fontId="20"/>
  </si>
  <si>
    <t>2006/1</t>
    <phoneticPr fontId="19"/>
  </si>
  <si>
    <t>18/1</t>
    <phoneticPr fontId="20"/>
  </si>
  <si>
    <t>2006/4</t>
    <phoneticPr fontId="19"/>
  </si>
  <si>
    <t>18/4</t>
    <phoneticPr fontId="20"/>
  </si>
  <si>
    <t>2007/1</t>
    <phoneticPr fontId="19"/>
  </si>
  <si>
    <t>19/1</t>
    <phoneticPr fontId="20"/>
  </si>
  <si>
    <t>2007/4</t>
    <phoneticPr fontId="19"/>
  </si>
  <si>
    <t>19/4</t>
    <phoneticPr fontId="20"/>
  </si>
  <si>
    <t>2008/1</t>
    <phoneticPr fontId="19"/>
  </si>
  <si>
    <t>20/1</t>
    <phoneticPr fontId="20"/>
  </si>
  <si>
    <t>2008/4</t>
    <phoneticPr fontId="19"/>
  </si>
  <si>
    <t>20/4</t>
    <phoneticPr fontId="20"/>
  </si>
  <si>
    <t>2009/1</t>
    <phoneticPr fontId="19"/>
  </si>
  <si>
    <t>21/1</t>
    <phoneticPr fontId="20"/>
  </si>
  <si>
    <t>2009/4</t>
    <phoneticPr fontId="19"/>
  </si>
  <si>
    <t>21/4</t>
    <phoneticPr fontId="20"/>
  </si>
  <si>
    <t>2010/1</t>
    <phoneticPr fontId="19"/>
  </si>
  <si>
    <t>22/1</t>
    <phoneticPr fontId="20"/>
  </si>
  <si>
    <t>2010/4</t>
    <phoneticPr fontId="19"/>
  </si>
  <si>
    <t>22/4</t>
    <phoneticPr fontId="20"/>
  </si>
  <si>
    <t>2011/1</t>
    <phoneticPr fontId="19"/>
  </si>
  <si>
    <t>23/1</t>
    <phoneticPr fontId="20"/>
  </si>
  <si>
    <t>2011/4</t>
    <phoneticPr fontId="19"/>
  </si>
  <si>
    <t>23/4</t>
    <phoneticPr fontId="20"/>
  </si>
  <si>
    <t>2012/1</t>
    <phoneticPr fontId="19"/>
  </si>
  <si>
    <t>24/1</t>
    <phoneticPr fontId="20"/>
  </si>
  <si>
    <t>2012/4</t>
    <phoneticPr fontId="19"/>
  </si>
  <si>
    <t>24/4</t>
    <phoneticPr fontId="20"/>
  </si>
  <si>
    <t>2013/1</t>
    <phoneticPr fontId="19"/>
  </si>
  <si>
    <t>25/1</t>
    <phoneticPr fontId="20"/>
  </si>
  <si>
    <t>2013/4</t>
    <phoneticPr fontId="19"/>
  </si>
  <si>
    <t>25/4</t>
    <phoneticPr fontId="20"/>
  </si>
  <si>
    <t>2014/1</t>
    <phoneticPr fontId="19"/>
  </si>
  <si>
    <t>26/1</t>
    <phoneticPr fontId="20"/>
  </si>
  <si>
    <t>2014/4</t>
    <phoneticPr fontId="19"/>
  </si>
  <si>
    <t>26/4</t>
    <phoneticPr fontId="20"/>
  </si>
  <si>
    <t>2015/1</t>
    <phoneticPr fontId="19"/>
  </si>
  <si>
    <t>27/1</t>
    <phoneticPr fontId="20"/>
  </si>
  <si>
    <t>2015/4</t>
  </si>
  <si>
    <t>27/4</t>
  </si>
  <si>
    <t>2016/1</t>
  </si>
  <si>
    <t>28/1</t>
  </si>
  <si>
    <t>2014</t>
    <phoneticPr fontId="17"/>
  </si>
  <si>
    <t>26</t>
    <phoneticPr fontId="1"/>
  </si>
  <si>
    <t>－</t>
  </si>
  <si>
    <t xml:space="preserve">      4  生乳移入量に関しては、月別地域別公表値（速報値）を反映しているため、確報数値と合わない場合がある。
</t>
    <rPh sb="9" eb="11">
      <t>セイニュウ</t>
    </rPh>
    <rPh sb="11" eb="13">
      <t>イニュウ</t>
    </rPh>
    <rPh sb="13" eb="14">
      <t>リョウ</t>
    </rPh>
    <rPh sb="15" eb="16">
      <t>カン</t>
    </rPh>
    <rPh sb="20" eb="22">
      <t>ツキベツ</t>
    </rPh>
    <rPh sb="22" eb="24">
      <t>チイキ</t>
    </rPh>
    <rPh sb="24" eb="25">
      <t>ベツ</t>
    </rPh>
    <rPh sb="25" eb="27">
      <t>コウヒョウ</t>
    </rPh>
    <rPh sb="27" eb="28">
      <t>チ</t>
    </rPh>
    <rPh sb="29" eb="32">
      <t>ソクホウチ</t>
    </rPh>
    <rPh sb="34" eb="36">
      <t>ハンエイ</t>
    </rPh>
    <rPh sb="43" eb="45">
      <t>カクホウ</t>
    </rPh>
    <rPh sb="45" eb="47">
      <t>スウチ</t>
    </rPh>
    <rPh sb="48" eb="49">
      <t>ア</t>
    </rPh>
    <rPh sb="52" eb="54">
      <t>バアイ</t>
    </rPh>
    <phoneticPr fontId="1"/>
  </si>
  <si>
    <t>2015</t>
    <phoneticPr fontId="17"/>
  </si>
  <si>
    <t>27</t>
    <phoneticPr fontId="1"/>
  </si>
  <si>
    <t>2016/4</t>
    <phoneticPr fontId="1"/>
  </si>
  <si>
    <t>28/4</t>
    <phoneticPr fontId="1"/>
  </si>
  <si>
    <t>2017/1</t>
    <phoneticPr fontId="1"/>
  </si>
  <si>
    <t>29/1</t>
    <phoneticPr fontId="1"/>
  </si>
  <si>
    <t>クリーム向け</t>
    <phoneticPr fontId="1"/>
  </si>
  <si>
    <t>脱脂濃縮乳向け</t>
    <phoneticPr fontId="1"/>
  </si>
  <si>
    <t>濃縮乳向け</t>
    <phoneticPr fontId="1"/>
  </si>
  <si>
    <t>前年同月比</t>
    <phoneticPr fontId="1"/>
  </si>
  <si>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1"/>
  </si>
  <si>
    <t>－</t>
    <phoneticPr fontId="1"/>
  </si>
  <si>
    <t>2016</t>
    <phoneticPr fontId="17"/>
  </si>
  <si>
    <t>28</t>
    <phoneticPr fontId="1"/>
  </si>
  <si>
    <t>－</t>
    <phoneticPr fontId="1"/>
  </si>
  <si>
    <t>2017/4</t>
    <phoneticPr fontId="19"/>
  </si>
  <si>
    <t>29/4</t>
    <phoneticPr fontId="20"/>
  </si>
  <si>
    <t>5</t>
    <phoneticPr fontId="19"/>
  </si>
  <si>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</si>
  <si>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</si>
  <si>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</si>
  <si>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</si>
  <si>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</si>
  <si>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</si>
  <si>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</si>
  <si>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</si>
  <si>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</si>
  <si>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2018/1</t>
    <phoneticPr fontId="19"/>
  </si>
  <si>
    <t>30/1</t>
    <phoneticPr fontId="20"/>
  </si>
  <si>
    <t>－</t>
    <phoneticPr fontId="1"/>
  </si>
  <si>
    <t>－</t>
    <phoneticPr fontId="1"/>
  </si>
  <si>
    <t>－</t>
    <phoneticPr fontId="1"/>
  </si>
  <si>
    <t>（単位：トン、％）</t>
    <phoneticPr fontId="1"/>
  </si>
  <si>
    <t>チーズ向け</t>
    <rPh sb="3" eb="4">
      <t>ム</t>
    </rPh>
    <phoneticPr fontId="1"/>
  </si>
  <si>
    <t>液状乳製品向け</t>
    <rPh sb="0" eb="2">
      <t>エキジョウ</t>
    </rPh>
    <rPh sb="2" eb="5">
      <t>ニュウセイヒン</t>
    </rPh>
    <rPh sb="5" eb="6">
      <t>ム</t>
    </rPh>
    <phoneticPr fontId="1"/>
  </si>
  <si>
    <t>加工原料乳合計</t>
    <rPh sb="5" eb="7">
      <t>ゴウケイ</t>
    </rPh>
    <phoneticPr fontId="1"/>
  </si>
  <si>
    <t>－</t>
    <phoneticPr fontId="1"/>
  </si>
  <si>
    <t>－</t>
    <phoneticPr fontId="1"/>
  </si>
  <si>
    <t>脱脂粉乳・バター等向け</t>
    <rPh sb="0" eb="2">
      <t>ダッシ</t>
    </rPh>
    <rPh sb="2" eb="4">
      <t>フンニュウ</t>
    </rPh>
    <rPh sb="8" eb="9">
      <t>トウ</t>
    </rPh>
    <rPh sb="9" eb="10">
      <t>ム</t>
    </rPh>
    <phoneticPr fontId="1"/>
  </si>
  <si>
    <t xml:space="preserve">      2  2004年4月の牛乳乳製品統計調査規則の改正に伴う用語の定義の変更及び調査項目の追加によりそれ以前の数値と連続性なし。</t>
    <phoneticPr fontId="1"/>
  </si>
  <si>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1"/>
  </si>
  <si>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19"/>
  </si>
  <si>
    <t xml:space="preserve">      5  色付セルについては確定値。</t>
    <rPh sb="9" eb="10">
      <t>イロ</t>
    </rPh>
    <rPh sb="10" eb="11">
      <t>ツキ</t>
    </rPh>
    <rPh sb="18" eb="20">
      <t>カクテイ</t>
    </rPh>
    <rPh sb="20" eb="21">
      <t>アタイ</t>
    </rPh>
    <phoneticPr fontId="1"/>
  </si>
  <si>
    <t>加工原料乳合計</t>
    <rPh sb="0" eb="2">
      <t>カコウ</t>
    </rPh>
    <rPh sb="2" eb="4">
      <t>ゲンリョウ</t>
    </rPh>
    <rPh sb="4" eb="5">
      <t>ニュウ</t>
    </rPh>
    <rPh sb="5" eb="7">
      <t>ゴウケイ</t>
    </rPh>
    <phoneticPr fontId="1"/>
  </si>
  <si>
    <t>脱脂粉乳・
バター等向け</t>
    <rPh sb="0" eb="2">
      <t>ダッシ</t>
    </rPh>
    <rPh sb="2" eb="4">
      <t>フンニュウ</t>
    </rPh>
    <rPh sb="9" eb="10">
      <t>トウ</t>
    </rPh>
    <rPh sb="10" eb="11">
      <t>ム</t>
    </rPh>
    <phoneticPr fontId="1"/>
  </si>
  <si>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1"/>
  </si>
  <si>
    <t xml:space="preserve">      2  2004年4月の牛乳乳製品統計調査規則の改正に伴う用語の定義の変更及び調査項目の追加によりそれ以前の数値と連続性なし。</t>
    <phoneticPr fontId="1"/>
  </si>
  <si>
    <t>生乳域内処理量
⑦＝③＋⑥</t>
    <phoneticPr fontId="1"/>
  </si>
  <si>
    <t xml:space="preserve">      5  生乳移入量は速報値。</t>
    <rPh sb="9" eb="11">
      <t>セイニュウ</t>
    </rPh>
    <rPh sb="11" eb="13">
      <t>イニュウ</t>
    </rPh>
    <rPh sb="13" eb="14">
      <t>リョウ</t>
    </rPh>
    <rPh sb="15" eb="18">
      <t>ソクホウチ</t>
    </rPh>
    <phoneticPr fontId="1"/>
  </si>
  <si>
    <t xml:space="preserve">      7  色付セルについては確定値。</t>
    <rPh sb="9" eb="10">
      <t>イロ</t>
    </rPh>
    <rPh sb="10" eb="11">
      <t>ツキ</t>
    </rPh>
    <rPh sb="18" eb="20">
      <t>カクテイ</t>
    </rPh>
    <rPh sb="20" eb="21">
      <t>アタイ</t>
    </rPh>
    <phoneticPr fontId="1"/>
  </si>
  <si>
    <t>注： 1  「前年同月比」「域内産生乳販売量」「純移出入量」「生乳域内処理量」「乳製品向け処理量」はJミルクによる算出。</t>
    <rPh sb="0" eb="1">
      <t>チュウ</t>
    </rPh>
    <rPh sb="14" eb="16">
      <t>イキナイ</t>
    </rPh>
    <rPh sb="16" eb="17">
      <t>サン</t>
    </rPh>
    <rPh sb="17" eb="19">
      <t>セイニュウ</t>
    </rPh>
    <rPh sb="19" eb="21">
      <t>ハンバイ</t>
    </rPh>
    <rPh sb="21" eb="22">
      <t>リョウ</t>
    </rPh>
    <rPh sb="31" eb="33">
      <t>セイニュウ</t>
    </rPh>
    <rPh sb="33" eb="35">
      <t>イキナイ</t>
    </rPh>
    <rPh sb="35" eb="37">
      <t>ショリ</t>
    </rPh>
    <rPh sb="37" eb="38">
      <t>リョウ</t>
    </rPh>
    <rPh sb="40" eb="43">
      <t>ニュウセイヒン</t>
    </rPh>
    <rPh sb="43" eb="44">
      <t>ム</t>
    </rPh>
    <rPh sb="45" eb="47">
      <t>ショリ</t>
    </rPh>
    <rPh sb="47" eb="48">
      <t>リョウ</t>
    </rPh>
    <rPh sb="57" eb="59">
      <t>サンシュツ</t>
    </rPh>
    <phoneticPr fontId="1"/>
  </si>
  <si>
    <t xml:space="preserve">      6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1"/>
  </si>
  <si>
    <t>2017</t>
    <phoneticPr fontId="17"/>
  </si>
  <si>
    <t>29</t>
    <phoneticPr fontId="1"/>
  </si>
  <si>
    <t>28年度</t>
  </si>
  <si>
    <t>29年度</t>
  </si>
  <si>
    <t>加工原料乳生乳数量</t>
    <phoneticPr fontId="1"/>
  </si>
  <si>
    <t>加工原料乳生乳数量</t>
    <phoneticPr fontId="1"/>
  </si>
  <si>
    <t>2018/4</t>
    <phoneticPr fontId="19"/>
  </si>
  <si>
    <t>30/4</t>
    <phoneticPr fontId="20"/>
  </si>
  <si>
    <t>2019/1</t>
    <phoneticPr fontId="19"/>
  </si>
  <si>
    <t>31/1</t>
    <phoneticPr fontId="20"/>
  </si>
  <si>
    <t xml:space="preserve">      3  2017年の数値は、月次データの合計値。</t>
    <rPh sb="19" eb="21">
      <t>ゲツジ</t>
    </rPh>
    <rPh sb="25" eb="28">
      <t>ゴウケイチ</t>
    </rPh>
    <phoneticPr fontId="1"/>
  </si>
  <si>
    <t>2018</t>
    <phoneticPr fontId="17"/>
  </si>
  <si>
    <t>30</t>
    <phoneticPr fontId="1"/>
  </si>
  <si>
    <t>2019/4</t>
    <phoneticPr fontId="19"/>
  </si>
  <si>
    <t>31/4</t>
    <phoneticPr fontId="20"/>
  </si>
  <si>
    <t>5</t>
    <phoneticPr fontId="19"/>
  </si>
  <si>
    <t>令和元年/5</t>
    <rPh sb="0" eb="2">
      <t>レイワ</t>
    </rPh>
    <rPh sb="2" eb="4">
      <t>ガンネン</t>
    </rPh>
    <phoneticPr fontId="1"/>
  </si>
  <si>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</si>
  <si>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</si>
  <si>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</si>
  <si>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</si>
  <si>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</si>
  <si>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</si>
  <si>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</si>
  <si>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</si>
  <si>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</si>
  <si>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2020/1</t>
    <phoneticPr fontId="19"/>
  </si>
  <si>
    <t>2/1</t>
    <phoneticPr fontId="20"/>
  </si>
  <si>
    <t>2</t>
    <phoneticPr fontId="19"/>
  </si>
  <si>
    <t>2</t>
    <phoneticPr fontId="20"/>
  </si>
  <si>
    <t>3</t>
    <phoneticPr fontId="19"/>
  </si>
  <si>
    <t>3</t>
    <phoneticPr fontId="20"/>
  </si>
  <si>
    <t>2019</t>
    <phoneticPr fontId="17"/>
  </si>
  <si>
    <t>31/令和元</t>
    <rPh sb="3" eb="5">
      <t>レイワ</t>
    </rPh>
    <rPh sb="5" eb="6">
      <t>ガン</t>
    </rPh>
    <phoneticPr fontId="1"/>
  </si>
  <si>
    <t>2020/4</t>
    <phoneticPr fontId="19"/>
  </si>
  <si>
    <t>2/4</t>
    <phoneticPr fontId="20"/>
  </si>
  <si>
    <t>5</t>
    <phoneticPr fontId="19"/>
  </si>
  <si>
    <t>5</t>
    <phoneticPr fontId="1"/>
  </si>
  <si>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</si>
  <si>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</si>
  <si>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</si>
  <si>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</si>
  <si>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</si>
  <si>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</si>
  <si>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</si>
  <si>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</si>
  <si>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</si>
  <si>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2021/1</t>
    <phoneticPr fontId="19"/>
  </si>
  <si>
    <t>3/1</t>
    <phoneticPr fontId="20"/>
  </si>
  <si>
    <t>2</t>
    <phoneticPr fontId="19"/>
  </si>
  <si>
    <t>2</t>
    <phoneticPr fontId="20"/>
  </si>
  <si>
    <t>3</t>
    <phoneticPr fontId="19"/>
  </si>
  <si>
    <t>3</t>
    <phoneticPr fontId="20"/>
  </si>
  <si>
    <t>2020</t>
    <phoneticPr fontId="17"/>
  </si>
  <si>
    <t>2</t>
    <phoneticPr fontId="1"/>
  </si>
  <si>
    <t>2021/4</t>
    <phoneticPr fontId="19"/>
  </si>
  <si>
    <t>3/4</t>
    <phoneticPr fontId="20"/>
  </si>
  <si>
    <t>5</t>
    <phoneticPr fontId="19"/>
  </si>
  <si>
    <t>5</t>
    <phoneticPr fontId="1"/>
  </si>
  <si>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</si>
  <si>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</si>
  <si>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</si>
  <si>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</si>
  <si>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</si>
  <si>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</si>
  <si>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</si>
  <si>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</si>
  <si>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</si>
  <si>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2022/1</t>
    <phoneticPr fontId="19"/>
  </si>
  <si>
    <t>4/1</t>
    <phoneticPr fontId="20"/>
  </si>
  <si>
    <t>2</t>
    <phoneticPr fontId="19"/>
  </si>
  <si>
    <t>2</t>
    <phoneticPr fontId="20"/>
  </si>
  <si>
    <t>3</t>
    <phoneticPr fontId="19"/>
  </si>
  <si>
    <t>3</t>
    <phoneticPr fontId="20"/>
  </si>
  <si>
    <t>2022/4</t>
    <phoneticPr fontId="19"/>
  </si>
  <si>
    <t>4/4</t>
    <phoneticPr fontId="20"/>
  </si>
  <si>
    <t>5</t>
    <phoneticPr fontId="19"/>
  </si>
  <si>
    <t>5</t>
    <phoneticPr fontId="1"/>
  </si>
  <si>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</si>
  <si>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</si>
  <si>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</si>
  <si>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</si>
  <si>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</si>
  <si>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</si>
  <si>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</si>
  <si>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</si>
  <si>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</si>
  <si>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2023/1</t>
    <phoneticPr fontId="19"/>
  </si>
  <si>
    <t>5/1</t>
    <phoneticPr fontId="20"/>
  </si>
  <si>
    <t>2</t>
    <phoneticPr fontId="19"/>
  </si>
  <si>
    <t>2</t>
    <phoneticPr fontId="20"/>
  </si>
  <si>
    <t>3</t>
    <phoneticPr fontId="19"/>
  </si>
  <si>
    <t>3</t>
    <phoneticPr fontId="20"/>
  </si>
  <si>
    <t>2021</t>
    <phoneticPr fontId="17"/>
  </si>
  <si>
    <t>3</t>
    <phoneticPr fontId="1"/>
  </si>
  <si>
    <t>2022</t>
    <phoneticPr fontId="17"/>
  </si>
  <si>
    <t>4</t>
    <phoneticPr fontId="1"/>
  </si>
  <si>
    <t>2023/4</t>
    <phoneticPr fontId="19"/>
  </si>
  <si>
    <t>5/4</t>
    <phoneticPr fontId="20"/>
  </si>
  <si>
    <t>5</t>
    <phoneticPr fontId="19"/>
  </si>
  <si>
    <t>5</t>
    <phoneticPr fontId="1"/>
  </si>
  <si>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</si>
  <si>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</si>
  <si>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</si>
  <si>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</si>
  <si>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</si>
  <si>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</si>
  <si>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</si>
  <si>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</si>
  <si>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</si>
  <si>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2024/1</t>
    <phoneticPr fontId="19"/>
  </si>
  <si>
    <t>6/1</t>
    <phoneticPr fontId="20"/>
  </si>
  <si>
    <t>2</t>
    <phoneticPr fontId="19"/>
  </si>
  <si>
    <t>2</t>
    <phoneticPr fontId="20"/>
  </si>
  <si>
    <t>3</t>
    <phoneticPr fontId="19"/>
  </si>
  <si>
    <t>3</t>
    <phoneticPr fontId="20"/>
  </si>
  <si>
    <t>毎年1回更新、最終更新日2024/5/27</t>
    <phoneticPr fontId="1"/>
  </si>
  <si>
    <t>2023</t>
    <phoneticPr fontId="17"/>
  </si>
  <si>
    <t>5</t>
    <phoneticPr fontId="1"/>
  </si>
  <si>
    <t>2024/4</t>
    <phoneticPr fontId="19"/>
  </si>
  <si>
    <t>6/4</t>
    <phoneticPr fontId="20"/>
  </si>
  <si>
    <t>5</t>
    <phoneticPr fontId="19"/>
  </si>
  <si>
    <t>5</t>
    <phoneticPr fontId="1"/>
  </si>
  <si>
    <t>6</t>
    <phoneticPr fontId="19"/>
  </si>
  <si>
    <t>7</t>
    <phoneticPr fontId="19"/>
  </si>
  <si>
    <t>7</t>
    <phoneticPr fontId="20"/>
  </si>
  <si>
    <t>8</t>
    <phoneticPr fontId="19"/>
  </si>
  <si>
    <t>8</t>
    <phoneticPr fontId="20"/>
  </si>
  <si>
    <t>9</t>
    <phoneticPr fontId="19"/>
  </si>
  <si>
    <t>10</t>
    <phoneticPr fontId="19"/>
  </si>
  <si>
    <t>11</t>
    <phoneticPr fontId="19"/>
  </si>
  <si>
    <t>12</t>
    <phoneticPr fontId="19"/>
  </si>
  <si>
    <t>2025/1</t>
    <phoneticPr fontId="19"/>
  </si>
  <si>
    <t>7/1</t>
    <phoneticPr fontId="20"/>
  </si>
  <si>
    <t>2</t>
    <phoneticPr fontId="19"/>
  </si>
  <si>
    <t>2</t>
    <phoneticPr fontId="20"/>
  </si>
  <si>
    <t>3</t>
    <phoneticPr fontId="19"/>
  </si>
  <si>
    <t>3</t>
    <phoneticPr fontId="20"/>
  </si>
  <si>
    <t>毎月1回更新、最終更新日2025/4/28</t>
    <rPh sb="1" eb="2">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</si>
</sst>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 ;[Red]\-#,##0\ "/>
    <numFmt numFmtId="177" formatCode="#,##0;\-#,##0;&quot;-&quot;"/>
    <numFmt numFmtId="178" formatCode="#,##0_ "/>
    <numFmt numFmtId="179" formatCode="#,##0.0_ "/>
    <numFmt numFmtId="180" formatCode="yyyy/m"/>
    <numFmt numFmtId="181" formatCode="0.0_ "/>
    <numFmt numFmtId="182" formatCode="#,##0_);\(#,##0\)"/>
    <numFmt numFmtId="183" formatCode="#,##0_);[Red]\(#,##0\)"/>
    <numFmt numFmtId="184" formatCode="0.0;&quot;▲ &quot;0.0"/>
  </numFmts>
  <fonts count="37">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10"/>
      <color indexed="8"/>
      <name val="Arial"/>
      <family val="2"/>
    </font>
    <font>
      <b/>
      <sz val="12"/>
      <name val="Arial"/>
      <family val="2"/>
    </font>
    <font>
      <sz val="10"/>
      <name val="Arial"/>
      <family val="2"/>
    </font>
    <font>
      <sz val="8"/>
      <color indexed="9"/>
      <name val="ＭＳ 明朝"/>
      <family val="1"/>
      <charset val="128"/>
    </font>
    <font>
      <b/>
      <sz val="9"/>
      <color theme="0"/>
      <name val="ＭＳ Ｐゴシック"/>
      <family val="3"/>
      <charset val="128"/>
    </font>
    <font>
      <b/>
      <sz val="12"/>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b/>
      <sz val="6"/>
      <color indexed="8"/>
      <name val="ＭＳ Ｐゴシック"/>
      <family val="3"/>
      <charset val="128"/>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sz val="8"/>
      <name val="ＭＳ 明朝"/>
      <family val="1"/>
      <charset val="128"/>
    </font>
    <font>
      <sz val="10"/>
      <name val="ＭＳ Ｐ明朝"/>
      <family val="1"/>
      <charset val="128"/>
    </font>
    <font>
      <sz val="9"/>
      <color indexed="8"/>
      <name val="ＭＳ 明朝"/>
      <family val="1"/>
      <charset val="128"/>
    </font>
    <font>
      <sz val="8"/>
      <color theme="3" tint="0.39997558519241921"/>
      <name val="ＭＳ 明朝"/>
      <family val="1"/>
      <charset val="128"/>
    </font>
    <font>
      <b/>
      <sz val="12"/>
      <color theme="0"/>
      <name val="ＭＳ 明朝"/>
      <family val="1"/>
      <charset val="128"/>
    </font>
    <font>
      <sz val="10"/>
      <color theme="0"/>
      <name val="ＭＳ 明朝"/>
      <family val="1"/>
      <charset val="128"/>
    </font>
    <font>
      <sz val="8"/>
      <color theme="0"/>
      <name val="ＭＳ Ｐゴシック"/>
      <family val="3"/>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73">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right/>
      <top style="medium">
        <color indexed="64"/>
      </top>
      <bottom style="medium">
        <color indexed="64"/>
      </bottom>
      <diagonal/>
    </border>
    <border>
      <left style="thin">
        <color theme="0" tint="-0.499984740745262"/>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diagonal/>
    </border>
    <border>
      <left style="thin">
        <color auto="1"/>
      </left>
      <right/>
      <top style="thin">
        <color auto="1"/>
      </top>
      <bottom/>
      <diagonal/>
    </border>
    <border>
      <left style="thin">
        <color auto="1"/>
      </left>
      <right/>
      <top/>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indexed="64"/>
      </left>
      <right style="thin">
        <color theme="0" tint="-0.499984740745262"/>
      </right>
      <top style="thin">
        <color indexed="64"/>
      </top>
      <bottom/>
      <diagonal/>
    </border>
    <border>
      <left style="thin">
        <color auto="1"/>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auto="1"/>
      </left>
      <right style="thin">
        <color theme="0"/>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0" tint="-0.499984740745262"/>
      </left>
      <right style="thin">
        <color theme="0" tint="-0.499984740745262"/>
      </right>
      <top/>
      <bottom style="thin">
        <color theme="1" tint="4.9989318521683403E-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right/>
      <top style="thin">
        <color theme="0"/>
      </top>
      <bottom/>
      <diagonal/>
    </border>
    <border>
      <left style="thin">
        <color theme="0"/>
      </left>
      <right/>
      <top style="thin">
        <color auto="1"/>
      </top>
      <bottom/>
      <diagonal/>
    </border>
    <border>
      <left/>
      <right style="thin">
        <color theme="0"/>
      </right>
      <top style="thin">
        <color indexed="64"/>
      </top>
      <bottom/>
      <diagonal/>
    </border>
    <border>
      <left/>
      <right style="thin">
        <color indexed="64"/>
      </right>
      <top/>
      <bottom style="thin">
        <color theme="0"/>
      </bottom>
      <diagonal/>
    </border>
    <border>
      <left/>
      <right/>
      <top style="thin">
        <color auto="1"/>
      </top>
      <bottom style="thin">
        <color theme="0"/>
      </bottom>
      <diagonal/>
    </border>
    <border>
      <left style="thin">
        <color theme="1" tint="0.499984740745262"/>
      </left>
      <right style="thin">
        <color theme="0" tint="-0.499984740745262"/>
      </right>
      <top/>
      <bottom/>
      <diagonal/>
    </border>
    <border>
      <left style="thin">
        <color theme="0" tint="-0.499984740745262"/>
      </left>
      <right style="thin">
        <color indexed="64"/>
      </right>
      <top/>
      <bottom style="thin">
        <color theme="1" tint="4.9989318521683403E-2"/>
      </bottom>
      <diagonal/>
    </border>
    <border>
      <left style="thin">
        <color theme="1" tint="0.499984740745262"/>
      </left>
      <right style="thin">
        <color theme="0" tint="-0.499984740745262"/>
      </right>
      <top style="thin">
        <color theme="0" tint="-0.499984740745262"/>
      </top>
      <bottom/>
      <diagonal/>
    </border>
  </borders>
  <cellStyleXfs count="8">
    <xf numFmtId="0" fontId="0" fillId="0" borderId="0"/>
    <xf numFmtId="38" fontId="2" fillId="0" borderId="0" applyFont="0" applyFill="0" applyBorder="0" applyAlignment="0" applyProtection="0"/>
    <xf numFmtId="38" fontId="2" fillId="0" borderId="0" applyFill="0" applyBorder="0" applyAlignment="0" applyProtection="0"/>
    <xf numFmtId="177" fontId="7" fillId="0" borderId="0" applyFill="0" applyBorder="0" applyAlignment="0"/>
    <xf numFmtId="0" fontId="8" fillId="0" borderId="4" applyNumberFormat="0" applyAlignment="0" applyProtection="0">
      <alignment horizontal="left" vertical="center"/>
    </xf>
    <xf numFmtId="0" fontId="8" fillId="0" borderId="1">
      <alignment horizontal="left" vertical="center"/>
    </xf>
    <xf numFmtId="0" fontId="9" fillId="0" borderId="0"/>
    <xf numFmtId="38" fontId="2" fillId="0" borderId="0" applyFont="0" applyFill="0" applyBorder="0" applyAlignment="0" applyProtection="0">
      <alignment vertical="center"/>
    </xf>
  </cellStyleXfs>
  <cellXfs count="316">
    <xf numFmtId="0" fontId="0" fillId="0" borderId="0" xfId="0"/>
    <xf numFmtId="0" fontId="5" fillId="3" borderId="0" xfId="0" applyFont="1" applyFill="1" applyAlignment="1">
      <alignment horizontal="right" vertical="center"/>
    </xf>
    <xf numFmtId="0" fontId="5" fillId="3" borderId="0" xfId="0" applyFont="1" applyFill="1" applyAlignment="1">
      <alignment vertical="center"/>
    </xf>
    <xf numFmtId="0" fontId="5" fillId="3" borderId="0" xfId="0" applyFont="1" applyFill="1" applyAlignment="1">
      <alignment horizontal="left" vertical="center"/>
    </xf>
    <xf numFmtId="0" fontId="12" fillId="0" borderId="0" xfId="0" applyFont="1" applyFill="1" applyAlignment="1"/>
    <xf numFmtId="0" fontId="12" fillId="0" borderId="0" xfId="0" applyFont="1" applyFill="1" applyBorder="1" applyAlignment="1">
      <alignment horizontal="left"/>
    </xf>
    <xf numFmtId="0" fontId="12" fillId="0" borderId="0" xfId="0" applyFont="1" applyFill="1"/>
    <xf numFmtId="0" fontId="12" fillId="0" borderId="0" xfId="0" applyFont="1" applyFill="1" applyAlignment="1">
      <alignment horizontal="center" vertical="center"/>
    </xf>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10" fillId="0" borderId="0" xfId="0" applyFont="1" applyFill="1"/>
    <xf numFmtId="0" fontId="6" fillId="0" borderId="0" xfId="0" applyNumberFormat="1" applyFont="1" applyFill="1" applyBorder="1" applyAlignment="1">
      <alignment horizontal="center" vertical="center" wrapText="1"/>
    </xf>
    <xf numFmtId="0" fontId="13" fillId="0" borderId="0" xfId="0" applyFont="1" applyFill="1" applyAlignment="1">
      <alignment horizontal="right"/>
    </xf>
    <xf numFmtId="0" fontId="15" fillId="4" borderId="20" xfId="0" applyFont="1" applyFill="1" applyBorder="1" applyAlignment="1">
      <alignment horizontal="center" vertical="center"/>
    </xf>
    <xf numFmtId="0" fontId="11" fillId="5" borderId="21" xfId="0" applyFont="1" applyFill="1" applyBorder="1" applyAlignment="1">
      <alignment horizontal="center" vertical="center"/>
    </xf>
    <xf numFmtId="0" fontId="15" fillId="4" borderId="22" xfId="0" applyFont="1" applyFill="1" applyBorder="1" applyAlignment="1">
      <alignment horizontal="center" vertical="center"/>
    </xf>
    <xf numFmtId="0" fontId="4" fillId="4" borderId="22" xfId="0" applyFont="1" applyFill="1" applyBorder="1" applyAlignment="1">
      <alignment vertical="center"/>
    </xf>
    <xf numFmtId="0" fontId="11" fillId="5" borderId="23" xfId="0" applyFont="1" applyFill="1" applyBorder="1" applyAlignment="1">
      <alignment horizontal="center" vertical="center"/>
    </xf>
    <xf numFmtId="178" fontId="16" fillId="0" borderId="12" xfId="0" applyNumberFormat="1" applyFont="1" applyFill="1" applyBorder="1" applyAlignment="1">
      <alignment horizontal="right" vertical="center"/>
    </xf>
    <xf numFmtId="179" fontId="16" fillId="0" borderId="13" xfId="0" applyNumberFormat="1" applyFont="1" applyFill="1" applyBorder="1" applyAlignment="1">
      <alignment horizontal="right" vertical="center"/>
    </xf>
    <xf numFmtId="179" fontId="16" fillId="0" borderId="5" xfId="0" applyNumberFormat="1" applyFont="1" applyFill="1" applyBorder="1" applyAlignment="1">
      <alignment horizontal="right" vertical="center"/>
    </xf>
    <xf numFmtId="178" fontId="16" fillId="0" borderId="5" xfId="0" applyNumberFormat="1" applyFont="1" applyFill="1" applyBorder="1" applyAlignment="1">
      <alignment horizontal="right" vertical="center"/>
    </xf>
    <xf numFmtId="179" fontId="16" fillId="0" borderId="14" xfId="0" applyNumberFormat="1" applyFont="1" applyFill="1" applyBorder="1" applyAlignment="1">
      <alignment horizontal="right" vertical="center"/>
    </xf>
    <xf numFmtId="178" fontId="16" fillId="0" borderId="2" xfId="0" applyNumberFormat="1" applyFont="1" applyFill="1" applyBorder="1" applyAlignment="1">
      <alignment horizontal="right" vertical="center"/>
    </xf>
    <xf numFmtId="179" fontId="16" fillId="0" borderId="3" xfId="0" applyNumberFormat="1" applyFont="1" applyFill="1" applyBorder="1" applyAlignment="1">
      <alignment horizontal="right" vertical="center"/>
    </xf>
    <xf numFmtId="176" fontId="13" fillId="0" borderId="0" xfId="1" applyNumberFormat="1" applyFont="1" applyFill="1" applyBorder="1" applyAlignment="1">
      <alignment horizontal="left" vertical="center"/>
    </xf>
    <xf numFmtId="0" fontId="10" fillId="0" borderId="0" xfId="0" applyFont="1" applyFill="1" applyAlignment="1"/>
    <xf numFmtId="178" fontId="16" fillId="0" borderId="28" xfId="0" applyNumberFormat="1" applyFont="1" applyFill="1" applyBorder="1" applyAlignment="1">
      <alignment horizontal="right" vertical="center"/>
    </xf>
    <xf numFmtId="178" fontId="16" fillId="0" borderId="29" xfId="0" applyNumberFormat="1" applyFont="1" applyFill="1" applyBorder="1" applyAlignment="1">
      <alignment horizontal="right" vertical="center"/>
    </xf>
    <xf numFmtId="49" fontId="18" fillId="2" borderId="11" xfId="0" applyNumberFormat="1" applyFont="1" applyFill="1" applyBorder="1" applyAlignment="1">
      <alignment horizontal="right" vertical="center"/>
    </xf>
    <xf numFmtId="49" fontId="18" fillId="2" borderId="7" xfId="0" applyNumberFormat="1" applyFont="1" applyFill="1" applyBorder="1" applyAlignment="1">
      <alignment horizontal="right" vertical="center"/>
    </xf>
    <xf numFmtId="49" fontId="18" fillId="2" borderId="6" xfId="0" applyNumberFormat="1" applyFont="1" applyFill="1" applyBorder="1" applyAlignment="1">
      <alignment horizontal="right" vertical="center"/>
    </xf>
    <xf numFmtId="178" fontId="16" fillId="0" borderId="14" xfId="0" applyNumberFormat="1" applyFont="1" applyFill="1" applyBorder="1" applyAlignment="1">
      <alignment horizontal="right" vertical="center"/>
    </xf>
    <xf numFmtId="0" fontId="21" fillId="0" borderId="0" xfId="0" applyFont="1" applyFill="1" applyAlignment="1"/>
    <xf numFmtId="0" fontId="21" fillId="0" borderId="0" xfId="0" applyFont="1" applyFill="1"/>
    <xf numFmtId="0" fontId="21" fillId="0" borderId="0" xfId="0" applyFont="1" applyFill="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180" fontId="3" fillId="2" borderId="7"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4" fillId="4" borderId="22" xfId="0" applyFont="1" applyFill="1" applyBorder="1" applyAlignment="1">
      <alignment vertical="center" wrapText="1"/>
    </xf>
    <xf numFmtId="0" fontId="15" fillId="5" borderId="22" xfId="0" applyFont="1" applyFill="1" applyBorder="1" applyAlignment="1">
      <alignment horizontal="center" vertical="center"/>
    </xf>
    <xf numFmtId="0" fontId="4" fillId="5" borderId="22" xfId="0" applyFont="1" applyFill="1" applyBorder="1" applyAlignment="1">
      <alignment vertical="center"/>
    </xf>
    <xf numFmtId="178" fontId="16" fillId="0" borderId="41" xfId="0" applyNumberFormat="1" applyFont="1" applyFill="1" applyBorder="1" applyAlignment="1">
      <alignment horizontal="right" vertical="center"/>
    </xf>
    <xf numFmtId="179" fontId="16" fillId="0" borderId="31" xfId="0" applyNumberFormat="1" applyFont="1" applyFill="1" applyBorder="1" applyAlignment="1">
      <alignment horizontal="right" vertical="center"/>
    </xf>
    <xf numFmtId="0" fontId="11" fillId="5" borderId="48" xfId="0" applyFont="1" applyFill="1" applyBorder="1" applyAlignment="1">
      <alignment horizontal="center" vertical="center"/>
    </xf>
    <xf numFmtId="0" fontId="14"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xf numFmtId="49" fontId="18" fillId="2" borderId="33" xfId="0" applyNumberFormat="1" applyFont="1" applyFill="1" applyBorder="1" applyAlignment="1">
      <alignment horizontal="right" vertical="center"/>
    </xf>
    <xf numFmtId="49" fontId="3" fillId="2" borderId="29" xfId="0" applyNumberFormat="1" applyFont="1" applyFill="1" applyBorder="1" applyAlignment="1">
      <alignment horizontal="right" vertical="center"/>
    </xf>
    <xf numFmtId="49" fontId="3" fillId="2" borderId="14" xfId="0" applyNumberFormat="1" applyFont="1" applyFill="1" applyBorder="1" applyAlignment="1">
      <alignment horizontal="right" vertical="center"/>
    </xf>
    <xf numFmtId="49" fontId="3" fillId="2" borderId="13" xfId="0" applyNumberFormat="1" applyFont="1" applyFill="1" applyBorder="1" applyAlignment="1">
      <alignment horizontal="right" vertical="center"/>
    </xf>
    <xf numFmtId="49" fontId="3" fillId="2" borderId="3" xfId="0" applyNumberFormat="1" applyFont="1" applyFill="1" applyBorder="1" applyAlignment="1">
      <alignment horizontal="right" vertical="center"/>
    </xf>
    <xf numFmtId="49" fontId="18" fillId="2" borderId="24" xfId="0" applyNumberFormat="1" applyFont="1" applyFill="1" applyBorder="1" applyAlignment="1">
      <alignment horizontal="right" vertical="center"/>
    </xf>
    <xf numFmtId="49" fontId="3" fillId="2" borderId="26" xfId="0" applyNumberFormat="1" applyFont="1" applyFill="1" applyBorder="1" applyAlignment="1">
      <alignment horizontal="right" vertical="center"/>
    </xf>
    <xf numFmtId="49" fontId="3" fillId="2" borderId="9" xfId="0" applyNumberFormat="1" applyFont="1" applyFill="1" applyBorder="1" applyAlignment="1">
      <alignment horizontal="right" vertical="center"/>
    </xf>
    <xf numFmtId="49" fontId="3" fillId="2" borderId="8" xfId="0" applyNumberFormat="1" applyFont="1" applyFill="1" applyBorder="1" applyAlignment="1">
      <alignment horizontal="right" vertical="center"/>
    </xf>
    <xf numFmtId="49" fontId="3" fillId="2" borderId="31" xfId="0" applyNumberFormat="1" applyFont="1" applyFill="1" applyBorder="1" applyAlignment="1">
      <alignment horizontal="right" vertical="center"/>
    </xf>
    <xf numFmtId="176" fontId="24" fillId="0" borderId="0" xfId="1" applyNumberFormat="1"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left" vertical="center"/>
    </xf>
    <xf numFmtId="178" fontId="6" fillId="0" borderId="0" xfId="0" applyNumberFormat="1" applyFont="1" applyFill="1" applyBorder="1" applyAlignment="1">
      <alignment horizontal="center" vertical="center"/>
    </xf>
    <xf numFmtId="49" fontId="18" fillId="2" borderId="49" xfId="0" applyNumberFormat="1" applyFont="1" applyFill="1" applyBorder="1" applyAlignment="1">
      <alignment horizontal="right" vertical="center"/>
    </xf>
    <xf numFmtId="49" fontId="3" fillId="2" borderId="50" xfId="0" applyNumberFormat="1" applyFont="1" applyFill="1" applyBorder="1" applyAlignment="1">
      <alignment horizontal="right" vertical="center"/>
    </xf>
    <xf numFmtId="178" fontId="25" fillId="0" borderId="0" xfId="0" applyNumberFormat="1" applyFont="1" applyFill="1"/>
    <xf numFmtId="3" fontId="6" fillId="0" borderId="0" xfId="0" applyNumberFormat="1" applyFont="1" applyFill="1" applyAlignment="1">
      <alignment horizontal="center" vertical="center"/>
    </xf>
    <xf numFmtId="178" fontId="6" fillId="0" borderId="0" xfId="0" applyNumberFormat="1" applyFont="1" applyFill="1" applyAlignment="1"/>
    <xf numFmtId="0" fontId="26" fillId="0" borderId="0" xfId="0" applyFont="1" applyFill="1"/>
    <xf numFmtId="178" fontId="16" fillId="6" borderId="7" xfId="0" applyNumberFormat="1" applyFont="1" applyFill="1" applyBorder="1" applyAlignment="1">
      <alignment horizontal="right" vertical="center"/>
    </xf>
    <xf numFmtId="178" fontId="16" fillId="6" borderId="6" xfId="0" applyNumberFormat="1" applyFont="1" applyFill="1" applyBorder="1" applyAlignment="1">
      <alignment horizontal="right" vertical="center"/>
    </xf>
    <xf numFmtId="178" fontId="16" fillId="6" borderId="11" xfId="0" applyNumberFormat="1" applyFont="1" applyFill="1" applyBorder="1" applyAlignment="1">
      <alignment horizontal="right" vertical="center"/>
    </xf>
    <xf numFmtId="178" fontId="16" fillId="6" borderId="5" xfId="0" applyNumberFormat="1" applyFont="1" applyFill="1" applyBorder="1" applyAlignment="1">
      <alignment horizontal="right" vertical="center"/>
    </xf>
    <xf numFmtId="178" fontId="16" fillId="6" borderId="2" xfId="0" applyNumberFormat="1" applyFont="1" applyFill="1" applyBorder="1" applyAlignment="1">
      <alignment horizontal="right" vertical="center"/>
    </xf>
    <xf numFmtId="178" fontId="16" fillId="6" borderId="12" xfId="0" applyNumberFormat="1" applyFont="1" applyFill="1" applyBorder="1" applyAlignment="1">
      <alignment horizontal="right" vertical="center"/>
    </xf>
    <xf numFmtId="179" fontId="16" fillId="6" borderId="5" xfId="0" applyNumberFormat="1" applyFont="1" applyFill="1" applyBorder="1" applyAlignment="1">
      <alignment horizontal="right" vertical="center"/>
    </xf>
    <xf numFmtId="179" fontId="16" fillId="6" borderId="2" xfId="0" applyNumberFormat="1" applyFont="1" applyFill="1" applyBorder="1" applyAlignment="1">
      <alignment horizontal="right" vertical="center"/>
    </xf>
    <xf numFmtId="179" fontId="16" fillId="6" borderId="12" xfId="0" applyNumberFormat="1" applyFont="1" applyFill="1" applyBorder="1" applyAlignment="1">
      <alignment horizontal="right" vertical="center"/>
    </xf>
    <xf numFmtId="178" fontId="27" fillId="6" borderId="7" xfId="0" applyNumberFormat="1" applyFont="1" applyFill="1" applyBorder="1" applyAlignment="1">
      <alignment horizontal="right" vertical="center"/>
    </xf>
    <xf numFmtId="179" fontId="27" fillId="6" borderId="5" xfId="0" applyNumberFormat="1" applyFont="1" applyFill="1" applyBorder="1" applyAlignment="1">
      <alignment horizontal="right" vertical="center"/>
    </xf>
    <xf numFmtId="178" fontId="27" fillId="6" borderId="5" xfId="0" applyNumberFormat="1" applyFont="1" applyFill="1" applyBorder="1" applyAlignment="1">
      <alignment horizontal="right" vertical="center"/>
    </xf>
    <xf numFmtId="178" fontId="27" fillId="0" borderId="5" xfId="0" applyNumberFormat="1" applyFont="1" applyFill="1" applyBorder="1" applyAlignment="1">
      <alignment horizontal="right" vertical="center"/>
    </xf>
    <xf numFmtId="179" fontId="27" fillId="0" borderId="14" xfId="0" applyNumberFormat="1" applyFont="1" applyFill="1" applyBorder="1" applyAlignment="1">
      <alignment horizontal="right" vertical="center"/>
    </xf>
    <xf numFmtId="178" fontId="16" fillId="3" borderId="5" xfId="0" applyNumberFormat="1" applyFont="1" applyFill="1" applyBorder="1" applyAlignment="1">
      <alignment horizontal="right" vertical="center"/>
    </xf>
    <xf numFmtId="179" fontId="16" fillId="3" borderId="5" xfId="0" applyNumberFormat="1" applyFont="1" applyFill="1" applyBorder="1" applyAlignment="1">
      <alignment horizontal="right" vertical="center"/>
    </xf>
    <xf numFmtId="178" fontId="28" fillId="0" borderId="0" xfId="0" applyNumberFormat="1" applyFont="1" applyFill="1" applyAlignment="1">
      <alignment horizontal="center" vertical="center"/>
    </xf>
    <xf numFmtId="0" fontId="6" fillId="0" borderId="0" xfId="0" applyFont="1" applyFill="1" applyAlignment="1">
      <alignment horizontal="left" vertical="center"/>
    </xf>
    <xf numFmtId="38" fontId="6" fillId="0" borderId="0" xfId="7" applyFont="1" applyFill="1" applyAlignment="1"/>
    <xf numFmtId="38" fontId="6" fillId="0" borderId="0" xfId="7" applyFont="1" applyFill="1" applyBorder="1" applyAlignment="1"/>
    <xf numFmtId="38" fontId="6" fillId="0" borderId="0" xfId="0" applyNumberFormat="1" applyFont="1" applyFill="1"/>
    <xf numFmtId="178" fontId="16" fillId="6" borderId="33" xfId="0" applyNumberFormat="1" applyFont="1" applyFill="1" applyBorder="1" applyAlignment="1">
      <alignment horizontal="right" vertical="center"/>
    </xf>
    <xf numFmtId="178" fontId="16" fillId="6" borderId="28" xfId="0" applyNumberFormat="1" applyFont="1" applyFill="1" applyBorder="1" applyAlignment="1">
      <alignment horizontal="right" vertical="center"/>
    </xf>
    <xf numFmtId="178" fontId="27" fillId="6" borderId="2" xfId="0" applyNumberFormat="1" applyFont="1" applyFill="1" applyBorder="1" applyAlignment="1">
      <alignment horizontal="right" vertical="center"/>
    </xf>
    <xf numFmtId="178" fontId="27" fillId="3" borderId="5" xfId="0" applyNumberFormat="1" applyFont="1" applyFill="1" applyBorder="1" applyAlignment="1">
      <alignment horizontal="right" vertical="center"/>
    </xf>
    <xf numFmtId="179" fontId="16" fillId="0" borderId="2" xfId="0" applyNumberFormat="1" applyFont="1" applyFill="1" applyBorder="1" applyAlignment="1">
      <alignment horizontal="right" vertical="center"/>
    </xf>
    <xf numFmtId="178" fontId="16" fillId="6" borderId="49" xfId="0" applyNumberFormat="1" applyFont="1" applyFill="1" applyBorder="1" applyAlignment="1">
      <alignment horizontal="right" vertical="center"/>
    </xf>
    <xf numFmtId="178" fontId="16" fillId="6" borderId="51" xfId="0" applyNumberFormat="1" applyFont="1" applyFill="1" applyBorder="1" applyAlignment="1">
      <alignment horizontal="right" vertical="center"/>
    </xf>
    <xf numFmtId="179" fontId="16" fillId="6" borderId="51" xfId="0" applyNumberFormat="1" applyFont="1" applyFill="1" applyBorder="1" applyAlignment="1">
      <alignment horizontal="right" vertical="center"/>
    </xf>
    <xf numFmtId="0" fontId="4" fillId="4" borderId="35" xfId="0" applyFont="1" applyFill="1" applyBorder="1" applyAlignment="1">
      <alignment horizontal="center" vertical="center" wrapText="1"/>
    </xf>
    <xf numFmtId="0" fontId="4" fillId="4" borderId="16" xfId="0" applyFont="1" applyFill="1" applyBorder="1" applyAlignment="1">
      <alignment horizontal="center" vertical="center"/>
    </xf>
    <xf numFmtId="0" fontId="4" fillId="4" borderId="52" xfId="0" applyFont="1" applyFill="1" applyBorder="1" applyAlignment="1">
      <alignment horizontal="center" vertical="center"/>
    </xf>
    <xf numFmtId="0" fontId="4" fillId="5" borderId="52" xfId="0" applyFont="1" applyFill="1" applyBorder="1" applyAlignment="1">
      <alignment horizontal="center" vertical="center" wrapText="1"/>
    </xf>
    <xf numFmtId="0" fontId="4" fillId="5" borderId="52" xfId="0" applyFont="1" applyFill="1" applyBorder="1" applyAlignment="1">
      <alignment horizontal="center" vertical="center"/>
    </xf>
    <xf numFmtId="0" fontId="4" fillId="4" borderId="52" xfId="0" applyFont="1" applyFill="1" applyBorder="1" applyAlignment="1">
      <alignment horizontal="center" vertical="center" wrapText="1"/>
    </xf>
    <xf numFmtId="0" fontId="4" fillId="4" borderId="53" xfId="0" applyFont="1" applyFill="1" applyBorder="1" applyAlignment="1">
      <alignment horizontal="center" vertical="center"/>
    </xf>
    <xf numFmtId="0" fontId="4" fillId="5" borderId="53" xfId="0" applyFont="1" applyFill="1" applyBorder="1" applyAlignment="1">
      <alignment horizontal="center" vertical="center" wrapText="1"/>
    </xf>
    <xf numFmtId="0" fontId="4" fillId="5" borderId="53" xfId="0" applyFont="1" applyFill="1" applyBorder="1" applyAlignment="1">
      <alignment horizontal="center" vertical="center"/>
    </xf>
    <xf numFmtId="0" fontId="4" fillId="4" borderId="53" xfId="0" applyFont="1" applyFill="1" applyBorder="1" applyAlignment="1">
      <alignment horizontal="center" vertical="center" wrapText="1"/>
    </xf>
    <xf numFmtId="178" fontId="29" fillId="0" borderId="0" xfId="0" applyNumberFormat="1" applyFont="1" applyFill="1"/>
    <xf numFmtId="0" fontId="15" fillId="4" borderId="54" xfId="0" applyFont="1" applyFill="1" applyBorder="1" applyAlignment="1">
      <alignment vertical="center"/>
    </xf>
    <xf numFmtId="0" fontId="4" fillId="5" borderId="55" xfId="0" applyFont="1" applyFill="1" applyBorder="1" applyAlignment="1">
      <alignment vertical="center" wrapText="1"/>
    </xf>
    <xf numFmtId="0" fontId="4" fillId="4" borderId="55" xfId="0" applyFont="1" applyFill="1" applyBorder="1" applyAlignment="1">
      <alignment horizontal="center" vertical="center" wrapText="1"/>
    </xf>
    <xf numFmtId="0" fontId="11" fillId="4" borderId="22" xfId="0" applyFont="1" applyFill="1" applyBorder="1" applyAlignment="1">
      <alignment horizontal="center" vertical="center"/>
    </xf>
    <xf numFmtId="178" fontId="16" fillId="7" borderId="5" xfId="0" applyNumberFormat="1" applyFont="1" applyFill="1" applyBorder="1" applyAlignment="1">
      <alignment horizontal="right" vertical="center"/>
    </xf>
    <xf numFmtId="178" fontId="16" fillId="7" borderId="2" xfId="0" applyNumberFormat="1" applyFont="1" applyFill="1" applyBorder="1" applyAlignment="1">
      <alignment horizontal="right" vertical="center"/>
    </xf>
    <xf numFmtId="179" fontId="16" fillId="7" borderId="5" xfId="0" applyNumberFormat="1" applyFont="1" applyFill="1" applyBorder="1" applyAlignment="1">
      <alignment horizontal="right" vertical="center"/>
    </xf>
    <xf numFmtId="179" fontId="16" fillId="7" borderId="2" xfId="0" applyNumberFormat="1" applyFont="1" applyFill="1" applyBorder="1" applyAlignment="1">
      <alignment horizontal="right" vertical="center"/>
    </xf>
    <xf numFmtId="179" fontId="16" fillId="7" borderId="12" xfId="0" applyNumberFormat="1" applyFont="1" applyFill="1" applyBorder="1" applyAlignment="1">
      <alignment horizontal="right" vertical="center"/>
    </xf>
    <xf numFmtId="179" fontId="27" fillId="7" borderId="2" xfId="0" applyNumberFormat="1" applyFont="1" applyFill="1" applyBorder="1" applyAlignment="1">
      <alignment horizontal="right" vertical="center"/>
    </xf>
    <xf numFmtId="0" fontId="24" fillId="0" borderId="0" xfId="0" applyFont="1" applyFill="1" applyAlignment="1"/>
    <xf numFmtId="38" fontId="26" fillId="0" borderId="0" xfId="7" applyFont="1" applyFill="1" applyAlignment="1"/>
    <xf numFmtId="38" fontId="26" fillId="0" borderId="0" xfId="7" applyFont="1" applyFill="1" applyAlignment="1">
      <alignment horizontal="center" vertical="center"/>
    </xf>
    <xf numFmtId="38" fontId="6" fillId="0" borderId="0" xfId="7" applyFont="1" applyFill="1" applyAlignment="1">
      <alignment horizontal="center" vertical="center"/>
    </xf>
    <xf numFmtId="178" fontId="16" fillId="0" borderId="51" xfId="0" applyNumberFormat="1" applyFont="1" applyFill="1" applyBorder="1" applyAlignment="1">
      <alignment horizontal="right" vertical="center"/>
    </xf>
    <xf numFmtId="179" fontId="16" fillId="0" borderId="50" xfId="0" applyNumberFormat="1" applyFont="1" applyFill="1" applyBorder="1" applyAlignment="1">
      <alignment horizontal="right" vertical="center"/>
    </xf>
    <xf numFmtId="179" fontId="16" fillId="0" borderId="8" xfId="0" applyNumberFormat="1" applyFont="1" applyFill="1" applyBorder="1" applyAlignment="1">
      <alignment horizontal="right" vertical="center"/>
    </xf>
    <xf numFmtId="179" fontId="16" fillId="0" borderId="9" xfId="0" applyNumberFormat="1" applyFont="1" applyFill="1" applyBorder="1" applyAlignment="1">
      <alignment horizontal="right" vertical="center"/>
    </xf>
    <xf numFmtId="179" fontId="16" fillId="3" borderId="12" xfId="0" applyNumberFormat="1" applyFont="1" applyFill="1" applyBorder="1" applyAlignment="1">
      <alignment horizontal="right" vertical="center"/>
    </xf>
    <xf numFmtId="178" fontId="16" fillId="3" borderId="12" xfId="0" applyNumberFormat="1" applyFont="1" applyFill="1" applyBorder="1" applyAlignment="1">
      <alignment horizontal="right" vertical="center"/>
    </xf>
    <xf numFmtId="178" fontId="27" fillId="3" borderId="12" xfId="0" applyNumberFormat="1" applyFont="1" applyFill="1" applyBorder="1" applyAlignment="1">
      <alignment horizontal="right" vertical="center"/>
    </xf>
    <xf numFmtId="0" fontId="11" fillId="5" borderId="59" xfId="0" applyFont="1" applyFill="1" applyBorder="1" applyAlignment="1">
      <alignment horizontal="center" vertical="center"/>
    </xf>
    <xf numFmtId="178" fontId="16" fillId="3" borderId="2" xfId="0" applyNumberFormat="1" applyFont="1" applyFill="1" applyBorder="1" applyAlignment="1">
      <alignment horizontal="right" vertical="center"/>
    </xf>
    <xf numFmtId="179" fontId="27" fillId="0" borderId="8" xfId="0" applyNumberFormat="1" applyFont="1" applyFill="1" applyBorder="1" applyAlignment="1">
      <alignment horizontal="right" vertical="center"/>
    </xf>
    <xf numFmtId="179" fontId="16" fillId="3" borderId="8" xfId="0" applyNumberFormat="1" applyFont="1" applyFill="1" applyBorder="1" applyAlignment="1">
      <alignment horizontal="right" vertical="center"/>
    </xf>
    <xf numFmtId="179" fontId="16" fillId="3" borderId="14" xfId="0" applyNumberFormat="1" applyFont="1" applyFill="1" applyBorder="1" applyAlignment="1">
      <alignment horizontal="right" vertical="center"/>
    </xf>
    <xf numFmtId="179" fontId="16" fillId="3" borderId="31" xfId="0" applyNumberFormat="1" applyFont="1" applyFill="1" applyBorder="1" applyAlignment="1">
      <alignment horizontal="right" vertical="center"/>
    </xf>
    <xf numFmtId="178" fontId="6" fillId="0" borderId="0" xfId="0" applyNumberFormat="1" applyFont="1" applyFill="1" applyAlignment="1">
      <alignment horizontal="center" vertical="center"/>
    </xf>
    <xf numFmtId="178" fontId="16" fillId="0" borderId="8" xfId="0" applyNumberFormat="1" applyFont="1" applyFill="1" applyBorder="1" applyAlignment="1">
      <alignment horizontal="right" vertical="center"/>
    </xf>
    <xf numFmtId="179" fontId="16" fillId="0" borderId="63" xfId="0" applyNumberFormat="1" applyFont="1" applyFill="1" applyBorder="1" applyAlignment="1">
      <alignment horizontal="right" vertical="center"/>
    </xf>
    <xf numFmtId="178" fontId="16" fillId="3" borderId="28" xfId="0" applyNumberFormat="1" applyFont="1" applyFill="1" applyBorder="1" applyAlignment="1">
      <alignment horizontal="right" vertical="center"/>
    </xf>
    <xf numFmtId="178" fontId="16" fillId="3" borderId="51" xfId="0" applyNumberFormat="1" applyFont="1" applyFill="1" applyBorder="1" applyAlignment="1">
      <alignment horizontal="right" vertical="center"/>
    </xf>
    <xf numFmtId="0" fontId="30" fillId="4" borderId="22" xfId="0" applyFont="1" applyFill="1" applyBorder="1" applyAlignment="1">
      <alignment horizontal="center" vertical="center"/>
    </xf>
    <xf numFmtId="179" fontId="16" fillId="0" borderId="12" xfId="0" applyNumberFormat="1" applyFont="1" applyFill="1" applyBorder="1" applyAlignment="1">
      <alignment horizontal="right" vertical="center"/>
    </xf>
    <xf numFmtId="179" fontId="16" fillId="3" borderId="2" xfId="0" applyNumberFormat="1" applyFont="1" applyFill="1" applyBorder="1" applyAlignment="1">
      <alignment horizontal="right" vertical="center"/>
    </xf>
    <xf numFmtId="0" fontId="25" fillId="0" borderId="0" xfId="0" applyFont="1" applyFill="1" applyAlignment="1">
      <alignment horizontal="center" vertical="center"/>
    </xf>
    <xf numFmtId="179" fontId="27" fillId="3" borderId="5" xfId="0" applyNumberFormat="1" applyFont="1" applyFill="1" applyBorder="1" applyAlignment="1">
      <alignment horizontal="right" vertical="center"/>
    </xf>
    <xf numFmtId="178" fontId="27" fillId="3" borderId="2" xfId="0" applyNumberFormat="1" applyFont="1" applyFill="1" applyBorder="1" applyAlignment="1">
      <alignment horizontal="right" vertical="center"/>
    </xf>
    <xf numFmtId="178" fontId="27" fillId="3" borderId="51" xfId="0" applyNumberFormat="1" applyFont="1" applyFill="1" applyBorder="1" applyAlignment="1">
      <alignment horizontal="right" vertical="center"/>
    </xf>
    <xf numFmtId="179" fontId="16" fillId="3" borderId="51" xfId="0" applyNumberFormat="1" applyFont="1" applyFill="1" applyBorder="1" applyAlignment="1">
      <alignment horizontal="right" vertical="center"/>
    </xf>
    <xf numFmtId="179" fontId="27" fillId="3" borderId="2" xfId="0" applyNumberFormat="1" applyFont="1" applyFill="1" applyBorder="1" applyAlignment="1">
      <alignment horizontal="right" vertical="center"/>
    </xf>
    <xf numFmtId="179" fontId="27" fillId="3" borderId="12" xfId="0" applyNumberFormat="1" applyFont="1" applyFill="1" applyBorder="1" applyAlignment="1">
      <alignment horizontal="right" vertical="center"/>
    </xf>
    <xf numFmtId="181" fontId="16" fillId="3" borderId="28" xfId="0" applyNumberFormat="1" applyFont="1" applyFill="1" applyBorder="1"/>
    <xf numFmtId="181" fontId="16" fillId="3" borderId="29" xfId="0" applyNumberFormat="1" applyFont="1" applyFill="1" applyBorder="1"/>
    <xf numFmtId="181" fontId="16" fillId="3" borderId="12" xfId="0" applyNumberFormat="1" applyFont="1" applyFill="1" applyBorder="1"/>
    <xf numFmtId="181" fontId="16" fillId="3" borderId="13" xfId="0" applyNumberFormat="1" applyFont="1" applyFill="1" applyBorder="1"/>
    <xf numFmtId="181" fontId="16" fillId="3" borderId="5" xfId="0" applyNumberFormat="1" applyFont="1" applyFill="1" applyBorder="1"/>
    <xf numFmtId="181" fontId="16" fillId="3" borderId="14" xfId="0" applyNumberFormat="1" applyFont="1" applyFill="1" applyBorder="1"/>
    <xf numFmtId="181" fontId="16" fillId="3" borderId="2" xfId="0" applyNumberFormat="1" applyFont="1" applyFill="1" applyBorder="1"/>
    <xf numFmtId="181" fontId="16" fillId="3" borderId="3" xfId="0" applyNumberFormat="1" applyFont="1" applyFill="1" applyBorder="1"/>
    <xf numFmtId="0" fontId="4" fillId="4" borderId="35"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wrapText="1"/>
    </xf>
    <xf numFmtId="0" fontId="15" fillId="4" borderId="38" xfId="0" applyFont="1" applyFill="1" applyBorder="1" applyAlignment="1">
      <alignment horizontal="center" vertical="center"/>
    </xf>
    <xf numFmtId="0" fontId="15" fillId="4" borderId="69" xfId="0" applyFont="1" applyFill="1" applyBorder="1" applyAlignment="1">
      <alignment horizontal="center" vertical="center"/>
    </xf>
    <xf numFmtId="0" fontId="15" fillId="0" borderId="0" xfId="0" applyFont="1" applyFill="1"/>
    <xf numFmtId="0" fontId="15" fillId="0" borderId="0" xfId="0" applyFont="1" applyFill="1" applyAlignment="1"/>
    <xf numFmtId="0" fontId="31" fillId="0" borderId="0" xfId="0" applyFont="1" applyFill="1" applyAlignment="1"/>
    <xf numFmtId="0" fontId="15" fillId="0" borderId="0" xfId="0" applyFont="1" applyFill="1" applyAlignment="1">
      <alignment horizontal="center" vertical="center"/>
    </xf>
    <xf numFmtId="178" fontId="31" fillId="0" borderId="0" xfId="0" applyNumberFormat="1" applyFont="1" applyFill="1" applyAlignment="1"/>
    <xf numFmtId="178" fontId="15" fillId="0" borderId="0" xfId="0" applyNumberFormat="1" applyFont="1" applyFill="1" applyAlignment="1"/>
    <xf numFmtId="0" fontId="32" fillId="3" borderId="0" xfId="0" applyFont="1" applyFill="1" applyAlignment="1">
      <alignment vertical="center"/>
    </xf>
    <xf numFmtId="0" fontId="32" fillId="3" borderId="0" xfId="0" applyFont="1" applyFill="1" applyAlignment="1">
      <alignment horizontal="left" vertical="center"/>
    </xf>
    <xf numFmtId="179" fontId="16" fillId="3" borderId="13" xfId="0" applyNumberFormat="1" applyFont="1" applyFill="1" applyBorder="1" applyAlignment="1">
      <alignment horizontal="right" vertical="center"/>
    </xf>
    <xf numFmtId="0" fontId="26" fillId="0" borderId="0" xfId="0" applyFont="1" applyFill="1" applyAlignment="1"/>
    <xf numFmtId="179" fontId="27" fillId="0" borderId="5" xfId="0" applyNumberFormat="1" applyFont="1" applyFill="1" applyBorder="1" applyAlignment="1">
      <alignment horizontal="right" vertical="center"/>
    </xf>
    <xf numFmtId="179" fontId="27" fillId="3" borderId="8" xfId="0" applyNumberFormat="1" applyFont="1" applyFill="1" applyBorder="1" applyAlignment="1">
      <alignment horizontal="right" vertical="center"/>
    </xf>
    <xf numFmtId="179" fontId="27" fillId="3" borderId="14" xfId="0" applyNumberFormat="1" applyFont="1" applyFill="1" applyBorder="1" applyAlignment="1">
      <alignment horizontal="right" vertical="center"/>
    </xf>
    <xf numFmtId="0" fontId="26" fillId="0" borderId="0" xfId="0" applyFont="1" applyFill="1" applyAlignment="1">
      <alignment horizontal="center" vertical="center"/>
    </xf>
    <xf numFmtId="178" fontId="27" fillId="0" borderId="7" xfId="0" applyNumberFormat="1" applyFont="1" applyFill="1" applyBorder="1" applyAlignment="1">
      <alignment horizontal="right" vertical="center"/>
    </xf>
    <xf numFmtId="176" fontId="16" fillId="6" borderId="12" xfId="7" applyNumberFormat="1" applyFont="1" applyFill="1" applyBorder="1" applyAlignment="1">
      <alignment horizontal="right" vertical="center"/>
    </xf>
    <xf numFmtId="0" fontId="33" fillId="0" borderId="0" xfId="0" applyFont="1" applyFill="1" applyAlignment="1"/>
    <xf numFmtId="49" fontId="34" fillId="2" borderId="7" xfId="0" applyNumberFormat="1" applyFont="1" applyFill="1" applyBorder="1" applyAlignment="1">
      <alignment horizontal="right" vertical="center"/>
    </xf>
    <xf numFmtId="49" fontId="35" fillId="2" borderId="14" xfId="0" applyNumberFormat="1" applyFont="1" applyFill="1" applyBorder="1" applyAlignment="1">
      <alignment horizontal="right" vertical="center"/>
    </xf>
    <xf numFmtId="179" fontId="36" fillId="0" borderId="5" xfId="0" applyNumberFormat="1" applyFont="1" applyFill="1" applyBorder="1" applyAlignment="1">
      <alignment horizontal="right" vertical="center"/>
    </xf>
    <xf numFmtId="178" fontId="36" fillId="0" borderId="5" xfId="0" applyNumberFormat="1" applyFont="1" applyFill="1" applyBorder="1" applyAlignment="1">
      <alignment horizontal="right" vertical="center"/>
    </xf>
    <xf numFmtId="178" fontId="36" fillId="3" borderId="5" xfId="0" applyNumberFormat="1" applyFont="1" applyFill="1" applyBorder="1" applyAlignment="1">
      <alignment horizontal="right" vertical="center"/>
    </xf>
    <xf numFmtId="179" fontId="36" fillId="3" borderId="5" xfId="0" applyNumberFormat="1" applyFont="1" applyFill="1" applyBorder="1" applyAlignment="1">
      <alignment horizontal="right" vertical="center"/>
    </xf>
    <xf numFmtId="179" fontId="36" fillId="0" borderId="8" xfId="0" applyNumberFormat="1" applyFont="1" applyFill="1" applyBorder="1" applyAlignment="1">
      <alignment horizontal="right" vertical="center"/>
    </xf>
    <xf numFmtId="179" fontId="36" fillId="3" borderId="8" xfId="0" applyNumberFormat="1" applyFont="1" applyFill="1" applyBorder="1" applyAlignment="1">
      <alignment horizontal="right" vertical="center"/>
    </xf>
    <xf numFmtId="179" fontId="36" fillId="3" borderId="14" xfId="0" applyNumberFormat="1" applyFont="1" applyFill="1" applyBorder="1" applyAlignment="1">
      <alignment horizontal="right" vertical="center"/>
    </xf>
    <xf numFmtId="0" fontId="33" fillId="0" borderId="0" xfId="0" applyFont="1" applyFill="1" applyAlignment="1">
      <alignment horizontal="center" vertical="center"/>
    </xf>
    <xf numFmtId="0" fontId="33" fillId="0" borderId="0" xfId="0" applyFont="1" applyFill="1"/>
    <xf numFmtId="0" fontId="26" fillId="0" borderId="0" xfId="0" applyFont="1" applyFill="1" applyBorder="1" applyAlignment="1"/>
    <xf numFmtId="0" fontId="26" fillId="0" borderId="0" xfId="0" applyFont="1" applyFill="1" applyBorder="1" applyAlignment="1">
      <alignment horizontal="center" vertical="center"/>
    </xf>
    <xf numFmtId="0" fontId="26" fillId="0" borderId="0" xfId="0" applyFont="1" applyFill="1" applyBorder="1"/>
    <xf numFmtId="178" fontId="26" fillId="0" borderId="0" xfId="0" applyNumberFormat="1" applyFont="1" applyFill="1" applyAlignment="1"/>
    <xf numFmtId="179" fontId="27" fillId="0" borderId="2" xfId="0" applyNumberFormat="1" applyFont="1" applyFill="1" applyBorder="1" applyAlignment="1">
      <alignment horizontal="right" vertical="center"/>
    </xf>
    <xf numFmtId="178" fontId="27" fillId="0" borderId="2" xfId="0" applyNumberFormat="1" applyFont="1" applyFill="1" applyBorder="1" applyAlignment="1">
      <alignment horizontal="right" vertical="center"/>
    </xf>
    <xf numFmtId="179" fontId="27" fillId="0" borderId="9" xfId="0" applyNumberFormat="1" applyFont="1" applyFill="1" applyBorder="1" applyAlignment="1">
      <alignment horizontal="right" vertical="center"/>
    </xf>
    <xf numFmtId="179" fontId="27" fillId="0" borderId="3" xfId="0" applyNumberFormat="1" applyFont="1" applyFill="1" applyBorder="1" applyAlignment="1">
      <alignment horizontal="right" vertical="center"/>
    </xf>
    <xf numFmtId="178" fontId="36" fillId="6" borderId="7" xfId="0" applyNumberFormat="1" applyFont="1" applyFill="1" applyBorder="1" applyAlignment="1">
      <alignment horizontal="right" vertical="center"/>
    </xf>
    <xf numFmtId="179" fontId="36" fillId="6" borderId="5" xfId="0" applyNumberFormat="1" applyFont="1" applyFill="1" applyBorder="1" applyAlignment="1">
      <alignment horizontal="right" vertical="center"/>
    </xf>
    <xf numFmtId="178" fontId="36" fillId="6" borderId="5" xfId="0" applyNumberFormat="1" applyFont="1" applyFill="1" applyBorder="1" applyAlignment="1">
      <alignment horizontal="right" vertical="center"/>
    </xf>
    <xf numFmtId="178" fontId="27" fillId="6" borderId="6" xfId="0" applyNumberFormat="1" applyFont="1" applyFill="1" applyBorder="1" applyAlignment="1">
      <alignment horizontal="right" vertical="center"/>
    </xf>
    <xf numFmtId="179" fontId="27" fillId="6" borderId="2" xfId="0" applyNumberFormat="1" applyFont="1" applyFill="1" applyBorder="1" applyAlignment="1">
      <alignment horizontal="right" vertical="center"/>
    </xf>
    <xf numFmtId="3" fontId="6" fillId="0" borderId="0" xfId="0" applyNumberFormat="1" applyFont="1" applyFill="1"/>
    <xf numFmtId="41" fontId="16" fillId="3" borderId="5" xfId="0" applyNumberFormat="1" applyFont="1" applyFill="1" applyBorder="1" applyAlignment="1">
      <alignment horizontal="right" vertical="center"/>
    </xf>
    <xf numFmtId="178" fontId="16" fillId="3" borderId="70" xfId="0" applyNumberFormat="1" applyFont="1" applyFill="1" applyBorder="1" applyAlignment="1">
      <alignment horizontal="right" vertical="center"/>
    </xf>
    <xf numFmtId="3" fontId="26" fillId="0" borderId="0" xfId="0" applyNumberFormat="1" applyFont="1" applyFill="1"/>
    <xf numFmtId="178" fontId="26" fillId="0" borderId="0" xfId="0" applyNumberFormat="1" applyFont="1" applyFill="1" applyAlignment="1">
      <alignment horizontal="center" vertical="center"/>
    </xf>
    <xf numFmtId="3" fontId="26" fillId="0" borderId="0" xfId="0" applyNumberFormat="1" applyFont="1" applyFill="1" applyBorder="1"/>
    <xf numFmtId="41" fontId="27" fillId="3" borderId="5" xfId="0" applyNumberFormat="1" applyFont="1" applyFill="1" applyBorder="1" applyAlignment="1">
      <alignment horizontal="right" vertical="center"/>
    </xf>
    <xf numFmtId="178" fontId="27" fillId="3" borderId="70" xfId="0" applyNumberFormat="1" applyFont="1" applyFill="1" applyBorder="1" applyAlignment="1">
      <alignment horizontal="right" vertical="center"/>
    </xf>
    <xf numFmtId="178" fontId="27" fillId="3" borderId="14" xfId="0" applyNumberFormat="1" applyFont="1" applyFill="1" applyBorder="1" applyAlignment="1">
      <alignment horizontal="right" vertical="center"/>
    </xf>
    <xf numFmtId="183" fontId="27" fillId="0" borderId="5" xfId="0" applyNumberFormat="1" applyFont="1" applyFill="1" applyBorder="1" applyAlignment="1">
      <alignment horizontal="right" vertical="center"/>
    </xf>
    <xf numFmtId="183" fontId="27" fillId="3" borderId="70" xfId="0" applyNumberFormat="1" applyFont="1" applyFill="1" applyBorder="1" applyAlignment="1">
      <alignment horizontal="right" vertical="center"/>
    </xf>
    <xf numFmtId="183" fontId="27" fillId="3" borderId="5" xfId="0" applyNumberFormat="1" applyFont="1" applyFill="1" applyBorder="1" applyAlignment="1">
      <alignment horizontal="right" vertical="center"/>
    </xf>
    <xf numFmtId="178" fontId="27" fillId="0" borderId="25" xfId="0" applyNumberFormat="1" applyFont="1" applyFill="1" applyBorder="1" applyAlignment="1">
      <alignment horizontal="right" vertical="center"/>
    </xf>
    <xf numFmtId="179" fontId="27" fillId="0" borderId="64" xfId="0" applyNumberFormat="1" applyFont="1" applyFill="1" applyBorder="1" applyAlignment="1">
      <alignment horizontal="right" vertical="center"/>
    </xf>
    <xf numFmtId="178" fontId="27" fillId="3" borderId="60" xfId="0" applyNumberFormat="1" applyFont="1" applyFill="1" applyBorder="1" applyAlignment="1">
      <alignment horizontal="right" vertical="center"/>
    </xf>
    <xf numFmtId="178" fontId="27" fillId="3" borderId="71" xfId="0" applyNumberFormat="1" applyFont="1" applyFill="1" applyBorder="1" applyAlignment="1">
      <alignment horizontal="right" vertical="center"/>
    </xf>
    <xf numFmtId="41" fontId="16" fillId="3" borderId="12" xfId="0" applyNumberFormat="1" applyFont="1" applyFill="1" applyBorder="1" applyAlignment="1">
      <alignment horizontal="right" vertical="center"/>
    </xf>
    <xf numFmtId="179" fontId="27" fillId="0" borderId="12" xfId="0" applyNumberFormat="1" applyFont="1" applyFill="1" applyBorder="1" applyAlignment="1">
      <alignment horizontal="right" vertical="center"/>
    </xf>
    <xf numFmtId="178" fontId="16" fillId="3" borderId="72" xfId="0" applyNumberFormat="1" applyFont="1" applyFill="1" applyBorder="1" applyAlignment="1">
      <alignment horizontal="right" vertical="center"/>
    </xf>
    <xf numFmtId="178" fontId="16" fillId="3" borderId="7" xfId="0" applyNumberFormat="1" applyFont="1" applyFill="1" applyBorder="1" applyAlignment="1">
      <alignment horizontal="right" vertical="center"/>
    </xf>
    <xf numFmtId="184" fontId="5" fillId="0" borderId="0" xfId="0" applyNumberFormat="1" applyFont="1" applyFill="1" applyAlignment="1">
      <alignment horizontal="right" vertical="center"/>
    </xf>
    <xf numFmtId="178" fontId="27" fillId="0" borderId="24" xfId="0" applyNumberFormat="1" applyFont="1" applyFill="1" applyBorder="1" applyAlignment="1">
      <alignment horizontal="right" vertical="center"/>
    </xf>
    <xf numFmtId="179" fontId="27" fillId="0" borderId="25" xfId="0" applyNumberFormat="1" applyFont="1" applyFill="1" applyBorder="1" applyAlignment="1">
      <alignment horizontal="right" vertical="center"/>
    </xf>
    <xf numFmtId="41" fontId="27" fillId="3" borderId="60" xfId="0" applyNumberFormat="1" applyFont="1" applyFill="1" applyBorder="1" applyAlignment="1">
      <alignment horizontal="right" vertical="center"/>
    </xf>
    <xf numFmtId="179" fontId="27" fillId="3" borderId="25" xfId="0" applyNumberFormat="1" applyFont="1" applyFill="1" applyBorder="1" applyAlignment="1">
      <alignment horizontal="right" vertical="center"/>
    </xf>
    <xf numFmtId="176" fontId="16" fillId="6" borderId="5" xfId="7" applyNumberFormat="1" applyFont="1" applyFill="1" applyBorder="1" applyAlignment="1">
      <alignment horizontal="right" vertical="center"/>
    </xf>
    <xf numFmtId="182" fontId="27" fillId="6" borderId="5" xfId="0" applyNumberFormat="1" applyFont="1" applyFill="1" applyBorder="1" applyAlignment="1">
      <alignment horizontal="right" vertical="center"/>
    </xf>
    <xf numFmtId="49" fontId="3" fillId="2" borderId="24" xfId="0" applyNumberFormat="1" applyFont="1" applyFill="1" applyBorder="1" applyAlignment="1">
      <alignment horizontal="center" vertical="center"/>
    </xf>
    <xf numFmtId="178" fontId="16" fillId="3" borderId="24" xfId="0" applyNumberFormat="1" applyFont="1" applyFill="1" applyBorder="1" applyAlignment="1">
      <alignment horizontal="right" vertical="center"/>
    </xf>
    <xf numFmtId="179" fontId="16" fillId="3" borderId="25" xfId="0" applyNumberFormat="1" applyFont="1" applyFill="1" applyBorder="1" applyAlignment="1">
      <alignment horizontal="right" vertical="center"/>
    </xf>
    <xf numFmtId="178" fontId="16" fillId="3" borderId="25" xfId="0" applyNumberFormat="1" applyFont="1" applyFill="1" applyBorder="1" applyAlignment="1">
      <alignment horizontal="right" vertical="center"/>
    </xf>
    <xf numFmtId="178" fontId="16" fillId="0" borderId="25" xfId="0" applyNumberFormat="1" applyFont="1" applyFill="1" applyBorder="1" applyAlignment="1">
      <alignment horizontal="right" vertical="center"/>
    </xf>
    <xf numFmtId="179" fontId="16" fillId="0" borderId="25" xfId="0" applyNumberFormat="1" applyFont="1" applyFill="1" applyBorder="1" applyAlignment="1">
      <alignment horizontal="right" vertical="center"/>
    </xf>
    <xf numFmtId="181" fontId="16" fillId="3" borderId="25" xfId="0" applyNumberFormat="1" applyFont="1" applyFill="1" applyBorder="1"/>
    <xf numFmtId="181" fontId="16" fillId="3" borderId="26" xfId="0" applyNumberFormat="1" applyFont="1" applyFill="1" applyBorder="1"/>
    <xf numFmtId="178" fontId="27" fillId="6" borderId="12" xfId="0" applyNumberFormat="1" applyFont="1" applyFill="1" applyBorder="1" applyAlignment="1">
      <alignment horizontal="right" vertical="center"/>
    </xf>
    <xf numFmtId="179" fontId="27" fillId="6" borderId="12" xfId="0" applyNumberFormat="1" applyFont="1" applyFill="1" applyBorder="1" applyAlignment="1">
      <alignment horizontal="right" vertical="center"/>
    </xf>
    <xf numFmtId="41" fontId="27" fillId="6" borderId="5" xfId="0" applyNumberFormat="1" applyFont="1" applyFill="1" applyBorder="1" applyAlignment="1">
      <alignment horizontal="right" vertical="center"/>
    </xf>
    <xf numFmtId="41" fontId="16" fillId="6" borderId="12" xfId="0" applyNumberFormat="1" applyFont="1" applyFill="1" applyBorder="1" applyAlignment="1">
      <alignment horizontal="right" vertical="center"/>
    </xf>
    <xf numFmtId="41" fontId="27" fillId="0" borderId="5" xfId="0" applyNumberFormat="1" applyFont="1" applyFill="1" applyBorder="1" applyAlignment="1">
      <alignment horizontal="right" vertical="center"/>
    </xf>
    <xf numFmtId="178" fontId="27" fillId="3" borderId="3" xfId="0" applyNumberFormat="1" applyFont="1" applyFill="1" applyBorder="1" applyAlignment="1">
      <alignment horizontal="right" vertical="center"/>
    </xf>
    <xf numFmtId="41" fontId="27" fillId="6" borderId="2" xfId="0" applyNumberFormat="1" applyFont="1" applyFill="1" applyBorder="1" applyAlignment="1">
      <alignment horizontal="right" vertical="center"/>
    </xf>
    <xf numFmtId="41" fontId="16" fillId="6" borderId="5" xfId="0" applyNumberFormat="1" applyFont="1" applyFill="1" applyBorder="1" applyAlignment="1">
      <alignment horizontal="right" vertical="center"/>
    </xf>
    <xf numFmtId="0" fontId="4" fillId="5" borderId="43"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35"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4" fillId="5"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19" xfId="0" applyFont="1" applyFill="1" applyBorder="1" applyAlignment="1">
      <alignment horizontal="center" vertical="center" wrapText="1"/>
    </xf>
    <xf numFmtId="0" fontId="14" fillId="2" borderId="15"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2" xfId="0" applyFont="1" applyFill="1" applyBorder="1" applyAlignment="1">
      <alignment horizontal="center" vertical="center"/>
    </xf>
    <xf numFmtId="0" fontId="4" fillId="4" borderId="35"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4" xfId="0" applyFont="1" applyFill="1" applyBorder="1" applyAlignment="1">
      <alignment horizontal="center" vertical="center"/>
    </xf>
    <xf numFmtId="0" fontId="4" fillId="5" borderId="46" xfId="0" applyFont="1" applyFill="1" applyBorder="1" applyAlignment="1">
      <alignment horizontal="center" vertical="center"/>
    </xf>
    <xf numFmtId="0" fontId="4" fillId="5" borderId="56"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15" fillId="4" borderId="35" xfId="0" applyFont="1" applyFill="1" applyBorder="1" applyAlignment="1">
      <alignment horizontal="center"/>
    </xf>
    <xf numFmtId="0" fontId="15" fillId="4" borderId="18" xfId="0" applyFont="1" applyFill="1" applyBorder="1" applyAlignment="1">
      <alignment horizontal="center"/>
    </xf>
    <xf numFmtId="0" fontId="4" fillId="4" borderId="37" xfId="0" applyFont="1" applyFill="1" applyBorder="1" applyAlignment="1">
      <alignment horizontal="center" vertical="center" wrapText="1"/>
    </xf>
    <xf numFmtId="0" fontId="4" fillId="4" borderId="40"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0" fontId="4" fillId="4" borderId="36" xfId="0" applyFont="1" applyFill="1" applyBorder="1" applyAlignment="1">
      <alignment horizontal="center" vertical="center" wrapText="1"/>
    </xf>
    <xf numFmtId="0" fontId="4" fillId="4" borderId="36" xfId="0" applyFont="1" applyFill="1" applyBorder="1" applyAlignment="1">
      <alignment horizontal="center" vertical="center"/>
    </xf>
    <xf numFmtId="0" fontId="4" fillId="4" borderId="30"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68" xfId="0" applyFont="1" applyFill="1" applyBorder="1" applyAlignment="1">
      <alignment horizontal="center" vertical="center" wrapText="1"/>
    </xf>
  </cellXfs>
  <cellStyles count="8">
    <cellStyle name="Calc Currency (0)" xfId="3"/>
    <cellStyle name="Header1" xfId="4"/>
    <cellStyle name="Header2" xfId="5"/>
    <cellStyle name="Normal_#18-Internet" xfId="6"/>
    <cellStyle name="桁区切り" xfId="7" builtinId="6"/>
    <cellStyle name="桁区切り 2" xfId="1"/>
    <cellStyle name="桁区切り 3" xfId="2"/>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079-4B12-8C99-3A9CEF602BC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079-4B12-8C99-3A9CEF602BC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079-4B12-8C99-3A9CEF602BC9}"/>
            </c:ext>
          </c:extLst>
        </c:ser>
        <c:dLbls>
          <c:showLegendKey val="0"/>
          <c:showVal val="0"/>
          <c:showCatName val="0"/>
          <c:showSerName val="0"/>
          <c:showPercent val="0"/>
          <c:showBubbleSize val="0"/>
        </c:dLbls>
        <c:gapWidth val="150"/>
        <c:overlap val="100"/>
        <c:axId val="181933568"/>
        <c:axId val="37310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079-4B12-8C99-3A9CEF602BC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079-4B12-8C99-3A9CEF602BC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079-4B12-8C99-3A9CEF602BC9}"/>
            </c:ext>
          </c:extLst>
        </c:ser>
        <c:dLbls>
          <c:showLegendKey val="0"/>
          <c:showVal val="0"/>
          <c:showCatName val="0"/>
          <c:showSerName val="0"/>
          <c:showPercent val="0"/>
          <c:showBubbleSize val="0"/>
        </c:dLbls>
        <c:marker val="1"/>
        <c:smooth val="0"/>
        <c:axId val="181933568"/>
        <c:axId val="37310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079-4B12-8C99-3A9CEF602BC9}"/>
            </c:ext>
          </c:extLst>
        </c:ser>
        <c:dLbls>
          <c:showLegendKey val="0"/>
          <c:showVal val="0"/>
          <c:showCatName val="0"/>
          <c:showSerName val="0"/>
          <c:showPercent val="0"/>
          <c:showBubbleSize val="0"/>
        </c:dLbls>
        <c:marker val="1"/>
        <c:smooth val="0"/>
        <c:axId val="181545984"/>
        <c:axId val="37310976"/>
      </c:lineChart>
      <c:catAx>
        <c:axId val="181933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400"/>
        <c:crossesAt val="-1000"/>
        <c:auto val="1"/>
        <c:lblAlgn val="ctr"/>
        <c:lblOffset val="100"/>
        <c:tickLblSkip val="1"/>
        <c:tickMarkSkip val="1"/>
        <c:noMultiLvlLbl val="0"/>
      </c:catAx>
      <c:valAx>
        <c:axId val="37310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3568"/>
        <c:crosses val="autoZero"/>
        <c:crossBetween val="between"/>
      </c:valAx>
      <c:catAx>
        <c:axId val="181545984"/>
        <c:scaling>
          <c:orientation val="minMax"/>
        </c:scaling>
        <c:delete val="1"/>
        <c:axPos val="b"/>
        <c:majorTickMark val="out"/>
        <c:minorTickMark val="none"/>
        <c:tickLblPos val="nextTo"/>
        <c:crossAx val="37310976"/>
        <c:crosses val="autoZero"/>
        <c:auto val="1"/>
        <c:lblAlgn val="ctr"/>
        <c:lblOffset val="100"/>
        <c:noMultiLvlLbl val="0"/>
      </c:catAx>
      <c:valAx>
        <c:axId val="373109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598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CC4-440A-B2A8-F26BF42E750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CC4-440A-B2A8-F26BF42E750D}"/>
            </c:ext>
          </c:extLst>
        </c:ser>
        <c:dLbls>
          <c:showLegendKey val="0"/>
          <c:showVal val="0"/>
          <c:showCatName val="0"/>
          <c:showSerName val="0"/>
          <c:showPercent val="0"/>
          <c:showBubbleSize val="0"/>
        </c:dLbls>
        <c:gapWidth val="150"/>
        <c:overlap val="100"/>
        <c:axId val="262653952"/>
        <c:axId val="2633564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CC4-440A-B2A8-F26BF42E750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CC4-440A-B2A8-F26BF42E750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CC4-440A-B2A8-F26BF42E750D}"/>
            </c:ext>
          </c:extLst>
        </c:ser>
        <c:dLbls>
          <c:showLegendKey val="0"/>
          <c:showVal val="0"/>
          <c:showCatName val="0"/>
          <c:showSerName val="0"/>
          <c:showPercent val="0"/>
          <c:showBubbleSize val="0"/>
        </c:dLbls>
        <c:marker val="1"/>
        <c:smooth val="0"/>
        <c:axId val="262653952"/>
        <c:axId val="2633564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CC4-440A-B2A8-F26BF42E750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CC4-440A-B2A8-F26BF42E750D}"/>
            </c:ext>
          </c:extLst>
        </c:ser>
        <c:dLbls>
          <c:showLegendKey val="0"/>
          <c:showVal val="0"/>
          <c:showCatName val="0"/>
          <c:showSerName val="0"/>
          <c:showPercent val="0"/>
          <c:showBubbleSize val="0"/>
        </c:dLbls>
        <c:marker val="1"/>
        <c:smooth val="0"/>
        <c:axId val="243339264"/>
        <c:axId val="263356992"/>
      </c:lineChart>
      <c:catAx>
        <c:axId val="26265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6416"/>
        <c:crosses val="autoZero"/>
        <c:auto val="1"/>
        <c:lblAlgn val="ctr"/>
        <c:lblOffset val="100"/>
        <c:tickLblSkip val="1"/>
        <c:tickMarkSkip val="1"/>
        <c:noMultiLvlLbl val="0"/>
      </c:catAx>
      <c:valAx>
        <c:axId val="2633564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653952"/>
        <c:crosses val="autoZero"/>
        <c:crossBetween val="between"/>
        <c:majorUnit val="5000"/>
        <c:minorUnit val="1000"/>
      </c:valAx>
      <c:catAx>
        <c:axId val="243339264"/>
        <c:scaling>
          <c:orientation val="minMax"/>
        </c:scaling>
        <c:delete val="1"/>
        <c:axPos val="b"/>
        <c:majorTickMark val="out"/>
        <c:minorTickMark val="none"/>
        <c:tickLblPos val="nextTo"/>
        <c:crossAx val="263356992"/>
        <c:crossesAt val="80"/>
        <c:auto val="1"/>
        <c:lblAlgn val="ctr"/>
        <c:lblOffset val="100"/>
        <c:noMultiLvlLbl val="0"/>
      </c:catAx>
      <c:valAx>
        <c:axId val="2633569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33392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4AD-456E-A672-B38532ECAB5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4AD-456E-A672-B38532ECAB5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4AD-456E-A672-B38532ECAB5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4AD-456E-A672-B38532ECAB58}"/>
            </c:ext>
          </c:extLst>
        </c:ser>
        <c:dLbls>
          <c:showLegendKey val="0"/>
          <c:showVal val="0"/>
          <c:showCatName val="0"/>
          <c:showSerName val="0"/>
          <c:showPercent val="0"/>
          <c:showBubbleSize val="0"/>
        </c:dLbls>
        <c:gapWidth val="150"/>
        <c:overlap val="100"/>
        <c:axId val="263015424"/>
        <c:axId val="2633592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4AD-456E-A672-B38532ECAB5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4AD-456E-A672-B38532ECAB5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4AD-456E-A672-B38532ECAB58}"/>
            </c:ext>
          </c:extLst>
        </c:ser>
        <c:dLbls>
          <c:showLegendKey val="0"/>
          <c:showVal val="0"/>
          <c:showCatName val="0"/>
          <c:showSerName val="0"/>
          <c:showPercent val="0"/>
          <c:showBubbleSize val="0"/>
        </c:dLbls>
        <c:marker val="1"/>
        <c:smooth val="0"/>
        <c:axId val="263015424"/>
        <c:axId val="2633592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4AD-456E-A672-B38532ECAB5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4AD-456E-A672-B38532ECAB58}"/>
            </c:ext>
          </c:extLst>
        </c:ser>
        <c:dLbls>
          <c:showLegendKey val="0"/>
          <c:showVal val="0"/>
          <c:showCatName val="0"/>
          <c:showSerName val="0"/>
          <c:showPercent val="0"/>
          <c:showBubbleSize val="0"/>
        </c:dLbls>
        <c:marker val="1"/>
        <c:smooth val="0"/>
        <c:axId val="263015936"/>
        <c:axId val="263359872"/>
      </c:lineChart>
      <c:catAx>
        <c:axId val="2630154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296"/>
        <c:crosses val="autoZero"/>
        <c:auto val="1"/>
        <c:lblAlgn val="ctr"/>
        <c:lblOffset val="100"/>
        <c:tickLblSkip val="1"/>
        <c:tickMarkSkip val="1"/>
        <c:noMultiLvlLbl val="0"/>
      </c:catAx>
      <c:valAx>
        <c:axId val="2633592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15424"/>
        <c:crosses val="autoZero"/>
        <c:crossBetween val="between"/>
        <c:majorUnit val="2000"/>
      </c:valAx>
      <c:catAx>
        <c:axId val="263015936"/>
        <c:scaling>
          <c:orientation val="minMax"/>
        </c:scaling>
        <c:delete val="1"/>
        <c:axPos val="b"/>
        <c:majorTickMark val="out"/>
        <c:minorTickMark val="none"/>
        <c:tickLblPos val="nextTo"/>
        <c:crossAx val="263359872"/>
        <c:crosses val="autoZero"/>
        <c:auto val="1"/>
        <c:lblAlgn val="ctr"/>
        <c:lblOffset val="100"/>
        <c:noMultiLvlLbl val="0"/>
      </c:catAx>
      <c:valAx>
        <c:axId val="2633598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159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750-468D-833A-63D4A672282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750-468D-833A-63D4A672282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750-468D-833A-63D4A672282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750-468D-833A-63D4A672282B}"/>
            </c:ext>
          </c:extLst>
        </c:ser>
        <c:dLbls>
          <c:showLegendKey val="0"/>
          <c:showVal val="0"/>
          <c:showCatName val="0"/>
          <c:showSerName val="0"/>
          <c:showPercent val="0"/>
          <c:showBubbleSize val="0"/>
        </c:dLbls>
        <c:gapWidth val="150"/>
        <c:overlap val="100"/>
        <c:axId val="263037952"/>
        <c:axId val="2633728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750-468D-833A-63D4A672282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750-468D-833A-63D4A672282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750-468D-833A-63D4A672282B}"/>
            </c:ext>
          </c:extLst>
        </c:ser>
        <c:dLbls>
          <c:showLegendKey val="0"/>
          <c:showVal val="0"/>
          <c:showCatName val="0"/>
          <c:showSerName val="0"/>
          <c:showPercent val="0"/>
          <c:showBubbleSize val="0"/>
        </c:dLbls>
        <c:marker val="1"/>
        <c:smooth val="0"/>
        <c:axId val="263037952"/>
        <c:axId val="2633728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750-468D-833A-63D4A672282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750-468D-833A-63D4A672282B}"/>
            </c:ext>
          </c:extLst>
        </c:ser>
        <c:dLbls>
          <c:showLegendKey val="0"/>
          <c:showVal val="0"/>
          <c:showCatName val="0"/>
          <c:showSerName val="0"/>
          <c:showPercent val="0"/>
          <c:showBubbleSize val="0"/>
        </c:dLbls>
        <c:marker val="1"/>
        <c:smooth val="0"/>
        <c:axId val="315228160"/>
        <c:axId val="263373376"/>
      </c:lineChart>
      <c:catAx>
        <c:axId val="263037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72800"/>
        <c:crosses val="autoZero"/>
        <c:auto val="1"/>
        <c:lblAlgn val="ctr"/>
        <c:lblOffset val="100"/>
        <c:tickLblSkip val="1"/>
        <c:tickMarkSkip val="1"/>
        <c:noMultiLvlLbl val="0"/>
      </c:catAx>
      <c:valAx>
        <c:axId val="26337280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37952"/>
        <c:crosses val="autoZero"/>
        <c:crossBetween val="between"/>
      </c:valAx>
      <c:catAx>
        <c:axId val="315228160"/>
        <c:scaling>
          <c:orientation val="minMax"/>
        </c:scaling>
        <c:delete val="1"/>
        <c:axPos val="b"/>
        <c:majorTickMark val="out"/>
        <c:minorTickMark val="none"/>
        <c:tickLblPos val="nextTo"/>
        <c:crossAx val="263373376"/>
        <c:crosses val="autoZero"/>
        <c:auto val="1"/>
        <c:lblAlgn val="ctr"/>
        <c:lblOffset val="100"/>
        <c:noMultiLvlLbl val="0"/>
      </c:catAx>
      <c:valAx>
        <c:axId val="26337337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281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228-4D6D-907A-BCAA9A4F8B7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228-4D6D-907A-BCAA9A4F8B7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228-4D6D-907A-BCAA9A4F8B74}"/>
            </c:ext>
          </c:extLst>
        </c:ser>
        <c:dLbls>
          <c:showLegendKey val="0"/>
          <c:showVal val="0"/>
          <c:showCatName val="0"/>
          <c:showSerName val="0"/>
          <c:showPercent val="0"/>
          <c:showBubbleSize val="0"/>
        </c:dLbls>
        <c:gapWidth val="150"/>
        <c:overlap val="100"/>
        <c:axId val="326318592"/>
        <c:axId val="2633751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228-4D6D-907A-BCAA9A4F8B7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228-4D6D-907A-BCAA9A4F8B7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228-4D6D-907A-BCAA9A4F8B74}"/>
            </c:ext>
          </c:extLst>
        </c:ser>
        <c:dLbls>
          <c:showLegendKey val="0"/>
          <c:showVal val="0"/>
          <c:showCatName val="0"/>
          <c:showSerName val="0"/>
          <c:showPercent val="0"/>
          <c:showBubbleSize val="0"/>
        </c:dLbls>
        <c:marker val="1"/>
        <c:smooth val="0"/>
        <c:axId val="326318592"/>
        <c:axId val="2633751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228-4D6D-907A-BCAA9A4F8B74}"/>
            </c:ext>
          </c:extLst>
        </c:ser>
        <c:dLbls>
          <c:showLegendKey val="0"/>
          <c:showVal val="0"/>
          <c:showCatName val="0"/>
          <c:showSerName val="0"/>
          <c:showPercent val="0"/>
          <c:showBubbleSize val="0"/>
        </c:dLbls>
        <c:marker val="1"/>
        <c:smooth val="0"/>
        <c:axId val="326319104"/>
        <c:axId val="263375680"/>
      </c:lineChart>
      <c:catAx>
        <c:axId val="326318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75104"/>
        <c:crossesAt val="-1000"/>
        <c:auto val="1"/>
        <c:lblAlgn val="ctr"/>
        <c:lblOffset val="100"/>
        <c:tickLblSkip val="1"/>
        <c:tickMarkSkip val="1"/>
        <c:noMultiLvlLbl val="0"/>
      </c:catAx>
      <c:valAx>
        <c:axId val="2633751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6318592"/>
        <c:crosses val="autoZero"/>
        <c:crossBetween val="between"/>
      </c:valAx>
      <c:catAx>
        <c:axId val="326319104"/>
        <c:scaling>
          <c:orientation val="minMax"/>
        </c:scaling>
        <c:delete val="1"/>
        <c:axPos val="b"/>
        <c:majorTickMark val="out"/>
        <c:minorTickMark val="none"/>
        <c:tickLblPos val="nextTo"/>
        <c:crossAx val="263375680"/>
        <c:crosses val="autoZero"/>
        <c:auto val="1"/>
        <c:lblAlgn val="ctr"/>
        <c:lblOffset val="100"/>
        <c:noMultiLvlLbl val="0"/>
      </c:catAx>
      <c:valAx>
        <c:axId val="2633756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631910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DEF-44B6-A8CD-6B22BACCF01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DEF-44B6-A8CD-6B22BACCF01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DEF-44B6-A8CD-6B22BACCF014}"/>
            </c:ext>
          </c:extLst>
        </c:ser>
        <c:dLbls>
          <c:showLegendKey val="0"/>
          <c:showVal val="0"/>
          <c:showCatName val="0"/>
          <c:showSerName val="0"/>
          <c:showPercent val="0"/>
          <c:showBubbleSize val="0"/>
        </c:dLbls>
        <c:gapWidth val="150"/>
        <c:overlap val="100"/>
        <c:axId val="326401024"/>
        <c:axId val="2633779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DEF-44B6-A8CD-6B22BACCF01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DEF-44B6-A8CD-6B22BACCF01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DEF-44B6-A8CD-6B22BACCF014}"/>
            </c:ext>
          </c:extLst>
        </c:ser>
        <c:dLbls>
          <c:showLegendKey val="0"/>
          <c:showVal val="0"/>
          <c:showCatName val="0"/>
          <c:showSerName val="0"/>
          <c:showPercent val="0"/>
          <c:showBubbleSize val="0"/>
        </c:dLbls>
        <c:marker val="1"/>
        <c:smooth val="0"/>
        <c:axId val="326401024"/>
        <c:axId val="2633779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DEF-44B6-A8CD-6B22BACCF014}"/>
            </c:ext>
          </c:extLst>
        </c:ser>
        <c:dLbls>
          <c:showLegendKey val="0"/>
          <c:showVal val="0"/>
          <c:showCatName val="0"/>
          <c:showSerName val="0"/>
          <c:showPercent val="0"/>
          <c:showBubbleSize val="0"/>
        </c:dLbls>
        <c:marker val="1"/>
        <c:smooth val="0"/>
        <c:axId val="326401536"/>
        <c:axId val="263378560"/>
      </c:lineChart>
      <c:catAx>
        <c:axId val="32640102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77984"/>
        <c:crossesAt val="-1000"/>
        <c:auto val="1"/>
        <c:lblAlgn val="ctr"/>
        <c:lblOffset val="100"/>
        <c:tickLblSkip val="1"/>
        <c:tickMarkSkip val="1"/>
        <c:noMultiLvlLbl val="0"/>
      </c:catAx>
      <c:valAx>
        <c:axId val="2633779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6401024"/>
        <c:crosses val="autoZero"/>
        <c:crossBetween val="between"/>
      </c:valAx>
      <c:catAx>
        <c:axId val="326401536"/>
        <c:scaling>
          <c:orientation val="minMax"/>
        </c:scaling>
        <c:delete val="1"/>
        <c:axPos val="b"/>
        <c:majorTickMark val="out"/>
        <c:minorTickMark val="none"/>
        <c:tickLblPos val="nextTo"/>
        <c:crossAx val="263378560"/>
        <c:crosses val="autoZero"/>
        <c:auto val="1"/>
        <c:lblAlgn val="ctr"/>
        <c:lblOffset val="100"/>
        <c:noMultiLvlLbl val="0"/>
      </c:catAx>
      <c:valAx>
        <c:axId val="2633785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640153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D36-4DBB-BEB7-C60473E27D2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D36-4DBB-BEB7-C60473E27D29}"/>
            </c:ext>
          </c:extLst>
        </c:ser>
        <c:dLbls>
          <c:showLegendKey val="0"/>
          <c:showVal val="0"/>
          <c:showCatName val="0"/>
          <c:showSerName val="0"/>
          <c:showPercent val="0"/>
          <c:showBubbleSize val="0"/>
        </c:dLbls>
        <c:gapWidth val="150"/>
        <c:overlap val="100"/>
        <c:axId val="331935744"/>
        <c:axId val="26338028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D36-4DBB-BEB7-C60473E27D2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D36-4DBB-BEB7-C60473E27D2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D36-4DBB-BEB7-C60473E27D29}"/>
            </c:ext>
          </c:extLst>
        </c:ser>
        <c:dLbls>
          <c:showLegendKey val="0"/>
          <c:showVal val="0"/>
          <c:showCatName val="0"/>
          <c:showSerName val="0"/>
          <c:showPercent val="0"/>
          <c:showBubbleSize val="0"/>
        </c:dLbls>
        <c:marker val="1"/>
        <c:smooth val="0"/>
        <c:axId val="331935744"/>
        <c:axId val="26338028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D36-4DBB-BEB7-C60473E27D2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D36-4DBB-BEB7-C60473E27D29}"/>
            </c:ext>
          </c:extLst>
        </c:ser>
        <c:dLbls>
          <c:showLegendKey val="0"/>
          <c:showVal val="0"/>
          <c:showCatName val="0"/>
          <c:showSerName val="0"/>
          <c:showPercent val="0"/>
          <c:showBubbleSize val="0"/>
        </c:dLbls>
        <c:marker val="1"/>
        <c:smooth val="0"/>
        <c:axId val="331936256"/>
        <c:axId val="369017984"/>
      </c:lineChart>
      <c:catAx>
        <c:axId val="3319357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80288"/>
        <c:crosses val="autoZero"/>
        <c:auto val="1"/>
        <c:lblAlgn val="ctr"/>
        <c:lblOffset val="100"/>
        <c:tickLblSkip val="1"/>
        <c:tickMarkSkip val="1"/>
        <c:noMultiLvlLbl val="0"/>
      </c:catAx>
      <c:valAx>
        <c:axId val="26338028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31935744"/>
        <c:crosses val="autoZero"/>
        <c:crossBetween val="between"/>
        <c:majorUnit val="5000"/>
        <c:minorUnit val="1000"/>
      </c:valAx>
      <c:catAx>
        <c:axId val="331936256"/>
        <c:scaling>
          <c:orientation val="minMax"/>
        </c:scaling>
        <c:delete val="1"/>
        <c:axPos val="b"/>
        <c:majorTickMark val="out"/>
        <c:minorTickMark val="none"/>
        <c:tickLblPos val="nextTo"/>
        <c:crossAx val="369017984"/>
        <c:crossesAt val="80"/>
        <c:auto val="1"/>
        <c:lblAlgn val="ctr"/>
        <c:lblOffset val="100"/>
        <c:noMultiLvlLbl val="0"/>
      </c:catAx>
      <c:valAx>
        <c:axId val="36901798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319362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588-4E3B-B521-6EE7146757D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588-4E3B-B521-6EE7146757D9}"/>
            </c:ext>
          </c:extLst>
        </c:ser>
        <c:dLbls>
          <c:showLegendKey val="0"/>
          <c:showVal val="0"/>
          <c:showCatName val="0"/>
          <c:showSerName val="0"/>
          <c:showPercent val="0"/>
          <c:showBubbleSize val="0"/>
        </c:dLbls>
        <c:gapWidth val="150"/>
        <c:overlap val="100"/>
        <c:axId val="345197056"/>
        <c:axId val="36923916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588-4E3B-B521-6EE7146757D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588-4E3B-B521-6EE7146757D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588-4E3B-B521-6EE7146757D9}"/>
            </c:ext>
          </c:extLst>
        </c:ser>
        <c:dLbls>
          <c:showLegendKey val="0"/>
          <c:showVal val="0"/>
          <c:showCatName val="0"/>
          <c:showSerName val="0"/>
          <c:showPercent val="0"/>
          <c:showBubbleSize val="0"/>
        </c:dLbls>
        <c:marker val="1"/>
        <c:smooth val="0"/>
        <c:axId val="345197056"/>
        <c:axId val="36923916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588-4E3B-B521-6EE7146757D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588-4E3B-B521-6EE7146757D9}"/>
            </c:ext>
          </c:extLst>
        </c:ser>
        <c:dLbls>
          <c:showLegendKey val="0"/>
          <c:showVal val="0"/>
          <c:showCatName val="0"/>
          <c:showSerName val="0"/>
          <c:showPercent val="0"/>
          <c:showBubbleSize val="0"/>
        </c:dLbls>
        <c:marker val="1"/>
        <c:smooth val="0"/>
        <c:axId val="383444992"/>
        <c:axId val="369239744"/>
      </c:lineChart>
      <c:catAx>
        <c:axId val="345197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239168"/>
        <c:crosses val="autoZero"/>
        <c:auto val="1"/>
        <c:lblAlgn val="ctr"/>
        <c:lblOffset val="100"/>
        <c:tickLblSkip val="1"/>
        <c:tickMarkSkip val="1"/>
        <c:noMultiLvlLbl val="0"/>
      </c:catAx>
      <c:valAx>
        <c:axId val="36923916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5197056"/>
        <c:crosses val="autoZero"/>
        <c:crossBetween val="between"/>
        <c:majorUnit val="5000"/>
        <c:minorUnit val="1000"/>
      </c:valAx>
      <c:catAx>
        <c:axId val="383444992"/>
        <c:scaling>
          <c:orientation val="minMax"/>
        </c:scaling>
        <c:delete val="1"/>
        <c:axPos val="b"/>
        <c:majorTickMark val="out"/>
        <c:minorTickMark val="none"/>
        <c:tickLblPos val="nextTo"/>
        <c:crossAx val="369239744"/>
        <c:crossesAt val="80"/>
        <c:auto val="1"/>
        <c:lblAlgn val="ctr"/>
        <c:lblOffset val="100"/>
        <c:noMultiLvlLbl val="0"/>
      </c:catAx>
      <c:valAx>
        <c:axId val="36923974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4449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132-4668-88FF-CC9AEC69B01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132-4668-88FF-CC9AEC69B01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132-4668-88FF-CC9AEC69B01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132-4668-88FF-CC9AEC69B018}"/>
            </c:ext>
          </c:extLst>
        </c:ser>
        <c:dLbls>
          <c:showLegendKey val="0"/>
          <c:showVal val="0"/>
          <c:showCatName val="0"/>
          <c:showSerName val="0"/>
          <c:showPercent val="0"/>
          <c:showBubbleSize val="0"/>
        </c:dLbls>
        <c:gapWidth val="150"/>
        <c:overlap val="100"/>
        <c:axId val="383446528"/>
        <c:axId val="4104127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132-4668-88FF-CC9AEC69B01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132-4668-88FF-CC9AEC69B01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132-4668-88FF-CC9AEC69B018}"/>
            </c:ext>
          </c:extLst>
        </c:ser>
        <c:dLbls>
          <c:showLegendKey val="0"/>
          <c:showVal val="0"/>
          <c:showCatName val="0"/>
          <c:showSerName val="0"/>
          <c:showPercent val="0"/>
          <c:showBubbleSize val="0"/>
        </c:dLbls>
        <c:marker val="1"/>
        <c:smooth val="0"/>
        <c:axId val="383446528"/>
        <c:axId val="4104127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132-4668-88FF-CC9AEC69B01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132-4668-88FF-CC9AEC69B018}"/>
            </c:ext>
          </c:extLst>
        </c:ser>
        <c:dLbls>
          <c:showLegendKey val="0"/>
          <c:showVal val="0"/>
          <c:showCatName val="0"/>
          <c:showSerName val="0"/>
          <c:showPercent val="0"/>
          <c:showBubbleSize val="0"/>
        </c:dLbls>
        <c:marker val="1"/>
        <c:smooth val="0"/>
        <c:axId val="406204928"/>
        <c:axId val="410413312"/>
      </c:lineChart>
      <c:catAx>
        <c:axId val="3834465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2736"/>
        <c:crosses val="autoZero"/>
        <c:auto val="1"/>
        <c:lblAlgn val="ctr"/>
        <c:lblOffset val="100"/>
        <c:tickLblSkip val="1"/>
        <c:tickMarkSkip val="1"/>
        <c:noMultiLvlLbl val="0"/>
      </c:catAx>
      <c:valAx>
        <c:axId val="41041273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446528"/>
        <c:crosses val="autoZero"/>
        <c:crossBetween val="between"/>
        <c:majorUnit val="2000"/>
      </c:valAx>
      <c:catAx>
        <c:axId val="406204928"/>
        <c:scaling>
          <c:orientation val="minMax"/>
        </c:scaling>
        <c:delete val="1"/>
        <c:axPos val="b"/>
        <c:majorTickMark val="out"/>
        <c:minorTickMark val="none"/>
        <c:tickLblPos val="nextTo"/>
        <c:crossAx val="410413312"/>
        <c:crosses val="autoZero"/>
        <c:auto val="1"/>
        <c:lblAlgn val="ctr"/>
        <c:lblOffset val="100"/>
        <c:noMultiLvlLbl val="0"/>
      </c:catAx>
      <c:valAx>
        <c:axId val="4104133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049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19E-4073-A68C-86565B5A991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19E-4073-A68C-86565B5A991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19E-4073-A68C-86565B5A991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19E-4073-A68C-86565B5A9915}"/>
            </c:ext>
          </c:extLst>
        </c:ser>
        <c:dLbls>
          <c:showLegendKey val="0"/>
          <c:showVal val="0"/>
          <c:showCatName val="0"/>
          <c:showSerName val="0"/>
          <c:showPercent val="0"/>
          <c:showBubbleSize val="0"/>
        </c:dLbls>
        <c:gapWidth val="150"/>
        <c:overlap val="100"/>
        <c:axId val="406208000"/>
        <c:axId val="41041619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19E-4073-A68C-86565B5A991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19E-4073-A68C-86565B5A991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19E-4073-A68C-86565B5A9915}"/>
            </c:ext>
          </c:extLst>
        </c:ser>
        <c:dLbls>
          <c:showLegendKey val="0"/>
          <c:showVal val="0"/>
          <c:showCatName val="0"/>
          <c:showSerName val="0"/>
          <c:showPercent val="0"/>
          <c:showBubbleSize val="0"/>
        </c:dLbls>
        <c:marker val="1"/>
        <c:smooth val="0"/>
        <c:axId val="406208000"/>
        <c:axId val="41041619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19E-4073-A68C-86565B5A991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19E-4073-A68C-86565B5A9915}"/>
            </c:ext>
          </c:extLst>
        </c:ser>
        <c:dLbls>
          <c:showLegendKey val="0"/>
          <c:showVal val="0"/>
          <c:showCatName val="0"/>
          <c:showSerName val="0"/>
          <c:showPercent val="0"/>
          <c:showBubbleSize val="0"/>
        </c:dLbls>
        <c:marker val="1"/>
        <c:smooth val="0"/>
        <c:axId val="408682496"/>
        <c:axId val="410416768"/>
      </c:lineChart>
      <c:catAx>
        <c:axId val="4062080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6192"/>
        <c:crosses val="autoZero"/>
        <c:auto val="1"/>
        <c:lblAlgn val="ctr"/>
        <c:lblOffset val="100"/>
        <c:tickLblSkip val="1"/>
        <c:tickMarkSkip val="1"/>
        <c:noMultiLvlLbl val="0"/>
      </c:catAx>
      <c:valAx>
        <c:axId val="41041619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08000"/>
        <c:crosses val="autoZero"/>
        <c:crossBetween val="between"/>
      </c:valAx>
      <c:catAx>
        <c:axId val="408682496"/>
        <c:scaling>
          <c:orientation val="minMax"/>
        </c:scaling>
        <c:delete val="1"/>
        <c:axPos val="b"/>
        <c:majorTickMark val="out"/>
        <c:minorTickMark val="none"/>
        <c:tickLblPos val="nextTo"/>
        <c:crossAx val="410416768"/>
        <c:crosses val="autoZero"/>
        <c:auto val="1"/>
        <c:lblAlgn val="ctr"/>
        <c:lblOffset val="100"/>
        <c:noMultiLvlLbl val="0"/>
      </c:catAx>
      <c:valAx>
        <c:axId val="41041676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6824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6F7-43ED-831C-502CF8F16E8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6F7-43ED-831C-502CF8F16E8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6F7-43ED-831C-502CF8F16E8A}"/>
            </c:ext>
          </c:extLst>
        </c:ser>
        <c:dLbls>
          <c:showLegendKey val="0"/>
          <c:showVal val="0"/>
          <c:showCatName val="0"/>
          <c:showSerName val="0"/>
          <c:showPercent val="0"/>
          <c:showBubbleSize val="0"/>
        </c:dLbls>
        <c:gapWidth val="150"/>
        <c:overlap val="100"/>
        <c:axId val="187152384"/>
        <c:axId val="4104184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6F7-43ED-831C-502CF8F16E8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6F7-43ED-831C-502CF8F16E8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6F7-43ED-831C-502CF8F16E8A}"/>
            </c:ext>
          </c:extLst>
        </c:ser>
        <c:dLbls>
          <c:showLegendKey val="0"/>
          <c:showVal val="0"/>
          <c:showCatName val="0"/>
          <c:showSerName val="0"/>
          <c:showPercent val="0"/>
          <c:showBubbleSize val="0"/>
        </c:dLbls>
        <c:marker val="1"/>
        <c:smooth val="0"/>
        <c:axId val="187152384"/>
        <c:axId val="4104184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6F7-43ED-831C-502CF8F16E8A}"/>
            </c:ext>
          </c:extLst>
        </c:ser>
        <c:dLbls>
          <c:showLegendKey val="0"/>
          <c:showVal val="0"/>
          <c:showCatName val="0"/>
          <c:showSerName val="0"/>
          <c:showPercent val="0"/>
          <c:showBubbleSize val="0"/>
        </c:dLbls>
        <c:marker val="1"/>
        <c:smooth val="0"/>
        <c:axId val="187152896"/>
        <c:axId val="181772288"/>
      </c:lineChart>
      <c:catAx>
        <c:axId val="18715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418496"/>
        <c:crossesAt val="-1000"/>
        <c:auto val="1"/>
        <c:lblAlgn val="ctr"/>
        <c:lblOffset val="100"/>
        <c:tickLblSkip val="1"/>
        <c:tickMarkSkip val="1"/>
        <c:noMultiLvlLbl val="0"/>
      </c:catAx>
      <c:valAx>
        <c:axId val="4104184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52384"/>
        <c:crosses val="autoZero"/>
        <c:crossBetween val="between"/>
      </c:valAx>
      <c:catAx>
        <c:axId val="187152896"/>
        <c:scaling>
          <c:orientation val="minMax"/>
        </c:scaling>
        <c:delete val="1"/>
        <c:axPos val="b"/>
        <c:majorTickMark val="out"/>
        <c:minorTickMark val="none"/>
        <c:tickLblPos val="nextTo"/>
        <c:crossAx val="181772288"/>
        <c:crosses val="autoZero"/>
        <c:auto val="1"/>
        <c:lblAlgn val="ctr"/>
        <c:lblOffset val="100"/>
        <c:noMultiLvlLbl val="0"/>
      </c:catAx>
      <c:valAx>
        <c:axId val="1817722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5289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32E-4FA5-B558-E5DB4F6614C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32E-4FA5-B558-E5DB4F6614C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32E-4FA5-B558-E5DB4F6614C2}"/>
            </c:ext>
          </c:extLst>
        </c:ser>
        <c:dLbls>
          <c:showLegendKey val="0"/>
          <c:showVal val="0"/>
          <c:showCatName val="0"/>
          <c:showSerName val="0"/>
          <c:showPercent val="0"/>
          <c:showBubbleSize val="0"/>
        </c:dLbls>
        <c:gapWidth val="150"/>
        <c:overlap val="100"/>
        <c:axId val="181934592"/>
        <c:axId val="373127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32E-4FA5-B558-E5DB4F6614C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32E-4FA5-B558-E5DB4F6614C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32E-4FA5-B558-E5DB4F6614C2}"/>
            </c:ext>
          </c:extLst>
        </c:ser>
        <c:dLbls>
          <c:showLegendKey val="0"/>
          <c:showVal val="0"/>
          <c:showCatName val="0"/>
          <c:showSerName val="0"/>
          <c:showPercent val="0"/>
          <c:showBubbleSize val="0"/>
        </c:dLbls>
        <c:marker val="1"/>
        <c:smooth val="0"/>
        <c:axId val="181934592"/>
        <c:axId val="373127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32E-4FA5-B558-E5DB4F6614C2}"/>
            </c:ext>
          </c:extLst>
        </c:ser>
        <c:dLbls>
          <c:showLegendKey val="0"/>
          <c:showVal val="0"/>
          <c:showCatName val="0"/>
          <c:showSerName val="0"/>
          <c:showPercent val="0"/>
          <c:showBubbleSize val="0"/>
        </c:dLbls>
        <c:marker val="1"/>
        <c:smooth val="0"/>
        <c:axId val="181935104"/>
        <c:axId val="37313280"/>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704"/>
        <c:crossesAt val="-1000"/>
        <c:auto val="1"/>
        <c:lblAlgn val="ctr"/>
        <c:lblOffset val="100"/>
        <c:tickLblSkip val="1"/>
        <c:tickMarkSkip val="1"/>
        <c:noMultiLvlLbl val="0"/>
      </c:catAx>
      <c:valAx>
        <c:axId val="373127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6ED-413C-8871-8B96DD5FACB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6ED-413C-8871-8B96DD5FACB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6ED-413C-8871-8B96DD5FACBC}"/>
            </c:ext>
          </c:extLst>
        </c:ser>
        <c:dLbls>
          <c:showLegendKey val="0"/>
          <c:showVal val="0"/>
          <c:showCatName val="0"/>
          <c:showSerName val="0"/>
          <c:showPercent val="0"/>
          <c:showBubbleSize val="0"/>
        </c:dLbls>
        <c:gapWidth val="150"/>
        <c:overlap val="100"/>
        <c:axId val="189648896"/>
        <c:axId val="1817740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6ED-413C-8871-8B96DD5FACB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6ED-413C-8871-8B96DD5FACB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6ED-413C-8871-8B96DD5FACBC}"/>
            </c:ext>
          </c:extLst>
        </c:ser>
        <c:dLbls>
          <c:showLegendKey val="0"/>
          <c:showVal val="0"/>
          <c:showCatName val="0"/>
          <c:showSerName val="0"/>
          <c:showPercent val="0"/>
          <c:showBubbleSize val="0"/>
        </c:dLbls>
        <c:marker val="1"/>
        <c:smooth val="0"/>
        <c:axId val="189648896"/>
        <c:axId val="1817740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6ED-413C-8871-8B96DD5FACBC}"/>
            </c:ext>
          </c:extLst>
        </c:ser>
        <c:dLbls>
          <c:showLegendKey val="0"/>
          <c:showVal val="0"/>
          <c:showCatName val="0"/>
          <c:showSerName val="0"/>
          <c:showPercent val="0"/>
          <c:showBubbleSize val="0"/>
        </c:dLbls>
        <c:marker val="1"/>
        <c:smooth val="0"/>
        <c:axId val="189649408"/>
        <c:axId val="181774592"/>
      </c:lineChart>
      <c:catAx>
        <c:axId val="1896488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74016"/>
        <c:crossesAt val="-1000"/>
        <c:auto val="1"/>
        <c:lblAlgn val="ctr"/>
        <c:lblOffset val="100"/>
        <c:tickLblSkip val="1"/>
        <c:tickMarkSkip val="1"/>
        <c:noMultiLvlLbl val="0"/>
      </c:catAx>
      <c:valAx>
        <c:axId val="1817740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48896"/>
        <c:crosses val="autoZero"/>
        <c:crossBetween val="between"/>
      </c:valAx>
      <c:catAx>
        <c:axId val="189649408"/>
        <c:scaling>
          <c:orientation val="minMax"/>
        </c:scaling>
        <c:delete val="1"/>
        <c:axPos val="b"/>
        <c:majorTickMark val="out"/>
        <c:minorTickMark val="none"/>
        <c:tickLblPos val="nextTo"/>
        <c:crossAx val="181774592"/>
        <c:crosses val="autoZero"/>
        <c:auto val="1"/>
        <c:lblAlgn val="ctr"/>
        <c:lblOffset val="100"/>
        <c:noMultiLvlLbl val="0"/>
      </c:catAx>
      <c:valAx>
        <c:axId val="1817745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494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A16-4320-83AF-9B3DC009082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A16-4320-83AF-9B3DC009082C}"/>
            </c:ext>
          </c:extLst>
        </c:ser>
        <c:dLbls>
          <c:showLegendKey val="0"/>
          <c:showVal val="0"/>
          <c:showCatName val="0"/>
          <c:showSerName val="0"/>
          <c:showPercent val="0"/>
          <c:showBubbleSize val="0"/>
        </c:dLbls>
        <c:gapWidth val="150"/>
        <c:overlap val="100"/>
        <c:axId val="189651456"/>
        <c:axId val="18177632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A16-4320-83AF-9B3DC009082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A16-4320-83AF-9B3DC009082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A16-4320-83AF-9B3DC009082C}"/>
            </c:ext>
          </c:extLst>
        </c:ser>
        <c:dLbls>
          <c:showLegendKey val="0"/>
          <c:showVal val="0"/>
          <c:showCatName val="0"/>
          <c:showSerName val="0"/>
          <c:showPercent val="0"/>
          <c:showBubbleSize val="0"/>
        </c:dLbls>
        <c:marker val="1"/>
        <c:smooth val="0"/>
        <c:axId val="189651456"/>
        <c:axId val="18177632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A16-4320-83AF-9B3DC009082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A16-4320-83AF-9B3DC009082C}"/>
            </c:ext>
          </c:extLst>
        </c:ser>
        <c:dLbls>
          <c:showLegendKey val="0"/>
          <c:showVal val="0"/>
          <c:showCatName val="0"/>
          <c:showSerName val="0"/>
          <c:showPercent val="0"/>
          <c:showBubbleSize val="0"/>
        </c:dLbls>
        <c:marker val="1"/>
        <c:smooth val="0"/>
        <c:axId val="189651968"/>
        <c:axId val="181776896"/>
      </c:lineChart>
      <c:catAx>
        <c:axId val="1896514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76320"/>
        <c:crosses val="autoZero"/>
        <c:auto val="1"/>
        <c:lblAlgn val="ctr"/>
        <c:lblOffset val="100"/>
        <c:tickLblSkip val="1"/>
        <c:tickMarkSkip val="1"/>
        <c:noMultiLvlLbl val="0"/>
      </c:catAx>
      <c:valAx>
        <c:axId val="18177632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51456"/>
        <c:crosses val="autoZero"/>
        <c:crossBetween val="between"/>
        <c:majorUnit val="5000"/>
        <c:minorUnit val="1000"/>
      </c:valAx>
      <c:catAx>
        <c:axId val="189651968"/>
        <c:scaling>
          <c:orientation val="minMax"/>
        </c:scaling>
        <c:delete val="1"/>
        <c:axPos val="b"/>
        <c:majorTickMark val="out"/>
        <c:minorTickMark val="none"/>
        <c:tickLblPos val="nextTo"/>
        <c:crossAx val="181776896"/>
        <c:crossesAt val="80"/>
        <c:auto val="1"/>
        <c:lblAlgn val="ctr"/>
        <c:lblOffset val="100"/>
        <c:noMultiLvlLbl val="0"/>
      </c:catAx>
      <c:valAx>
        <c:axId val="18177689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519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CDC-4EC3-AB0C-FA4DCD6F218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CDC-4EC3-AB0C-FA4DCD6F2187}"/>
            </c:ext>
          </c:extLst>
        </c:ser>
        <c:dLbls>
          <c:showLegendKey val="0"/>
          <c:showVal val="0"/>
          <c:showCatName val="0"/>
          <c:showSerName val="0"/>
          <c:showPercent val="0"/>
          <c:showBubbleSize val="0"/>
        </c:dLbls>
        <c:gapWidth val="150"/>
        <c:overlap val="100"/>
        <c:axId val="196264960"/>
        <c:axId val="1817792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CDC-4EC3-AB0C-FA4DCD6F218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CDC-4EC3-AB0C-FA4DCD6F218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CDC-4EC3-AB0C-FA4DCD6F2187}"/>
            </c:ext>
          </c:extLst>
        </c:ser>
        <c:dLbls>
          <c:showLegendKey val="0"/>
          <c:showVal val="0"/>
          <c:showCatName val="0"/>
          <c:showSerName val="0"/>
          <c:showPercent val="0"/>
          <c:showBubbleSize val="0"/>
        </c:dLbls>
        <c:marker val="1"/>
        <c:smooth val="0"/>
        <c:axId val="196264960"/>
        <c:axId val="1817792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CDC-4EC3-AB0C-FA4DCD6F218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CDC-4EC3-AB0C-FA4DCD6F2187}"/>
            </c:ext>
          </c:extLst>
        </c:ser>
        <c:dLbls>
          <c:showLegendKey val="0"/>
          <c:showVal val="0"/>
          <c:showCatName val="0"/>
          <c:showSerName val="0"/>
          <c:showPercent val="0"/>
          <c:showBubbleSize val="0"/>
        </c:dLbls>
        <c:marker val="1"/>
        <c:smooth val="0"/>
        <c:axId val="196265472"/>
        <c:axId val="181779776"/>
      </c:lineChart>
      <c:catAx>
        <c:axId val="1962649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79200"/>
        <c:crosses val="autoZero"/>
        <c:auto val="1"/>
        <c:lblAlgn val="ctr"/>
        <c:lblOffset val="100"/>
        <c:tickLblSkip val="1"/>
        <c:tickMarkSkip val="1"/>
        <c:noMultiLvlLbl val="0"/>
      </c:catAx>
      <c:valAx>
        <c:axId val="1817792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264960"/>
        <c:crosses val="autoZero"/>
        <c:crossBetween val="between"/>
        <c:majorUnit val="5000"/>
        <c:minorUnit val="1000"/>
      </c:valAx>
      <c:catAx>
        <c:axId val="196265472"/>
        <c:scaling>
          <c:orientation val="minMax"/>
        </c:scaling>
        <c:delete val="1"/>
        <c:axPos val="b"/>
        <c:majorTickMark val="out"/>
        <c:minorTickMark val="none"/>
        <c:tickLblPos val="nextTo"/>
        <c:crossAx val="181779776"/>
        <c:crossesAt val="80"/>
        <c:auto val="1"/>
        <c:lblAlgn val="ctr"/>
        <c:lblOffset val="100"/>
        <c:noMultiLvlLbl val="0"/>
      </c:catAx>
      <c:valAx>
        <c:axId val="1817797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2654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2DA-4F6A-95E3-D04F944A74C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2DA-4F6A-95E3-D04F944A74C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2DA-4F6A-95E3-D04F944A74C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2DA-4F6A-95E3-D04F944A74C1}"/>
            </c:ext>
          </c:extLst>
        </c:ser>
        <c:dLbls>
          <c:showLegendKey val="0"/>
          <c:showVal val="0"/>
          <c:showCatName val="0"/>
          <c:showSerName val="0"/>
          <c:showPercent val="0"/>
          <c:showBubbleSize val="0"/>
        </c:dLbls>
        <c:gapWidth val="150"/>
        <c:overlap val="100"/>
        <c:axId val="205050368"/>
        <c:axId val="3722380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2DA-4F6A-95E3-D04F944A74C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2DA-4F6A-95E3-D04F944A74C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2DA-4F6A-95E3-D04F944A74C1}"/>
            </c:ext>
          </c:extLst>
        </c:ser>
        <c:dLbls>
          <c:showLegendKey val="0"/>
          <c:showVal val="0"/>
          <c:showCatName val="0"/>
          <c:showSerName val="0"/>
          <c:showPercent val="0"/>
          <c:showBubbleSize val="0"/>
        </c:dLbls>
        <c:marker val="1"/>
        <c:smooth val="0"/>
        <c:axId val="205050368"/>
        <c:axId val="3722380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2DA-4F6A-95E3-D04F944A74C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2DA-4F6A-95E3-D04F944A74C1}"/>
            </c:ext>
          </c:extLst>
        </c:ser>
        <c:dLbls>
          <c:showLegendKey val="0"/>
          <c:showVal val="0"/>
          <c:showCatName val="0"/>
          <c:showSerName val="0"/>
          <c:showPercent val="0"/>
          <c:showBubbleSize val="0"/>
        </c:dLbls>
        <c:marker val="1"/>
        <c:smooth val="0"/>
        <c:axId val="205050880"/>
        <c:axId val="372238592"/>
      </c:lineChart>
      <c:catAx>
        <c:axId val="2050503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238016"/>
        <c:crosses val="autoZero"/>
        <c:auto val="1"/>
        <c:lblAlgn val="ctr"/>
        <c:lblOffset val="100"/>
        <c:tickLblSkip val="1"/>
        <c:tickMarkSkip val="1"/>
        <c:noMultiLvlLbl val="0"/>
      </c:catAx>
      <c:valAx>
        <c:axId val="3722380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50368"/>
        <c:crosses val="autoZero"/>
        <c:crossBetween val="between"/>
        <c:majorUnit val="2000"/>
      </c:valAx>
      <c:catAx>
        <c:axId val="205050880"/>
        <c:scaling>
          <c:orientation val="minMax"/>
        </c:scaling>
        <c:delete val="1"/>
        <c:axPos val="b"/>
        <c:majorTickMark val="out"/>
        <c:minorTickMark val="none"/>
        <c:tickLblPos val="nextTo"/>
        <c:crossAx val="372238592"/>
        <c:crosses val="autoZero"/>
        <c:auto val="1"/>
        <c:lblAlgn val="ctr"/>
        <c:lblOffset val="100"/>
        <c:noMultiLvlLbl val="0"/>
      </c:catAx>
      <c:valAx>
        <c:axId val="3722385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508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4E3-4A4A-BFEA-0E4CA163D76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4E3-4A4A-BFEA-0E4CA163D76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4E3-4A4A-BFEA-0E4CA163D76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4E3-4A4A-BFEA-0E4CA163D76F}"/>
            </c:ext>
          </c:extLst>
        </c:ser>
        <c:dLbls>
          <c:showLegendKey val="0"/>
          <c:showVal val="0"/>
          <c:showCatName val="0"/>
          <c:showSerName val="0"/>
          <c:showPercent val="0"/>
          <c:showBubbleSize val="0"/>
        </c:dLbls>
        <c:gapWidth val="150"/>
        <c:overlap val="100"/>
        <c:axId val="205051904"/>
        <c:axId val="3722403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4E3-4A4A-BFEA-0E4CA163D76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4E3-4A4A-BFEA-0E4CA163D76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4E3-4A4A-BFEA-0E4CA163D76F}"/>
            </c:ext>
          </c:extLst>
        </c:ser>
        <c:dLbls>
          <c:showLegendKey val="0"/>
          <c:showVal val="0"/>
          <c:showCatName val="0"/>
          <c:showSerName val="0"/>
          <c:showPercent val="0"/>
          <c:showBubbleSize val="0"/>
        </c:dLbls>
        <c:marker val="1"/>
        <c:smooth val="0"/>
        <c:axId val="205051904"/>
        <c:axId val="3722403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4E3-4A4A-BFEA-0E4CA163D76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4E3-4A4A-BFEA-0E4CA163D76F}"/>
            </c:ext>
          </c:extLst>
        </c:ser>
        <c:dLbls>
          <c:showLegendKey val="0"/>
          <c:showVal val="0"/>
          <c:showCatName val="0"/>
          <c:showSerName val="0"/>
          <c:showPercent val="0"/>
          <c:showBubbleSize val="0"/>
        </c:dLbls>
        <c:marker val="1"/>
        <c:smooth val="0"/>
        <c:axId val="205052416"/>
        <c:axId val="372240896"/>
      </c:lineChart>
      <c:catAx>
        <c:axId val="2050519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240320"/>
        <c:crosses val="autoZero"/>
        <c:auto val="1"/>
        <c:lblAlgn val="ctr"/>
        <c:lblOffset val="100"/>
        <c:tickLblSkip val="1"/>
        <c:tickMarkSkip val="1"/>
        <c:noMultiLvlLbl val="0"/>
      </c:catAx>
      <c:valAx>
        <c:axId val="3722403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51904"/>
        <c:crosses val="autoZero"/>
        <c:crossBetween val="between"/>
      </c:valAx>
      <c:catAx>
        <c:axId val="205052416"/>
        <c:scaling>
          <c:orientation val="minMax"/>
        </c:scaling>
        <c:delete val="1"/>
        <c:axPos val="b"/>
        <c:majorTickMark val="out"/>
        <c:minorTickMark val="none"/>
        <c:tickLblPos val="nextTo"/>
        <c:crossAx val="372240896"/>
        <c:crosses val="autoZero"/>
        <c:auto val="1"/>
        <c:lblAlgn val="ctr"/>
        <c:lblOffset val="100"/>
        <c:noMultiLvlLbl val="0"/>
      </c:catAx>
      <c:valAx>
        <c:axId val="3722408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5241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9C5-4065-80E3-DA12329B8C7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9C5-4065-80E3-DA12329B8C73}"/>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9C5-4065-80E3-DA12329B8C73}"/>
            </c:ext>
          </c:extLst>
        </c:ser>
        <c:dLbls>
          <c:showLegendKey val="0"/>
          <c:showVal val="0"/>
          <c:showCatName val="0"/>
          <c:showSerName val="0"/>
          <c:showPercent val="0"/>
          <c:showBubbleSize val="0"/>
        </c:dLbls>
        <c:gapWidth val="150"/>
        <c:overlap val="100"/>
        <c:axId val="216916480"/>
        <c:axId val="3722426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9C5-4065-80E3-DA12329B8C73}"/>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9C5-4065-80E3-DA12329B8C7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9C5-4065-80E3-DA12329B8C73}"/>
            </c:ext>
          </c:extLst>
        </c:ser>
        <c:dLbls>
          <c:showLegendKey val="0"/>
          <c:showVal val="0"/>
          <c:showCatName val="0"/>
          <c:showSerName val="0"/>
          <c:showPercent val="0"/>
          <c:showBubbleSize val="0"/>
        </c:dLbls>
        <c:marker val="1"/>
        <c:smooth val="0"/>
        <c:axId val="216916480"/>
        <c:axId val="3722426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9C5-4065-80E3-DA12329B8C73}"/>
            </c:ext>
          </c:extLst>
        </c:ser>
        <c:dLbls>
          <c:showLegendKey val="0"/>
          <c:showVal val="0"/>
          <c:showCatName val="0"/>
          <c:showSerName val="0"/>
          <c:showPercent val="0"/>
          <c:showBubbleSize val="0"/>
        </c:dLbls>
        <c:marker val="1"/>
        <c:smooth val="0"/>
        <c:axId val="216916992"/>
        <c:axId val="372243200"/>
      </c:lineChart>
      <c:catAx>
        <c:axId val="21691648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2242624"/>
        <c:crossesAt val="-1000"/>
        <c:auto val="1"/>
        <c:lblAlgn val="ctr"/>
        <c:lblOffset val="100"/>
        <c:tickLblSkip val="1"/>
        <c:tickMarkSkip val="1"/>
        <c:noMultiLvlLbl val="0"/>
      </c:catAx>
      <c:valAx>
        <c:axId val="3722426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16480"/>
        <c:crosses val="autoZero"/>
        <c:crossBetween val="between"/>
      </c:valAx>
      <c:catAx>
        <c:axId val="216916992"/>
        <c:scaling>
          <c:orientation val="minMax"/>
        </c:scaling>
        <c:delete val="1"/>
        <c:axPos val="b"/>
        <c:majorTickMark val="out"/>
        <c:minorTickMark val="none"/>
        <c:tickLblPos val="nextTo"/>
        <c:crossAx val="372243200"/>
        <c:crosses val="autoZero"/>
        <c:auto val="1"/>
        <c:lblAlgn val="ctr"/>
        <c:lblOffset val="100"/>
        <c:noMultiLvlLbl val="0"/>
      </c:catAx>
      <c:valAx>
        <c:axId val="3722432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1699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BDF-47D0-A9B6-97A98DE3160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BDF-47D0-A9B6-97A98DE31603}"/>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BDF-47D0-A9B6-97A98DE31603}"/>
            </c:ext>
          </c:extLst>
        </c:ser>
        <c:dLbls>
          <c:showLegendKey val="0"/>
          <c:showVal val="0"/>
          <c:showCatName val="0"/>
          <c:showSerName val="0"/>
          <c:showPercent val="0"/>
          <c:showBubbleSize val="0"/>
        </c:dLbls>
        <c:gapWidth val="150"/>
        <c:overlap val="100"/>
        <c:axId val="216918528"/>
        <c:axId val="3838449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BDF-47D0-A9B6-97A98DE31603}"/>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BDF-47D0-A9B6-97A98DE3160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BDF-47D0-A9B6-97A98DE31603}"/>
            </c:ext>
          </c:extLst>
        </c:ser>
        <c:dLbls>
          <c:showLegendKey val="0"/>
          <c:showVal val="0"/>
          <c:showCatName val="0"/>
          <c:showSerName val="0"/>
          <c:showPercent val="0"/>
          <c:showBubbleSize val="0"/>
        </c:dLbls>
        <c:marker val="1"/>
        <c:smooth val="0"/>
        <c:axId val="216918528"/>
        <c:axId val="3838449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BDF-47D0-A9B6-97A98DE31603}"/>
            </c:ext>
          </c:extLst>
        </c:ser>
        <c:dLbls>
          <c:showLegendKey val="0"/>
          <c:showVal val="0"/>
          <c:showCatName val="0"/>
          <c:showSerName val="0"/>
          <c:showPercent val="0"/>
          <c:showBubbleSize val="0"/>
        </c:dLbls>
        <c:marker val="1"/>
        <c:smooth val="0"/>
        <c:axId val="216919040"/>
        <c:axId val="383845504"/>
      </c:lineChart>
      <c:catAx>
        <c:axId val="21691852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3844928"/>
        <c:crossesAt val="-1000"/>
        <c:auto val="1"/>
        <c:lblAlgn val="ctr"/>
        <c:lblOffset val="100"/>
        <c:tickLblSkip val="1"/>
        <c:tickMarkSkip val="1"/>
        <c:noMultiLvlLbl val="0"/>
      </c:catAx>
      <c:valAx>
        <c:axId val="3838449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18528"/>
        <c:crosses val="autoZero"/>
        <c:crossBetween val="between"/>
      </c:valAx>
      <c:catAx>
        <c:axId val="216919040"/>
        <c:scaling>
          <c:orientation val="minMax"/>
        </c:scaling>
        <c:delete val="1"/>
        <c:axPos val="b"/>
        <c:majorTickMark val="out"/>
        <c:minorTickMark val="none"/>
        <c:tickLblPos val="nextTo"/>
        <c:crossAx val="383845504"/>
        <c:crosses val="autoZero"/>
        <c:auto val="1"/>
        <c:lblAlgn val="ctr"/>
        <c:lblOffset val="100"/>
        <c:noMultiLvlLbl val="0"/>
      </c:catAx>
      <c:valAx>
        <c:axId val="3838455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190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7CF-455C-8709-637B4D004BE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7CF-455C-8709-637B4D004BEA}"/>
            </c:ext>
          </c:extLst>
        </c:ser>
        <c:dLbls>
          <c:showLegendKey val="0"/>
          <c:showVal val="0"/>
          <c:showCatName val="0"/>
          <c:showSerName val="0"/>
          <c:showPercent val="0"/>
          <c:showBubbleSize val="0"/>
        </c:dLbls>
        <c:gapWidth val="150"/>
        <c:overlap val="100"/>
        <c:axId val="236717056"/>
        <c:axId val="3838472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7CF-455C-8709-637B4D004BE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7CF-455C-8709-637B4D004BE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7CF-455C-8709-637B4D004BEA}"/>
            </c:ext>
          </c:extLst>
        </c:ser>
        <c:dLbls>
          <c:showLegendKey val="0"/>
          <c:showVal val="0"/>
          <c:showCatName val="0"/>
          <c:showSerName val="0"/>
          <c:showPercent val="0"/>
          <c:showBubbleSize val="0"/>
        </c:dLbls>
        <c:marker val="1"/>
        <c:smooth val="0"/>
        <c:axId val="236717056"/>
        <c:axId val="3838472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7CF-455C-8709-637B4D004BE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7CF-455C-8709-637B4D004BEA}"/>
            </c:ext>
          </c:extLst>
        </c:ser>
        <c:dLbls>
          <c:showLegendKey val="0"/>
          <c:showVal val="0"/>
          <c:showCatName val="0"/>
          <c:showSerName val="0"/>
          <c:showPercent val="0"/>
          <c:showBubbleSize val="0"/>
        </c:dLbls>
        <c:marker val="1"/>
        <c:smooth val="0"/>
        <c:axId val="236717568"/>
        <c:axId val="383847808"/>
      </c:lineChart>
      <c:catAx>
        <c:axId val="236717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847232"/>
        <c:crosses val="autoZero"/>
        <c:auto val="1"/>
        <c:lblAlgn val="ctr"/>
        <c:lblOffset val="100"/>
        <c:tickLblSkip val="1"/>
        <c:tickMarkSkip val="1"/>
        <c:noMultiLvlLbl val="0"/>
      </c:catAx>
      <c:valAx>
        <c:axId val="3838472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17056"/>
        <c:crosses val="autoZero"/>
        <c:crossBetween val="between"/>
        <c:majorUnit val="5000"/>
        <c:minorUnit val="1000"/>
      </c:valAx>
      <c:catAx>
        <c:axId val="236717568"/>
        <c:scaling>
          <c:orientation val="minMax"/>
        </c:scaling>
        <c:delete val="1"/>
        <c:axPos val="b"/>
        <c:majorTickMark val="out"/>
        <c:minorTickMark val="none"/>
        <c:tickLblPos val="nextTo"/>
        <c:crossAx val="383847808"/>
        <c:crossesAt val="80"/>
        <c:auto val="1"/>
        <c:lblAlgn val="ctr"/>
        <c:lblOffset val="100"/>
        <c:noMultiLvlLbl val="0"/>
      </c:catAx>
      <c:valAx>
        <c:axId val="3838478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175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E5A-45E0-9D11-7142660D30D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E5A-45E0-9D11-7142660D30DC}"/>
            </c:ext>
          </c:extLst>
        </c:ser>
        <c:dLbls>
          <c:showLegendKey val="0"/>
          <c:showVal val="0"/>
          <c:showCatName val="0"/>
          <c:showSerName val="0"/>
          <c:showPercent val="0"/>
          <c:showBubbleSize val="0"/>
        </c:dLbls>
        <c:gapWidth val="150"/>
        <c:overlap val="100"/>
        <c:axId val="237913088"/>
        <c:axId val="3838501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E5A-45E0-9D11-7142660D30D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E5A-45E0-9D11-7142660D30D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E5A-45E0-9D11-7142660D30DC}"/>
            </c:ext>
          </c:extLst>
        </c:ser>
        <c:dLbls>
          <c:showLegendKey val="0"/>
          <c:showVal val="0"/>
          <c:showCatName val="0"/>
          <c:showSerName val="0"/>
          <c:showPercent val="0"/>
          <c:showBubbleSize val="0"/>
        </c:dLbls>
        <c:marker val="1"/>
        <c:smooth val="0"/>
        <c:axId val="237913088"/>
        <c:axId val="3838501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E5A-45E0-9D11-7142660D30D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E5A-45E0-9D11-7142660D30DC}"/>
            </c:ext>
          </c:extLst>
        </c:ser>
        <c:dLbls>
          <c:showLegendKey val="0"/>
          <c:showVal val="0"/>
          <c:showCatName val="0"/>
          <c:showSerName val="0"/>
          <c:showPercent val="0"/>
          <c:showBubbleSize val="0"/>
        </c:dLbls>
        <c:marker val="1"/>
        <c:smooth val="0"/>
        <c:axId val="236716544"/>
        <c:axId val="383850688"/>
      </c:lineChart>
      <c:catAx>
        <c:axId val="2379130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850112"/>
        <c:crosses val="autoZero"/>
        <c:auto val="1"/>
        <c:lblAlgn val="ctr"/>
        <c:lblOffset val="100"/>
        <c:tickLblSkip val="1"/>
        <c:tickMarkSkip val="1"/>
        <c:noMultiLvlLbl val="0"/>
      </c:catAx>
      <c:valAx>
        <c:axId val="3838501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913088"/>
        <c:crosses val="autoZero"/>
        <c:crossBetween val="between"/>
        <c:majorUnit val="5000"/>
        <c:minorUnit val="1000"/>
      </c:valAx>
      <c:catAx>
        <c:axId val="236716544"/>
        <c:scaling>
          <c:orientation val="minMax"/>
        </c:scaling>
        <c:delete val="1"/>
        <c:axPos val="b"/>
        <c:majorTickMark val="out"/>
        <c:minorTickMark val="none"/>
        <c:tickLblPos val="nextTo"/>
        <c:crossAx val="383850688"/>
        <c:crossesAt val="80"/>
        <c:auto val="1"/>
        <c:lblAlgn val="ctr"/>
        <c:lblOffset val="100"/>
        <c:noMultiLvlLbl val="0"/>
      </c:catAx>
      <c:valAx>
        <c:axId val="3838506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165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7AA-4BEC-AB36-C363C68B2DF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7AA-4BEC-AB36-C363C68B2DF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7AA-4BEC-AB36-C363C68B2DF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7AA-4BEC-AB36-C363C68B2DFA}"/>
            </c:ext>
          </c:extLst>
        </c:ser>
        <c:dLbls>
          <c:showLegendKey val="0"/>
          <c:showVal val="0"/>
          <c:showCatName val="0"/>
          <c:showSerName val="0"/>
          <c:showPercent val="0"/>
          <c:showBubbleSize val="0"/>
        </c:dLbls>
        <c:gapWidth val="150"/>
        <c:overlap val="100"/>
        <c:axId val="237914112"/>
        <c:axId val="4103870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7AA-4BEC-AB36-C363C68B2DF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7AA-4BEC-AB36-C363C68B2DF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7AA-4BEC-AB36-C363C68B2DFA}"/>
            </c:ext>
          </c:extLst>
        </c:ser>
        <c:dLbls>
          <c:showLegendKey val="0"/>
          <c:showVal val="0"/>
          <c:showCatName val="0"/>
          <c:showSerName val="0"/>
          <c:showPercent val="0"/>
          <c:showBubbleSize val="0"/>
        </c:dLbls>
        <c:marker val="1"/>
        <c:smooth val="0"/>
        <c:axId val="237914112"/>
        <c:axId val="4103870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7AA-4BEC-AB36-C363C68B2DF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7AA-4BEC-AB36-C363C68B2DFA}"/>
            </c:ext>
          </c:extLst>
        </c:ser>
        <c:dLbls>
          <c:showLegendKey val="0"/>
          <c:showVal val="0"/>
          <c:showCatName val="0"/>
          <c:showSerName val="0"/>
          <c:showPercent val="0"/>
          <c:showBubbleSize val="0"/>
        </c:dLbls>
        <c:marker val="1"/>
        <c:smooth val="0"/>
        <c:axId val="237915136"/>
        <c:axId val="410387584"/>
      </c:lineChart>
      <c:catAx>
        <c:axId val="2379141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387008"/>
        <c:crosses val="autoZero"/>
        <c:auto val="1"/>
        <c:lblAlgn val="ctr"/>
        <c:lblOffset val="100"/>
        <c:tickLblSkip val="1"/>
        <c:tickMarkSkip val="1"/>
        <c:noMultiLvlLbl val="0"/>
      </c:catAx>
      <c:valAx>
        <c:axId val="4103870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914112"/>
        <c:crosses val="autoZero"/>
        <c:crossBetween val="between"/>
        <c:majorUnit val="2000"/>
      </c:valAx>
      <c:catAx>
        <c:axId val="237915136"/>
        <c:scaling>
          <c:orientation val="minMax"/>
        </c:scaling>
        <c:delete val="1"/>
        <c:axPos val="b"/>
        <c:majorTickMark val="out"/>
        <c:minorTickMark val="none"/>
        <c:tickLblPos val="nextTo"/>
        <c:crossAx val="410387584"/>
        <c:crosses val="autoZero"/>
        <c:auto val="1"/>
        <c:lblAlgn val="ctr"/>
        <c:lblOffset val="100"/>
        <c:noMultiLvlLbl val="0"/>
      </c:catAx>
      <c:valAx>
        <c:axId val="4103875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9151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75B-4B09-8440-2873B3F1C7B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75B-4B09-8440-2873B3F1C7B0}"/>
            </c:ext>
          </c:extLst>
        </c:ser>
        <c:dLbls>
          <c:showLegendKey val="0"/>
          <c:showVal val="0"/>
          <c:showCatName val="0"/>
          <c:showSerName val="0"/>
          <c:showPercent val="0"/>
          <c:showBubbleSize val="0"/>
        </c:dLbls>
        <c:gapWidth val="150"/>
        <c:overlap val="100"/>
        <c:axId val="183320576"/>
        <c:axId val="1386284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75B-4B09-8440-2873B3F1C7B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75B-4B09-8440-2873B3F1C7B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75B-4B09-8440-2873B3F1C7B0}"/>
            </c:ext>
          </c:extLst>
        </c:ser>
        <c:dLbls>
          <c:showLegendKey val="0"/>
          <c:showVal val="0"/>
          <c:showCatName val="0"/>
          <c:showSerName val="0"/>
          <c:showPercent val="0"/>
          <c:showBubbleSize val="0"/>
        </c:dLbls>
        <c:marker val="1"/>
        <c:smooth val="0"/>
        <c:axId val="183320576"/>
        <c:axId val="1386284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75B-4B09-8440-2873B3F1C7B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75B-4B09-8440-2873B3F1C7B0}"/>
            </c:ext>
          </c:extLst>
        </c:ser>
        <c:dLbls>
          <c:showLegendKey val="0"/>
          <c:showVal val="0"/>
          <c:showCatName val="0"/>
          <c:showSerName val="0"/>
          <c:showPercent val="0"/>
          <c:showBubbleSize val="0"/>
        </c:dLbls>
        <c:marker val="1"/>
        <c:smooth val="0"/>
        <c:axId val="183321088"/>
        <c:axId val="138629056"/>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8480"/>
        <c:crosses val="autoZero"/>
        <c:auto val="1"/>
        <c:lblAlgn val="ctr"/>
        <c:lblOffset val="100"/>
        <c:tickLblSkip val="1"/>
        <c:tickMarkSkip val="1"/>
        <c:noMultiLvlLbl val="0"/>
      </c:catAx>
      <c:valAx>
        <c:axId val="1386284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majorUnit val="5000"/>
        <c:minorUnit val="1000"/>
      </c:valAx>
      <c:catAx>
        <c:axId val="183321088"/>
        <c:scaling>
          <c:orientation val="minMax"/>
        </c:scaling>
        <c:delete val="1"/>
        <c:axPos val="b"/>
        <c:majorTickMark val="out"/>
        <c:minorTickMark val="none"/>
        <c:tickLblPos val="nextTo"/>
        <c:crossAx val="138629056"/>
        <c:crossesAt val="80"/>
        <c:auto val="1"/>
        <c:lblAlgn val="ctr"/>
        <c:lblOffset val="100"/>
        <c:noMultiLvlLbl val="0"/>
      </c:catAx>
      <c:valAx>
        <c:axId val="1386290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B58-46DF-9041-AE723C437D5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B58-46DF-9041-AE723C437D5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B58-46DF-9041-AE723C437D5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B58-46DF-9041-AE723C437D59}"/>
            </c:ext>
          </c:extLst>
        </c:ser>
        <c:dLbls>
          <c:showLegendKey val="0"/>
          <c:showVal val="0"/>
          <c:showCatName val="0"/>
          <c:showSerName val="0"/>
          <c:showPercent val="0"/>
          <c:showBubbleSize val="0"/>
        </c:dLbls>
        <c:gapWidth val="150"/>
        <c:overlap val="100"/>
        <c:axId val="239081472"/>
        <c:axId val="4103893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B58-46DF-9041-AE723C437D5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B58-46DF-9041-AE723C437D5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B58-46DF-9041-AE723C437D59}"/>
            </c:ext>
          </c:extLst>
        </c:ser>
        <c:dLbls>
          <c:showLegendKey val="0"/>
          <c:showVal val="0"/>
          <c:showCatName val="0"/>
          <c:showSerName val="0"/>
          <c:showPercent val="0"/>
          <c:showBubbleSize val="0"/>
        </c:dLbls>
        <c:marker val="1"/>
        <c:smooth val="0"/>
        <c:axId val="239081472"/>
        <c:axId val="4103893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B58-46DF-9041-AE723C437D5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B58-46DF-9041-AE723C437D59}"/>
            </c:ext>
          </c:extLst>
        </c:ser>
        <c:dLbls>
          <c:showLegendKey val="0"/>
          <c:showVal val="0"/>
          <c:showCatName val="0"/>
          <c:showSerName val="0"/>
          <c:showPercent val="0"/>
          <c:showBubbleSize val="0"/>
        </c:dLbls>
        <c:marker val="1"/>
        <c:smooth val="0"/>
        <c:axId val="239081984"/>
        <c:axId val="410389888"/>
      </c:lineChart>
      <c:catAx>
        <c:axId val="2390814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389312"/>
        <c:crosses val="autoZero"/>
        <c:auto val="1"/>
        <c:lblAlgn val="ctr"/>
        <c:lblOffset val="100"/>
        <c:tickLblSkip val="1"/>
        <c:tickMarkSkip val="1"/>
        <c:noMultiLvlLbl val="0"/>
      </c:catAx>
      <c:valAx>
        <c:axId val="4103893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081472"/>
        <c:crosses val="autoZero"/>
        <c:crossBetween val="between"/>
      </c:valAx>
      <c:catAx>
        <c:axId val="239081984"/>
        <c:scaling>
          <c:orientation val="minMax"/>
        </c:scaling>
        <c:delete val="1"/>
        <c:axPos val="b"/>
        <c:majorTickMark val="out"/>
        <c:minorTickMark val="none"/>
        <c:tickLblPos val="nextTo"/>
        <c:crossAx val="410389888"/>
        <c:crosses val="autoZero"/>
        <c:auto val="1"/>
        <c:lblAlgn val="ctr"/>
        <c:lblOffset val="100"/>
        <c:noMultiLvlLbl val="0"/>
      </c:catAx>
      <c:valAx>
        <c:axId val="4103898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08198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125-41D2-BAB5-6D102C2A630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125-41D2-BAB5-6D102C2A630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125-41D2-BAB5-6D102C2A630C}"/>
            </c:ext>
          </c:extLst>
        </c:ser>
        <c:dLbls>
          <c:showLegendKey val="0"/>
          <c:showVal val="0"/>
          <c:showCatName val="0"/>
          <c:showSerName val="0"/>
          <c:showPercent val="0"/>
          <c:showBubbleSize val="0"/>
        </c:dLbls>
        <c:gapWidth val="150"/>
        <c:overlap val="100"/>
        <c:axId val="240365568"/>
        <c:axId val="4103916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125-41D2-BAB5-6D102C2A630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125-41D2-BAB5-6D102C2A630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125-41D2-BAB5-6D102C2A630C}"/>
            </c:ext>
          </c:extLst>
        </c:ser>
        <c:dLbls>
          <c:showLegendKey val="0"/>
          <c:showVal val="0"/>
          <c:showCatName val="0"/>
          <c:showSerName val="0"/>
          <c:showPercent val="0"/>
          <c:showBubbleSize val="0"/>
        </c:dLbls>
        <c:marker val="1"/>
        <c:smooth val="0"/>
        <c:axId val="240365568"/>
        <c:axId val="4103916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125-41D2-BAB5-6D102C2A630C}"/>
            </c:ext>
          </c:extLst>
        </c:ser>
        <c:dLbls>
          <c:showLegendKey val="0"/>
          <c:showVal val="0"/>
          <c:showCatName val="0"/>
          <c:showSerName val="0"/>
          <c:showPercent val="0"/>
          <c:showBubbleSize val="0"/>
        </c:dLbls>
        <c:marker val="1"/>
        <c:smooth val="0"/>
        <c:axId val="240366080"/>
        <c:axId val="410392192"/>
      </c:lineChart>
      <c:catAx>
        <c:axId val="24036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391616"/>
        <c:crossesAt val="-1000"/>
        <c:auto val="1"/>
        <c:lblAlgn val="ctr"/>
        <c:lblOffset val="100"/>
        <c:tickLblSkip val="1"/>
        <c:tickMarkSkip val="1"/>
        <c:noMultiLvlLbl val="0"/>
      </c:catAx>
      <c:valAx>
        <c:axId val="4103916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65568"/>
        <c:crosses val="autoZero"/>
        <c:crossBetween val="between"/>
      </c:valAx>
      <c:catAx>
        <c:axId val="240366080"/>
        <c:scaling>
          <c:orientation val="minMax"/>
        </c:scaling>
        <c:delete val="1"/>
        <c:axPos val="b"/>
        <c:majorTickMark val="out"/>
        <c:minorTickMark val="none"/>
        <c:tickLblPos val="nextTo"/>
        <c:crossAx val="410392192"/>
        <c:crosses val="autoZero"/>
        <c:auto val="1"/>
        <c:lblAlgn val="ctr"/>
        <c:lblOffset val="100"/>
        <c:noMultiLvlLbl val="0"/>
      </c:catAx>
      <c:valAx>
        <c:axId val="4103921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6608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5BF-4F80-9E7E-A5062450B3B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5BF-4F80-9E7E-A5062450B3B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5BF-4F80-9E7E-A5062450B3BA}"/>
            </c:ext>
          </c:extLst>
        </c:ser>
        <c:dLbls>
          <c:showLegendKey val="0"/>
          <c:showVal val="0"/>
          <c:showCatName val="0"/>
          <c:showSerName val="0"/>
          <c:showPercent val="0"/>
          <c:showBubbleSize val="0"/>
        </c:dLbls>
        <c:gapWidth val="150"/>
        <c:overlap val="100"/>
        <c:axId val="240367616"/>
        <c:axId val="41039392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5BF-4F80-9E7E-A5062450B3B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5BF-4F80-9E7E-A5062450B3B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5BF-4F80-9E7E-A5062450B3BA}"/>
            </c:ext>
          </c:extLst>
        </c:ser>
        <c:dLbls>
          <c:showLegendKey val="0"/>
          <c:showVal val="0"/>
          <c:showCatName val="0"/>
          <c:showSerName val="0"/>
          <c:showPercent val="0"/>
          <c:showBubbleSize val="0"/>
        </c:dLbls>
        <c:marker val="1"/>
        <c:smooth val="0"/>
        <c:axId val="240367616"/>
        <c:axId val="41039392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5BF-4F80-9E7E-A5062450B3BA}"/>
            </c:ext>
          </c:extLst>
        </c:ser>
        <c:dLbls>
          <c:showLegendKey val="0"/>
          <c:showVal val="0"/>
          <c:showCatName val="0"/>
          <c:showSerName val="0"/>
          <c:showPercent val="0"/>
          <c:showBubbleSize val="0"/>
        </c:dLbls>
        <c:marker val="1"/>
        <c:smooth val="0"/>
        <c:axId val="240368128"/>
        <c:axId val="190636032"/>
      </c:lineChart>
      <c:catAx>
        <c:axId val="24036761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393920"/>
        <c:crossesAt val="-1000"/>
        <c:auto val="1"/>
        <c:lblAlgn val="ctr"/>
        <c:lblOffset val="100"/>
        <c:tickLblSkip val="1"/>
        <c:tickMarkSkip val="1"/>
        <c:noMultiLvlLbl val="0"/>
      </c:catAx>
      <c:valAx>
        <c:axId val="41039392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67616"/>
        <c:crosses val="autoZero"/>
        <c:crossBetween val="between"/>
      </c:valAx>
      <c:catAx>
        <c:axId val="240368128"/>
        <c:scaling>
          <c:orientation val="minMax"/>
        </c:scaling>
        <c:delete val="1"/>
        <c:axPos val="b"/>
        <c:majorTickMark val="out"/>
        <c:minorTickMark val="none"/>
        <c:tickLblPos val="nextTo"/>
        <c:crossAx val="190636032"/>
        <c:crosses val="autoZero"/>
        <c:auto val="1"/>
        <c:lblAlgn val="ctr"/>
        <c:lblOffset val="100"/>
        <c:noMultiLvlLbl val="0"/>
      </c:catAx>
      <c:valAx>
        <c:axId val="19063603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6812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609-4901-8C2D-B2D2E9D16AE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609-4901-8C2D-B2D2E9D16AE8}"/>
            </c:ext>
          </c:extLst>
        </c:ser>
        <c:dLbls>
          <c:showLegendKey val="0"/>
          <c:showVal val="0"/>
          <c:showCatName val="0"/>
          <c:showSerName val="0"/>
          <c:showPercent val="0"/>
          <c:showBubbleSize val="0"/>
        </c:dLbls>
        <c:gapWidth val="150"/>
        <c:overlap val="100"/>
        <c:axId val="242385408"/>
        <c:axId val="19063776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609-4901-8C2D-B2D2E9D16AE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609-4901-8C2D-B2D2E9D16AE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609-4901-8C2D-B2D2E9D16AE8}"/>
            </c:ext>
          </c:extLst>
        </c:ser>
        <c:dLbls>
          <c:showLegendKey val="0"/>
          <c:showVal val="0"/>
          <c:showCatName val="0"/>
          <c:showSerName val="0"/>
          <c:showPercent val="0"/>
          <c:showBubbleSize val="0"/>
        </c:dLbls>
        <c:marker val="1"/>
        <c:smooth val="0"/>
        <c:axId val="242385408"/>
        <c:axId val="19063776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609-4901-8C2D-B2D2E9D16AE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609-4901-8C2D-B2D2E9D16AE8}"/>
            </c:ext>
          </c:extLst>
        </c:ser>
        <c:dLbls>
          <c:showLegendKey val="0"/>
          <c:showVal val="0"/>
          <c:showCatName val="0"/>
          <c:showSerName val="0"/>
          <c:showPercent val="0"/>
          <c:showBubbleSize val="0"/>
        </c:dLbls>
        <c:marker val="1"/>
        <c:smooth val="0"/>
        <c:axId val="242385920"/>
        <c:axId val="190638336"/>
      </c:lineChart>
      <c:catAx>
        <c:axId val="2423854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637760"/>
        <c:crosses val="autoZero"/>
        <c:auto val="1"/>
        <c:lblAlgn val="ctr"/>
        <c:lblOffset val="100"/>
        <c:tickLblSkip val="1"/>
        <c:tickMarkSkip val="1"/>
        <c:noMultiLvlLbl val="0"/>
      </c:catAx>
      <c:valAx>
        <c:axId val="19063776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2385408"/>
        <c:crosses val="autoZero"/>
        <c:crossBetween val="between"/>
        <c:majorUnit val="5000"/>
        <c:minorUnit val="1000"/>
      </c:valAx>
      <c:catAx>
        <c:axId val="242385920"/>
        <c:scaling>
          <c:orientation val="minMax"/>
        </c:scaling>
        <c:delete val="1"/>
        <c:axPos val="b"/>
        <c:majorTickMark val="out"/>
        <c:minorTickMark val="none"/>
        <c:tickLblPos val="nextTo"/>
        <c:crossAx val="190638336"/>
        <c:crossesAt val="80"/>
        <c:auto val="1"/>
        <c:lblAlgn val="ctr"/>
        <c:lblOffset val="100"/>
        <c:noMultiLvlLbl val="0"/>
      </c:catAx>
      <c:valAx>
        <c:axId val="19063833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23859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552-4825-AC20-9C0B982E678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552-4825-AC20-9C0B982E6784}"/>
            </c:ext>
          </c:extLst>
        </c:ser>
        <c:dLbls>
          <c:showLegendKey val="0"/>
          <c:showVal val="0"/>
          <c:showCatName val="0"/>
          <c:showSerName val="0"/>
          <c:showPercent val="0"/>
          <c:showBubbleSize val="0"/>
        </c:dLbls>
        <c:gapWidth val="150"/>
        <c:overlap val="100"/>
        <c:axId val="242387968"/>
        <c:axId val="1906417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552-4825-AC20-9C0B982E678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552-4825-AC20-9C0B982E678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552-4825-AC20-9C0B982E6784}"/>
            </c:ext>
          </c:extLst>
        </c:ser>
        <c:dLbls>
          <c:showLegendKey val="0"/>
          <c:showVal val="0"/>
          <c:showCatName val="0"/>
          <c:showSerName val="0"/>
          <c:showPercent val="0"/>
          <c:showBubbleSize val="0"/>
        </c:dLbls>
        <c:marker val="1"/>
        <c:smooth val="0"/>
        <c:axId val="242387968"/>
        <c:axId val="1906417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552-4825-AC20-9C0B982E678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552-4825-AC20-9C0B982E6784}"/>
            </c:ext>
          </c:extLst>
        </c:ser>
        <c:dLbls>
          <c:showLegendKey val="0"/>
          <c:showVal val="0"/>
          <c:showCatName val="0"/>
          <c:showSerName val="0"/>
          <c:showPercent val="0"/>
          <c:showBubbleSize val="0"/>
        </c:dLbls>
        <c:marker val="1"/>
        <c:smooth val="0"/>
        <c:axId val="242388480"/>
        <c:axId val="190642368"/>
      </c:lineChart>
      <c:catAx>
        <c:axId val="2423879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641792"/>
        <c:crosses val="autoZero"/>
        <c:auto val="1"/>
        <c:lblAlgn val="ctr"/>
        <c:lblOffset val="100"/>
        <c:tickLblSkip val="1"/>
        <c:tickMarkSkip val="1"/>
        <c:noMultiLvlLbl val="0"/>
      </c:catAx>
      <c:valAx>
        <c:axId val="1906417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2387968"/>
        <c:crosses val="autoZero"/>
        <c:crossBetween val="between"/>
        <c:majorUnit val="5000"/>
        <c:minorUnit val="1000"/>
      </c:valAx>
      <c:catAx>
        <c:axId val="242388480"/>
        <c:scaling>
          <c:orientation val="minMax"/>
        </c:scaling>
        <c:delete val="1"/>
        <c:axPos val="b"/>
        <c:majorTickMark val="out"/>
        <c:minorTickMark val="none"/>
        <c:tickLblPos val="nextTo"/>
        <c:crossAx val="190642368"/>
        <c:crossesAt val="80"/>
        <c:auto val="1"/>
        <c:lblAlgn val="ctr"/>
        <c:lblOffset val="100"/>
        <c:noMultiLvlLbl val="0"/>
      </c:catAx>
      <c:valAx>
        <c:axId val="1906423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23884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459-4618-9556-9370ED1916B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459-4618-9556-9370ED1916B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459-4618-9556-9370ED1916B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459-4618-9556-9370ED1916B2}"/>
            </c:ext>
          </c:extLst>
        </c:ser>
        <c:dLbls>
          <c:showLegendKey val="0"/>
          <c:showVal val="0"/>
          <c:showCatName val="0"/>
          <c:showSerName val="0"/>
          <c:showPercent val="0"/>
          <c:showBubbleSize val="0"/>
        </c:dLbls>
        <c:gapWidth val="150"/>
        <c:overlap val="100"/>
        <c:axId val="243358208"/>
        <c:axId val="1962808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459-4618-9556-9370ED1916B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459-4618-9556-9370ED1916B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459-4618-9556-9370ED1916B2}"/>
            </c:ext>
          </c:extLst>
        </c:ser>
        <c:dLbls>
          <c:showLegendKey val="0"/>
          <c:showVal val="0"/>
          <c:showCatName val="0"/>
          <c:showSerName val="0"/>
          <c:showPercent val="0"/>
          <c:showBubbleSize val="0"/>
        </c:dLbls>
        <c:marker val="1"/>
        <c:smooth val="0"/>
        <c:axId val="243358208"/>
        <c:axId val="1962808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459-4618-9556-9370ED1916B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459-4618-9556-9370ED1916B2}"/>
            </c:ext>
          </c:extLst>
        </c:ser>
        <c:dLbls>
          <c:showLegendKey val="0"/>
          <c:showVal val="0"/>
          <c:showCatName val="0"/>
          <c:showSerName val="0"/>
          <c:showPercent val="0"/>
          <c:showBubbleSize val="0"/>
        </c:dLbls>
        <c:marker val="1"/>
        <c:smooth val="0"/>
        <c:axId val="243358720"/>
        <c:axId val="196281472"/>
      </c:lineChart>
      <c:catAx>
        <c:axId val="2433582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280896"/>
        <c:crosses val="autoZero"/>
        <c:auto val="1"/>
        <c:lblAlgn val="ctr"/>
        <c:lblOffset val="100"/>
        <c:tickLblSkip val="1"/>
        <c:tickMarkSkip val="1"/>
        <c:noMultiLvlLbl val="0"/>
      </c:catAx>
      <c:valAx>
        <c:axId val="1962808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3358208"/>
        <c:crosses val="autoZero"/>
        <c:crossBetween val="between"/>
        <c:majorUnit val="2000"/>
      </c:valAx>
      <c:catAx>
        <c:axId val="243358720"/>
        <c:scaling>
          <c:orientation val="minMax"/>
        </c:scaling>
        <c:delete val="1"/>
        <c:axPos val="b"/>
        <c:majorTickMark val="out"/>
        <c:minorTickMark val="none"/>
        <c:tickLblPos val="nextTo"/>
        <c:crossAx val="196281472"/>
        <c:crosses val="autoZero"/>
        <c:auto val="1"/>
        <c:lblAlgn val="ctr"/>
        <c:lblOffset val="100"/>
        <c:noMultiLvlLbl val="0"/>
      </c:catAx>
      <c:valAx>
        <c:axId val="1962814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335872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045-4A1E-A190-BE0C0598D02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045-4A1E-A190-BE0C0598D02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045-4A1E-A190-BE0C0598D02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045-4A1E-A190-BE0C0598D02D}"/>
            </c:ext>
          </c:extLst>
        </c:ser>
        <c:dLbls>
          <c:showLegendKey val="0"/>
          <c:showVal val="0"/>
          <c:showCatName val="0"/>
          <c:showSerName val="0"/>
          <c:showPercent val="0"/>
          <c:showBubbleSize val="0"/>
        </c:dLbls>
        <c:gapWidth val="150"/>
        <c:overlap val="100"/>
        <c:axId val="263000064"/>
        <c:axId val="1962832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045-4A1E-A190-BE0C0598D02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045-4A1E-A190-BE0C0598D02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045-4A1E-A190-BE0C0598D02D}"/>
            </c:ext>
          </c:extLst>
        </c:ser>
        <c:dLbls>
          <c:showLegendKey val="0"/>
          <c:showVal val="0"/>
          <c:showCatName val="0"/>
          <c:showSerName val="0"/>
          <c:showPercent val="0"/>
          <c:showBubbleSize val="0"/>
        </c:dLbls>
        <c:marker val="1"/>
        <c:smooth val="0"/>
        <c:axId val="263000064"/>
        <c:axId val="1962832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045-4A1E-A190-BE0C0598D02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045-4A1E-A190-BE0C0598D02D}"/>
            </c:ext>
          </c:extLst>
        </c:ser>
        <c:dLbls>
          <c:showLegendKey val="0"/>
          <c:showVal val="0"/>
          <c:showCatName val="0"/>
          <c:showSerName val="0"/>
          <c:showPercent val="0"/>
          <c:showBubbleSize val="0"/>
        </c:dLbls>
        <c:marker val="1"/>
        <c:smooth val="0"/>
        <c:axId val="263000576"/>
        <c:axId val="196283776"/>
      </c:lineChart>
      <c:catAx>
        <c:axId val="2630000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283200"/>
        <c:crosses val="autoZero"/>
        <c:auto val="1"/>
        <c:lblAlgn val="ctr"/>
        <c:lblOffset val="100"/>
        <c:tickLblSkip val="1"/>
        <c:tickMarkSkip val="1"/>
        <c:noMultiLvlLbl val="0"/>
      </c:catAx>
      <c:valAx>
        <c:axId val="19628320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00064"/>
        <c:crosses val="autoZero"/>
        <c:crossBetween val="between"/>
      </c:valAx>
      <c:catAx>
        <c:axId val="263000576"/>
        <c:scaling>
          <c:orientation val="minMax"/>
        </c:scaling>
        <c:delete val="1"/>
        <c:axPos val="b"/>
        <c:majorTickMark val="out"/>
        <c:minorTickMark val="none"/>
        <c:tickLblPos val="nextTo"/>
        <c:crossAx val="196283776"/>
        <c:crosses val="autoZero"/>
        <c:auto val="1"/>
        <c:lblAlgn val="ctr"/>
        <c:lblOffset val="100"/>
        <c:noMultiLvlLbl val="0"/>
      </c:catAx>
      <c:valAx>
        <c:axId val="19628377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005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909-43D6-8385-C6C26C5A56C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909-43D6-8385-C6C26C5A56CE}"/>
            </c:ext>
          </c:extLst>
        </c:ser>
        <c:dLbls>
          <c:showLegendKey val="0"/>
          <c:showVal val="0"/>
          <c:showCatName val="0"/>
          <c:showSerName val="0"/>
          <c:showPercent val="0"/>
          <c:showBubbleSize val="0"/>
        </c:dLbls>
        <c:gapWidth val="150"/>
        <c:overlap val="100"/>
        <c:axId val="183349760"/>
        <c:axId val="1386319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909-43D6-8385-C6C26C5A56C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909-43D6-8385-C6C26C5A56C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909-43D6-8385-C6C26C5A56CE}"/>
            </c:ext>
          </c:extLst>
        </c:ser>
        <c:dLbls>
          <c:showLegendKey val="0"/>
          <c:showVal val="0"/>
          <c:showCatName val="0"/>
          <c:showSerName val="0"/>
          <c:showPercent val="0"/>
          <c:showBubbleSize val="0"/>
        </c:dLbls>
        <c:marker val="1"/>
        <c:smooth val="0"/>
        <c:axId val="183349760"/>
        <c:axId val="1386319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909-43D6-8385-C6C26C5A56C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909-43D6-8385-C6C26C5A56CE}"/>
            </c:ext>
          </c:extLst>
        </c:ser>
        <c:dLbls>
          <c:showLegendKey val="0"/>
          <c:showVal val="0"/>
          <c:showCatName val="0"/>
          <c:showSerName val="0"/>
          <c:showPercent val="0"/>
          <c:showBubbleSize val="0"/>
        </c:dLbls>
        <c:marker val="1"/>
        <c:smooth val="0"/>
        <c:axId val="183352320"/>
        <c:axId val="138632512"/>
      </c:lineChart>
      <c:catAx>
        <c:axId val="183349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1936"/>
        <c:crosses val="autoZero"/>
        <c:auto val="1"/>
        <c:lblAlgn val="ctr"/>
        <c:lblOffset val="100"/>
        <c:tickLblSkip val="1"/>
        <c:tickMarkSkip val="1"/>
        <c:noMultiLvlLbl val="0"/>
      </c:catAx>
      <c:valAx>
        <c:axId val="1386319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760"/>
        <c:crosses val="autoZero"/>
        <c:crossBetween val="between"/>
        <c:majorUnit val="5000"/>
        <c:minorUnit val="1000"/>
      </c:valAx>
      <c:catAx>
        <c:axId val="183352320"/>
        <c:scaling>
          <c:orientation val="minMax"/>
        </c:scaling>
        <c:delete val="1"/>
        <c:axPos val="b"/>
        <c:majorTickMark val="out"/>
        <c:minorTickMark val="none"/>
        <c:tickLblPos val="nextTo"/>
        <c:crossAx val="138632512"/>
        <c:crossesAt val="80"/>
        <c:auto val="1"/>
        <c:lblAlgn val="ctr"/>
        <c:lblOffset val="100"/>
        <c:noMultiLvlLbl val="0"/>
      </c:catAx>
      <c:valAx>
        <c:axId val="1386325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23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976-44DD-8088-7D7A4ECA4C5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976-44DD-8088-7D7A4ECA4C5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976-44DD-8088-7D7A4ECA4C5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976-44DD-8088-7D7A4ECA4C55}"/>
            </c:ext>
          </c:extLst>
        </c:ser>
        <c:dLbls>
          <c:showLegendKey val="0"/>
          <c:showVal val="0"/>
          <c:showCatName val="0"/>
          <c:showSerName val="0"/>
          <c:showPercent val="0"/>
          <c:showBubbleSize val="0"/>
        </c:dLbls>
        <c:gapWidth val="150"/>
        <c:overlap val="100"/>
        <c:axId val="183359488"/>
        <c:axId val="2181242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976-44DD-8088-7D7A4ECA4C5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976-44DD-8088-7D7A4ECA4C5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976-44DD-8088-7D7A4ECA4C55}"/>
            </c:ext>
          </c:extLst>
        </c:ser>
        <c:dLbls>
          <c:showLegendKey val="0"/>
          <c:showVal val="0"/>
          <c:showCatName val="0"/>
          <c:showSerName val="0"/>
          <c:showPercent val="0"/>
          <c:showBubbleSize val="0"/>
        </c:dLbls>
        <c:marker val="1"/>
        <c:smooth val="0"/>
        <c:axId val="183359488"/>
        <c:axId val="2181242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976-44DD-8088-7D7A4ECA4C5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976-44DD-8088-7D7A4ECA4C55}"/>
            </c:ext>
          </c:extLst>
        </c:ser>
        <c:dLbls>
          <c:showLegendKey val="0"/>
          <c:showVal val="0"/>
          <c:showCatName val="0"/>
          <c:showSerName val="0"/>
          <c:showPercent val="0"/>
          <c:showBubbleSize val="0"/>
        </c:dLbls>
        <c:marker val="1"/>
        <c:smooth val="0"/>
        <c:axId val="183360000"/>
        <c:axId val="218124800"/>
      </c:lineChart>
      <c:catAx>
        <c:axId val="183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4224"/>
        <c:crosses val="autoZero"/>
        <c:auto val="1"/>
        <c:lblAlgn val="ctr"/>
        <c:lblOffset val="100"/>
        <c:tickLblSkip val="1"/>
        <c:tickMarkSkip val="1"/>
        <c:noMultiLvlLbl val="0"/>
      </c:catAx>
      <c:valAx>
        <c:axId val="2181242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autoZero"/>
        <c:crossBetween val="between"/>
        <c:majorUnit val="2000"/>
      </c:valAx>
      <c:catAx>
        <c:axId val="183360000"/>
        <c:scaling>
          <c:orientation val="minMax"/>
        </c:scaling>
        <c:delete val="1"/>
        <c:axPos val="b"/>
        <c:majorTickMark val="out"/>
        <c:minorTickMark val="none"/>
        <c:tickLblPos val="nextTo"/>
        <c:crossAx val="218124800"/>
        <c:crosses val="autoZero"/>
        <c:auto val="1"/>
        <c:lblAlgn val="ctr"/>
        <c:lblOffset val="100"/>
        <c:noMultiLvlLbl val="0"/>
      </c:catAx>
      <c:valAx>
        <c:axId val="2181248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1DD-4037-87E2-1918B9A88C5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1DD-4037-87E2-1918B9A88C5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1DD-4037-87E2-1918B9A88C5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1DD-4037-87E2-1918B9A88C52}"/>
            </c:ext>
          </c:extLst>
        </c:ser>
        <c:dLbls>
          <c:showLegendKey val="0"/>
          <c:showVal val="0"/>
          <c:showCatName val="0"/>
          <c:showSerName val="0"/>
          <c:showPercent val="0"/>
          <c:showBubbleSize val="0"/>
        </c:dLbls>
        <c:gapWidth val="150"/>
        <c:overlap val="100"/>
        <c:axId val="183422464"/>
        <c:axId val="218126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1DD-4037-87E2-1918B9A88C5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1DD-4037-87E2-1918B9A88C5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1DD-4037-87E2-1918B9A88C52}"/>
            </c:ext>
          </c:extLst>
        </c:ser>
        <c:dLbls>
          <c:showLegendKey val="0"/>
          <c:showVal val="0"/>
          <c:showCatName val="0"/>
          <c:showSerName val="0"/>
          <c:showPercent val="0"/>
          <c:showBubbleSize val="0"/>
        </c:dLbls>
        <c:marker val="1"/>
        <c:smooth val="0"/>
        <c:axId val="183422464"/>
        <c:axId val="218126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1DD-4037-87E2-1918B9A88C5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1DD-4037-87E2-1918B9A88C52}"/>
            </c:ext>
          </c:extLst>
        </c:ser>
        <c:dLbls>
          <c:showLegendKey val="0"/>
          <c:showVal val="0"/>
          <c:showCatName val="0"/>
          <c:showSerName val="0"/>
          <c:showPercent val="0"/>
          <c:showBubbleSize val="0"/>
        </c:dLbls>
        <c:marker val="1"/>
        <c:smooth val="0"/>
        <c:axId val="183428608"/>
        <c:axId val="218127104"/>
      </c:lineChart>
      <c:catAx>
        <c:axId val="18342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6528"/>
        <c:crosses val="autoZero"/>
        <c:auto val="1"/>
        <c:lblAlgn val="ctr"/>
        <c:lblOffset val="100"/>
        <c:tickLblSkip val="1"/>
        <c:tickMarkSkip val="1"/>
        <c:noMultiLvlLbl val="0"/>
      </c:catAx>
      <c:valAx>
        <c:axId val="2181265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2464"/>
        <c:crosses val="autoZero"/>
        <c:crossBetween val="between"/>
      </c:valAx>
      <c:catAx>
        <c:axId val="183428608"/>
        <c:scaling>
          <c:orientation val="minMax"/>
        </c:scaling>
        <c:delete val="1"/>
        <c:axPos val="b"/>
        <c:majorTickMark val="out"/>
        <c:minorTickMark val="none"/>
        <c:tickLblPos val="nextTo"/>
        <c:crossAx val="218127104"/>
        <c:crosses val="autoZero"/>
        <c:auto val="1"/>
        <c:lblAlgn val="ctr"/>
        <c:lblOffset val="100"/>
        <c:noMultiLvlLbl val="0"/>
      </c:catAx>
      <c:valAx>
        <c:axId val="2181271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13-4A84-BA70-97E16EE6CEE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13-4A84-BA70-97E16EE6CEE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13-4A84-BA70-97E16EE6CEEC}"/>
            </c:ext>
          </c:extLst>
        </c:ser>
        <c:dLbls>
          <c:showLegendKey val="0"/>
          <c:showVal val="0"/>
          <c:showCatName val="0"/>
          <c:showSerName val="0"/>
          <c:showPercent val="0"/>
          <c:showBubbleSize val="0"/>
        </c:dLbls>
        <c:gapWidth val="150"/>
        <c:overlap val="100"/>
        <c:axId val="242917376"/>
        <c:axId val="2366270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A13-4A84-BA70-97E16EE6CEE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13-4A84-BA70-97E16EE6CEE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13-4A84-BA70-97E16EE6CEEC}"/>
            </c:ext>
          </c:extLst>
        </c:ser>
        <c:dLbls>
          <c:showLegendKey val="0"/>
          <c:showVal val="0"/>
          <c:showCatName val="0"/>
          <c:showSerName val="0"/>
          <c:showPercent val="0"/>
          <c:showBubbleSize val="0"/>
        </c:dLbls>
        <c:marker val="1"/>
        <c:smooth val="0"/>
        <c:axId val="242917376"/>
        <c:axId val="2366270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13-4A84-BA70-97E16EE6CEEC}"/>
            </c:ext>
          </c:extLst>
        </c:ser>
        <c:dLbls>
          <c:showLegendKey val="0"/>
          <c:showVal val="0"/>
          <c:showCatName val="0"/>
          <c:showSerName val="0"/>
          <c:showPercent val="0"/>
          <c:showBubbleSize val="0"/>
        </c:dLbls>
        <c:marker val="1"/>
        <c:smooth val="0"/>
        <c:axId val="242917888"/>
        <c:axId val="236627648"/>
      </c:lineChart>
      <c:catAx>
        <c:axId val="24291737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7072"/>
        <c:crossesAt val="-1000"/>
        <c:auto val="1"/>
        <c:lblAlgn val="ctr"/>
        <c:lblOffset val="100"/>
        <c:tickLblSkip val="1"/>
        <c:tickMarkSkip val="1"/>
        <c:noMultiLvlLbl val="0"/>
      </c:catAx>
      <c:valAx>
        <c:axId val="23662707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2917376"/>
        <c:crosses val="autoZero"/>
        <c:crossBetween val="between"/>
      </c:valAx>
      <c:catAx>
        <c:axId val="242917888"/>
        <c:scaling>
          <c:orientation val="minMax"/>
        </c:scaling>
        <c:delete val="1"/>
        <c:axPos val="b"/>
        <c:majorTickMark val="out"/>
        <c:minorTickMark val="none"/>
        <c:tickLblPos val="nextTo"/>
        <c:crossAx val="236627648"/>
        <c:crosses val="autoZero"/>
        <c:auto val="1"/>
        <c:lblAlgn val="ctr"/>
        <c:lblOffset val="100"/>
        <c:noMultiLvlLbl val="0"/>
      </c:catAx>
      <c:valAx>
        <c:axId val="23662764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291788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684-49A5-82C0-F4DA2D15A9D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684-49A5-82C0-F4DA2D15A9D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684-49A5-82C0-F4DA2D15A9D8}"/>
            </c:ext>
          </c:extLst>
        </c:ser>
        <c:dLbls>
          <c:showLegendKey val="0"/>
          <c:showVal val="0"/>
          <c:showCatName val="0"/>
          <c:showSerName val="0"/>
          <c:showPercent val="0"/>
          <c:showBubbleSize val="0"/>
        </c:dLbls>
        <c:gapWidth val="150"/>
        <c:overlap val="100"/>
        <c:axId val="243247104"/>
        <c:axId val="2366293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684-49A5-82C0-F4DA2D15A9D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684-49A5-82C0-F4DA2D15A9D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684-49A5-82C0-F4DA2D15A9D8}"/>
            </c:ext>
          </c:extLst>
        </c:ser>
        <c:dLbls>
          <c:showLegendKey val="0"/>
          <c:showVal val="0"/>
          <c:showCatName val="0"/>
          <c:showSerName val="0"/>
          <c:showPercent val="0"/>
          <c:showBubbleSize val="0"/>
        </c:dLbls>
        <c:marker val="1"/>
        <c:smooth val="0"/>
        <c:axId val="243247104"/>
        <c:axId val="2366293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684-49A5-82C0-F4DA2D15A9D8}"/>
            </c:ext>
          </c:extLst>
        </c:ser>
        <c:dLbls>
          <c:showLegendKey val="0"/>
          <c:showVal val="0"/>
          <c:showCatName val="0"/>
          <c:showSerName val="0"/>
          <c:showPercent val="0"/>
          <c:showBubbleSize val="0"/>
        </c:dLbls>
        <c:marker val="1"/>
        <c:smooth val="0"/>
        <c:axId val="243247616"/>
        <c:axId val="236629952"/>
      </c:lineChart>
      <c:catAx>
        <c:axId val="24324710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9376"/>
        <c:crossesAt val="-1000"/>
        <c:auto val="1"/>
        <c:lblAlgn val="ctr"/>
        <c:lblOffset val="100"/>
        <c:tickLblSkip val="1"/>
        <c:tickMarkSkip val="1"/>
        <c:noMultiLvlLbl val="0"/>
      </c:catAx>
      <c:valAx>
        <c:axId val="2366293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3247104"/>
        <c:crosses val="autoZero"/>
        <c:crossBetween val="between"/>
      </c:valAx>
      <c:catAx>
        <c:axId val="243247616"/>
        <c:scaling>
          <c:orientation val="minMax"/>
        </c:scaling>
        <c:delete val="1"/>
        <c:axPos val="b"/>
        <c:majorTickMark val="out"/>
        <c:minorTickMark val="none"/>
        <c:tickLblPos val="nextTo"/>
        <c:crossAx val="236629952"/>
        <c:crosses val="autoZero"/>
        <c:auto val="1"/>
        <c:lblAlgn val="ctr"/>
        <c:lblOffset val="100"/>
        <c:noMultiLvlLbl val="0"/>
      </c:catAx>
      <c:valAx>
        <c:axId val="2366299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32476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B20-4612-A76F-E9D87A88C41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B20-4612-A76F-E9D87A88C41B}"/>
            </c:ext>
          </c:extLst>
        </c:ser>
        <c:dLbls>
          <c:showLegendKey val="0"/>
          <c:showVal val="0"/>
          <c:showCatName val="0"/>
          <c:showSerName val="0"/>
          <c:showPercent val="0"/>
          <c:showBubbleSize val="0"/>
        </c:dLbls>
        <c:gapWidth val="150"/>
        <c:overlap val="100"/>
        <c:axId val="262392832"/>
        <c:axId val="2366703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B20-4612-A76F-E9D87A88C41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B20-4612-A76F-E9D87A88C41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B20-4612-A76F-E9D87A88C41B}"/>
            </c:ext>
          </c:extLst>
        </c:ser>
        <c:dLbls>
          <c:showLegendKey val="0"/>
          <c:showVal val="0"/>
          <c:showCatName val="0"/>
          <c:showSerName val="0"/>
          <c:showPercent val="0"/>
          <c:showBubbleSize val="0"/>
        </c:dLbls>
        <c:marker val="1"/>
        <c:smooth val="0"/>
        <c:axId val="262392832"/>
        <c:axId val="2366703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B20-4612-A76F-E9D87A88C41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B20-4612-A76F-E9D87A88C41B}"/>
            </c:ext>
          </c:extLst>
        </c:ser>
        <c:dLbls>
          <c:showLegendKey val="0"/>
          <c:showVal val="0"/>
          <c:showCatName val="0"/>
          <c:showSerName val="0"/>
          <c:showPercent val="0"/>
          <c:showBubbleSize val="0"/>
        </c:dLbls>
        <c:marker val="1"/>
        <c:smooth val="0"/>
        <c:axId val="262471680"/>
        <c:axId val="236670912"/>
      </c:lineChart>
      <c:catAx>
        <c:axId val="2623928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336"/>
        <c:crosses val="autoZero"/>
        <c:auto val="1"/>
        <c:lblAlgn val="ctr"/>
        <c:lblOffset val="100"/>
        <c:tickLblSkip val="1"/>
        <c:tickMarkSkip val="1"/>
        <c:noMultiLvlLbl val="0"/>
      </c:catAx>
      <c:valAx>
        <c:axId val="2366703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392832"/>
        <c:crosses val="autoZero"/>
        <c:crossBetween val="between"/>
        <c:majorUnit val="5000"/>
        <c:minorUnit val="1000"/>
      </c:valAx>
      <c:catAx>
        <c:axId val="262471680"/>
        <c:scaling>
          <c:orientation val="minMax"/>
        </c:scaling>
        <c:delete val="1"/>
        <c:axPos val="b"/>
        <c:majorTickMark val="out"/>
        <c:minorTickMark val="none"/>
        <c:tickLblPos val="nextTo"/>
        <c:crossAx val="236670912"/>
        <c:crossesAt val="80"/>
        <c:auto val="1"/>
        <c:lblAlgn val="ctr"/>
        <c:lblOffset val="100"/>
        <c:noMultiLvlLbl val="0"/>
      </c:catAx>
      <c:valAx>
        <c:axId val="2366709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4716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54</xdr:col>
      <xdr:colOff>0</xdr:colOff>
      <xdr:row>2</xdr:row>
      <xdr:rowOff>0</xdr:rowOff>
    </xdr:from>
    <xdr:to>
      <xdr:col>54</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2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50">
          <a:extLst>
            <a:ext uri="{FF2B5EF4-FFF2-40B4-BE49-F238E27FC236}">
              <a16:creationId xmlns="" xmlns:a16="http://schemas.microsoft.com/office/drawing/2014/main" id="{00000000-0008-0000-0000-00003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2">
          <a:extLst>
            <a:ext uri="{FF2B5EF4-FFF2-40B4-BE49-F238E27FC236}">
              <a16:creationId xmlns="" xmlns:a16="http://schemas.microsoft.com/office/drawing/2014/main" id="{00000000-0008-0000-0000-00003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23">
          <a:extLst>
            <a:ext uri="{FF2B5EF4-FFF2-40B4-BE49-F238E27FC236}">
              <a16:creationId xmlns="" xmlns:a16="http://schemas.microsoft.com/office/drawing/2014/main" id="{00000000-0008-0000-0000-00003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4">
          <a:extLst>
            <a:ext uri="{FF2B5EF4-FFF2-40B4-BE49-F238E27FC236}">
              <a16:creationId xmlns="" xmlns:a16="http://schemas.microsoft.com/office/drawing/2014/main" id="{00000000-0008-0000-0000-00003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50">
          <a:extLst>
            <a:ext uri="{FF2B5EF4-FFF2-40B4-BE49-F238E27FC236}">
              <a16:creationId xmlns="" xmlns:a16="http://schemas.microsoft.com/office/drawing/2014/main" id="{00000000-0008-0000-0000-00003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2">
          <a:extLst>
            <a:ext uri="{FF2B5EF4-FFF2-40B4-BE49-F238E27FC236}">
              <a16:creationId xmlns="" xmlns:a16="http://schemas.microsoft.com/office/drawing/2014/main" id="{00000000-0008-0000-0000-00003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23">
          <a:extLst>
            <a:ext uri="{FF2B5EF4-FFF2-40B4-BE49-F238E27FC236}">
              <a16:creationId xmlns="" xmlns:a16="http://schemas.microsoft.com/office/drawing/2014/main" id="{00000000-0008-0000-0000-00003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2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50">
          <a:extLst>
            <a:ext uri="{FF2B5EF4-FFF2-40B4-BE49-F238E27FC236}">
              <a16:creationId xmlns="" xmlns:a16="http://schemas.microsoft.com/office/drawing/2014/main" id="{00000000-0008-0000-0000-00003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52">
          <a:extLst>
            <a:ext uri="{FF2B5EF4-FFF2-40B4-BE49-F238E27FC236}">
              <a16:creationId xmlns="" xmlns:a16="http://schemas.microsoft.com/office/drawing/2014/main" id="{00000000-0008-0000-0000-00003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 xmlns:a16="http://schemas.microsoft.com/office/drawing/2014/main" id="{00000000-0008-0000-0000-00004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 xmlns:a16="http://schemas.microsoft.com/office/drawing/2014/main" id="{00000000-0008-0000-0000-00004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23">
          <a:extLst>
            <a:ext uri="{FF2B5EF4-FFF2-40B4-BE49-F238E27FC236}">
              <a16:creationId xmlns="" xmlns:a16="http://schemas.microsoft.com/office/drawing/2014/main" id="{00000000-0008-0000-0000-000044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24">
          <a:extLst>
            <a:ext uri="{FF2B5EF4-FFF2-40B4-BE49-F238E27FC236}">
              <a16:creationId xmlns="" xmlns:a16="http://schemas.microsoft.com/office/drawing/2014/main" id="{00000000-0008-0000-0000-000045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50">
          <a:extLst>
            <a:ext uri="{FF2B5EF4-FFF2-40B4-BE49-F238E27FC236}">
              <a16:creationId xmlns="" xmlns:a16="http://schemas.microsoft.com/office/drawing/2014/main" id="{00000000-0008-0000-0000-000046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52">
          <a:extLst>
            <a:ext uri="{FF2B5EF4-FFF2-40B4-BE49-F238E27FC236}">
              <a16:creationId xmlns="" xmlns:a16="http://schemas.microsoft.com/office/drawing/2014/main" id="{00000000-0008-0000-0000-000047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23">
          <a:extLst>
            <a:ext uri="{FF2B5EF4-FFF2-40B4-BE49-F238E27FC236}">
              <a16:creationId xmlns="" xmlns:a16="http://schemas.microsoft.com/office/drawing/2014/main" id="{00000000-0008-0000-0000-000048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2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50">
          <a:extLst>
            <a:ext uri="{FF2B5EF4-FFF2-40B4-BE49-F238E27FC236}">
              <a16:creationId xmlns="" xmlns:a16="http://schemas.microsoft.com/office/drawing/2014/main" id="{00000000-0008-0000-0000-00004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52">
          <a:extLst>
            <a:ext uri="{FF2B5EF4-FFF2-40B4-BE49-F238E27FC236}">
              <a16:creationId xmlns="" xmlns:a16="http://schemas.microsoft.com/office/drawing/2014/main" id="{00000000-0008-0000-0000-00004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6" name="Text Box 2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7" name="Text Box 2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8" name="Text Box 50">
          <a:extLst>
            <a:ext uri="{FF2B5EF4-FFF2-40B4-BE49-F238E27FC236}">
              <a16:creationId xmlns="" xmlns:a16="http://schemas.microsoft.com/office/drawing/2014/main" id="{00000000-0008-0000-0000-00004E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52">
          <a:extLst>
            <a:ext uri="{FF2B5EF4-FFF2-40B4-BE49-F238E27FC236}">
              <a16:creationId xmlns="" xmlns:a16="http://schemas.microsoft.com/office/drawing/2014/main" id="{00000000-0008-0000-0000-00004F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23">
          <a:extLst>
            <a:ext uri="{FF2B5EF4-FFF2-40B4-BE49-F238E27FC236}">
              <a16:creationId xmlns="" xmlns:a16="http://schemas.microsoft.com/office/drawing/2014/main" id="{00000000-0008-0000-0000-000050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1" name="Text Box 24">
          <a:extLst>
            <a:ext uri="{FF2B5EF4-FFF2-40B4-BE49-F238E27FC236}">
              <a16:creationId xmlns="" xmlns:a16="http://schemas.microsoft.com/office/drawing/2014/main" id="{00000000-0008-0000-0000-000051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2" name="Text Box 50">
          <a:extLst>
            <a:ext uri="{FF2B5EF4-FFF2-40B4-BE49-F238E27FC236}">
              <a16:creationId xmlns="" xmlns:a16="http://schemas.microsoft.com/office/drawing/2014/main" id="{00000000-0008-0000-0000-000052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3" name="Text Box 52">
          <a:extLst>
            <a:ext uri="{FF2B5EF4-FFF2-40B4-BE49-F238E27FC236}">
              <a16:creationId xmlns="" xmlns:a16="http://schemas.microsoft.com/office/drawing/2014/main" id="{00000000-0008-0000-0000-000053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4" name="Text Box 23">
          <a:extLst>
            <a:ext uri="{FF2B5EF4-FFF2-40B4-BE49-F238E27FC236}">
              <a16:creationId xmlns="" xmlns:a16="http://schemas.microsoft.com/office/drawing/2014/main" id="{00000000-0008-0000-0000-000054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24">
          <a:extLst>
            <a:ext uri="{FF2B5EF4-FFF2-40B4-BE49-F238E27FC236}">
              <a16:creationId xmlns="" xmlns:a16="http://schemas.microsoft.com/office/drawing/2014/main" id="{00000000-0008-0000-0000-000055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6" name="Text Box 50">
          <a:extLst>
            <a:ext uri="{FF2B5EF4-FFF2-40B4-BE49-F238E27FC236}">
              <a16:creationId xmlns="" xmlns:a16="http://schemas.microsoft.com/office/drawing/2014/main" id="{00000000-0008-0000-0000-000056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7" name="Text Box 52">
          <a:extLst>
            <a:ext uri="{FF2B5EF4-FFF2-40B4-BE49-F238E27FC236}">
              <a16:creationId xmlns="" xmlns:a16="http://schemas.microsoft.com/office/drawing/2014/main" id="{00000000-0008-0000-0000-000057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54</xdr:col>
      <xdr:colOff>0</xdr:colOff>
      <xdr:row>2</xdr:row>
      <xdr:rowOff>0</xdr:rowOff>
    </xdr:from>
    <xdr:to>
      <xdr:col>54</xdr:col>
      <xdr:colOff>76200</xdr:colOff>
      <xdr:row>3</xdr:row>
      <xdr:rowOff>57150</xdr:rowOff>
    </xdr:to>
    <xdr:sp macro="" textlink="">
      <xdr:nvSpPr>
        <xdr:cNvPr id="89" name="Text Box 23">
          <a:extLst>
            <a:ext uri="{FF2B5EF4-FFF2-40B4-BE49-F238E27FC236}">
              <a16:creationId xmlns="" xmlns:a16="http://schemas.microsoft.com/office/drawing/2014/main" id="{00000000-0008-0000-0000-000059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90" name="Text Box 24">
          <a:extLst>
            <a:ext uri="{FF2B5EF4-FFF2-40B4-BE49-F238E27FC236}">
              <a16:creationId xmlns="" xmlns:a16="http://schemas.microsoft.com/office/drawing/2014/main" id="{00000000-0008-0000-0000-00005A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91" name="Text Box 50">
          <a:extLst>
            <a:ext uri="{FF2B5EF4-FFF2-40B4-BE49-F238E27FC236}">
              <a16:creationId xmlns="" xmlns:a16="http://schemas.microsoft.com/office/drawing/2014/main" id="{00000000-0008-0000-0000-00005B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92" name="Text Box 52">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6" name="Text Box 23">
          <a:extLst>
            <a:ext uri="{FF2B5EF4-FFF2-40B4-BE49-F238E27FC236}">
              <a16:creationId xmlns="" xmlns:a16="http://schemas.microsoft.com/office/drawing/2014/main" id="{00000000-0008-0000-0000-000060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7" name="Text Box 24">
          <a:extLst>
            <a:ext uri="{FF2B5EF4-FFF2-40B4-BE49-F238E27FC236}">
              <a16:creationId xmlns="" xmlns:a16="http://schemas.microsoft.com/office/drawing/2014/main" id="{00000000-0008-0000-0000-000061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8" name="Text Box 50">
          <a:extLst>
            <a:ext uri="{FF2B5EF4-FFF2-40B4-BE49-F238E27FC236}">
              <a16:creationId xmlns="" xmlns:a16="http://schemas.microsoft.com/office/drawing/2014/main" id="{00000000-0008-0000-0000-000062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9" name="Text Box 52">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3" name="Text Box 23">
          <a:extLst>
            <a:ext uri="{FF2B5EF4-FFF2-40B4-BE49-F238E27FC236}">
              <a16:creationId xmlns="" xmlns:a16="http://schemas.microsoft.com/office/drawing/2014/main" id="{00000000-0008-0000-0000-000067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4" name="Text Box 24">
          <a:extLst>
            <a:ext uri="{FF2B5EF4-FFF2-40B4-BE49-F238E27FC236}">
              <a16:creationId xmlns="" xmlns:a16="http://schemas.microsoft.com/office/drawing/2014/main" id="{00000000-0008-0000-0000-000068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5" name="Text Box 50">
          <a:extLst>
            <a:ext uri="{FF2B5EF4-FFF2-40B4-BE49-F238E27FC236}">
              <a16:creationId xmlns="" xmlns:a16="http://schemas.microsoft.com/office/drawing/2014/main" id="{00000000-0008-0000-0000-000069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6" name="Text Box 52">
          <a:extLst>
            <a:ext uri="{FF2B5EF4-FFF2-40B4-BE49-F238E27FC236}">
              <a16:creationId xmlns="" xmlns:a16="http://schemas.microsoft.com/office/drawing/2014/main" id="{00000000-0008-0000-0000-00006A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107" name="グラフ 95">
          <a:extLst>
            <a:ext uri="{FF2B5EF4-FFF2-40B4-BE49-F238E27FC236}">
              <a16:creationId xmlns="" xmlns:a16="http://schemas.microsoft.com/office/drawing/2014/main" id="{00000000-0008-0000-0000-00006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8" name="グラフ 96">
          <a:extLst>
            <a:ext uri="{FF2B5EF4-FFF2-40B4-BE49-F238E27FC236}">
              <a16:creationId xmlns="" xmlns:a16="http://schemas.microsoft.com/office/drawing/2014/main" id="{00000000-0008-0000-0000-00006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9" name="グラフ 100">
          <a:extLst>
            <a:ext uri="{FF2B5EF4-FFF2-40B4-BE49-F238E27FC236}">
              <a16:creationId xmlns="" xmlns:a16="http://schemas.microsoft.com/office/drawing/2014/main" id="{00000000-0008-0000-0000-00006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10" name="グラフ 103">
          <a:extLst>
            <a:ext uri="{FF2B5EF4-FFF2-40B4-BE49-F238E27FC236}">
              <a16:creationId xmlns="" xmlns:a16="http://schemas.microsoft.com/office/drawing/2014/main" id="{00000000-0008-0000-0000-00006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11" name="グラフ 131">
          <a:extLst>
            <a:ext uri="{FF2B5EF4-FFF2-40B4-BE49-F238E27FC236}">
              <a16:creationId xmlns="" xmlns:a16="http://schemas.microsoft.com/office/drawing/2014/main" id="{00000000-0008-0000-0000-00006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2" name="Rectangle 132">
          <a:extLst>
            <a:ext uri="{FF2B5EF4-FFF2-40B4-BE49-F238E27FC236}">
              <a16:creationId xmlns="" xmlns:a16="http://schemas.microsoft.com/office/drawing/2014/main" id="{00000000-0008-0000-0000-000070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13" name="グラフ 135">
          <a:extLst>
            <a:ext uri="{FF2B5EF4-FFF2-40B4-BE49-F238E27FC236}">
              <a16:creationId xmlns="" xmlns:a16="http://schemas.microsoft.com/office/drawing/2014/main" id="{00000000-0008-0000-00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4" name="Rectangle 149">
          <a:extLst>
            <a:ext uri="{FF2B5EF4-FFF2-40B4-BE49-F238E27FC236}">
              <a16:creationId xmlns="" xmlns:a16="http://schemas.microsoft.com/office/drawing/2014/main" id="{00000000-0008-0000-0000-000072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5" name="Rectangle 150">
          <a:extLst>
            <a:ext uri="{FF2B5EF4-FFF2-40B4-BE49-F238E27FC236}">
              <a16:creationId xmlns="" xmlns:a16="http://schemas.microsoft.com/office/drawing/2014/main" id="{00000000-0008-0000-0000-000073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6" name="Rectangle 154">
          <a:extLst>
            <a:ext uri="{FF2B5EF4-FFF2-40B4-BE49-F238E27FC236}">
              <a16:creationId xmlns="" xmlns:a16="http://schemas.microsoft.com/office/drawing/2014/main" id="{00000000-0008-0000-0000-000074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7" name="Rectangle 159">
          <a:extLst>
            <a:ext uri="{FF2B5EF4-FFF2-40B4-BE49-F238E27FC236}">
              <a16:creationId xmlns="" xmlns:a16="http://schemas.microsoft.com/office/drawing/2014/main" id="{00000000-0008-0000-0000-000075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8" name="Text Box 161">
          <a:extLst>
            <a:ext uri="{FF2B5EF4-FFF2-40B4-BE49-F238E27FC236}">
              <a16:creationId xmlns="" xmlns:a16="http://schemas.microsoft.com/office/drawing/2014/main" id="{00000000-0008-0000-0000-000076000000}"/>
            </a:ext>
          </a:extLst>
        </xdr:cNvPr>
        <xdr:cNvSpPr txBox="1">
          <a:spLocks noChangeArrowheads="1"/>
        </xdr:cNvSpPr>
      </xdr:nvSpPr>
      <xdr:spPr bwMode="auto">
        <a:xfrm>
          <a:off x="243649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123" name="Text Box 23">
          <a:extLst>
            <a:ext uri="{FF2B5EF4-FFF2-40B4-BE49-F238E27FC236}">
              <a16:creationId xmlns="" xmlns:a16="http://schemas.microsoft.com/office/drawing/2014/main" id="{00000000-0008-0000-0000-00007B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4" name="Text Box 24">
          <a:extLst>
            <a:ext uri="{FF2B5EF4-FFF2-40B4-BE49-F238E27FC236}">
              <a16:creationId xmlns="" xmlns:a16="http://schemas.microsoft.com/office/drawing/2014/main" id="{00000000-0008-0000-0000-00007C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5" name="Text Box 50">
          <a:extLst>
            <a:ext uri="{FF2B5EF4-FFF2-40B4-BE49-F238E27FC236}">
              <a16:creationId xmlns="" xmlns:a16="http://schemas.microsoft.com/office/drawing/2014/main" id="{00000000-0008-0000-0000-00007D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6" name="Text Box 52">
          <a:extLst>
            <a:ext uri="{FF2B5EF4-FFF2-40B4-BE49-F238E27FC236}">
              <a16:creationId xmlns="" xmlns:a16="http://schemas.microsoft.com/office/drawing/2014/main" id="{00000000-0008-0000-0000-00007E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23">
          <a:extLst>
            <a:ext uri="{FF2B5EF4-FFF2-40B4-BE49-F238E27FC236}">
              <a16:creationId xmlns="" xmlns:a16="http://schemas.microsoft.com/office/drawing/2014/main" id="{00000000-0008-0000-0000-00008A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9" name="Text Box 24">
          <a:extLst>
            <a:ext uri="{FF2B5EF4-FFF2-40B4-BE49-F238E27FC236}">
              <a16:creationId xmlns="" xmlns:a16="http://schemas.microsoft.com/office/drawing/2014/main" id="{00000000-0008-0000-0000-00008B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0" name="Text Box 50">
          <a:extLst>
            <a:ext uri="{FF2B5EF4-FFF2-40B4-BE49-F238E27FC236}">
              <a16:creationId xmlns="" xmlns:a16="http://schemas.microsoft.com/office/drawing/2014/main" id="{00000000-0008-0000-0000-00008C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1" name="Text Box 52">
          <a:extLst>
            <a:ext uri="{FF2B5EF4-FFF2-40B4-BE49-F238E27FC236}">
              <a16:creationId xmlns="" xmlns:a16="http://schemas.microsoft.com/office/drawing/2014/main" id="{00000000-0008-0000-0000-00008D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2" name="Text Box 23">
          <a:extLst>
            <a:ext uri="{FF2B5EF4-FFF2-40B4-BE49-F238E27FC236}">
              <a16:creationId xmlns="" xmlns:a16="http://schemas.microsoft.com/office/drawing/2014/main" id="{00000000-0008-0000-0000-00008E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3" name="Text Box 24">
          <a:extLst>
            <a:ext uri="{FF2B5EF4-FFF2-40B4-BE49-F238E27FC236}">
              <a16:creationId xmlns="" xmlns:a16="http://schemas.microsoft.com/office/drawing/2014/main" id="{00000000-0008-0000-0000-00008F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4" name="Text Box 50">
          <a:extLst>
            <a:ext uri="{FF2B5EF4-FFF2-40B4-BE49-F238E27FC236}">
              <a16:creationId xmlns="" xmlns:a16="http://schemas.microsoft.com/office/drawing/2014/main" id="{00000000-0008-0000-0000-000090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5" name="Text Box 52">
          <a:extLst>
            <a:ext uri="{FF2B5EF4-FFF2-40B4-BE49-F238E27FC236}">
              <a16:creationId xmlns="" xmlns:a16="http://schemas.microsoft.com/office/drawing/2014/main" id="{00000000-0008-0000-0000-000091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6" name="Text Box 23">
          <a:extLst>
            <a:ext uri="{FF2B5EF4-FFF2-40B4-BE49-F238E27FC236}">
              <a16:creationId xmlns="" xmlns:a16="http://schemas.microsoft.com/office/drawing/2014/main" id="{00000000-0008-0000-0000-000092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7" name="Text Box 24">
          <a:extLst>
            <a:ext uri="{FF2B5EF4-FFF2-40B4-BE49-F238E27FC236}">
              <a16:creationId xmlns="" xmlns:a16="http://schemas.microsoft.com/office/drawing/2014/main" id="{00000000-0008-0000-0000-000093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8" name="Text Box 50">
          <a:extLst>
            <a:ext uri="{FF2B5EF4-FFF2-40B4-BE49-F238E27FC236}">
              <a16:creationId xmlns="" xmlns:a16="http://schemas.microsoft.com/office/drawing/2014/main" id="{00000000-0008-0000-0000-000094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52">
          <a:extLst>
            <a:ext uri="{FF2B5EF4-FFF2-40B4-BE49-F238E27FC236}">
              <a16:creationId xmlns="" xmlns:a16="http://schemas.microsoft.com/office/drawing/2014/main" id="{00000000-0008-0000-0000-000095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23">
          <a:extLst>
            <a:ext uri="{FF2B5EF4-FFF2-40B4-BE49-F238E27FC236}">
              <a16:creationId xmlns="" xmlns:a16="http://schemas.microsoft.com/office/drawing/2014/main" id="{00000000-0008-0000-0000-000096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24">
          <a:extLst>
            <a:ext uri="{FF2B5EF4-FFF2-40B4-BE49-F238E27FC236}">
              <a16:creationId xmlns="" xmlns:a16="http://schemas.microsoft.com/office/drawing/2014/main" id="{00000000-0008-0000-0000-000097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50">
          <a:extLst>
            <a:ext uri="{FF2B5EF4-FFF2-40B4-BE49-F238E27FC236}">
              <a16:creationId xmlns="" xmlns:a16="http://schemas.microsoft.com/office/drawing/2014/main" id="{00000000-0008-0000-0000-000098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52">
          <a:extLst>
            <a:ext uri="{FF2B5EF4-FFF2-40B4-BE49-F238E27FC236}">
              <a16:creationId xmlns="" xmlns:a16="http://schemas.microsoft.com/office/drawing/2014/main" id="{00000000-0008-0000-0000-000099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54</xdr:col>
      <xdr:colOff>0</xdr:colOff>
      <xdr:row>2</xdr:row>
      <xdr:rowOff>0</xdr:rowOff>
    </xdr:from>
    <xdr:to>
      <xdr:col>54</xdr:col>
      <xdr:colOff>76200</xdr:colOff>
      <xdr:row>3</xdr:row>
      <xdr:rowOff>57150</xdr:rowOff>
    </xdr:to>
    <xdr:sp macro="" textlink="">
      <xdr:nvSpPr>
        <xdr:cNvPr id="155" name="Text Box 23">
          <a:extLst>
            <a:ext uri="{FF2B5EF4-FFF2-40B4-BE49-F238E27FC236}">
              <a16:creationId xmlns="" xmlns:a16="http://schemas.microsoft.com/office/drawing/2014/main" id="{00000000-0008-0000-0000-00009B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56" name="Text Box 24">
          <a:extLst>
            <a:ext uri="{FF2B5EF4-FFF2-40B4-BE49-F238E27FC236}">
              <a16:creationId xmlns="" xmlns:a16="http://schemas.microsoft.com/office/drawing/2014/main" id="{00000000-0008-0000-0000-00009C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57" name="Text Box 50">
          <a:extLst>
            <a:ext uri="{FF2B5EF4-FFF2-40B4-BE49-F238E27FC236}">
              <a16:creationId xmlns="" xmlns:a16="http://schemas.microsoft.com/office/drawing/2014/main" id="{00000000-0008-0000-0000-00009D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58" name="Text Box 52">
          <a:extLst>
            <a:ext uri="{FF2B5EF4-FFF2-40B4-BE49-F238E27FC236}">
              <a16:creationId xmlns="" xmlns:a16="http://schemas.microsoft.com/office/drawing/2014/main" id="{00000000-0008-0000-0000-00009E000000}"/>
            </a:ext>
          </a:extLst>
        </xdr:cNvPr>
        <xdr:cNvSpPr txBox="1">
          <a:spLocks noChangeArrowheads="1"/>
        </xdr:cNvSpPr>
      </xdr:nvSpPr>
      <xdr:spPr bwMode="auto">
        <a:xfrm>
          <a:off x="243649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62" name="Text Box 23">
          <a:extLst>
            <a:ext uri="{FF2B5EF4-FFF2-40B4-BE49-F238E27FC236}">
              <a16:creationId xmlns="" xmlns:a16="http://schemas.microsoft.com/office/drawing/2014/main" id="{00000000-0008-0000-0000-0000A2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63" name="Text Box 24">
          <a:extLst>
            <a:ext uri="{FF2B5EF4-FFF2-40B4-BE49-F238E27FC236}">
              <a16:creationId xmlns="" xmlns:a16="http://schemas.microsoft.com/office/drawing/2014/main" id="{00000000-0008-0000-0000-0000A3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64" name="Text Box 50">
          <a:extLst>
            <a:ext uri="{FF2B5EF4-FFF2-40B4-BE49-F238E27FC236}">
              <a16:creationId xmlns="" xmlns:a16="http://schemas.microsoft.com/office/drawing/2014/main" id="{00000000-0008-0000-0000-0000A4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65" name="Text Box 52">
          <a:extLst>
            <a:ext uri="{FF2B5EF4-FFF2-40B4-BE49-F238E27FC236}">
              <a16:creationId xmlns="" xmlns:a16="http://schemas.microsoft.com/office/drawing/2014/main" id="{00000000-0008-0000-0000-0000A5000000}"/>
            </a:ext>
          </a:extLst>
        </xdr:cNvPr>
        <xdr:cNvSpPr txBox="1">
          <a:spLocks noChangeArrowheads="1"/>
        </xdr:cNvSpPr>
      </xdr:nvSpPr>
      <xdr:spPr bwMode="auto">
        <a:xfrm>
          <a:off x="24364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69" name="Text Box 23">
          <a:extLst>
            <a:ext uri="{FF2B5EF4-FFF2-40B4-BE49-F238E27FC236}">
              <a16:creationId xmlns="" xmlns:a16="http://schemas.microsoft.com/office/drawing/2014/main" id="{00000000-0008-0000-0000-0000A9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70" name="Text Box 24">
          <a:extLst>
            <a:ext uri="{FF2B5EF4-FFF2-40B4-BE49-F238E27FC236}">
              <a16:creationId xmlns="" xmlns:a16="http://schemas.microsoft.com/office/drawing/2014/main" id="{00000000-0008-0000-0000-0000AA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71" name="Text Box 50">
          <a:extLst>
            <a:ext uri="{FF2B5EF4-FFF2-40B4-BE49-F238E27FC236}">
              <a16:creationId xmlns="" xmlns:a16="http://schemas.microsoft.com/office/drawing/2014/main" id="{00000000-0008-0000-0000-0000AB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72" name="Text Box 52">
          <a:extLst>
            <a:ext uri="{FF2B5EF4-FFF2-40B4-BE49-F238E27FC236}">
              <a16:creationId xmlns="" xmlns:a16="http://schemas.microsoft.com/office/drawing/2014/main" id="{00000000-0008-0000-0000-0000AC000000}"/>
            </a:ext>
          </a:extLst>
        </xdr:cNvPr>
        <xdr:cNvSpPr txBox="1">
          <a:spLocks noChangeArrowheads="1"/>
        </xdr:cNvSpPr>
      </xdr:nvSpPr>
      <xdr:spPr bwMode="auto">
        <a:xfrm>
          <a:off x="243649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173" name="グラフ 95">
          <a:extLst>
            <a:ext uri="{FF2B5EF4-FFF2-40B4-BE49-F238E27FC236}">
              <a16:creationId xmlns="" xmlns:a16="http://schemas.microsoft.com/office/drawing/2014/main" id="{00000000-0008-0000-00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74" name="グラフ 96">
          <a:extLst>
            <a:ext uri="{FF2B5EF4-FFF2-40B4-BE49-F238E27FC236}">
              <a16:creationId xmlns="" xmlns:a16="http://schemas.microsoft.com/office/drawing/2014/main" id="{00000000-0008-0000-0000-0000A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75" name="グラフ 100">
          <a:extLst>
            <a:ext uri="{FF2B5EF4-FFF2-40B4-BE49-F238E27FC236}">
              <a16:creationId xmlns="" xmlns:a16="http://schemas.microsoft.com/office/drawing/2014/main" id="{00000000-0008-0000-0000-0000A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76" name="グラフ 103">
          <a:extLst>
            <a:ext uri="{FF2B5EF4-FFF2-40B4-BE49-F238E27FC236}">
              <a16:creationId xmlns="" xmlns:a16="http://schemas.microsoft.com/office/drawing/2014/main" id="{00000000-0008-0000-0000-0000B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77" name="グラフ 131">
          <a:extLst>
            <a:ext uri="{FF2B5EF4-FFF2-40B4-BE49-F238E27FC236}">
              <a16:creationId xmlns="" xmlns:a16="http://schemas.microsoft.com/office/drawing/2014/main" id="{00000000-0008-0000-0000-0000B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78" name="Rectangle 132">
          <a:extLst>
            <a:ext uri="{FF2B5EF4-FFF2-40B4-BE49-F238E27FC236}">
              <a16:creationId xmlns="" xmlns:a16="http://schemas.microsoft.com/office/drawing/2014/main" id="{00000000-0008-0000-0000-0000B2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79" name="グラフ 135">
          <a:extLst>
            <a:ext uri="{FF2B5EF4-FFF2-40B4-BE49-F238E27FC236}">
              <a16:creationId xmlns="" xmlns:a16="http://schemas.microsoft.com/office/drawing/2014/main" id="{00000000-0008-0000-0000-0000B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80" name="Rectangle 149">
          <a:extLst>
            <a:ext uri="{FF2B5EF4-FFF2-40B4-BE49-F238E27FC236}">
              <a16:creationId xmlns="" xmlns:a16="http://schemas.microsoft.com/office/drawing/2014/main" id="{00000000-0008-0000-0000-0000B4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81" name="Rectangle 150">
          <a:extLst>
            <a:ext uri="{FF2B5EF4-FFF2-40B4-BE49-F238E27FC236}">
              <a16:creationId xmlns="" xmlns:a16="http://schemas.microsoft.com/office/drawing/2014/main" id="{00000000-0008-0000-0000-0000B5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82" name="Rectangle 154">
          <a:extLst>
            <a:ext uri="{FF2B5EF4-FFF2-40B4-BE49-F238E27FC236}">
              <a16:creationId xmlns="" xmlns:a16="http://schemas.microsoft.com/office/drawing/2014/main" id="{00000000-0008-0000-0000-0000B6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83" name="Rectangle 159">
          <a:extLst>
            <a:ext uri="{FF2B5EF4-FFF2-40B4-BE49-F238E27FC236}">
              <a16:creationId xmlns="" xmlns:a16="http://schemas.microsoft.com/office/drawing/2014/main" id="{00000000-0008-0000-0000-0000B7000000}"/>
            </a:ext>
          </a:extLst>
        </xdr:cNvPr>
        <xdr:cNvSpPr>
          <a:spLocks noChangeArrowheads="1"/>
        </xdr:cNvSpPr>
      </xdr:nvSpPr>
      <xdr:spPr bwMode="auto">
        <a:xfrm>
          <a:off x="243649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84" name="Text Box 161">
          <a:extLst>
            <a:ext uri="{FF2B5EF4-FFF2-40B4-BE49-F238E27FC236}">
              <a16:creationId xmlns="" xmlns:a16="http://schemas.microsoft.com/office/drawing/2014/main" id="{00000000-0008-0000-0000-0000B8000000}"/>
            </a:ext>
          </a:extLst>
        </xdr:cNvPr>
        <xdr:cNvSpPr txBox="1">
          <a:spLocks noChangeArrowheads="1"/>
        </xdr:cNvSpPr>
      </xdr:nvSpPr>
      <xdr:spPr bwMode="auto">
        <a:xfrm>
          <a:off x="243649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189" name="Text Box 23">
          <a:extLst>
            <a:ext uri="{FF2B5EF4-FFF2-40B4-BE49-F238E27FC236}">
              <a16:creationId xmlns="" xmlns:a16="http://schemas.microsoft.com/office/drawing/2014/main" id="{00000000-0008-0000-0000-0000BD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4">
          <a:extLst>
            <a:ext uri="{FF2B5EF4-FFF2-40B4-BE49-F238E27FC236}">
              <a16:creationId xmlns="" xmlns:a16="http://schemas.microsoft.com/office/drawing/2014/main" id="{00000000-0008-0000-0000-0000BE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50">
          <a:extLst>
            <a:ext uri="{FF2B5EF4-FFF2-40B4-BE49-F238E27FC236}">
              <a16:creationId xmlns="" xmlns:a16="http://schemas.microsoft.com/office/drawing/2014/main" id="{00000000-0008-0000-0000-0000BF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2">
          <a:extLst>
            <a:ext uri="{FF2B5EF4-FFF2-40B4-BE49-F238E27FC236}">
              <a16:creationId xmlns="" xmlns:a16="http://schemas.microsoft.com/office/drawing/2014/main" id="{00000000-0008-0000-0000-0000C0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4" name="Text Box 23">
          <a:extLst>
            <a:ext uri="{FF2B5EF4-FFF2-40B4-BE49-F238E27FC236}">
              <a16:creationId xmlns="" xmlns:a16="http://schemas.microsoft.com/office/drawing/2014/main" id="{00000000-0008-0000-0000-0000CC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5" name="Text Box 24">
          <a:extLst>
            <a:ext uri="{FF2B5EF4-FFF2-40B4-BE49-F238E27FC236}">
              <a16:creationId xmlns="" xmlns:a16="http://schemas.microsoft.com/office/drawing/2014/main" id="{00000000-0008-0000-0000-0000CD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6" name="Text Box 50">
          <a:extLst>
            <a:ext uri="{FF2B5EF4-FFF2-40B4-BE49-F238E27FC236}">
              <a16:creationId xmlns="" xmlns:a16="http://schemas.microsoft.com/office/drawing/2014/main" id="{00000000-0008-0000-0000-0000CE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7" name="Text Box 52">
          <a:extLst>
            <a:ext uri="{FF2B5EF4-FFF2-40B4-BE49-F238E27FC236}">
              <a16:creationId xmlns="" xmlns:a16="http://schemas.microsoft.com/office/drawing/2014/main" id="{00000000-0008-0000-0000-0000CF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8" name="Text Box 23">
          <a:extLst>
            <a:ext uri="{FF2B5EF4-FFF2-40B4-BE49-F238E27FC236}">
              <a16:creationId xmlns="" xmlns:a16="http://schemas.microsoft.com/office/drawing/2014/main" id="{00000000-0008-0000-0000-0000D0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9" name="Text Box 24">
          <a:extLst>
            <a:ext uri="{FF2B5EF4-FFF2-40B4-BE49-F238E27FC236}">
              <a16:creationId xmlns="" xmlns:a16="http://schemas.microsoft.com/office/drawing/2014/main" id="{00000000-0008-0000-0000-0000D1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0" name="Text Box 50">
          <a:extLst>
            <a:ext uri="{FF2B5EF4-FFF2-40B4-BE49-F238E27FC236}">
              <a16:creationId xmlns="" xmlns:a16="http://schemas.microsoft.com/office/drawing/2014/main" id="{00000000-0008-0000-0000-0000D2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1" name="Text Box 52">
          <a:extLst>
            <a:ext uri="{FF2B5EF4-FFF2-40B4-BE49-F238E27FC236}">
              <a16:creationId xmlns="" xmlns:a16="http://schemas.microsoft.com/office/drawing/2014/main" id="{00000000-0008-0000-0000-0000D3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2" name="Text Box 23">
          <a:extLst>
            <a:ext uri="{FF2B5EF4-FFF2-40B4-BE49-F238E27FC236}">
              <a16:creationId xmlns="" xmlns:a16="http://schemas.microsoft.com/office/drawing/2014/main" id="{00000000-0008-0000-0000-0000D4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3" name="Text Box 24">
          <a:extLst>
            <a:ext uri="{FF2B5EF4-FFF2-40B4-BE49-F238E27FC236}">
              <a16:creationId xmlns="" xmlns:a16="http://schemas.microsoft.com/office/drawing/2014/main" id="{00000000-0008-0000-0000-0000D5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4" name="Text Box 50">
          <a:extLst>
            <a:ext uri="{FF2B5EF4-FFF2-40B4-BE49-F238E27FC236}">
              <a16:creationId xmlns="" xmlns:a16="http://schemas.microsoft.com/office/drawing/2014/main" id="{00000000-0008-0000-0000-0000D6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5" name="Text Box 52">
          <a:extLst>
            <a:ext uri="{FF2B5EF4-FFF2-40B4-BE49-F238E27FC236}">
              <a16:creationId xmlns="" xmlns:a16="http://schemas.microsoft.com/office/drawing/2014/main" id="{00000000-0008-0000-0000-0000D7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6" name="Text Box 23">
          <a:extLst>
            <a:ext uri="{FF2B5EF4-FFF2-40B4-BE49-F238E27FC236}">
              <a16:creationId xmlns="" xmlns:a16="http://schemas.microsoft.com/office/drawing/2014/main" id="{00000000-0008-0000-0000-0000D8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7" name="Text Box 24">
          <a:extLst>
            <a:ext uri="{FF2B5EF4-FFF2-40B4-BE49-F238E27FC236}">
              <a16:creationId xmlns="" xmlns:a16="http://schemas.microsoft.com/office/drawing/2014/main" id="{00000000-0008-0000-0000-0000D9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8" name="Text Box 50">
          <a:extLst>
            <a:ext uri="{FF2B5EF4-FFF2-40B4-BE49-F238E27FC236}">
              <a16:creationId xmlns="" xmlns:a16="http://schemas.microsoft.com/office/drawing/2014/main" id="{00000000-0008-0000-0000-0000DA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9" name="Text Box 52">
          <a:extLst>
            <a:ext uri="{FF2B5EF4-FFF2-40B4-BE49-F238E27FC236}">
              <a16:creationId xmlns="" xmlns:a16="http://schemas.microsoft.com/office/drawing/2014/main" id="{00000000-0008-0000-0000-0000DB000000}"/>
            </a:ext>
          </a:extLst>
        </xdr:cNvPr>
        <xdr:cNvSpPr txBox="1">
          <a:spLocks noChangeArrowheads="1"/>
        </xdr:cNvSpPr>
      </xdr:nvSpPr>
      <xdr:spPr bwMode="auto">
        <a:xfrm>
          <a:off x="5772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7DE4C208-2504-F2F1-7E4C-93E3DA57EF0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FAD14839-4F21-8D8C-3DA9-7F652D097A5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A027B3B1-D362-3306-42E3-B1C811B0485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CAD180DD-EC4A-BF8B-FAAB-681F4BB5394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7B39ACBE-A9EA-D38A-2C1B-700047114F5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67858802-2843-45C5-E5AF-769B7EE5301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24E37726-40CB-001F-1869-7B7FEBAFF17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2094709E-4AD8-5045-883F-6159FD7127C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03410363-AB83-9DCC-53B9-8F10DD47B07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C9B4C99D-930D-7D65-186B-8AE1DBF86F0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DDA78146-32CF-AF34-7014-B849E9193CE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xdr:wsDr xmlns:xdr="http://schemas.openxmlformats.org/drawingml/2006/spreadsheetDrawing" xmlns:a="http://schemas.openxmlformats.org/drawingml/2006/main">
  <xdr:twoCellAnchor editAs="oneCell">
    <xdr:from>
      <xdr:col>52</xdr:col>
      <xdr:colOff>0</xdr:colOff>
      <xdr:row>2</xdr:row>
      <xdr:rowOff>0</xdr:rowOff>
    </xdr:from>
    <xdr:to>
      <xdr:col>52</xdr:col>
      <xdr:colOff>76200</xdr:colOff>
      <xdr:row>3</xdr:row>
      <xdr:rowOff>57150</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1869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1869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1869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1869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1869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1869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1869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1869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1869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1869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1869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1869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1869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1869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1869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1869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1869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1869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3" name="Text Box 23">
          <a:extLst>
            <a:ext uri="{FF2B5EF4-FFF2-40B4-BE49-F238E27FC236}">
              <a16:creationId xmlns="" xmlns:a16="http://schemas.microsoft.com/office/drawing/2014/main" id="{00000000-0008-0000-0100-0000F3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6" name="Text Box 52">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0" name="Text Box 23">
          <a:extLst>
            <a:ext uri="{FF2B5EF4-FFF2-40B4-BE49-F238E27FC236}">
              <a16:creationId xmlns="" xmlns:a16="http://schemas.microsoft.com/office/drawing/2014/main" id="{00000000-0008-0000-0100-0000FA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3" name="Text Box 52">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57" name="Text Box 23">
          <a:extLst>
            <a:ext uri="{FF2B5EF4-FFF2-40B4-BE49-F238E27FC236}">
              <a16:creationId xmlns="" xmlns:a16="http://schemas.microsoft.com/office/drawing/2014/main" id="{00000000-0008-0000-0100-000001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58" name="Text Box 24">
          <a:extLst>
            <a:ext uri="{FF2B5EF4-FFF2-40B4-BE49-F238E27FC236}">
              <a16:creationId xmlns="" xmlns:a16="http://schemas.microsoft.com/office/drawing/2014/main" id="{00000000-0008-0000-0100-000002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59" name="Text Box 50">
          <a:extLst>
            <a:ext uri="{FF2B5EF4-FFF2-40B4-BE49-F238E27FC236}">
              <a16:creationId xmlns="" xmlns:a16="http://schemas.microsoft.com/office/drawing/2014/main" id="{00000000-0008-0000-0100-000003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60" name="Text Box 52">
          <a:extLst>
            <a:ext uri="{FF2B5EF4-FFF2-40B4-BE49-F238E27FC236}">
              <a16:creationId xmlns="" xmlns:a16="http://schemas.microsoft.com/office/drawing/2014/main" id="{00000000-0008-0000-0100-000004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61" name="グラフ 95">
          <a:extLst>
            <a:ext uri="{FF2B5EF4-FFF2-40B4-BE49-F238E27FC236}">
              <a16:creationId xmlns="" xmlns:a16="http://schemas.microsoft.com/office/drawing/2014/main" id="{00000000-0008-0000-0100-00000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2" name="グラフ 96">
          <a:extLst>
            <a:ext uri="{FF2B5EF4-FFF2-40B4-BE49-F238E27FC236}">
              <a16:creationId xmlns="" xmlns:a16="http://schemas.microsoft.com/office/drawing/2014/main" id="{00000000-0008-0000-0100-000006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3" name="グラフ 100">
          <a:extLst>
            <a:ext uri="{FF2B5EF4-FFF2-40B4-BE49-F238E27FC236}">
              <a16:creationId xmlns="" xmlns:a16="http://schemas.microsoft.com/office/drawing/2014/main" id="{00000000-0008-0000-0100-00000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4" name="グラフ 103">
          <a:extLst>
            <a:ext uri="{FF2B5EF4-FFF2-40B4-BE49-F238E27FC236}">
              <a16:creationId xmlns="" xmlns:a16="http://schemas.microsoft.com/office/drawing/2014/main" id="{00000000-0008-0000-0100-000008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5" name="グラフ 131">
          <a:extLst>
            <a:ext uri="{FF2B5EF4-FFF2-40B4-BE49-F238E27FC236}">
              <a16:creationId xmlns="" xmlns:a16="http://schemas.microsoft.com/office/drawing/2014/main" id="{00000000-0008-0000-0100-00000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6" name="Rectangle 132">
          <a:extLst>
            <a:ext uri="{FF2B5EF4-FFF2-40B4-BE49-F238E27FC236}">
              <a16:creationId xmlns="" xmlns:a16="http://schemas.microsoft.com/office/drawing/2014/main" id="{00000000-0008-0000-0100-00000A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67" name="グラフ 135">
          <a:extLst>
            <a:ext uri="{FF2B5EF4-FFF2-40B4-BE49-F238E27FC236}">
              <a16:creationId xmlns="" xmlns:a16="http://schemas.microsoft.com/office/drawing/2014/main" id="{00000000-0008-0000-0100-00000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8" name="Rectangle 149">
          <a:extLst>
            <a:ext uri="{FF2B5EF4-FFF2-40B4-BE49-F238E27FC236}">
              <a16:creationId xmlns="" xmlns:a16="http://schemas.microsoft.com/office/drawing/2014/main" id="{00000000-0008-0000-0100-00000C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9" name="Rectangle 150">
          <a:extLst>
            <a:ext uri="{FF2B5EF4-FFF2-40B4-BE49-F238E27FC236}">
              <a16:creationId xmlns="" xmlns:a16="http://schemas.microsoft.com/office/drawing/2014/main" id="{00000000-0008-0000-0100-00000D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0" name="Rectangle 154">
          <a:extLst>
            <a:ext uri="{FF2B5EF4-FFF2-40B4-BE49-F238E27FC236}">
              <a16:creationId xmlns="" xmlns:a16="http://schemas.microsoft.com/office/drawing/2014/main" id="{00000000-0008-0000-0100-00000E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1" name="Rectangle 159">
          <a:extLst>
            <a:ext uri="{FF2B5EF4-FFF2-40B4-BE49-F238E27FC236}">
              <a16:creationId xmlns="" xmlns:a16="http://schemas.microsoft.com/office/drawing/2014/main" id="{00000000-0008-0000-0100-00000F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2" name="Text Box 161">
          <a:extLst>
            <a:ext uri="{FF2B5EF4-FFF2-40B4-BE49-F238E27FC236}">
              <a16:creationId xmlns="" xmlns:a16="http://schemas.microsoft.com/office/drawing/2014/main" id="{00000000-0008-0000-0100-000010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29" name="Text Box 23">
          <a:extLst>
            <a:ext uri="{FF2B5EF4-FFF2-40B4-BE49-F238E27FC236}">
              <a16:creationId xmlns="" xmlns:a16="http://schemas.microsoft.com/office/drawing/2014/main" id="{00000000-0008-0000-0100-00001102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30" name="Text Box 24">
          <a:extLst>
            <a:ext uri="{FF2B5EF4-FFF2-40B4-BE49-F238E27FC236}">
              <a16:creationId xmlns="" xmlns:a16="http://schemas.microsoft.com/office/drawing/2014/main" id="{00000000-0008-0000-0100-00001202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31" name="Text Box 50">
          <a:extLst>
            <a:ext uri="{FF2B5EF4-FFF2-40B4-BE49-F238E27FC236}">
              <a16:creationId xmlns="" xmlns:a16="http://schemas.microsoft.com/office/drawing/2014/main" id="{00000000-0008-0000-0100-00001302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32" name="Text Box 52">
          <a:extLst>
            <a:ext uri="{FF2B5EF4-FFF2-40B4-BE49-F238E27FC236}">
              <a16:creationId xmlns="" xmlns:a16="http://schemas.microsoft.com/office/drawing/2014/main" id="{00000000-0008-0000-0100-00001402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536" name="Text Box 23">
          <a:extLst>
            <a:ext uri="{FF2B5EF4-FFF2-40B4-BE49-F238E27FC236}">
              <a16:creationId xmlns="" xmlns:a16="http://schemas.microsoft.com/office/drawing/2014/main" id="{00000000-0008-0000-0100-00001802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537" name="Text Box 24">
          <a:extLst>
            <a:ext uri="{FF2B5EF4-FFF2-40B4-BE49-F238E27FC236}">
              <a16:creationId xmlns="" xmlns:a16="http://schemas.microsoft.com/office/drawing/2014/main" id="{00000000-0008-0000-0100-00001902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538" name="Text Box 50">
          <a:extLst>
            <a:ext uri="{FF2B5EF4-FFF2-40B4-BE49-F238E27FC236}">
              <a16:creationId xmlns="" xmlns:a16="http://schemas.microsoft.com/office/drawing/2014/main" id="{00000000-0008-0000-0100-00001A02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539" name="Text Box 52">
          <a:extLst>
            <a:ext uri="{FF2B5EF4-FFF2-40B4-BE49-F238E27FC236}">
              <a16:creationId xmlns="" xmlns:a16="http://schemas.microsoft.com/office/drawing/2014/main" id="{00000000-0008-0000-0100-00001B02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543" name="Text Box 23">
          <a:extLst>
            <a:ext uri="{FF2B5EF4-FFF2-40B4-BE49-F238E27FC236}">
              <a16:creationId xmlns="" xmlns:a16="http://schemas.microsoft.com/office/drawing/2014/main" id="{00000000-0008-0000-0100-00001F02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544" name="Text Box 24">
          <a:extLst>
            <a:ext uri="{FF2B5EF4-FFF2-40B4-BE49-F238E27FC236}">
              <a16:creationId xmlns="" xmlns:a16="http://schemas.microsoft.com/office/drawing/2014/main" id="{00000000-0008-0000-0100-00002002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545" name="Text Box 50">
          <a:extLst>
            <a:ext uri="{FF2B5EF4-FFF2-40B4-BE49-F238E27FC236}">
              <a16:creationId xmlns="" xmlns:a16="http://schemas.microsoft.com/office/drawing/2014/main" id="{00000000-0008-0000-0100-00002102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546" name="Text Box 52">
          <a:extLst>
            <a:ext uri="{FF2B5EF4-FFF2-40B4-BE49-F238E27FC236}">
              <a16:creationId xmlns="" xmlns:a16="http://schemas.microsoft.com/office/drawing/2014/main" id="{00000000-0008-0000-0100-00002202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547" name="グラフ 95">
          <a:extLst>
            <a:ext uri="{FF2B5EF4-FFF2-40B4-BE49-F238E27FC236}">
              <a16:creationId xmlns="" xmlns:a16="http://schemas.microsoft.com/office/drawing/2014/main" id="{00000000-0008-0000-0100-00002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548" name="グラフ 96">
          <a:extLst>
            <a:ext uri="{FF2B5EF4-FFF2-40B4-BE49-F238E27FC236}">
              <a16:creationId xmlns="" xmlns:a16="http://schemas.microsoft.com/office/drawing/2014/main" id="{00000000-0008-0000-0100-00002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549" name="グラフ 100">
          <a:extLst>
            <a:ext uri="{FF2B5EF4-FFF2-40B4-BE49-F238E27FC236}">
              <a16:creationId xmlns="" xmlns:a16="http://schemas.microsoft.com/office/drawing/2014/main" id="{00000000-0008-0000-0100-00002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550" name="グラフ 103">
          <a:extLst>
            <a:ext uri="{FF2B5EF4-FFF2-40B4-BE49-F238E27FC236}">
              <a16:creationId xmlns="" xmlns:a16="http://schemas.microsoft.com/office/drawing/2014/main" id="{00000000-0008-0000-0100-00002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551" name="グラフ 131">
          <a:extLst>
            <a:ext uri="{FF2B5EF4-FFF2-40B4-BE49-F238E27FC236}">
              <a16:creationId xmlns="" xmlns:a16="http://schemas.microsoft.com/office/drawing/2014/main" id="{00000000-0008-0000-0100-00002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552" name="Rectangle 132">
          <a:extLst>
            <a:ext uri="{FF2B5EF4-FFF2-40B4-BE49-F238E27FC236}">
              <a16:creationId xmlns="" xmlns:a16="http://schemas.microsoft.com/office/drawing/2014/main" id="{00000000-0008-0000-0100-00002802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553" name="グラフ 135">
          <a:extLst>
            <a:ext uri="{FF2B5EF4-FFF2-40B4-BE49-F238E27FC236}">
              <a16:creationId xmlns="" xmlns:a16="http://schemas.microsoft.com/office/drawing/2014/main" id="{00000000-0008-0000-0100-00002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554" name="Rectangle 149">
          <a:extLst>
            <a:ext uri="{FF2B5EF4-FFF2-40B4-BE49-F238E27FC236}">
              <a16:creationId xmlns="" xmlns:a16="http://schemas.microsoft.com/office/drawing/2014/main" id="{00000000-0008-0000-0100-00002A02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555" name="Rectangle 150">
          <a:extLst>
            <a:ext uri="{FF2B5EF4-FFF2-40B4-BE49-F238E27FC236}">
              <a16:creationId xmlns="" xmlns:a16="http://schemas.microsoft.com/office/drawing/2014/main" id="{00000000-0008-0000-0100-00002B02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556" name="Rectangle 154">
          <a:extLst>
            <a:ext uri="{FF2B5EF4-FFF2-40B4-BE49-F238E27FC236}">
              <a16:creationId xmlns="" xmlns:a16="http://schemas.microsoft.com/office/drawing/2014/main" id="{00000000-0008-0000-0100-00002C02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557" name="Rectangle 159">
          <a:extLst>
            <a:ext uri="{FF2B5EF4-FFF2-40B4-BE49-F238E27FC236}">
              <a16:creationId xmlns="" xmlns:a16="http://schemas.microsoft.com/office/drawing/2014/main" id="{00000000-0008-0000-0100-00002D02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558" name="Text Box 161">
          <a:extLst>
            <a:ext uri="{FF2B5EF4-FFF2-40B4-BE49-F238E27FC236}">
              <a16:creationId xmlns="" xmlns:a16="http://schemas.microsoft.com/office/drawing/2014/main" id="{00000000-0008-0000-0100-00002E02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xdr:col>
      <xdr:colOff>0</xdr:colOff>
      <xdr:row>246</xdr:row>
      <xdr:rowOff>0</xdr:rowOff>
    </xdr:from>
    <xdr:ext cx="76200" cy="214033"/>
    <xdr:sp macro="" textlink="">
      <xdr:nvSpPr>
        <xdr:cNvPr id="74" name="Text Box 23">
          <a:extLst>
            <a:ext uri="{FF2B5EF4-FFF2-40B4-BE49-F238E27FC236}">
              <a16:creationId xmlns="" xmlns:a16="http://schemas.microsoft.com/office/drawing/2014/main" id="{00000000-0008-0000-0100-00004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75" name="Text Box 24">
          <a:extLst>
            <a:ext uri="{FF2B5EF4-FFF2-40B4-BE49-F238E27FC236}">
              <a16:creationId xmlns="" xmlns:a16="http://schemas.microsoft.com/office/drawing/2014/main" id="{00000000-0008-0000-0100-00004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76" name="Text Box 50">
          <a:extLst>
            <a:ext uri="{FF2B5EF4-FFF2-40B4-BE49-F238E27FC236}">
              <a16:creationId xmlns="" xmlns:a16="http://schemas.microsoft.com/office/drawing/2014/main" id="{00000000-0008-0000-0100-00004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77" name="Text Box 52">
          <a:extLst>
            <a:ext uri="{FF2B5EF4-FFF2-40B4-BE49-F238E27FC236}">
              <a16:creationId xmlns="" xmlns:a16="http://schemas.microsoft.com/office/drawing/2014/main" id="{00000000-0008-0000-0100-00004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78" name="Text Box 24">
          <a:extLst>
            <a:ext uri="{FF2B5EF4-FFF2-40B4-BE49-F238E27FC236}">
              <a16:creationId xmlns="" xmlns:a16="http://schemas.microsoft.com/office/drawing/2014/main" id="{00000000-0008-0000-0100-00004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79" name="Text Box 50">
          <a:extLst>
            <a:ext uri="{FF2B5EF4-FFF2-40B4-BE49-F238E27FC236}">
              <a16:creationId xmlns="" xmlns:a16="http://schemas.microsoft.com/office/drawing/2014/main" id="{00000000-0008-0000-0100-00004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0" name="Text Box 52">
          <a:extLst>
            <a:ext uri="{FF2B5EF4-FFF2-40B4-BE49-F238E27FC236}">
              <a16:creationId xmlns="" xmlns:a16="http://schemas.microsoft.com/office/drawing/2014/main" id="{00000000-0008-0000-0100-00005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1" name="Text Box 23">
          <a:extLst>
            <a:ext uri="{FF2B5EF4-FFF2-40B4-BE49-F238E27FC236}">
              <a16:creationId xmlns="" xmlns:a16="http://schemas.microsoft.com/office/drawing/2014/main" id="{00000000-0008-0000-0100-00005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2" name="Text Box 24">
          <a:extLst>
            <a:ext uri="{FF2B5EF4-FFF2-40B4-BE49-F238E27FC236}">
              <a16:creationId xmlns="" xmlns:a16="http://schemas.microsoft.com/office/drawing/2014/main" id="{00000000-0008-0000-0100-00005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3" name="Text Box 50">
          <a:extLst>
            <a:ext uri="{FF2B5EF4-FFF2-40B4-BE49-F238E27FC236}">
              <a16:creationId xmlns="" xmlns:a16="http://schemas.microsoft.com/office/drawing/2014/main" id="{00000000-0008-0000-0100-00005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4" name="Text Box 52">
          <a:extLst>
            <a:ext uri="{FF2B5EF4-FFF2-40B4-BE49-F238E27FC236}">
              <a16:creationId xmlns="" xmlns:a16="http://schemas.microsoft.com/office/drawing/2014/main" id="{00000000-0008-0000-0100-00005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5" name="Text Box 24">
          <a:extLst>
            <a:ext uri="{FF2B5EF4-FFF2-40B4-BE49-F238E27FC236}">
              <a16:creationId xmlns="" xmlns:a16="http://schemas.microsoft.com/office/drawing/2014/main" id="{00000000-0008-0000-0100-00005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6" name="Text Box 50">
          <a:extLst>
            <a:ext uri="{FF2B5EF4-FFF2-40B4-BE49-F238E27FC236}">
              <a16:creationId xmlns="" xmlns:a16="http://schemas.microsoft.com/office/drawing/2014/main" id="{00000000-0008-0000-0100-00005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7" name="Text Box 52">
          <a:extLst>
            <a:ext uri="{FF2B5EF4-FFF2-40B4-BE49-F238E27FC236}">
              <a16:creationId xmlns="" xmlns:a16="http://schemas.microsoft.com/office/drawing/2014/main" id="{00000000-0008-0000-0100-00005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88" name="Text Box 23">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89" name="Text Box 24">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0" name="Text Box 50">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1" name="Text Box 52">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2" name="Text Box 24">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3" name="Text Box 50">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4" name="Text Box 52">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5" name="Text Box 23">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6" name="Text Box 24">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7" name="Text Box 50">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8" name="Text Box 52">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99" name="Text Box 24">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00" name="Text Box 50">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01" name="Text Box 52">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2" name="Text Box 23">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3" name="Text Box 24">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4" name="Text Box 50">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5" name="Text Box 52">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6" name="Text Box 24">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7" name="Text Box 50">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8" name="Text Box 52">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09" name="Text Box 23">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0" name="Text Box 24">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1" name="Text Box 50">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2" name="Text Box 52">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3" name="Text Box 24">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4" name="Text Box 50">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5" name="Text Box 52">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5824" y="327211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6" name="Text Box 23">
          <a:extLst>
            <a:ext uri="{FF2B5EF4-FFF2-40B4-BE49-F238E27FC236}">
              <a16:creationId xmlns="" xmlns:a16="http://schemas.microsoft.com/office/drawing/2014/main" id="{00000000-0008-0000-0100-00007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7" name="Text Box 24">
          <a:extLst>
            <a:ext uri="{FF2B5EF4-FFF2-40B4-BE49-F238E27FC236}">
              <a16:creationId xmlns="" xmlns:a16="http://schemas.microsoft.com/office/drawing/2014/main" id="{00000000-0008-0000-0100-00007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8" name="Text Box 50">
          <a:extLst>
            <a:ext uri="{FF2B5EF4-FFF2-40B4-BE49-F238E27FC236}">
              <a16:creationId xmlns="" xmlns:a16="http://schemas.microsoft.com/office/drawing/2014/main" id="{00000000-0008-0000-0100-00007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19" name="Text Box 52">
          <a:extLst>
            <a:ext uri="{FF2B5EF4-FFF2-40B4-BE49-F238E27FC236}">
              <a16:creationId xmlns="" xmlns:a16="http://schemas.microsoft.com/office/drawing/2014/main" id="{00000000-0008-0000-0100-00007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20" name="Text Box 24">
          <a:extLst>
            <a:ext uri="{FF2B5EF4-FFF2-40B4-BE49-F238E27FC236}">
              <a16:creationId xmlns="" xmlns:a16="http://schemas.microsoft.com/office/drawing/2014/main" id="{00000000-0008-0000-0100-00007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21" name="Text Box 50">
          <a:extLst>
            <a:ext uri="{FF2B5EF4-FFF2-40B4-BE49-F238E27FC236}">
              <a16:creationId xmlns="" xmlns:a16="http://schemas.microsoft.com/office/drawing/2014/main" id="{00000000-0008-0000-0100-00007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22" name="Text Box 52">
          <a:extLst>
            <a:ext uri="{FF2B5EF4-FFF2-40B4-BE49-F238E27FC236}">
              <a16:creationId xmlns="" xmlns:a16="http://schemas.microsoft.com/office/drawing/2014/main" id="{00000000-0008-0000-0100-00007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3" name="Text Box 23">
          <a:extLst>
            <a:ext uri="{FF2B5EF4-FFF2-40B4-BE49-F238E27FC236}">
              <a16:creationId xmlns="" xmlns:a16="http://schemas.microsoft.com/office/drawing/2014/main" id="{00000000-0008-0000-0100-00007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4" name="Text Box 24">
          <a:extLst>
            <a:ext uri="{FF2B5EF4-FFF2-40B4-BE49-F238E27FC236}">
              <a16:creationId xmlns="" xmlns:a16="http://schemas.microsoft.com/office/drawing/2014/main" id="{00000000-0008-0000-0100-00007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5" name="Text Box 50">
          <a:extLst>
            <a:ext uri="{FF2B5EF4-FFF2-40B4-BE49-F238E27FC236}">
              <a16:creationId xmlns="" xmlns:a16="http://schemas.microsoft.com/office/drawing/2014/main" id="{00000000-0008-0000-0100-00007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6" name="Text Box 52">
          <a:extLst>
            <a:ext uri="{FF2B5EF4-FFF2-40B4-BE49-F238E27FC236}">
              <a16:creationId xmlns="" xmlns:a16="http://schemas.microsoft.com/office/drawing/2014/main" id="{00000000-0008-0000-0100-00007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7" name="Text Box 24">
          <a:extLst>
            <a:ext uri="{FF2B5EF4-FFF2-40B4-BE49-F238E27FC236}">
              <a16:creationId xmlns="" xmlns:a16="http://schemas.microsoft.com/office/drawing/2014/main" id="{00000000-0008-0000-0100-00007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8" name="Text Box 50">
          <a:extLst>
            <a:ext uri="{FF2B5EF4-FFF2-40B4-BE49-F238E27FC236}">
              <a16:creationId xmlns="" xmlns:a16="http://schemas.microsoft.com/office/drawing/2014/main" id="{00000000-0008-0000-0100-000080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29" name="Text Box 52">
          <a:extLst>
            <a:ext uri="{FF2B5EF4-FFF2-40B4-BE49-F238E27FC236}">
              <a16:creationId xmlns="" xmlns:a16="http://schemas.microsoft.com/office/drawing/2014/main" id="{00000000-0008-0000-0100-00008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0" name="Text Box 23">
          <a:extLst>
            <a:ext uri="{FF2B5EF4-FFF2-40B4-BE49-F238E27FC236}">
              <a16:creationId xmlns="" xmlns:a16="http://schemas.microsoft.com/office/drawing/2014/main" id="{00000000-0008-0000-0100-00008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1" name="Text Box 24">
          <a:extLst>
            <a:ext uri="{FF2B5EF4-FFF2-40B4-BE49-F238E27FC236}">
              <a16:creationId xmlns="" xmlns:a16="http://schemas.microsoft.com/office/drawing/2014/main" id="{00000000-0008-0000-0100-00008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2" name="Text Box 50">
          <a:extLst>
            <a:ext uri="{FF2B5EF4-FFF2-40B4-BE49-F238E27FC236}">
              <a16:creationId xmlns="" xmlns:a16="http://schemas.microsoft.com/office/drawing/2014/main" id="{00000000-0008-0000-0100-00008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3" name="Text Box 52">
          <a:extLst>
            <a:ext uri="{FF2B5EF4-FFF2-40B4-BE49-F238E27FC236}">
              <a16:creationId xmlns="" xmlns:a16="http://schemas.microsoft.com/office/drawing/2014/main" id="{00000000-0008-0000-0100-00008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4" name="Text Box 24">
          <a:extLst>
            <a:ext uri="{FF2B5EF4-FFF2-40B4-BE49-F238E27FC236}">
              <a16:creationId xmlns="" xmlns:a16="http://schemas.microsoft.com/office/drawing/2014/main" id="{00000000-0008-0000-0100-00008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5" name="Text Box 50">
          <a:extLst>
            <a:ext uri="{FF2B5EF4-FFF2-40B4-BE49-F238E27FC236}">
              <a16:creationId xmlns="" xmlns:a16="http://schemas.microsoft.com/office/drawing/2014/main" id="{00000000-0008-0000-0100-00008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6" name="Text Box 52">
          <a:extLst>
            <a:ext uri="{FF2B5EF4-FFF2-40B4-BE49-F238E27FC236}">
              <a16:creationId xmlns="" xmlns:a16="http://schemas.microsoft.com/office/drawing/2014/main" id="{00000000-0008-0000-0100-00008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37" name="Text Box 23">
          <a:extLst>
            <a:ext uri="{FF2B5EF4-FFF2-40B4-BE49-F238E27FC236}">
              <a16:creationId xmlns="" xmlns:a16="http://schemas.microsoft.com/office/drawing/2014/main" id="{00000000-0008-0000-0100-00008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38" name="Text Box 24">
          <a:extLst>
            <a:ext uri="{FF2B5EF4-FFF2-40B4-BE49-F238E27FC236}">
              <a16:creationId xmlns="" xmlns:a16="http://schemas.microsoft.com/office/drawing/2014/main" id="{00000000-0008-0000-0100-00008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39" name="Text Box 50">
          <a:extLst>
            <a:ext uri="{FF2B5EF4-FFF2-40B4-BE49-F238E27FC236}">
              <a16:creationId xmlns="" xmlns:a16="http://schemas.microsoft.com/office/drawing/2014/main" id="{00000000-0008-0000-0100-00008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40" name="Text Box 52">
          <a:extLst>
            <a:ext uri="{FF2B5EF4-FFF2-40B4-BE49-F238E27FC236}">
              <a16:creationId xmlns="" xmlns:a16="http://schemas.microsoft.com/office/drawing/2014/main" id="{00000000-0008-0000-0100-00008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41" name="Text Box 24">
          <a:extLst>
            <a:ext uri="{FF2B5EF4-FFF2-40B4-BE49-F238E27FC236}">
              <a16:creationId xmlns="" xmlns:a16="http://schemas.microsoft.com/office/drawing/2014/main" id="{00000000-0008-0000-0100-00008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42" name="Text Box 50">
          <a:extLst>
            <a:ext uri="{FF2B5EF4-FFF2-40B4-BE49-F238E27FC236}">
              <a16:creationId xmlns="" xmlns:a16="http://schemas.microsoft.com/office/drawing/2014/main" id="{00000000-0008-0000-0100-00008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43" name="Text Box 52">
          <a:extLst>
            <a:ext uri="{FF2B5EF4-FFF2-40B4-BE49-F238E27FC236}">
              <a16:creationId xmlns="" xmlns:a16="http://schemas.microsoft.com/office/drawing/2014/main" id="{00000000-0008-0000-0100-00008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44" name="Text Box 23">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45" name="Text Box 24">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46" name="Text Box 50">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47" name="Text Box 52">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48" name="Text Box 24">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49" name="Text Box 50">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0" name="Text Box 52">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1" name="Text Box 23">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2" name="Text Box 24">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3" name="Text Box 50">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4" name="Text Box 52">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5" name="Text Box 24">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6" name="Text Box 50">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7" name="Text Box 52">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8" name="Text Box 23">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59" name="Text Box 24">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60" name="Text Box 50">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61" name="Text Box 52">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62" name="Text Box 24">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63" name="Text Box 50">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64" name="Text Box 52">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65" name="Text Box 23">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66" name="Text Box 24">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67" name="Text Box 50">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68" name="Text Box 52">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69" name="Text Box 24">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70" name="Text Box 50">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71" name="Text Box 52">
          <a:extLst>
            <a:ext uri="{FF2B5EF4-FFF2-40B4-BE49-F238E27FC236}">
              <a16:creationId xmlns="" xmlns:a16="http://schemas.microsoft.com/office/drawing/2014/main" id="{00000000-0008-0000-0100-0000AB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2" name="Text Box 23">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6" name="Text Box 24">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7" name="Text Box 50">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8" name="Text Box 52">
          <a:extLst>
            <a:ext uri="{FF2B5EF4-FFF2-40B4-BE49-F238E27FC236}">
              <a16:creationId xmlns="" xmlns:a16="http://schemas.microsoft.com/office/drawing/2014/main" id="{00000000-0008-0000-0100-0000B2000000}"/>
            </a:ext>
          </a:extLst>
        </xdr:cNvPr>
        <xdr:cNvSpPr txBox="1">
          <a:spLocks noChangeArrowheads="1"/>
        </xdr:cNvSpPr>
      </xdr:nvSpPr>
      <xdr:spPr bwMode="auto">
        <a:xfrm>
          <a:off x="425824" y="65666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79" name="Text Box 23">
          <a:extLst>
            <a:ext uri="{FF2B5EF4-FFF2-40B4-BE49-F238E27FC236}">
              <a16:creationId xmlns="" xmlns:a16="http://schemas.microsoft.com/office/drawing/2014/main" id="{00000000-0008-0000-0100-0000B3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80" name="Text Box 24">
          <a:extLst>
            <a:ext uri="{FF2B5EF4-FFF2-40B4-BE49-F238E27FC236}">
              <a16:creationId xmlns="" xmlns:a16="http://schemas.microsoft.com/office/drawing/2014/main" id="{00000000-0008-0000-0100-0000B4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81" name="Text Box 50">
          <a:extLst>
            <a:ext uri="{FF2B5EF4-FFF2-40B4-BE49-F238E27FC236}">
              <a16:creationId xmlns="" xmlns:a16="http://schemas.microsoft.com/office/drawing/2014/main" id="{00000000-0008-0000-0100-0000B5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82" name="Text Box 52">
          <a:extLst>
            <a:ext uri="{FF2B5EF4-FFF2-40B4-BE49-F238E27FC236}">
              <a16:creationId xmlns="" xmlns:a16="http://schemas.microsoft.com/office/drawing/2014/main" id="{00000000-0008-0000-0100-0000B6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425824" y="672352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0" name="Text Box 24">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1" name="Text Box 50">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2" name="Text Box 52">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3" name="Text Box 23">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4" name="Text Box 24">
          <a:extLst>
            <a:ext uri="{FF2B5EF4-FFF2-40B4-BE49-F238E27FC236}">
              <a16:creationId xmlns="" xmlns:a16="http://schemas.microsoft.com/office/drawing/2014/main" id="{00000000-0008-0000-0100-0000C2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5" name="Text Box 50">
          <a:extLst>
            <a:ext uri="{FF2B5EF4-FFF2-40B4-BE49-F238E27FC236}">
              <a16:creationId xmlns="" xmlns:a16="http://schemas.microsoft.com/office/drawing/2014/main" id="{00000000-0008-0000-0100-0000C3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6" name="Text Box 52">
          <a:extLst>
            <a:ext uri="{FF2B5EF4-FFF2-40B4-BE49-F238E27FC236}">
              <a16:creationId xmlns="" xmlns:a16="http://schemas.microsoft.com/office/drawing/2014/main" id="{00000000-0008-0000-0100-0000C4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7" name="Text Box 24">
          <a:extLst>
            <a:ext uri="{FF2B5EF4-FFF2-40B4-BE49-F238E27FC236}">
              <a16:creationId xmlns="" xmlns:a16="http://schemas.microsoft.com/office/drawing/2014/main" id="{00000000-0008-0000-0100-0000C5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8" name="Text Box 50">
          <a:extLst>
            <a:ext uri="{FF2B5EF4-FFF2-40B4-BE49-F238E27FC236}">
              <a16:creationId xmlns="" xmlns:a16="http://schemas.microsoft.com/office/drawing/2014/main" id="{00000000-0008-0000-0100-0000C6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9" name="Text Box 52">
          <a:extLst>
            <a:ext uri="{FF2B5EF4-FFF2-40B4-BE49-F238E27FC236}">
              <a16:creationId xmlns="" xmlns:a16="http://schemas.microsoft.com/office/drawing/2014/main" id="{00000000-0008-0000-0100-0000C7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0" name="Text Box 23">
          <a:extLst>
            <a:ext uri="{FF2B5EF4-FFF2-40B4-BE49-F238E27FC236}">
              <a16:creationId xmlns="" xmlns:a16="http://schemas.microsoft.com/office/drawing/2014/main" id="{00000000-0008-0000-0100-0000C8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1" name="Text Box 24">
          <a:extLst>
            <a:ext uri="{FF2B5EF4-FFF2-40B4-BE49-F238E27FC236}">
              <a16:creationId xmlns="" xmlns:a16="http://schemas.microsoft.com/office/drawing/2014/main" id="{00000000-0008-0000-0100-0000C9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2" name="Text Box 50">
          <a:extLst>
            <a:ext uri="{FF2B5EF4-FFF2-40B4-BE49-F238E27FC236}">
              <a16:creationId xmlns="" xmlns:a16="http://schemas.microsoft.com/office/drawing/2014/main" id="{00000000-0008-0000-0100-0000CA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3" name="Text Box 52">
          <a:extLst>
            <a:ext uri="{FF2B5EF4-FFF2-40B4-BE49-F238E27FC236}">
              <a16:creationId xmlns="" xmlns:a16="http://schemas.microsoft.com/office/drawing/2014/main" id="{00000000-0008-0000-0100-0000CB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4" name="Text Box 24">
          <a:extLst>
            <a:ext uri="{FF2B5EF4-FFF2-40B4-BE49-F238E27FC236}">
              <a16:creationId xmlns="" xmlns:a16="http://schemas.microsoft.com/office/drawing/2014/main" id="{00000000-0008-0000-0100-0000CC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5" name="Text Box 50">
          <a:extLst>
            <a:ext uri="{FF2B5EF4-FFF2-40B4-BE49-F238E27FC236}">
              <a16:creationId xmlns="" xmlns:a16="http://schemas.microsoft.com/office/drawing/2014/main" id="{00000000-0008-0000-0100-0000CD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6" name="Text Box 52">
          <a:extLst>
            <a:ext uri="{FF2B5EF4-FFF2-40B4-BE49-F238E27FC236}">
              <a16:creationId xmlns="" xmlns:a16="http://schemas.microsoft.com/office/drawing/2014/main" id="{00000000-0008-0000-0100-0000CE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7" name="Text Box 23">
          <a:extLst>
            <a:ext uri="{FF2B5EF4-FFF2-40B4-BE49-F238E27FC236}">
              <a16:creationId xmlns="" xmlns:a16="http://schemas.microsoft.com/office/drawing/2014/main" id="{00000000-0008-0000-0100-0000CF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8" name="Text Box 24">
          <a:extLst>
            <a:ext uri="{FF2B5EF4-FFF2-40B4-BE49-F238E27FC236}">
              <a16:creationId xmlns="" xmlns:a16="http://schemas.microsoft.com/office/drawing/2014/main" id="{00000000-0008-0000-0100-0000D0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9" name="Text Box 50">
          <a:extLst>
            <a:ext uri="{FF2B5EF4-FFF2-40B4-BE49-F238E27FC236}">
              <a16:creationId xmlns="" xmlns:a16="http://schemas.microsoft.com/office/drawing/2014/main" id="{00000000-0008-0000-0100-0000D1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0" name="Text Box 52">
          <a:extLst>
            <a:ext uri="{FF2B5EF4-FFF2-40B4-BE49-F238E27FC236}">
              <a16:creationId xmlns="" xmlns:a16="http://schemas.microsoft.com/office/drawing/2014/main" id="{00000000-0008-0000-0100-0000D2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1" name="Text Box 24">
          <a:extLst>
            <a:ext uri="{FF2B5EF4-FFF2-40B4-BE49-F238E27FC236}">
              <a16:creationId xmlns="" xmlns:a16="http://schemas.microsoft.com/office/drawing/2014/main" id="{00000000-0008-0000-0100-0000D3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2" name="Text Box 50">
          <a:extLst>
            <a:ext uri="{FF2B5EF4-FFF2-40B4-BE49-F238E27FC236}">
              <a16:creationId xmlns="" xmlns:a16="http://schemas.microsoft.com/office/drawing/2014/main" id="{00000000-0008-0000-0100-0000D4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3" name="Text Box 52">
          <a:extLst>
            <a:ext uri="{FF2B5EF4-FFF2-40B4-BE49-F238E27FC236}">
              <a16:creationId xmlns="" xmlns:a16="http://schemas.microsoft.com/office/drawing/2014/main" id="{00000000-0008-0000-0100-0000D5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14" name="Text Box 23">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15" name="Text Box 24">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16" name="Text Box 50">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17" name="Text Box 52">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18" name="Text Box 24">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19" name="Text Box 50">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20" name="Text Box 52">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1" name="Text Box 23">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2" name="Text Box 24">
          <a:extLst>
            <a:ext uri="{FF2B5EF4-FFF2-40B4-BE49-F238E27FC236}">
              <a16:creationId xmlns="" xmlns:a16="http://schemas.microsoft.com/office/drawing/2014/main" id="{00000000-0008-0000-0100-0000DE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3" name="Text Box 50">
          <a:extLst>
            <a:ext uri="{FF2B5EF4-FFF2-40B4-BE49-F238E27FC236}">
              <a16:creationId xmlns="" xmlns:a16="http://schemas.microsoft.com/office/drawing/2014/main" id="{00000000-0008-0000-0100-0000DF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4" name="Text Box 52">
          <a:extLst>
            <a:ext uri="{FF2B5EF4-FFF2-40B4-BE49-F238E27FC236}">
              <a16:creationId xmlns="" xmlns:a16="http://schemas.microsoft.com/office/drawing/2014/main" id="{00000000-0008-0000-0100-0000E0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5" name="Text Box 24">
          <a:extLst>
            <a:ext uri="{FF2B5EF4-FFF2-40B4-BE49-F238E27FC236}">
              <a16:creationId xmlns="" xmlns:a16="http://schemas.microsoft.com/office/drawing/2014/main" id="{00000000-0008-0000-0100-0000E1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6" name="Text Box 50">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27" name="Text Box 52">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28" name="Text Box 23">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29" name="Text Box 24">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30" name="Text Box 50">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31" name="Text Box 52">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32" name="Text Box 24">
          <a:extLst>
            <a:ext uri="{FF2B5EF4-FFF2-40B4-BE49-F238E27FC236}">
              <a16:creationId xmlns="" xmlns:a16="http://schemas.microsoft.com/office/drawing/2014/main" id="{00000000-0008-0000-0100-0000E8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33" name="Text Box 50">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34" name="Text Box 52">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35" name="Text Box 23">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36" name="Text Box 24">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37" name="Text Box 50">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38" name="Text Box 52">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39" name="Text Box 24">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40" name="Text Box 50">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41" name="Text Box 52">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42" name="Text Box 23">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4" name="Text Box 24">
          <a:extLst>
            <a:ext uri="{FF2B5EF4-FFF2-40B4-BE49-F238E27FC236}">
              <a16:creationId xmlns="" xmlns:a16="http://schemas.microsoft.com/office/drawing/2014/main" id="{00000000-0008-0000-0100-0000FE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5" name="Text Box 50">
          <a:extLst>
            <a:ext uri="{FF2B5EF4-FFF2-40B4-BE49-F238E27FC236}">
              <a16:creationId xmlns="" xmlns:a16="http://schemas.microsoft.com/office/drawing/2014/main" id="{00000000-0008-0000-0100-0000FF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6" name="Text Box 52">
          <a:extLst>
            <a:ext uri="{FF2B5EF4-FFF2-40B4-BE49-F238E27FC236}">
              <a16:creationId xmlns="" xmlns:a16="http://schemas.microsoft.com/office/drawing/2014/main" id="{00000000-0008-0000-0100-00000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3" name="Text Box 23">
          <a:extLst>
            <a:ext uri="{FF2B5EF4-FFF2-40B4-BE49-F238E27FC236}">
              <a16:creationId xmlns="" xmlns:a16="http://schemas.microsoft.com/office/drawing/2014/main" id="{00000000-0008-0000-0100-00001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7" name="Text Box 24">
          <a:extLst>
            <a:ext uri="{FF2B5EF4-FFF2-40B4-BE49-F238E27FC236}">
              <a16:creationId xmlns="" xmlns:a16="http://schemas.microsoft.com/office/drawing/2014/main" id="{00000000-0008-0000-0100-00001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8" name="Text Box 50">
          <a:extLst>
            <a:ext uri="{FF2B5EF4-FFF2-40B4-BE49-F238E27FC236}">
              <a16:creationId xmlns="" xmlns:a16="http://schemas.microsoft.com/office/drawing/2014/main" id="{00000000-0008-0000-0100-00001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9" name="Text Box 52">
          <a:extLst>
            <a:ext uri="{FF2B5EF4-FFF2-40B4-BE49-F238E27FC236}">
              <a16:creationId xmlns="" xmlns:a16="http://schemas.microsoft.com/office/drawing/2014/main" id="{00000000-0008-0000-0100-00001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0" name="Text Box 23">
          <a:extLst>
            <a:ext uri="{FF2B5EF4-FFF2-40B4-BE49-F238E27FC236}">
              <a16:creationId xmlns="" xmlns:a16="http://schemas.microsoft.com/office/drawing/2014/main" id="{00000000-0008-0000-0100-00001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1" name="Text Box 24">
          <a:extLst>
            <a:ext uri="{FF2B5EF4-FFF2-40B4-BE49-F238E27FC236}">
              <a16:creationId xmlns="" xmlns:a16="http://schemas.microsoft.com/office/drawing/2014/main" id="{00000000-0008-0000-0100-00001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2" name="Text Box 50">
          <a:extLst>
            <a:ext uri="{FF2B5EF4-FFF2-40B4-BE49-F238E27FC236}">
              <a16:creationId xmlns="" xmlns:a16="http://schemas.microsoft.com/office/drawing/2014/main" id="{00000000-0008-0000-0100-00001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3" name="Text Box 52">
          <a:extLst>
            <a:ext uri="{FF2B5EF4-FFF2-40B4-BE49-F238E27FC236}">
              <a16:creationId xmlns="" xmlns:a16="http://schemas.microsoft.com/office/drawing/2014/main" id="{00000000-0008-0000-0100-00001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4" name="Text Box 24">
          <a:extLst>
            <a:ext uri="{FF2B5EF4-FFF2-40B4-BE49-F238E27FC236}">
              <a16:creationId xmlns="" xmlns:a16="http://schemas.microsoft.com/office/drawing/2014/main" id="{00000000-0008-0000-0100-00001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5" name="Text Box 50">
          <a:extLst>
            <a:ext uri="{FF2B5EF4-FFF2-40B4-BE49-F238E27FC236}">
              <a16:creationId xmlns="" xmlns:a16="http://schemas.microsoft.com/office/drawing/2014/main" id="{00000000-0008-0000-0100-00001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6" name="Text Box 52">
          <a:extLst>
            <a:ext uri="{FF2B5EF4-FFF2-40B4-BE49-F238E27FC236}">
              <a16:creationId xmlns="" xmlns:a16="http://schemas.microsoft.com/office/drawing/2014/main" id="{00000000-0008-0000-0100-00001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7" name="Text Box 23">
          <a:extLst>
            <a:ext uri="{FF2B5EF4-FFF2-40B4-BE49-F238E27FC236}">
              <a16:creationId xmlns="" xmlns:a16="http://schemas.microsoft.com/office/drawing/2014/main" id="{00000000-0008-0000-0100-00001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8" name="Text Box 24">
          <a:extLst>
            <a:ext uri="{FF2B5EF4-FFF2-40B4-BE49-F238E27FC236}">
              <a16:creationId xmlns="" xmlns:a16="http://schemas.microsoft.com/office/drawing/2014/main" id="{00000000-0008-0000-0100-00002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9" name="Text Box 50">
          <a:extLst>
            <a:ext uri="{FF2B5EF4-FFF2-40B4-BE49-F238E27FC236}">
              <a16:creationId xmlns="" xmlns:a16="http://schemas.microsoft.com/office/drawing/2014/main" id="{00000000-0008-0000-0100-00002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0" name="Text Box 52">
          <a:extLst>
            <a:ext uri="{FF2B5EF4-FFF2-40B4-BE49-F238E27FC236}">
              <a16:creationId xmlns="" xmlns:a16="http://schemas.microsoft.com/office/drawing/2014/main" id="{00000000-0008-0000-0100-00002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1" name="Text Box 24">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2" name="Text Box 50">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3" name="Text Box 52">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294" name="Text Box 23">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295"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296"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297"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298" name="Text Box 24">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299" name="Text Box 50">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00" name="Text Box 52">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1" name="Text Box 23">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5" name="Text Box 24">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6" name="Text Box 50">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07" name="Text Box 52">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08" name="Text Box 23">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09"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10"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11"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12" name="Text Box 24">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13" name="Text Box 50">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14" name="Text Box 52">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15" name="Text Box 23">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16"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17"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18"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19" name="Text Box 24">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20" name="Text Box 50">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21" name="Text Box 52">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2" name="Text Box 23">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3"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4"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5"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6" name="Text Box 24">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7" name="Text Box 50">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8" name="Text Box 52">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29" name="Text Box 23">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0"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1"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2"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3" name="Text Box 24">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4" name="Text Box 50">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5" name="Text Box 52">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6" name="Text Box 23">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0" name="Text Box 24">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1" name="Text Box 50">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2" name="Text Box 52">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33917" y="800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3" name="Text Box 23">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7" name="Text Box 24">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8" name="Text Box 50">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9" name="Text Box 52">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33917" y="814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0" name="Text Box 23">
          <a:extLst>
            <a:ext uri="{FF2B5EF4-FFF2-40B4-BE49-F238E27FC236}">
              <a16:creationId xmlns="" xmlns:a16="http://schemas.microsoft.com/office/drawing/2014/main" id="{00000000-0008-0000-0100-00005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4" name="Text Box 24">
          <a:extLst>
            <a:ext uri="{FF2B5EF4-FFF2-40B4-BE49-F238E27FC236}">
              <a16:creationId xmlns="" xmlns:a16="http://schemas.microsoft.com/office/drawing/2014/main" id="{00000000-0008-0000-0100-00006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5" name="Text Box 50">
          <a:extLst>
            <a:ext uri="{FF2B5EF4-FFF2-40B4-BE49-F238E27FC236}">
              <a16:creationId xmlns="" xmlns:a16="http://schemas.microsoft.com/office/drawing/2014/main" id="{00000000-0008-0000-0100-00006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6" name="Text Box 52">
          <a:extLst>
            <a:ext uri="{FF2B5EF4-FFF2-40B4-BE49-F238E27FC236}">
              <a16:creationId xmlns="" xmlns:a16="http://schemas.microsoft.com/office/drawing/2014/main" id="{00000000-0008-0000-0100-00006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7" name="Text Box 23">
          <a:extLst>
            <a:ext uri="{FF2B5EF4-FFF2-40B4-BE49-F238E27FC236}">
              <a16:creationId xmlns="" xmlns:a16="http://schemas.microsoft.com/office/drawing/2014/main" id="{00000000-0008-0000-0100-00006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8"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9"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0"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1" name="Text Box 24">
          <a:extLst>
            <a:ext uri="{FF2B5EF4-FFF2-40B4-BE49-F238E27FC236}">
              <a16:creationId xmlns="" xmlns:a16="http://schemas.microsoft.com/office/drawing/2014/main" id="{00000000-0008-0000-0100-00006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2" name="Text Box 50">
          <a:extLst>
            <a:ext uri="{FF2B5EF4-FFF2-40B4-BE49-F238E27FC236}">
              <a16:creationId xmlns="" xmlns:a16="http://schemas.microsoft.com/office/drawing/2014/main" id="{00000000-0008-0000-0100-00006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3" name="Text Box 52">
          <a:extLst>
            <a:ext uri="{FF2B5EF4-FFF2-40B4-BE49-F238E27FC236}">
              <a16:creationId xmlns="" xmlns:a16="http://schemas.microsoft.com/office/drawing/2014/main" id="{00000000-0008-0000-0100-00006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4" name="Text Box 23">
          <a:extLst>
            <a:ext uri="{FF2B5EF4-FFF2-40B4-BE49-F238E27FC236}">
              <a16:creationId xmlns="" xmlns:a16="http://schemas.microsoft.com/office/drawing/2014/main" id="{00000000-0008-0000-0100-00006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5"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6"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8" name="Text Box 24">
          <a:extLst>
            <a:ext uri="{FF2B5EF4-FFF2-40B4-BE49-F238E27FC236}">
              <a16:creationId xmlns="" xmlns:a16="http://schemas.microsoft.com/office/drawing/2014/main" id="{00000000-0008-0000-0100-00007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9" name="Text Box 50">
          <a:extLst>
            <a:ext uri="{FF2B5EF4-FFF2-40B4-BE49-F238E27FC236}">
              <a16:creationId xmlns="" xmlns:a16="http://schemas.microsoft.com/office/drawing/2014/main" id="{00000000-0008-0000-0100-00007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0" name="Text Box 52">
          <a:extLst>
            <a:ext uri="{FF2B5EF4-FFF2-40B4-BE49-F238E27FC236}">
              <a16:creationId xmlns="" xmlns:a16="http://schemas.microsoft.com/office/drawing/2014/main" id="{00000000-0008-0000-0100-00007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1" name="Text Box 23">
          <a:extLst>
            <a:ext uri="{FF2B5EF4-FFF2-40B4-BE49-F238E27FC236}">
              <a16:creationId xmlns="" xmlns:a16="http://schemas.microsoft.com/office/drawing/2014/main" id="{00000000-0008-0000-0100-00007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5" name="Text Box 24">
          <a:extLst>
            <a:ext uri="{FF2B5EF4-FFF2-40B4-BE49-F238E27FC236}">
              <a16:creationId xmlns="" xmlns:a16="http://schemas.microsoft.com/office/drawing/2014/main" id="{00000000-0008-0000-0100-00007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6" name="Text Box 50">
          <a:extLst>
            <a:ext uri="{FF2B5EF4-FFF2-40B4-BE49-F238E27FC236}">
              <a16:creationId xmlns="" xmlns:a16="http://schemas.microsoft.com/office/drawing/2014/main" id="{00000000-0008-0000-0100-00007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7" name="Text Box 52">
          <a:extLst>
            <a:ext uri="{FF2B5EF4-FFF2-40B4-BE49-F238E27FC236}">
              <a16:creationId xmlns="" xmlns:a16="http://schemas.microsoft.com/office/drawing/2014/main" id="{00000000-0008-0000-0100-00007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78" name="Text Box 23">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79"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80"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81"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82" name="Text Box 24">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83" name="Text Box 50">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84" name="Text Box 52">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85" name="Text Box 23">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86"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87"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88"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89" name="Text Box 24">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90" name="Text Box 50">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91" name="Text Box 52">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2" name="Text Box 23">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3"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4"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5"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6" name="Text Box 24">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7" name="Text Box 50">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398" name="Text Box 52">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399" name="Text Box 23">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00"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01"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02"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03" name="Text Box 24">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04" name="Text Box 50">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05" name="Text Box 52">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06" name="Text Box 23">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07"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08"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09"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0" name="Text Box 24">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1" name="Text Box 50">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2" name="Text Box 52">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3" name="Text Box 23">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4"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5"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6"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7" name="Text Box 24">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8" name="Text Box 50">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9" name="Text Box 52">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0" name="Text Box 23">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1"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2"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3"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4" name="Text Box 24">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5" name="Text Box 50">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6" name="Text Box 52">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7" name="Text Box 23">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8"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9"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0"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1" name="Text Box 24">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2" name="Text Box 50">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3" name="Text Box 52">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4" name="Text Box 23">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5"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6"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7"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8" name="Text Box 24">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9" name="Text Box 50">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0" name="Text Box 52">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1" name="Text Box 23">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2"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3"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4"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5" name="Text Box 24">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6" name="Text Box 50">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7" name="Text Box 52">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8" name="Text Box 23">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9"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0"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1"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2" name="Text Box 24">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3" name="Text Box 50">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4" name="Text Box 52">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3917" y="9800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5" name="Text Box 23">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6"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7"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8"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9" name="Text Box 24">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0" name="Text Box 50">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1" name="Text Box 52">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9948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0" name="Text Box 23">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1"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2"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3"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4" name="Text Box 24">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5" name="Text Box 50">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496" name="Text Box 52">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497" name="Text Box 23">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498"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499"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00"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01" name="Text Box 24">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02" name="Text Box 50">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03" name="Text Box 52">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04" name="Text Box 23">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05"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06"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07"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08" name="Text Box 24">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09" name="Text Box 50">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10" name="Text Box 52">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1" name="Text Box 23">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2"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3"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4"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5" name="Text Box 24">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6" name="Text Box 50">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17" name="Text Box 52">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18" name="Text Box 23">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19"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0"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1"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2" name="Text Box 24">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3" name="Text Box 50">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4" name="Text Box 52">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25" name="Text Box 23">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26"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27"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28"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3" name="Text Box 24">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4" name="Text Box 50">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5" name="Text Box 52">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0" name="Text Box 23">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1"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2"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0" name="Text Box 24">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1" name="Text Box 50">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2" name="Text Box 52">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3" name="Text Box 23">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7" name="Text Box 24">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8" name="Text Box 50">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9" name="Text Box 52">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0" name="Text Box 23">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4" name="Text Box 24">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5" name="Text Box 50">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6" name="Text Box 52">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7" name="Text Box 23">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8"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9"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0"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1" name="Text Box 24">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2" name="Text Box 50">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3" name="Text Box 52">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4" name="Text Box 23">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5"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6"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8" name="Text Box 24">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9" name="Text Box 50">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0" name="Text Box 52">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1" name="Text Box 23">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5" name="Text Box 24">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6" name="Text Box 50">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7" name="Text Box 52">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599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6"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7"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8"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9"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0"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1"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2"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3"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4"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5"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6"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7"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8"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9"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0"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1"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2"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3"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4"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5"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6"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7"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8"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9"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0"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1"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2"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3"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953542BE-2E2A-621D-E312-82E6BBC9876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5"/>
  <sheetViews>
    <sheetView showGridLines="0" zoomScale="90" zoomScaleNormal="90" workbookViewId="0">
      <pane xSplit="3" ySplit="9" topLeftCell="P28" activePane="bottomRight" state="frozen"/>
      <selection pane="topRight" activeCell="D1" sqref="D1"/>
      <selection pane="bottomLeft" activeCell="A10" sqref="A10"/>
      <selection pane="bottomRight" activeCell="V48" sqref="V48"/>
    </sheetView>
  </sheetViews>
  <sheetFormatPr defaultColWidth="9" defaultRowHeight="12" customHeight="1"/>
  <cols>
    <col min="1" max="1" width="5.625" style="10" customWidth="1"/>
    <col min="2" max="2" width="7.625" style="10" customWidth="1"/>
    <col min="3" max="3" width="10" style="10" customWidth="1"/>
    <col min="4" max="4" width="9.125" style="10" customWidth="1"/>
    <col min="5" max="5" width="6.625" style="10" customWidth="1"/>
    <col min="6" max="6" width="7.625" style="10" customWidth="1"/>
    <col min="7" max="7" width="6.625" style="10" customWidth="1"/>
    <col min="8" max="8" width="7.625" style="10" customWidth="1"/>
    <col min="9" max="9" width="6.625" style="10" customWidth="1"/>
    <col min="10" max="10" width="10.625" style="10" customWidth="1"/>
    <col min="11" max="11" width="6.625" style="11" customWidth="1"/>
    <col min="12" max="12" width="7.625" style="11" customWidth="1"/>
    <col min="13" max="13" width="6.625" style="12" customWidth="1"/>
    <col min="14" max="14" width="7.625" style="12" customWidth="1"/>
    <col min="15" max="15" width="6.625" style="12" customWidth="1"/>
    <col min="16" max="16" width="7.625" style="12" customWidth="1"/>
    <col min="17" max="17" width="8.125" style="12" customWidth="1"/>
    <col min="18" max="18" width="7.625" style="12" customWidth="1"/>
    <col min="19" max="19" width="6.625" style="12" customWidth="1"/>
    <col min="20" max="20" width="7.625" style="12" customWidth="1"/>
    <col min="21" max="21" width="6.625" style="12" customWidth="1"/>
    <col min="22" max="22" width="7.625" style="12" customWidth="1"/>
    <col min="23" max="23" width="6.625" style="12" customWidth="1"/>
    <col min="24" max="24" width="10.625" style="12" customWidth="1"/>
    <col min="25" max="25" width="6.625" style="12" customWidth="1"/>
    <col min="26" max="26" width="7.625" style="12" customWidth="1"/>
    <col min="27" max="27" width="6.625" style="12" customWidth="1"/>
    <col min="28" max="28" width="10.625" style="12" customWidth="1"/>
    <col min="29" max="35" width="6.625" style="12" customWidth="1"/>
    <col min="36" max="36" width="7.625" style="12" customWidth="1"/>
    <col min="37" max="37" width="6.625" style="12" customWidth="1"/>
    <col min="38" max="43" width="7.625" style="12" customWidth="1"/>
    <col min="44" max="45" width="10.625" style="12" customWidth="1"/>
    <col min="46" max="46" width="6.625" style="12" customWidth="1"/>
    <col min="47" max="47" width="7.625" style="12" customWidth="1"/>
    <col min="48" max="48" width="6.625" style="12" customWidth="1"/>
    <col min="49" max="49" width="7.625" style="12" customWidth="1"/>
    <col min="50" max="50" width="6.625" style="12" customWidth="1"/>
    <col min="51" max="51" width="7.625" style="12" customWidth="1"/>
    <col min="52" max="52" width="6.625" style="12" customWidth="1"/>
    <col min="53" max="53" width="7.625" style="12" customWidth="1"/>
    <col min="54" max="54" width="6.625" style="12" customWidth="1"/>
    <col min="55" max="16384" width="9" style="11"/>
  </cols>
  <sheetData>
    <row r="2" spans="1:54" s="6" customFormat="1" ht="15" customHeight="1">
      <c r="A2" s="4"/>
      <c r="B2" s="5" t="s">
        <v>48</v>
      </c>
      <c r="C2" s="4"/>
      <c r="D2" s="4"/>
      <c r="E2" s="36"/>
      <c r="F2" s="36"/>
      <c r="G2" s="36"/>
      <c r="H2" s="36"/>
      <c r="I2" s="36"/>
      <c r="J2" s="36"/>
      <c r="K2" s="37"/>
      <c r="L2" s="37"/>
      <c r="M2" s="38"/>
      <c r="N2" s="38"/>
      <c r="O2" s="38"/>
      <c r="P2" s="38"/>
      <c r="Q2" s="38"/>
      <c r="R2" s="38"/>
      <c r="S2" s="38"/>
      <c r="T2" s="38"/>
      <c r="U2" s="38"/>
      <c r="V2" s="38"/>
      <c r="W2" s="7"/>
      <c r="X2" s="38"/>
      <c r="Y2" s="38"/>
      <c r="Z2" s="38"/>
      <c r="AA2" s="7"/>
      <c r="AB2" s="38"/>
      <c r="AC2" s="38"/>
      <c r="AD2" s="38"/>
      <c r="AE2" s="38"/>
      <c r="AF2" s="38"/>
      <c r="AG2" s="38"/>
      <c r="AH2" s="38"/>
      <c r="AI2" s="38"/>
      <c r="AJ2" s="7"/>
      <c r="AK2" s="7"/>
      <c r="AL2" s="7"/>
      <c r="AM2" s="7"/>
      <c r="AN2" s="7"/>
      <c r="AO2" s="7"/>
      <c r="AP2" s="7"/>
      <c r="AQ2" s="7"/>
      <c r="AR2" s="7"/>
      <c r="AS2" s="7"/>
      <c r="AT2" s="7"/>
      <c r="AU2" s="7"/>
      <c r="AV2" s="7"/>
      <c r="AW2" s="7"/>
      <c r="AX2" s="7"/>
      <c r="AY2" s="7"/>
      <c r="AZ2" s="7"/>
      <c r="BA2" s="7"/>
      <c r="BB2" s="7"/>
    </row>
    <row r="3" spans="1:54" ht="12" customHeight="1">
      <c r="A3" s="8"/>
      <c r="B3" s="9"/>
      <c r="C3" s="8"/>
      <c r="D3" s="8"/>
      <c r="E3" s="8"/>
      <c r="F3" s="8"/>
      <c r="G3" s="8"/>
      <c r="H3" s="8"/>
    </row>
    <row r="4" spans="1:54" ht="12" customHeight="1">
      <c r="B4" s="13"/>
      <c r="C4" s="13"/>
      <c r="D4" s="13"/>
      <c r="E4" s="13"/>
      <c r="F4" s="13"/>
      <c r="G4" s="13"/>
      <c r="H4" s="13"/>
      <c r="I4" s="13"/>
      <c r="J4" s="14"/>
      <c r="AK4" s="15"/>
      <c r="AS4" s="15" t="s">
        <v>49</v>
      </c>
      <c r="BB4" s="15"/>
    </row>
    <row r="5" spans="1:54" ht="12" customHeight="1">
      <c r="B5" s="285" t="s">
        <v>17</v>
      </c>
      <c r="C5" s="286"/>
      <c r="D5" s="300" t="s">
        <v>69</v>
      </c>
      <c r="E5" s="272"/>
      <c r="F5" s="279"/>
      <c r="G5" s="280"/>
      <c r="H5" s="280"/>
      <c r="I5" s="280"/>
      <c r="J5" s="280"/>
      <c r="K5" s="280"/>
      <c r="L5" s="280"/>
      <c r="M5" s="280"/>
      <c r="N5" s="280"/>
      <c r="O5" s="280"/>
      <c r="P5" s="280"/>
      <c r="Q5" s="280"/>
      <c r="R5" s="280"/>
      <c r="S5" s="280"/>
      <c r="T5" s="280"/>
      <c r="U5" s="280"/>
      <c r="V5" s="280"/>
      <c r="W5" s="280"/>
      <c r="X5" s="280"/>
      <c r="Y5" s="280"/>
      <c r="Z5" s="280"/>
      <c r="AA5" s="280"/>
      <c r="AB5" s="280"/>
      <c r="AC5" s="281"/>
      <c r="AD5" s="172"/>
      <c r="AE5" s="172"/>
      <c r="AF5" s="172"/>
      <c r="AG5" s="172"/>
      <c r="AH5" s="172"/>
      <c r="AI5" s="171"/>
      <c r="AJ5" s="271" t="s">
        <v>245</v>
      </c>
      <c r="AK5" s="272"/>
      <c r="AL5" s="272"/>
      <c r="AM5" s="272"/>
      <c r="AN5" s="272"/>
      <c r="AO5" s="272"/>
      <c r="AP5" s="272"/>
      <c r="AQ5" s="273"/>
      <c r="AR5" s="293" t="s">
        <v>43</v>
      </c>
      <c r="AS5" s="257" t="s">
        <v>56</v>
      </c>
      <c r="AT5" s="11"/>
      <c r="AU5" s="11"/>
      <c r="AV5" s="11"/>
      <c r="AW5" s="11"/>
      <c r="AX5" s="11"/>
      <c r="AY5" s="11"/>
      <c r="AZ5" s="11"/>
      <c r="BA5" s="11"/>
      <c r="BB5" s="11"/>
    </row>
    <row r="6" spans="1:54" ht="12" customHeight="1">
      <c r="B6" s="287"/>
      <c r="C6" s="288"/>
      <c r="D6" s="301"/>
      <c r="E6" s="265"/>
      <c r="F6" s="277" t="s">
        <v>38</v>
      </c>
      <c r="G6" s="263"/>
      <c r="H6" s="302"/>
      <c r="I6" s="303"/>
      <c r="J6" s="296" t="s">
        <v>70</v>
      </c>
      <c r="K6" s="297"/>
      <c r="L6" s="277" t="s">
        <v>71</v>
      </c>
      <c r="M6" s="264"/>
      <c r="N6" s="277" t="s">
        <v>72</v>
      </c>
      <c r="O6" s="264"/>
      <c r="P6" s="296" t="s">
        <v>73</v>
      </c>
      <c r="Q6" s="297"/>
      <c r="R6" s="296" t="s">
        <v>74</v>
      </c>
      <c r="S6" s="297"/>
      <c r="T6" s="277" t="s">
        <v>75</v>
      </c>
      <c r="U6" s="263"/>
      <c r="V6" s="291"/>
      <c r="W6" s="292"/>
      <c r="X6" s="261" t="s">
        <v>76</v>
      </c>
      <c r="Y6" s="262"/>
      <c r="Z6" s="260"/>
      <c r="AA6" s="261"/>
      <c r="AB6" s="261"/>
      <c r="AC6" s="262"/>
      <c r="AD6" s="117"/>
      <c r="AE6" s="117"/>
      <c r="AF6" s="117"/>
      <c r="AG6" s="117"/>
      <c r="AH6" s="117"/>
      <c r="AI6" s="117"/>
      <c r="AJ6" s="274"/>
      <c r="AK6" s="275"/>
      <c r="AL6" s="275"/>
      <c r="AM6" s="275"/>
      <c r="AN6" s="275"/>
      <c r="AO6" s="275"/>
      <c r="AP6" s="275"/>
      <c r="AQ6" s="276"/>
      <c r="AR6" s="294"/>
      <c r="AS6" s="258"/>
      <c r="AT6" s="11"/>
      <c r="AU6" s="11"/>
      <c r="AV6" s="11"/>
      <c r="AW6" s="11"/>
      <c r="AX6" s="11"/>
      <c r="AY6" s="11"/>
      <c r="AZ6" s="11"/>
      <c r="BA6" s="11"/>
      <c r="BB6" s="11"/>
    </row>
    <row r="7" spans="1:54" ht="12" customHeight="1">
      <c r="B7" s="287"/>
      <c r="C7" s="288"/>
      <c r="D7" s="301"/>
      <c r="E7" s="265"/>
      <c r="F7" s="278"/>
      <c r="G7" s="265"/>
      <c r="H7" s="267" t="s">
        <v>36</v>
      </c>
      <c r="I7" s="268"/>
      <c r="J7" s="298"/>
      <c r="K7" s="299"/>
      <c r="L7" s="278"/>
      <c r="M7" s="266"/>
      <c r="N7" s="278"/>
      <c r="O7" s="266"/>
      <c r="P7" s="298"/>
      <c r="Q7" s="299"/>
      <c r="R7" s="298"/>
      <c r="S7" s="299"/>
      <c r="T7" s="278"/>
      <c r="U7" s="265"/>
      <c r="V7" s="267" t="s">
        <v>18</v>
      </c>
      <c r="W7" s="268"/>
      <c r="X7" s="282"/>
      <c r="Y7" s="282"/>
      <c r="Z7" s="283" t="s">
        <v>1</v>
      </c>
      <c r="AA7" s="283"/>
      <c r="AB7" s="284" t="s">
        <v>15</v>
      </c>
      <c r="AC7" s="277"/>
      <c r="AD7" s="118"/>
      <c r="AE7" s="118"/>
      <c r="AF7" s="118"/>
      <c r="AG7" s="118"/>
      <c r="AH7" s="118"/>
      <c r="AI7" s="166"/>
      <c r="AJ7" s="277" t="s">
        <v>233</v>
      </c>
      <c r="AK7" s="264"/>
      <c r="AL7" s="263" t="s">
        <v>222</v>
      </c>
      <c r="AM7" s="264"/>
      <c r="AN7" s="263" t="s">
        <v>223</v>
      </c>
      <c r="AO7" s="264"/>
      <c r="AP7" s="267" t="s">
        <v>232</v>
      </c>
      <c r="AQ7" s="268"/>
      <c r="AR7" s="294"/>
      <c r="AS7" s="258"/>
      <c r="AT7" s="11"/>
      <c r="AU7" s="11"/>
      <c r="AV7" s="11"/>
      <c r="AW7" s="11"/>
      <c r="AX7" s="11"/>
      <c r="AY7" s="11"/>
      <c r="AZ7" s="11"/>
      <c r="BA7" s="11"/>
      <c r="BB7" s="11"/>
    </row>
    <row r="8" spans="1:54" ht="12" customHeight="1">
      <c r="B8" s="287"/>
      <c r="C8" s="288"/>
      <c r="D8" s="301"/>
      <c r="E8" s="265"/>
      <c r="F8" s="278"/>
      <c r="G8" s="265"/>
      <c r="H8" s="269"/>
      <c r="I8" s="270"/>
      <c r="J8" s="298"/>
      <c r="K8" s="299"/>
      <c r="L8" s="278"/>
      <c r="M8" s="266"/>
      <c r="N8" s="278"/>
      <c r="O8" s="266"/>
      <c r="P8" s="298"/>
      <c r="Q8" s="299"/>
      <c r="R8" s="298"/>
      <c r="S8" s="299"/>
      <c r="T8" s="278"/>
      <c r="U8" s="265"/>
      <c r="V8" s="269"/>
      <c r="W8" s="270"/>
      <c r="X8" s="168"/>
      <c r="Y8" s="112"/>
      <c r="Z8" s="169"/>
      <c r="AA8" s="111"/>
      <c r="AB8" s="167"/>
      <c r="AC8" s="170"/>
      <c r="AD8" s="277" t="s">
        <v>195</v>
      </c>
      <c r="AE8" s="264"/>
      <c r="AF8" s="277" t="s">
        <v>196</v>
      </c>
      <c r="AG8" s="264"/>
      <c r="AH8" s="277" t="s">
        <v>197</v>
      </c>
      <c r="AI8" s="264"/>
      <c r="AJ8" s="278"/>
      <c r="AK8" s="266"/>
      <c r="AL8" s="265"/>
      <c r="AM8" s="266"/>
      <c r="AN8" s="265"/>
      <c r="AO8" s="266"/>
      <c r="AP8" s="269"/>
      <c r="AQ8" s="270"/>
      <c r="AR8" s="294"/>
      <c r="AS8" s="258"/>
      <c r="AT8" s="11"/>
      <c r="AU8" s="11"/>
      <c r="AV8" s="11"/>
      <c r="AW8" s="11"/>
      <c r="AX8" s="11"/>
      <c r="AY8" s="11"/>
      <c r="AZ8" s="11"/>
      <c r="BA8" s="11"/>
      <c r="BB8" s="11"/>
    </row>
    <row r="9" spans="1:54" ht="12" customHeight="1">
      <c r="B9" s="289"/>
      <c r="C9" s="290"/>
      <c r="D9" s="16"/>
      <c r="E9" s="17" t="s">
        <v>3</v>
      </c>
      <c r="F9" s="18"/>
      <c r="G9" s="17" t="s">
        <v>3</v>
      </c>
      <c r="H9" s="18"/>
      <c r="I9" s="17" t="s">
        <v>3</v>
      </c>
      <c r="J9" s="44"/>
      <c r="K9" s="17" t="s">
        <v>3</v>
      </c>
      <c r="L9" s="18"/>
      <c r="M9" s="17" t="s">
        <v>3</v>
      </c>
      <c r="N9" s="18"/>
      <c r="O9" s="17" t="s">
        <v>3</v>
      </c>
      <c r="P9" s="44"/>
      <c r="Q9" s="17" t="s">
        <v>3</v>
      </c>
      <c r="R9" s="45"/>
      <c r="S9" s="17" t="s">
        <v>3</v>
      </c>
      <c r="T9" s="19"/>
      <c r="U9" s="17" t="s">
        <v>3</v>
      </c>
      <c r="V9" s="18"/>
      <c r="W9" s="17" t="s">
        <v>3</v>
      </c>
      <c r="X9" s="45"/>
      <c r="Y9" s="17" t="s">
        <v>3</v>
      </c>
      <c r="Z9" s="18"/>
      <c r="AA9" s="17" t="s">
        <v>3</v>
      </c>
      <c r="AB9" s="18"/>
      <c r="AC9" s="17" t="s">
        <v>3</v>
      </c>
      <c r="AD9" s="119"/>
      <c r="AE9" s="17" t="s">
        <v>3</v>
      </c>
      <c r="AF9" s="119"/>
      <c r="AG9" s="17" t="s">
        <v>3</v>
      </c>
      <c r="AH9" s="119"/>
      <c r="AI9" s="17" t="s">
        <v>3</v>
      </c>
      <c r="AJ9" s="43"/>
      <c r="AK9" s="48" t="s">
        <v>3</v>
      </c>
      <c r="AL9" s="119"/>
      <c r="AM9" s="48" t="s">
        <v>3</v>
      </c>
      <c r="AN9" s="119"/>
      <c r="AO9" s="48" t="s">
        <v>3</v>
      </c>
      <c r="AP9" s="148"/>
      <c r="AQ9" s="48" t="s">
        <v>3</v>
      </c>
      <c r="AR9" s="295"/>
      <c r="AS9" s="259"/>
      <c r="AT9" s="11"/>
      <c r="AU9" s="11"/>
      <c r="AV9" s="11"/>
      <c r="AW9" s="11"/>
      <c r="AX9" s="11"/>
      <c r="AY9" s="11"/>
      <c r="AZ9" s="11"/>
      <c r="BA9" s="11"/>
      <c r="BB9" s="11"/>
    </row>
    <row r="10" spans="1:54" ht="12" customHeight="1">
      <c r="B10" s="39" t="s">
        <v>77</v>
      </c>
      <c r="C10" s="63" t="s">
        <v>44</v>
      </c>
      <c r="D10" s="97">
        <v>428614</v>
      </c>
      <c r="E10" s="98" t="s">
        <v>78</v>
      </c>
      <c r="F10" s="98">
        <v>6199</v>
      </c>
      <c r="G10" s="98" t="s">
        <v>79</v>
      </c>
      <c r="H10" s="98"/>
      <c r="I10" s="98"/>
      <c r="J10" s="98">
        <f>D10-F10</f>
        <v>422415</v>
      </c>
      <c r="K10" s="98" t="s">
        <v>79</v>
      </c>
      <c r="L10" s="98">
        <v>119198</v>
      </c>
      <c r="M10" s="98" t="s">
        <v>79</v>
      </c>
      <c r="N10" s="146">
        <v>117452</v>
      </c>
      <c r="O10" s="146" t="s">
        <v>79</v>
      </c>
      <c r="P10" s="146">
        <f>N10-L10</f>
        <v>-1746</v>
      </c>
      <c r="Q10" s="146" t="s">
        <v>79</v>
      </c>
      <c r="R10" s="146">
        <f>J10+P10</f>
        <v>420669</v>
      </c>
      <c r="S10" s="146" t="s">
        <v>79</v>
      </c>
      <c r="T10" s="98">
        <v>381617</v>
      </c>
      <c r="U10" s="98" t="s">
        <v>79</v>
      </c>
      <c r="V10" s="98"/>
      <c r="W10" s="98"/>
      <c r="X10" s="146">
        <f>R10-T10</f>
        <v>39052</v>
      </c>
      <c r="Y10" s="146" t="s">
        <v>79</v>
      </c>
      <c r="Z10" s="98"/>
      <c r="AA10" s="98"/>
      <c r="AB10" s="98"/>
      <c r="AC10" s="98"/>
      <c r="AD10" s="146"/>
      <c r="AE10" s="146"/>
      <c r="AF10" s="146"/>
      <c r="AG10" s="146"/>
      <c r="AH10" s="146"/>
      <c r="AI10" s="146"/>
      <c r="AJ10" s="30">
        <v>11984</v>
      </c>
      <c r="AK10" s="46" t="s">
        <v>79</v>
      </c>
      <c r="AL10" s="30" t="s">
        <v>187</v>
      </c>
      <c r="AM10" s="30" t="s">
        <v>187</v>
      </c>
      <c r="AN10" s="30" t="s">
        <v>187</v>
      </c>
      <c r="AO10" s="30" t="s">
        <v>187</v>
      </c>
      <c r="AP10" s="30" t="s">
        <v>187</v>
      </c>
      <c r="AQ10" s="30" t="s">
        <v>187</v>
      </c>
      <c r="AR10" s="158">
        <f>T10/R10*100</f>
        <v>90.716691745766866</v>
      </c>
      <c r="AS10" s="159">
        <f>X10/R10*100</f>
        <v>9.2833082542331393</v>
      </c>
      <c r="AT10" s="11"/>
      <c r="AU10" s="11"/>
      <c r="AV10" s="11"/>
      <c r="AW10" s="11"/>
      <c r="AX10" s="11"/>
      <c r="AY10" s="11"/>
      <c r="AZ10" s="11"/>
      <c r="BA10" s="11"/>
      <c r="BB10" s="11"/>
    </row>
    <row r="11" spans="1:54" ht="12" customHeight="1">
      <c r="B11" s="40" t="s">
        <v>80</v>
      </c>
      <c r="C11" s="64" t="s">
        <v>81</v>
      </c>
      <c r="D11" s="78">
        <v>419553</v>
      </c>
      <c r="E11" s="84">
        <f>D11/D10*100</f>
        <v>97.885976659651803</v>
      </c>
      <c r="F11" s="81">
        <v>4929</v>
      </c>
      <c r="G11" s="84">
        <f>F11/F10*100</f>
        <v>79.512824649136959</v>
      </c>
      <c r="H11" s="81"/>
      <c r="I11" s="84"/>
      <c r="J11" s="81">
        <f t="shared" ref="J11:J33" si="0">D11-F11</f>
        <v>414624</v>
      </c>
      <c r="K11" s="84">
        <f>J11/J10*100</f>
        <v>98.155605269699237</v>
      </c>
      <c r="L11" s="81">
        <v>117628</v>
      </c>
      <c r="M11" s="84">
        <f>L11/L10*100</f>
        <v>98.682863806439698</v>
      </c>
      <c r="N11" s="135">
        <v>119338</v>
      </c>
      <c r="O11" s="134">
        <f>N11/N10*100</f>
        <v>101.60576235398291</v>
      </c>
      <c r="P11" s="135">
        <f t="shared" ref="P11:P33" si="1">N11-L11</f>
        <v>1710</v>
      </c>
      <c r="Q11" s="134">
        <f>P11/P10*100</f>
        <v>-97.9381443298969</v>
      </c>
      <c r="R11" s="135">
        <f t="shared" ref="R11:R33" si="2">J11+P11</f>
        <v>416334</v>
      </c>
      <c r="S11" s="134">
        <f>R11/R10*100</f>
        <v>98.969498584397712</v>
      </c>
      <c r="T11" s="81">
        <v>382156</v>
      </c>
      <c r="U11" s="84">
        <f>T11/T10*100</f>
        <v>100.14124108726811</v>
      </c>
      <c r="V11" s="81"/>
      <c r="W11" s="84"/>
      <c r="X11" s="135">
        <f t="shared" ref="X11:X32" si="3">R11-T11</f>
        <v>34178</v>
      </c>
      <c r="Y11" s="134">
        <f>X11/X10*100</f>
        <v>87.519205162347632</v>
      </c>
      <c r="Z11" s="81"/>
      <c r="AA11" s="84"/>
      <c r="AB11" s="81"/>
      <c r="AC11" s="84"/>
      <c r="AD11" s="134"/>
      <c r="AE11" s="134"/>
      <c r="AF11" s="134"/>
      <c r="AG11" s="134"/>
      <c r="AH11" s="134"/>
      <c r="AI11" s="134"/>
      <c r="AJ11" s="21">
        <v>11959</v>
      </c>
      <c r="AK11" s="47">
        <f>AJ11/AJ10*100</f>
        <v>99.791388518024021</v>
      </c>
      <c r="AL11" s="149" t="s">
        <v>187</v>
      </c>
      <c r="AM11" s="149" t="s">
        <v>187</v>
      </c>
      <c r="AN11" s="149" t="s">
        <v>187</v>
      </c>
      <c r="AO11" s="149" t="s">
        <v>187</v>
      </c>
      <c r="AP11" s="149" t="s">
        <v>187</v>
      </c>
      <c r="AQ11" s="149" t="s">
        <v>187</v>
      </c>
      <c r="AR11" s="160">
        <f t="shared" ref="AR11:AR33" si="4">T11/R11*100</f>
        <v>91.790725715411185</v>
      </c>
      <c r="AS11" s="161">
        <f t="shared" ref="AS11:AS33" si="5">X11/R11*100</f>
        <v>8.2092742845888154</v>
      </c>
      <c r="AT11" s="11"/>
      <c r="AU11" s="11"/>
      <c r="AV11" s="11"/>
      <c r="AW11" s="11"/>
      <c r="AX11" s="11"/>
      <c r="AY11" s="11"/>
      <c r="AZ11" s="11"/>
      <c r="BA11" s="11"/>
      <c r="BB11" s="11"/>
    </row>
    <row r="12" spans="1:54" ht="12" customHeight="1">
      <c r="B12" s="40" t="s">
        <v>82</v>
      </c>
      <c r="C12" s="64" t="s">
        <v>11</v>
      </c>
      <c r="D12" s="76">
        <v>423876</v>
      </c>
      <c r="E12" s="82">
        <f t="shared" ref="E12:G32" si="6">D12/D11*100</f>
        <v>101.03038233548563</v>
      </c>
      <c r="F12" s="79">
        <v>4409</v>
      </c>
      <c r="G12" s="82">
        <f t="shared" si="6"/>
        <v>89.450192736863471</v>
      </c>
      <c r="H12" s="79"/>
      <c r="I12" s="82"/>
      <c r="J12" s="79">
        <f t="shared" si="0"/>
        <v>419467</v>
      </c>
      <c r="K12" s="82">
        <f t="shared" ref="K12:K33" si="7">J12/J11*100</f>
        <v>101.16804622983715</v>
      </c>
      <c r="L12" s="79">
        <v>118985</v>
      </c>
      <c r="M12" s="82">
        <f t="shared" ref="M12:M33" si="8">L12/L11*100</f>
        <v>101.15363688917604</v>
      </c>
      <c r="N12" s="90">
        <v>108892</v>
      </c>
      <c r="O12" s="91">
        <f t="shared" ref="O12:O33" si="9">N12/N11*100</f>
        <v>91.246711022473974</v>
      </c>
      <c r="P12" s="90">
        <f t="shared" si="1"/>
        <v>-10093</v>
      </c>
      <c r="Q12" s="91">
        <f t="shared" ref="Q12:S27" si="10">P12/P11*100</f>
        <v>-590.23391812865498</v>
      </c>
      <c r="R12" s="90">
        <f t="shared" si="2"/>
        <v>409374</v>
      </c>
      <c r="S12" s="91">
        <f t="shared" si="10"/>
        <v>98.328265287005152</v>
      </c>
      <c r="T12" s="79">
        <v>372870</v>
      </c>
      <c r="U12" s="82">
        <f t="shared" ref="U12:W27" si="11">T12/T11*100</f>
        <v>97.570102261903514</v>
      </c>
      <c r="V12" s="79"/>
      <c r="W12" s="82"/>
      <c r="X12" s="90">
        <f t="shared" si="3"/>
        <v>36504</v>
      </c>
      <c r="Y12" s="91">
        <f t="shared" ref="Y12:Y33" si="12">X12/X11*100</f>
        <v>106.80554742817017</v>
      </c>
      <c r="Z12" s="79"/>
      <c r="AA12" s="82"/>
      <c r="AB12" s="79"/>
      <c r="AC12" s="82"/>
      <c r="AD12" s="91"/>
      <c r="AE12" s="91"/>
      <c r="AF12" s="91"/>
      <c r="AG12" s="91"/>
      <c r="AH12" s="91"/>
      <c r="AI12" s="91"/>
      <c r="AJ12" s="24">
        <v>14137</v>
      </c>
      <c r="AK12" s="132">
        <f t="shared" ref="AK12:AK33" si="13">AJ12/AJ11*100</f>
        <v>118.21222510243332</v>
      </c>
      <c r="AL12" s="23" t="s">
        <v>187</v>
      </c>
      <c r="AM12" s="23" t="s">
        <v>187</v>
      </c>
      <c r="AN12" s="23" t="s">
        <v>187</v>
      </c>
      <c r="AO12" s="23" t="s">
        <v>187</v>
      </c>
      <c r="AP12" s="23" t="s">
        <v>187</v>
      </c>
      <c r="AQ12" s="23" t="s">
        <v>187</v>
      </c>
      <c r="AR12" s="162">
        <f t="shared" si="4"/>
        <v>91.082970584355621</v>
      </c>
      <c r="AS12" s="163">
        <f t="shared" si="5"/>
        <v>8.9170294156443752</v>
      </c>
      <c r="AT12" s="94"/>
      <c r="AU12" s="96"/>
      <c r="AV12" s="11"/>
      <c r="AW12" s="11"/>
      <c r="AX12" s="11"/>
      <c r="AY12" s="11"/>
      <c r="AZ12" s="11"/>
      <c r="BA12" s="11"/>
      <c r="BB12" s="11"/>
    </row>
    <row r="13" spans="1:54" ht="12" customHeight="1">
      <c r="B13" s="40" t="s">
        <v>83</v>
      </c>
      <c r="C13" s="64" t="s">
        <v>12</v>
      </c>
      <c r="D13" s="76">
        <v>419371</v>
      </c>
      <c r="E13" s="82">
        <f t="shared" si="6"/>
        <v>98.937189177967142</v>
      </c>
      <c r="F13" s="79">
        <v>4369</v>
      </c>
      <c r="G13" s="82">
        <f t="shared" si="6"/>
        <v>99.092764799274207</v>
      </c>
      <c r="H13" s="79"/>
      <c r="I13" s="82"/>
      <c r="J13" s="79">
        <f t="shared" si="0"/>
        <v>415002</v>
      </c>
      <c r="K13" s="82">
        <f t="shared" si="7"/>
        <v>98.93555392915296</v>
      </c>
      <c r="L13" s="79">
        <v>116932</v>
      </c>
      <c r="M13" s="82">
        <f t="shared" si="8"/>
        <v>98.274572425095599</v>
      </c>
      <c r="N13" s="90">
        <v>102547</v>
      </c>
      <c r="O13" s="91">
        <f t="shared" si="9"/>
        <v>94.173125665797315</v>
      </c>
      <c r="P13" s="90">
        <f t="shared" si="1"/>
        <v>-14385</v>
      </c>
      <c r="Q13" s="91">
        <f t="shared" si="10"/>
        <v>142.5245219459031</v>
      </c>
      <c r="R13" s="90">
        <f t="shared" si="2"/>
        <v>400617</v>
      </c>
      <c r="S13" s="91">
        <f t="shared" si="10"/>
        <v>97.860880270852562</v>
      </c>
      <c r="T13" s="79">
        <v>368363</v>
      </c>
      <c r="U13" s="82">
        <f t="shared" si="11"/>
        <v>98.791267734062814</v>
      </c>
      <c r="V13" s="79"/>
      <c r="W13" s="82"/>
      <c r="X13" s="90">
        <f t="shared" si="3"/>
        <v>32254</v>
      </c>
      <c r="Y13" s="91">
        <f t="shared" si="12"/>
        <v>88.35744028051721</v>
      </c>
      <c r="Z13" s="79"/>
      <c r="AA13" s="82"/>
      <c r="AB13" s="79"/>
      <c r="AC13" s="82"/>
      <c r="AD13" s="91"/>
      <c r="AE13" s="91"/>
      <c r="AF13" s="91"/>
      <c r="AG13" s="91"/>
      <c r="AH13" s="91"/>
      <c r="AI13" s="91"/>
      <c r="AJ13" s="24">
        <v>13504</v>
      </c>
      <c r="AK13" s="132">
        <f t="shared" si="13"/>
        <v>95.522388059701484</v>
      </c>
      <c r="AL13" s="23" t="s">
        <v>187</v>
      </c>
      <c r="AM13" s="23" t="s">
        <v>187</v>
      </c>
      <c r="AN13" s="23" t="s">
        <v>187</v>
      </c>
      <c r="AO13" s="23" t="s">
        <v>187</v>
      </c>
      <c r="AP13" s="23" t="s">
        <v>187</v>
      </c>
      <c r="AQ13" s="23" t="s">
        <v>187</v>
      </c>
      <c r="AR13" s="162">
        <f t="shared" si="4"/>
        <v>91.948918792762171</v>
      </c>
      <c r="AS13" s="163">
        <f t="shared" si="5"/>
        <v>8.0510812072378357</v>
      </c>
      <c r="AT13" s="94"/>
      <c r="AU13" s="96"/>
      <c r="AV13" s="11"/>
      <c r="AW13" s="11"/>
      <c r="AX13" s="11"/>
      <c r="AY13" s="11"/>
      <c r="AZ13" s="11"/>
      <c r="BA13" s="11"/>
      <c r="BB13" s="11"/>
    </row>
    <row r="14" spans="1:54" ht="12" customHeight="1">
      <c r="B14" s="40" t="s">
        <v>84</v>
      </c>
      <c r="C14" s="64" t="s">
        <v>4</v>
      </c>
      <c r="D14" s="76">
        <v>413910</v>
      </c>
      <c r="E14" s="82">
        <f t="shared" si="6"/>
        <v>98.69781172279437</v>
      </c>
      <c r="F14" s="79">
        <v>4151</v>
      </c>
      <c r="G14" s="82">
        <f t="shared" si="6"/>
        <v>95.010299839780259</v>
      </c>
      <c r="H14" s="79"/>
      <c r="I14" s="82"/>
      <c r="J14" s="79">
        <f t="shared" si="0"/>
        <v>409759</v>
      </c>
      <c r="K14" s="82">
        <f t="shared" si="7"/>
        <v>98.736632594541717</v>
      </c>
      <c r="L14" s="79">
        <v>119030</v>
      </c>
      <c r="M14" s="82">
        <f t="shared" si="8"/>
        <v>101.79420517907845</v>
      </c>
      <c r="N14" s="90">
        <v>119740</v>
      </c>
      <c r="O14" s="91">
        <f t="shared" si="9"/>
        <v>116.7659707256185</v>
      </c>
      <c r="P14" s="90">
        <f t="shared" si="1"/>
        <v>710</v>
      </c>
      <c r="Q14" s="91">
        <f t="shared" si="10"/>
        <v>-4.9356969064998264</v>
      </c>
      <c r="R14" s="90">
        <f t="shared" si="2"/>
        <v>410469</v>
      </c>
      <c r="S14" s="91">
        <f t="shared" si="10"/>
        <v>102.45920667370581</v>
      </c>
      <c r="T14" s="79">
        <v>381576</v>
      </c>
      <c r="U14" s="82">
        <f t="shared" si="11"/>
        <v>103.58695091526565</v>
      </c>
      <c r="V14" s="79"/>
      <c r="W14" s="82"/>
      <c r="X14" s="90">
        <f t="shared" si="3"/>
        <v>28893</v>
      </c>
      <c r="Y14" s="91">
        <f t="shared" si="12"/>
        <v>89.57958702796553</v>
      </c>
      <c r="Z14" s="79"/>
      <c r="AA14" s="82"/>
      <c r="AB14" s="79"/>
      <c r="AC14" s="82"/>
      <c r="AD14" s="91"/>
      <c r="AE14" s="91"/>
      <c r="AF14" s="91"/>
      <c r="AG14" s="91"/>
      <c r="AH14" s="91"/>
      <c r="AI14" s="91"/>
      <c r="AJ14" s="24">
        <v>11887</v>
      </c>
      <c r="AK14" s="132">
        <f t="shared" si="13"/>
        <v>88.025770142180093</v>
      </c>
      <c r="AL14" s="23" t="s">
        <v>187</v>
      </c>
      <c r="AM14" s="23" t="s">
        <v>187</v>
      </c>
      <c r="AN14" s="23" t="s">
        <v>187</v>
      </c>
      <c r="AO14" s="23" t="s">
        <v>187</v>
      </c>
      <c r="AP14" s="23" t="s">
        <v>187</v>
      </c>
      <c r="AQ14" s="23" t="s">
        <v>187</v>
      </c>
      <c r="AR14" s="162">
        <f t="shared" si="4"/>
        <v>92.960978782806976</v>
      </c>
      <c r="AS14" s="163">
        <f t="shared" si="5"/>
        <v>7.0390212171930155</v>
      </c>
      <c r="AT14" s="94"/>
      <c r="AU14" s="96"/>
      <c r="AV14" s="11"/>
      <c r="AW14" s="11"/>
      <c r="AX14" s="11"/>
      <c r="AY14" s="11"/>
      <c r="AZ14" s="11"/>
      <c r="BA14" s="11"/>
      <c r="BB14" s="11"/>
    </row>
    <row r="15" spans="1:54" ht="12" customHeight="1">
      <c r="B15" s="41" t="s">
        <v>85</v>
      </c>
      <c r="C15" s="64" t="s">
        <v>5</v>
      </c>
      <c r="D15" s="77">
        <v>413033</v>
      </c>
      <c r="E15" s="83">
        <f t="shared" si="6"/>
        <v>99.788118189944669</v>
      </c>
      <c r="F15" s="80">
        <v>4154</v>
      </c>
      <c r="G15" s="83">
        <f t="shared" si="6"/>
        <v>100.07227174174898</v>
      </c>
      <c r="H15" s="80"/>
      <c r="I15" s="83"/>
      <c r="J15" s="80">
        <f t="shared" si="0"/>
        <v>408879</v>
      </c>
      <c r="K15" s="83">
        <f t="shared" si="7"/>
        <v>99.785239616457474</v>
      </c>
      <c r="L15" s="80">
        <v>122869</v>
      </c>
      <c r="M15" s="83">
        <f t="shared" si="8"/>
        <v>103.22523733512561</v>
      </c>
      <c r="N15" s="138">
        <v>116000</v>
      </c>
      <c r="O15" s="150">
        <f t="shared" si="9"/>
        <v>96.876565892767658</v>
      </c>
      <c r="P15" s="138">
        <f t="shared" si="1"/>
        <v>-6869</v>
      </c>
      <c r="Q15" s="150">
        <f>P15/P14*100</f>
        <v>-967.46478873239448</v>
      </c>
      <c r="R15" s="138">
        <f t="shared" si="2"/>
        <v>402010</v>
      </c>
      <c r="S15" s="150">
        <f t="shared" si="10"/>
        <v>97.939186637724163</v>
      </c>
      <c r="T15" s="80">
        <v>370587</v>
      </c>
      <c r="U15" s="83">
        <f t="shared" si="11"/>
        <v>97.120101893200825</v>
      </c>
      <c r="V15" s="80"/>
      <c r="W15" s="83"/>
      <c r="X15" s="138">
        <f t="shared" si="3"/>
        <v>31423</v>
      </c>
      <c r="Y15" s="150">
        <f t="shared" si="12"/>
        <v>108.75644619804106</v>
      </c>
      <c r="Z15" s="80"/>
      <c r="AA15" s="83"/>
      <c r="AB15" s="80"/>
      <c r="AC15" s="83"/>
      <c r="AD15" s="150"/>
      <c r="AE15" s="150"/>
      <c r="AF15" s="150"/>
      <c r="AG15" s="150"/>
      <c r="AH15" s="150"/>
      <c r="AI15" s="150"/>
      <c r="AJ15" s="26">
        <v>18339</v>
      </c>
      <c r="AK15" s="133">
        <f t="shared" si="13"/>
        <v>154.27778245141752</v>
      </c>
      <c r="AL15" s="101" t="s">
        <v>187</v>
      </c>
      <c r="AM15" s="101" t="s">
        <v>187</v>
      </c>
      <c r="AN15" s="101" t="s">
        <v>187</v>
      </c>
      <c r="AO15" s="101" t="s">
        <v>187</v>
      </c>
      <c r="AP15" s="101" t="s">
        <v>187</v>
      </c>
      <c r="AQ15" s="101" t="s">
        <v>187</v>
      </c>
      <c r="AR15" s="164">
        <f t="shared" si="4"/>
        <v>92.183527772940977</v>
      </c>
      <c r="AS15" s="165">
        <f t="shared" si="5"/>
        <v>7.8164722270590277</v>
      </c>
      <c r="AT15" s="94"/>
      <c r="AU15" s="96"/>
      <c r="AV15" s="11"/>
      <c r="AW15" s="11"/>
      <c r="AX15" s="11"/>
      <c r="AY15" s="11"/>
      <c r="AZ15" s="11"/>
      <c r="BA15" s="11"/>
      <c r="BB15" s="11"/>
    </row>
    <row r="16" spans="1:54" ht="12" customHeight="1">
      <c r="B16" s="42" t="s">
        <v>86</v>
      </c>
      <c r="C16" s="65" t="s">
        <v>6</v>
      </c>
      <c r="D16" s="78">
        <v>420725</v>
      </c>
      <c r="E16" s="84">
        <f t="shared" si="6"/>
        <v>101.86232092835196</v>
      </c>
      <c r="F16" s="81">
        <v>4283</v>
      </c>
      <c r="G16" s="84">
        <f t="shared" si="6"/>
        <v>103.1054405392393</v>
      </c>
      <c r="H16" s="81"/>
      <c r="I16" s="84"/>
      <c r="J16" s="81">
        <f t="shared" si="0"/>
        <v>416442</v>
      </c>
      <c r="K16" s="84">
        <f t="shared" si="7"/>
        <v>101.84969147351661</v>
      </c>
      <c r="L16" s="81">
        <v>124047</v>
      </c>
      <c r="M16" s="84">
        <f t="shared" si="8"/>
        <v>100.95874467929258</v>
      </c>
      <c r="N16" s="135">
        <v>124410</v>
      </c>
      <c r="O16" s="134">
        <f t="shared" si="9"/>
        <v>107.25</v>
      </c>
      <c r="P16" s="135">
        <f>N16-L16</f>
        <v>363</v>
      </c>
      <c r="Q16" s="134">
        <f>P16/P15*100</f>
        <v>-5.284612025040035</v>
      </c>
      <c r="R16" s="135">
        <f t="shared" si="2"/>
        <v>416805</v>
      </c>
      <c r="S16" s="134">
        <f t="shared" si="10"/>
        <v>103.6802567100321</v>
      </c>
      <c r="T16" s="81">
        <v>384288</v>
      </c>
      <c r="U16" s="84">
        <f t="shared" si="11"/>
        <v>103.69710756178712</v>
      </c>
      <c r="V16" s="81"/>
      <c r="W16" s="84"/>
      <c r="X16" s="90">
        <f t="shared" si="3"/>
        <v>32517</v>
      </c>
      <c r="Y16" s="134">
        <f t="shared" si="12"/>
        <v>103.48152627056615</v>
      </c>
      <c r="Z16" s="81"/>
      <c r="AA16" s="84"/>
      <c r="AB16" s="81"/>
      <c r="AC16" s="84"/>
      <c r="AD16" s="134"/>
      <c r="AE16" s="134"/>
      <c r="AF16" s="134"/>
      <c r="AG16" s="134"/>
      <c r="AH16" s="134"/>
      <c r="AI16" s="134"/>
      <c r="AJ16" s="21">
        <v>14525</v>
      </c>
      <c r="AK16" s="47">
        <f t="shared" si="13"/>
        <v>79.202791864332838</v>
      </c>
      <c r="AL16" s="23" t="s">
        <v>187</v>
      </c>
      <c r="AM16" s="23" t="s">
        <v>187</v>
      </c>
      <c r="AN16" s="23" t="s">
        <v>187</v>
      </c>
      <c r="AO16" s="23" t="s">
        <v>187</v>
      </c>
      <c r="AP16" s="23" t="s">
        <v>187</v>
      </c>
      <c r="AQ16" s="23" t="s">
        <v>187</v>
      </c>
      <c r="AR16" s="162">
        <f t="shared" si="4"/>
        <v>92.198510094648583</v>
      </c>
      <c r="AS16" s="163">
        <f t="shared" si="5"/>
        <v>7.8014899053514233</v>
      </c>
      <c r="AT16" s="94"/>
      <c r="AU16" s="96"/>
      <c r="AV16" s="11"/>
      <c r="AW16" s="11"/>
      <c r="AX16" s="11"/>
      <c r="AY16" s="11"/>
      <c r="AZ16" s="11"/>
      <c r="BA16" s="11"/>
      <c r="BB16" s="11"/>
    </row>
    <row r="17" spans="2:54" ht="12" customHeight="1">
      <c r="B17" s="40" t="s">
        <v>87</v>
      </c>
      <c r="C17" s="64" t="s">
        <v>7</v>
      </c>
      <c r="D17" s="76">
        <v>417547</v>
      </c>
      <c r="E17" s="82">
        <f t="shared" si="6"/>
        <v>99.244637233347206</v>
      </c>
      <c r="F17" s="79">
        <v>3972</v>
      </c>
      <c r="G17" s="82">
        <f t="shared" si="6"/>
        <v>92.738734531870179</v>
      </c>
      <c r="H17" s="79"/>
      <c r="I17" s="82"/>
      <c r="J17" s="79">
        <f t="shared" si="0"/>
        <v>413575</v>
      </c>
      <c r="K17" s="82">
        <f t="shared" si="7"/>
        <v>99.311548787106005</v>
      </c>
      <c r="L17" s="79">
        <v>122204</v>
      </c>
      <c r="M17" s="82">
        <f t="shared" si="8"/>
        <v>98.514272815948786</v>
      </c>
      <c r="N17" s="90">
        <v>126380</v>
      </c>
      <c r="O17" s="91">
        <f t="shared" si="9"/>
        <v>101.58347399726711</v>
      </c>
      <c r="P17" s="90">
        <f t="shared" si="1"/>
        <v>4176</v>
      </c>
      <c r="Q17" s="91">
        <f>P17/P16*100</f>
        <v>1150.413223140496</v>
      </c>
      <c r="R17" s="90">
        <f t="shared" si="2"/>
        <v>417751</v>
      </c>
      <c r="S17" s="91">
        <f t="shared" si="10"/>
        <v>100.22696464773695</v>
      </c>
      <c r="T17" s="79">
        <v>387461</v>
      </c>
      <c r="U17" s="82">
        <f t="shared" si="11"/>
        <v>100.82568282121743</v>
      </c>
      <c r="V17" s="79"/>
      <c r="W17" s="82"/>
      <c r="X17" s="90">
        <f t="shared" si="3"/>
        <v>30290</v>
      </c>
      <c r="Y17" s="91">
        <f t="shared" si="12"/>
        <v>93.151274717839897</v>
      </c>
      <c r="Z17" s="79"/>
      <c r="AA17" s="82"/>
      <c r="AB17" s="79"/>
      <c r="AC17" s="82"/>
      <c r="AD17" s="91"/>
      <c r="AE17" s="91"/>
      <c r="AF17" s="91"/>
      <c r="AG17" s="91"/>
      <c r="AH17" s="91"/>
      <c r="AI17" s="91"/>
      <c r="AJ17" s="24">
        <v>15990</v>
      </c>
      <c r="AK17" s="132">
        <f t="shared" si="13"/>
        <v>110.08605851979345</v>
      </c>
      <c r="AL17" s="23" t="s">
        <v>187</v>
      </c>
      <c r="AM17" s="23" t="s">
        <v>187</v>
      </c>
      <c r="AN17" s="23" t="s">
        <v>187</v>
      </c>
      <c r="AO17" s="23" t="s">
        <v>187</v>
      </c>
      <c r="AP17" s="23" t="s">
        <v>187</v>
      </c>
      <c r="AQ17" s="23" t="s">
        <v>187</v>
      </c>
      <c r="AR17" s="162">
        <f t="shared" si="4"/>
        <v>92.749269301569598</v>
      </c>
      <c r="AS17" s="163">
        <f t="shared" si="5"/>
        <v>7.250730698430405</v>
      </c>
      <c r="AT17" s="94"/>
      <c r="AU17" s="96"/>
      <c r="AV17" s="11"/>
      <c r="AW17" s="11"/>
      <c r="AX17" s="11"/>
      <c r="AY17" s="11"/>
      <c r="AZ17" s="11"/>
      <c r="BA17" s="11"/>
      <c r="BB17" s="11"/>
    </row>
    <row r="18" spans="2:54" ht="12" customHeight="1">
      <c r="B18" s="40" t="s">
        <v>62</v>
      </c>
      <c r="C18" s="64" t="s">
        <v>8</v>
      </c>
      <c r="D18" s="76">
        <f>SUM(月次!D10:D21)</f>
        <v>402901</v>
      </c>
      <c r="E18" s="82">
        <f t="shared" si="6"/>
        <v>96.492370918722926</v>
      </c>
      <c r="F18" s="79">
        <f>SUM(月次!F10:F21)</f>
        <v>3878</v>
      </c>
      <c r="G18" s="82">
        <f t="shared" si="6"/>
        <v>97.633434038267879</v>
      </c>
      <c r="H18" s="79"/>
      <c r="I18" s="82"/>
      <c r="J18" s="79">
        <f t="shared" si="0"/>
        <v>399023</v>
      </c>
      <c r="K18" s="82">
        <f t="shared" si="7"/>
        <v>96.481412077615914</v>
      </c>
      <c r="L18" s="79">
        <f>SUM(月次!L10:L21)</f>
        <v>120359</v>
      </c>
      <c r="M18" s="82">
        <f t="shared" si="8"/>
        <v>98.490229452391091</v>
      </c>
      <c r="N18" s="90">
        <f>SUM(月次!N10:N21)</f>
        <v>133031</v>
      </c>
      <c r="O18" s="91">
        <f t="shared" si="9"/>
        <v>105.26269979427126</v>
      </c>
      <c r="P18" s="90">
        <f t="shared" si="1"/>
        <v>12672</v>
      </c>
      <c r="Q18" s="91">
        <f>P18/P17*100</f>
        <v>303.44827586206895</v>
      </c>
      <c r="R18" s="90">
        <f t="shared" si="2"/>
        <v>411695</v>
      </c>
      <c r="S18" s="91">
        <f t="shared" si="10"/>
        <v>98.550332614404283</v>
      </c>
      <c r="T18" s="79">
        <f>SUM(月次!T10:T21)</f>
        <v>380930</v>
      </c>
      <c r="U18" s="82">
        <f t="shared" si="11"/>
        <v>98.314410998784396</v>
      </c>
      <c r="V18" s="79"/>
      <c r="W18" s="82"/>
      <c r="X18" s="90">
        <f t="shared" si="3"/>
        <v>30765</v>
      </c>
      <c r="Y18" s="91">
        <f t="shared" si="12"/>
        <v>101.56817431495544</v>
      </c>
      <c r="Z18" s="79"/>
      <c r="AA18" s="82"/>
      <c r="AB18" s="79"/>
      <c r="AC18" s="82"/>
      <c r="AD18" s="91"/>
      <c r="AE18" s="91"/>
      <c r="AF18" s="91"/>
      <c r="AG18" s="91"/>
      <c r="AH18" s="91"/>
      <c r="AI18" s="91"/>
      <c r="AJ18" s="24">
        <v>13077</v>
      </c>
      <c r="AK18" s="132">
        <f t="shared" si="13"/>
        <v>81.782363977485929</v>
      </c>
      <c r="AL18" s="23" t="s">
        <v>187</v>
      </c>
      <c r="AM18" s="23" t="s">
        <v>187</v>
      </c>
      <c r="AN18" s="23" t="s">
        <v>187</v>
      </c>
      <c r="AO18" s="23" t="s">
        <v>187</v>
      </c>
      <c r="AP18" s="23" t="s">
        <v>187</v>
      </c>
      <c r="AQ18" s="23" t="s">
        <v>187</v>
      </c>
      <c r="AR18" s="162">
        <f t="shared" si="4"/>
        <v>92.527234967633802</v>
      </c>
      <c r="AS18" s="163">
        <f t="shared" si="5"/>
        <v>7.472765032366194</v>
      </c>
      <c r="AT18" s="94"/>
      <c r="AU18" s="96"/>
      <c r="AV18" s="11"/>
      <c r="AW18" s="11"/>
      <c r="AX18" s="11"/>
      <c r="AY18" s="11"/>
      <c r="AZ18" s="11"/>
      <c r="BA18" s="11"/>
      <c r="BB18" s="11"/>
    </row>
    <row r="19" spans="2:54" ht="12" customHeight="1">
      <c r="B19" s="40" t="s">
        <v>63</v>
      </c>
      <c r="C19" s="64" t="s">
        <v>9</v>
      </c>
      <c r="D19" s="76">
        <f>SUM(月次!D22:D33)</f>
        <v>386662</v>
      </c>
      <c r="E19" s="82">
        <f t="shared" si="6"/>
        <v>95.969481336606265</v>
      </c>
      <c r="F19" s="79">
        <f>SUM(月次!F22:F33)</f>
        <v>3543</v>
      </c>
      <c r="G19" s="82">
        <f t="shared" si="6"/>
        <v>91.361526560082524</v>
      </c>
      <c r="H19" s="79"/>
      <c r="I19" s="82"/>
      <c r="J19" s="79">
        <f t="shared" si="0"/>
        <v>383119</v>
      </c>
      <c r="K19" s="82">
        <f t="shared" si="7"/>
        <v>96.014264841876283</v>
      </c>
      <c r="L19" s="79">
        <f>SUM(月次!L22:L33)</f>
        <v>127648</v>
      </c>
      <c r="M19" s="82">
        <f t="shared" si="8"/>
        <v>106.05604898678121</v>
      </c>
      <c r="N19" s="90">
        <f>SUM(月次!N22:N33)</f>
        <v>137824</v>
      </c>
      <c r="O19" s="91">
        <f t="shared" si="9"/>
        <v>103.60291962023889</v>
      </c>
      <c r="P19" s="90">
        <f t="shared" si="1"/>
        <v>10176</v>
      </c>
      <c r="Q19" s="91">
        <f t="shared" si="10"/>
        <v>80.303030303030297</v>
      </c>
      <c r="R19" s="90">
        <f t="shared" si="2"/>
        <v>393295</v>
      </c>
      <c r="S19" s="91">
        <f t="shared" si="10"/>
        <v>95.530671978041994</v>
      </c>
      <c r="T19" s="79">
        <f>SUM(月次!T22:T33)</f>
        <v>366224</v>
      </c>
      <c r="U19" s="82">
        <f t="shared" si="11"/>
        <v>96.139448192581312</v>
      </c>
      <c r="V19" s="79"/>
      <c r="W19" s="82"/>
      <c r="X19" s="90">
        <f t="shared" si="3"/>
        <v>27071</v>
      </c>
      <c r="Y19" s="91">
        <f t="shared" si="12"/>
        <v>87.992849016739811</v>
      </c>
      <c r="Z19" s="79"/>
      <c r="AA19" s="82"/>
      <c r="AB19" s="79"/>
      <c r="AC19" s="82"/>
      <c r="AD19" s="91"/>
      <c r="AE19" s="91"/>
      <c r="AF19" s="91"/>
      <c r="AG19" s="91"/>
      <c r="AH19" s="91"/>
      <c r="AI19" s="91"/>
      <c r="AJ19" s="24">
        <v>14335</v>
      </c>
      <c r="AK19" s="132">
        <f t="shared" si="13"/>
        <v>109.61994341209757</v>
      </c>
      <c r="AL19" s="23" t="s">
        <v>187</v>
      </c>
      <c r="AM19" s="23" t="s">
        <v>187</v>
      </c>
      <c r="AN19" s="23" t="s">
        <v>187</v>
      </c>
      <c r="AO19" s="23" t="s">
        <v>187</v>
      </c>
      <c r="AP19" s="23" t="s">
        <v>187</v>
      </c>
      <c r="AQ19" s="23" t="s">
        <v>187</v>
      </c>
      <c r="AR19" s="162">
        <f t="shared" si="4"/>
        <v>93.116871559516383</v>
      </c>
      <c r="AS19" s="163">
        <f t="shared" si="5"/>
        <v>6.8831284404836062</v>
      </c>
      <c r="AT19" s="94"/>
      <c r="AU19" s="96"/>
      <c r="AV19" s="11"/>
      <c r="AW19" s="11"/>
      <c r="AX19" s="11"/>
      <c r="AY19" s="11"/>
      <c r="AZ19" s="11"/>
      <c r="BA19" s="11"/>
      <c r="BB19" s="11"/>
    </row>
    <row r="20" spans="2:54" ht="12" customHeight="1">
      <c r="B20" s="40" t="s">
        <v>19</v>
      </c>
      <c r="C20" s="63" t="s">
        <v>10</v>
      </c>
      <c r="D20" s="77">
        <f>SUM(月次!D34:D45)</f>
        <v>386662</v>
      </c>
      <c r="E20" s="83">
        <f t="shared" si="6"/>
        <v>100</v>
      </c>
      <c r="F20" s="80">
        <f>SUM(月次!F34:F45)</f>
        <v>2971</v>
      </c>
      <c r="G20" s="83">
        <f t="shared" si="6"/>
        <v>83.855489697996049</v>
      </c>
      <c r="H20" s="80"/>
      <c r="I20" s="83"/>
      <c r="J20" s="80">
        <f t="shared" si="0"/>
        <v>383691</v>
      </c>
      <c r="K20" s="83">
        <f t="shared" si="7"/>
        <v>100.14930086996468</v>
      </c>
      <c r="L20" s="99">
        <f>SUM(月次!L34:L45)</f>
        <v>138733</v>
      </c>
      <c r="M20" s="83">
        <f t="shared" si="8"/>
        <v>108.68403735271998</v>
      </c>
      <c r="N20" s="138">
        <f>SUM(月次!N34:N45)</f>
        <v>148741</v>
      </c>
      <c r="O20" s="150">
        <f t="shared" si="9"/>
        <v>107.92097167401904</v>
      </c>
      <c r="P20" s="138">
        <f t="shared" si="1"/>
        <v>10008</v>
      </c>
      <c r="Q20" s="150">
        <f t="shared" si="10"/>
        <v>98.34905660377359</v>
      </c>
      <c r="R20" s="138">
        <f t="shared" si="2"/>
        <v>393699</v>
      </c>
      <c r="S20" s="91">
        <f t="shared" si="10"/>
        <v>100.10272187543701</v>
      </c>
      <c r="T20" s="80">
        <f>SUM(月次!T34:T45)</f>
        <v>370788</v>
      </c>
      <c r="U20" s="83">
        <f t="shared" si="11"/>
        <v>101.24623181440866</v>
      </c>
      <c r="V20" s="80"/>
      <c r="W20" s="83"/>
      <c r="X20" s="90">
        <f t="shared" si="3"/>
        <v>22911</v>
      </c>
      <c r="Y20" s="150">
        <f t="shared" si="12"/>
        <v>84.633002105574235</v>
      </c>
      <c r="Z20" s="80"/>
      <c r="AA20" s="83"/>
      <c r="AB20" s="80"/>
      <c r="AC20" s="83"/>
      <c r="AD20" s="150"/>
      <c r="AE20" s="150"/>
      <c r="AF20" s="150"/>
      <c r="AG20" s="150"/>
      <c r="AH20" s="150"/>
      <c r="AI20" s="150"/>
      <c r="AJ20" s="26">
        <v>12584</v>
      </c>
      <c r="AK20" s="133">
        <f t="shared" si="13"/>
        <v>87.785141262643876</v>
      </c>
      <c r="AL20" s="23" t="s">
        <v>187</v>
      </c>
      <c r="AM20" s="23" t="s">
        <v>187</v>
      </c>
      <c r="AN20" s="23" t="s">
        <v>187</v>
      </c>
      <c r="AO20" s="23" t="s">
        <v>187</v>
      </c>
      <c r="AP20" s="23" t="s">
        <v>187</v>
      </c>
      <c r="AQ20" s="23" t="s">
        <v>187</v>
      </c>
      <c r="AR20" s="162">
        <f t="shared" si="4"/>
        <v>94.180579579831289</v>
      </c>
      <c r="AS20" s="163">
        <f t="shared" si="5"/>
        <v>5.8194204201687079</v>
      </c>
      <c r="AT20" s="94"/>
      <c r="AU20" s="96"/>
      <c r="AV20" s="11"/>
      <c r="AW20" s="11"/>
      <c r="AX20" s="11"/>
      <c r="AY20" s="11"/>
      <c r="AZ20" s="11"/>
      <c r="BA20" s="11"/>
      <c r="BB20" s="11"/>
    </row>
    <row r="21" spans="2:54" ht="12" customHeight="1">
      <c r="B21" s="42" t="s">
        <v>21</v>
      </c>
      <c r="C21" s="64" t="s">
        <v>22</v>
      </c>
      <c r="D21" s="78">
        <f>SUM(月次!D46:D57)</f>
        <v>368409</v>
      </c>
      <c r="E21" s="84">
        <f t="shared" si="6"/>
        <v>95.279339578236289</v>
      </c>
      <c r="F21" s="81">
        <f>SUM(月次!F46:F57)</f>
        <v>2873</v>
      </c>
      <c r="G21" s="84">
        <f t="shared" si="6"/>
        <v>96.701447324133298</v>
      </c>
      <c r="H21" s="81"/>
      <c r="I21" s="84"/>
      <c r="J21" s="81">
        <f t="shared" si="0"/>
        <v>365536</v>
      </c>
      <c r="K21" s="84">
        <f t="shared" si="7"/>
        <v>95.268327899273103</v>
      </c>
      <c r="L21" s="81">
        <f>SUM(月次!L46:L57)</f>
        <v>132373</v>
      </c>
      <c r="M21" s="84">
        <f t="shared" si="8"/>
        <v>95.415654530645199</v>
      </c>
      <c r="N21" s="135">
        <f>SUM(月次!N46:N57)</f>
        <v>151623</v>
      </c>
      <c r="O21" s="134">
        <f t="shared" si="9"/>
        <v>101.93759622430937</v>
      </c>
      <c r="P21" s="135">
        <f t="shared" si="1"/>
        <v>19250</v>
      </c>
      <c r="Q21" s="134">
        <f t="shared" si="10"/>
        <v>192.3461231015188</v>
      </c>
      <c r="R21" s="135">
        <f t="shared" si="2"/>
        <v>384786</v>
      </c>
      <c r="S21" s="134">
        <f t="shared" si="10"/>
        <v>97.73608772183826</v>
      </c>
      <c r="T21" s="81">
        <f>SUM(月次!T46:T57)</f>
        <v>363971</v>
      </c>
      <c r="U21" s="84">
        <f t="shared" si="11"/>
        <v>98.161483111643307</v>
      </c>
      <c r="V21" s="81"/>
      <c r="W21" s="84"/>
      <c r="X21" s="135">
        <f t="shared" si="3"/>
        <v>20815</v>
      </c>
      <c r="Y21" s="134">
        <f t="shared" si="12"/>
        <v>90.851556021125219</v>
      </c>
      <c r="Z21" s="81"/>
      <c r="AA21" s="84"/>
      <c r="AB21" s="81"/>
      <c r="AC21" s="84"/>
      <c r="AD21" s="134"/>
      <c r="AE21" s="134"/>
      <c r="AF21" s="134"/>
      <c r="AG21" s="134"/>
      <c r="AH21" s="134"/>
      <c r="AI21" s="134"/>
      <c r="AJ21" s="21">
        <v>10612</v>
      </c>
      <c r="AK21" s="47">
        <f t="shared" si="13"/>
        <v>84.329307056579779</v>
      </c>
      <c r="AL21" s="149" t="s">
        <v>187</v>
      </c>
      <c r="AM21" s="149" t="s">
        <v>187</v>
      </c>
      <c r="AN21" s="149" t="s">
        <v>187</v>
      </c>
      <c r="AO21" s="149" t="s">
        <v>187</v>
      </c>
      <c r="AP21" s="149" t="s">
        <v>187</v>
      </c>
      <c r="AQ21" s="149" t="s">
        <v>187</v>
      </c>
      <c r="AR21" s="160">
        <f t="shared" si="4"/>
        <v>94.590499654353337</v>
      </c>
      <c r="AS21" s="161">
        <f t="shared" si="5"/>
        <v>5.4095003456466717</v>
      </c>
      <c r="AT21" s="94"/>
      <c r="AU21" s="96"/>
      <c r="AV21" s="11"/>
      <c r="AW21" s="11"/>
      <c r="AX21" s="11"/>
      <c r="AY21" s="11"/>
      <c r="AZ21" s="11"/>
      <c r="BA21" s="11"/>
      <c r="BB21" s="11"/>
    </row>
    <row r="22" spans="2:54" ht="12" customHeight="1">
      <c r="B22" s="40" t="s">
        <v>64</v>
      </c>
      <c r="C22" s="64" t="s">
        <v>23</v>
      </c>
      <c r="D22" s="76">
        <f>SUM(月次!D58:D69)</f>
        <v>363607</v>
      </c>
      <c r="E22" s="82">
        <f t="shared" si="6"/>
        <v>98.696557358805023</v>
      </c>
      <c r="F22" s="79">
        <f>SUM(月次!F58:F69)</f>
        <v>2891</v>
      </c>
      <c r="G22" s="82">
        <f t="shared" si="6"/>
        <v>100.62652279846851</v>
      </c>
      <c r="H22" s="79"/>
      <c r="I22" s="82"/>
      <c r="J22" s="79">
        <f>D22-F22</f>
        <v>360716</v>
      </c>
      <c r="K22" s="82">
        <f t="shared" si="7"/>
        <v>98.681388426858092</v>
      </c>
      <c r="L22" s="79">
        <f>SUM(月次!L58:L69)</f>
        <v>113790</v>
      </c>
      <c r="M22" s="82">
        <f t="shared" si="8"/>
        <v>85.961638702756602</v>
      </c>
      <c r="N22" s="90">
        <f>SUM(月次!N58:N69)</f>
        <v>164050</v>
      </c>
      <c r="O22" s="91">
        <f t="shared" si="9"/>
        <v>108.19598609709608</v>
      </c>
      <c r="P22" s="90">
        <f t="shared" si="1"/>
        <v>50260</v>
      </c>
      <c r="Q22" s="91">
        <f t="shared" si="10"/>
        <v>261.09090909090907</v>
      </c>
      <c r="R22" s="90">
        <f>J22+P22</f>
        <v>410976</v>
      </c>
      <c r="S22" s="91">
        <f t="shared" si="10"/>
        <v>106.80638068952612</v>
      </c>
      <c r="T22" s="79">
        <f>SUM(月次!T58:T69)</f>
        <v>393737</v>
      </c>
      <c r="U22" s="82">
        <f t="shared" si="11"/>
        <v>108.17812408131418</v>
      </c>
      <c r="V22" s="79"/>
      <c r="W22" s="82"/>
      <c r="X22" s="100">
        <f>R22-T22</f>
        <v>17239</v>
      </c>
      <c r="Y22" s="91">
        <f t="shared" si="12"/>
        <v>82.82008167187125</v>
      </c>
      <c r="Z22" s="79"/>
      <c r="AA22" s="82"/>
      <c r="AB22" s="79"/>
      <c r="AC22" s="82"/>
      <c r="AD22" s="91"/>
      <c r="AE22" s="91"/>
      <c r="AF22" s="91"/>
      <c r="AG22" s="91"/>
      <c r="AH22" s="91"/>
      <c r="AI22" s="91"/>
      <c r="AJ22" s="24">
        <v>10660</v>
      </c>
      <c r="AK22" s="132">
        <f t="shared" si="13"/>
        <v>100.45231813041839</v>
      </c>
      <c r="AL22" s="23" t="s">
        <v>187</v>
      </c>
      <c r="AM22" s="23" t="s">
        <v>187</v>
      </c>
      <c r="AN22" s="23" t="s">
        <v>187</v>
      </c>
      <c r="AO22" s="23" t="s">
        <v>187</v>
      </c>
      <c r="AP22" s="23" t="s">
        <v>187</v>
      </c>
      <c r="AQ22" s="23" t="s">
        <v>187</v>
      </c>
      <c r="AR22" s="162">
        <f t="shared" si="4"/>
        <v>95.805351164058237</v>
      </c>
      <c r="AS22" s="163">
        <f t="shared" si="5"/>
        <v>4.1946488359417584</v>
      </c>
      <c r="AT22" s="94"/>
      <c r="AU22" s="96"/>
      <c r="AV22" s="11"/>
      <c r="AW22" s="11"/>
      <c r="AX22" s="11"/>
      <c r="AY22" s="11"/>
      <c r="AZ22" s="11"/>
      <c r="BA22" s="11"/>
      <c r="BB22" s="11"/>
    </row>
    <row r="23" spans="2:54" ht="12" customHeight="1">
      <c r="B23" s="40" t="s">
        <v>65</v>
      </c>
      <c r="C23" s="64" t="s">
        <v>24</v>
      </c>
      <c r="D23" s="76">
        <f>SUM(月次!D70:D81)</f>
        <v>362108</v>
      </c>
      <c r="E23" s="82">
        <f t="shared" si="6"/>
        <v>99.587741710143092</v>
      </c>
      <c r="F23" s="79">
        <f>SUM(月次!F70:F81)</f>
        <v>3778</v>
      </c>
      <c r="G23" s="82">
        <f t="shared" si="6"/>
        <v>130.68142511241786</v>
      </c>
      <c r="H23" s="79"/>
      <c r="I23" s="82"/>
      <c r="J23" s="79">
        <f t="shared" si="0"/>
        <v>358330</v>
      </c>
      <c r="K23" s="82">
        <f t="shared" si="7"/>
        <v>99.338537797048104</v>
      </c>
      <c r="L23" s="79">
        <f>SUM(月次!L70:L81)</f>
        <v>108845</v>
      </c>
      <c r="M23" s="82">
        <f t="shared" si="8"/>
        <v>95.654275419632668</v>
      </c>
      <c r="N23" s="100">
        <f>SUM(月次!N70:N81)</f>
        <v>155868</v>
      </c>
      <c r="O23" s="91">
        <f t="shared" si="9"/>
        <v>95.012496190185928</v>
      </c>
      <c r="P23" s="90">
        <f>N23-L23</f>
        <v>47023</v>
      </c>
      <c r="Q23" s="91">
        <f>P23/P22*100</f>
        <v>93.559490648627147</v>
      </c>
      <c r="R23" s="90">
        <f>J23+P23</f>
        <v>405353</v>
      </c>
      <c r="S23" s="91">
        <f t="shared" si="10"/>
        <v>98.631793584053568</v>
      </c>
      <c r="T23" s="87">
        <f>SUM(月次!T70:T81)</f>
        <v>380208</v>
      </c>
      <c r="U23" s="82">
        <f t="shared" si="11"/>
        <v>96.563950047874584</v>
      </c>
      <c r="V23" s="87">
        <f>SUM(月次!V70:V81)</f>
        <v>7913</v>
      </c>
      <c r="W23" s="79" t="s">
        <v>61</v>
      </c>
      <c r="X23" s="100">
        <f t="shared" si="3"/>
        <v>25145</v>
      </c>
      <c r="Y23" s="91">
        <f t="shared" si="12"/>
        <v>145.86112883577934</v>
      </c>
      <c r="Z23" s="79"/>
      <c r="AA23" s="82"/>
      <c r="AB23" s="79"/>
      <c r="AC23" s="82"/>
      <c r="AD23" s="91"/>
      <c r="AE23" s="91"/>
      <c r="AF23" s="91"/>
      <c r="AG23" s="91"/>
      <c r="AH23" s="91"/>
      <c r="AI23" s="91"/>
      <c r="AJ23" s="24">
        <v>10908</v>
      </c>
      <c r="AK23" s="132">
        <f t="shared" si="13"/>
        <v>102.3264540337711</v>
      </c>
      <c r="AL23" s="23" t="s">
        <v>187</v>
      </c>
      <c r="AM23" s="23" t="s">
        <v>187</v>
      </c>
      <c r="AN23" s="23" t="s">
        <v>187</v>
      </c>
      <c r="AO23" s="23" t="s">
        <v>187</v>
      </c>
      <c r="AP23" s="23" t="s">
        <v>187</v>
      </c>
      <c r="AQ23" s="23" t="s">
        <v>187</v>
      </c>
      <c r="AR23" s="162">
        <f t="shared" si="4"/>
        <v>93.796764795129178</v>
      </c>
      <c r="AS23" s="163">
        <f t="shared" si="5"/>
        <v>6.2032352048708166</v>
      </c>
      <c r="AT23" s="94"/>
      <c r="AU23" s="96"/>
      <c r="AV23" s="11"/>
      <c r="AW23" s="11"/>
      <c r="AX23" s="11"/>
      <c r="AY23" s="11"/>
      <c r="AZ23" s="11"/>
      <c r="BA23" s="11"/>
      <c r="BB23" s="11"/>
    </row>
    <row r="24" spans="2:54" ht="12" customHeight="1">
      <c r="B24" s="40" t="s">
        <v>66</v>
      </c>
      <c r="C24" s="64" t="s">
        <v>25</v>
      </c>
      <c r="D24" s="76">
        <f>SUM(月次!D82:D93)</f>
        <v>351883</v>
      </c>
      <c r="E24" s="82">
        <f t="shared" si="6"/>
        <v>97.176256807361341</v>
      </c>
      <c r="F24" s="79">
        <f>SUM(月次!F82:F93)</f>
        <v>3432</v>
      </c>
      <c r="G24" s="82">
        <f t="shared" si="6"/>
        <v>90.841715193223934</v>
      </c>
      <c r="H24" s="79"/>
      <c r="I24" s="82"/>
      <c r="J24" s="79">
        <f t="shared" si="0"/>
        <v>348451</v>
      </c>
      <c r="K24" s="82">
        <f t="shared" si="7"/>
        <v>97.24304412134066</v>
      </c>
      <c r="L24" s="79">
        <f>SUM(月次!L82:L93)</f>
        <v>100148</v>
      </c>
      <c r="M24" s="82">
        <f t="shared" si="8"/>
        <v>92.009738619137309</v>
      </c>
      <c r="N24" s="100">
        <f>SUM(月次!N82:N93)</f>
        <v>150325</v>
      </c>
      <c r="O24" s="152">
        <f t="shared" si="9"/>
        <v>96.44378576744424</v>
      </c>
      <c r="P24" s="100">
        <f t="shared" si="1"/>
        <v>50177</v>
      </c>
      <c r="Q24" s="152">
        <f t="shared" si="10"/>
        <v>106.70735597473578</v>
      </c>
      <c r="R24" s="100">
        <f t="shared" si="2"/>
        <v>398628</v>
      </c>
      <c r="S24" s="152">
        <f t="shared" si="10"/>
        <v>98.340952207088634</v>
      </c>
      <c r="T24" s="79">
        <f>SUM(月次!T82:T93)</f>
        <v>365249</v>
      </c>
      <c r="U24" s="82">
        <f t="shared" si="11"/>
        <v>96.065574632832551</v>
      </c>
      <c r="V24" s="79">
        <f>SUM(月次!V82:V93)</f>
        <v>12824</v>
      </c>
      <c r="W24" s="82">
        <f t="shared" si="11"/>
        <v>162.06242891444458</v>
      </c>
      <c r="X24" s="100">
        <f t="shared" si="3"/>
        <v>33379</v>
      </c>
      <c r="Y24" s="91">
        <f t="shared" si="12"/>
        <v>132.74607277788826</v>
      </c>
      <c r="Z24" s="79"/>
      <c r="AA24" s="82"/>
      <c r="AB24" s="79"/>
      <c r="AC24" s="82"/>
      <c r="AD24" s="91"/>
      <c r="AE24" s="91"/>
      <c r="AF24" s="91"/>
      <c r="AG24" s="91"/>
      <c r="AH24" s="91"/>
      <c r="AI24" s="91"/>
      <c r="AJ24" s="24">
        <v>12407</v>
      </c>
      <c r="AK24" s="132">
        <f t="shared" si="13"/>
        <v>113.74220755408875</v>
      </c>
      <c r="AL24" s="23" t="s">
        <v>187</v>
      </c>
      <c r="AM24" s="23" t="s">
        <v>187</v>
      </c>
      <c r="AN24" s="23" t="s">
        <v>187</v>
      </c>
      <c r="AO24" s="23" t="s">
        <v>187</v>
      </c>
      <c r="AP24" s="23" t="s">
        <v>187</v>
      </c>
      <c r="AQ24" s="23" t="s">
        <v>187</v>
      </c>
      <c r="AR24" s="162">
        <f t="shared" si="4"/>
        <v>91.626528994450965</v>
      </c>
      <c r="AS24" s="163">
        <f t="shared" si="5"/>
        <v>8.3734710055490336</v>
      </c>
      <c r="AT24" s="94"/>
      <c r="AU24" s="96"/>
      <c r="AV24" s="11"/>
      <c r="AW24" s="11"/>
      <c r="AX24" s="11"/>
      <c r="AY24" s="11"/>
      <c r="AZ24" s="11"/>
      <c r="BA24" s="11"/>
      <c r="BB24" s="11"/>
    </row>
    <row r="25" spans="2:54" ht="12" customHeight="1">
      <c r="B25" s="39" t="s">
        <v>58</v>
      </c>
      <c r="C25" s="64" t="s">
        <v>26</v>
      </c>
      <c r="D25" s="77">
        <f>SUM(月次!D94:D105)</f>
        <v>348858</v>
      </c>
      <c r="E25" s="83">
        <f t="shared" si="6"/>
        <v>99.140339260492837</v>
      </c>
      <c r="F25" s="80">
        <f>SUM(月次!F94:F105)</f>
        <v>2418</v>
      </c>
      <c r="G25" s="83">
        <f t="shared" si="6"/>
        <v>70.454545454545453</v>
      </c>
      <c r="H25" s="80"/>
      <c r="I25" s="83"/>
      <c r="J25" s="80">
        <f t="shared" si="0"/>
        <v>346440</v>
      </c>
      <c r="K25" s="83">
        <f t="shared" si="7"/>
        <v>99.422874378320046</v>
      </c>
      <c r="L25" s="80">
        <f>SUM(月次!L94:L105)</f>
        <v>94831</v>
      </c>
      <c r="M25" s="83">
        <f t="shared" si="8"/>
        <v>94.690857530854331</v>
      </c>
      <c r="N25" s="153">
        <f>SUM(月次!N94:N105)</f>
        <v>143986</v>
      </c>
      <c r="O25" s="156">
        <f t="shared" si="9"/>
        <v>95.783136537502074</v>
      </c>
      <c r="P25" s="153">
        <f t="shared" si="1"/>
        <v>49155</v>
      </c>
      <c r="Q25" s="156">
        <f t="shared" si="10"/>
        <v>97.963210235765388</v>
      </c>
      <c r="R25" s="153">
        <f t="shared" si="2"/>
        <v>395595</v>
      </c>
      <c r="S25" s="156">
        <f t="shared" si="10"/>
        <v>99.239140251061144</v>
      </c>
      <c r="T25" s="80">
        <f>SUM(月次!T94:T105)</f>
        <v>362060</v>
      </c>
      <c r="U25" s="83">
        <f t="shared" si="11"/>
        <v>99.126896993557821</v>
      </c>
      <c r="V25" s="80">
        <f>SUM(月次!V94:V105)</f>
        <v>12208</v>
      </c>
      <c r="W25" s="83">
        <f t="shared" si="11"/>
        <v>95.196506550218345</v>
      </c>
      <c r="X25" s="153">
        <f t="shared" si="3"/>
        <v>33535</v>
      </c>
      <c r="Y25" s="150">
        <f t="shared" si="12"/>
        <v>100.46735971718745</v>
      </c>
      <c r="Z25" s="80"/>
      <c r="AA25" s="83"/>
      <c r="AB25" s="80"/>
      <c r="AC25" s="83"/>
      <c r="AD25" s="150"/>
      <c r="AE25" s="150"/>
      <c r="AF25" s="150"/>
      <c r="AG25" s="150"/>
      <c r="AH25" s="150"/>
      <c r="AI25" s="150"/>
      <c r="AJ25" s="26">
        <v>14356</v>
      </c>
      <c r="AK25" s="133">
        <f t="shared" si="13"/>
        <v>115.70887402272912</v>
      </c>
      <c r="AL25" s="101" t="s">
        <v>187</v>
      </c>
      <c r="AM25" s="101" t="s">
        <v>187</v>
      </c>
      <c r="AN25" s="101" t="s">
        <v>187</v>
      </c>
      <c r="AO25" s="101" t="s">
        <v>187</v>
      </c>
      <c r="AP25" s="101" t="s">
        <v>187</v>
      </c>
      <c r="AQ25" s="101" t="s">
        <v>187</v>
      </c>
      <c r="AR25" s="164">
        <f t="shared" si="4"/>
        <v>91.522895890999635</v>
      </c>
      <c r="AS25" s="165">
        <f t="shared" si="5"/>
        <v>8.4771041090003667</v>
      </c>
      <c r="AT25" s="94"/>
      <c r="AU25" s="96"/>
      <c r="AV25" s="11"/>
      <c r="AW25" s="11"/>
      <c r="AX25" s="11"/>
      <c r="AY25" s="11"/>
      <c r="AZ25" s="11"/>
      <c r="BA25" s="11"/>
      <c r="BB25" s="11"/>
    </row>
    <row r="26" spans="2:54" ht="12" customHeight="1">
      <c r="B26" s="40" t="s">
        <v>67</v>
      </c>
      <c r="C26" s="65" t="s">
        <v>27</v>
      </c>
      <c r="D26" s="78">
        <f>SUM(月次!D106:D117)</f>
        <v>345432</v>
      </c>
      <c r="E26" s="84">
        <f t="shared" si="6"/>
        <v>99.01793853086356</v>
      </c>
      <c r="F26" s="81">
        <f>SUM(月次!F106:F117)</f>
        <v>2309</v>
      </c>
      <c r="G26" s="84">
        <f t="shared" si="6"/>
        <v>95.492142266335804</v>
      </c>
      <c r="H26" s="81"/>
      <c r="I26" s="84"/>
      <c r="J26" s="81">
        <f t="shared" si="0"/>
        <v>343123</v>
      </c>
      <c r="K26" s="84">
        <f t="shared" si="7"/>
        <v>99.042547049994226</v>
      </c>
      <c r="L26" s="81">
        <f>SUM(月次!L106:L117)</f>
        <v>92881</v>
      </c>
      <c r="M26" s="84">
        <f t="shared" si="8"/>
        <v>97.943710390062321</v>
      </c>
      <c r="N26" s="136">
        <f>SUM(月次!N106:N117)</f>
        <v>144227</v>
      </c>
      <c r="O26" s="157">
        <f t="shared" si="9"/>
        <v>100.16737738391232</v>
      </c>
      <c r="P26" s="136">
        <f t="shared" si="1"/>
        <v>51346</v>
      </c>
      <c r="Q26" s="157">
        <f t="shared" si="10"/>
        <v>104.45732885769505</v>
      </c>
      <c r="R26" s="136">
        <f t="shared" si="2"/>
        <v>394469</v>
      </c>
      <c r="S26" s="157">
        <f t="shared" si="10"/>
        <v>99.715365462151951</v>
      </c>
      <c r="T26" s="81">
        <f>SUM(月次!T106:T117)</f>
        <v>361572</v>
      </c>
      <c r="U26" s="84">
        <f t="shared" si="11"/>
        <v>99.8652157101033</v>
      </c>
      <c r="V26" s="81">
        <f>SUM(月次!V106:V117)</f>
        <v>14245</v>
      </c>
      <c r="W26" s="84">
        <f t="shared" si="11"/>
        <v>116.68577981651376</v>
      </c>
      <c r="X26" s="100">
        <f t="shared" si="3"/>
        <v>32897</v>
      </c>
      <c r="Y26" s="134">
        <f t="shared" si="12"/>
        <v>98.097510064112129</v>
      </c>
      <c r="Z26" s="81"/>
      <c r="AA26" s="84"/>
      <c r="AB26" s="81"/>
      <c r="AC26" s="84"/>
      <c r="AD26" s="134"/>
      <c r="AE26" s="134"/>
      <c r="AF26" s="134"/>
      <c r="AG26" s="134"/>
      <c r="AH26" s="134"/>
      <c r="AI26" s="134"/>
      <c r="AJ26" s="21">
        <v>14166</v>
      </c>
      <c r="AK26" s="47">
        <f t="shared" si="13"/>
        <v>98.6765115631095</v>
      </c>
      <c r="AL26" s="23" t="s">
        <v>187</v>
      </c>
      <c r="AM26" s="23" t="s">
        <v>187</v>
      </c>
      <c r="AN26" s="23" t="s">
        <v>187</v>
      </c>
      <c r="AO26" s="23" t="s">
        <v>187</v>
      </c>
      <c r="AP26" s="23" t="s">
        <v>187</v>
      </c>
      <c r="AQ26" s="23" t="s">
        <v>187</v>
      </c>
      <c r="AR26" s="162">
        <f t="shared" si="4"/>
        <v>91.660434660264812</v>
      </c>
      <c r="AS26" s="163">
        <f t="shared" si="5"/>
        <v>8.3395653397351879</v>
      </c>
      <c r="AT26" s="94"/>
      <c r="AU26" s="96"/>
      <c r="AV26" s="11"/>
      <c r="AW26" s="11"/>
      <c r="AX26" s="11"/>
      <c r="AY26" s="11"/>
      <c r="AZ26" s="11"/>
      <c r="BA26" s="11"/>
      <c r="BB26" s="11"/>
    </row>
    <row r="27" spans="2:54" ht="12" customHeight="1">
      <c r="B27" s="40" t="s">
        <v>68</v>
      </c>
      <c r="C27" s="64" t="s">
        <v>28</v>
      </c>
      <c r="D27" s="76">
        <f>SUM(月次!D118:D129)</f>
        <v>339682</v>
      </c>
      <c r="E27" s="82">
        <f t="shared" si="6"/>
        <v>98.335417679890696</v>
      </c>
      <c r="F27" s="79">
        <f>SUM(月次!F118:F129)</f>
        <v>2554</v>
      </c>
      <c r="G27" s="82">
        <f t="shared" si="6"/>
        <v>110.61065396275444</v>
      </c>
      <c r="H27" s="87">
        <v>1477</v>
      </c>
      <c r="I27" s="79" t="s">
        <v>61</v>
      </c>
      <c r="J27" s="79">
        <f>D27-F27</f>
        <v>337128</v>
      </c>
      <c r="K27" s="82">
        <f t="shared" si="7"/>
        <v>98.252813131151214</v>
      </c>
      <c r="L27" s="79">
        <f>SUM(月次!L118:L129)</f>
        <v>89436</v>
      </c>
      <c r="M27" s="82">
        <f t="shared" si="8"/>
        <v>96.290952939783153</v>
      </c>
      <c r="N27" s="100">
        <f>SUM(月次!N118:N129)</f>
        <v>142735</v>
      </c>
      <c r="O27" s="152">
        <f t="shared" si="9"/>
        <v>98.965519632246384</v>
      </c>
      <c r="P27" s="100">
        <f t="shared" si="1"/>
        <v>53299</v>
      </c>
      <c r="Q27" s="152">
        <f t="shared" si="10"/>
        <v>103.80360690219297</v>
      </c>
      <c r="R27" s="100">
        <f t="shared" si="2"/>
        <v>390427</v>
      </c>
      <c r="S27" s="152">
        <f t="shared" si="10"/>
        <v>98.975331394862465</v>
      </c>
      <c r="T27" s="79">
        <f>SUM(月次!T118:T129)</f>
        <v>353352</v>
      </c>
      <c r="U27" s="82">
        <f t="shared" si="11"/>
        <v>97.726593873419404</v>
      </c>
      <c r="V27" s="79">
        <f>SUM(月次!V118:V129)</f>
        <v>18247</v>
      </c>
      <c r="W27" s="82">
        <f t="shared" si="11"/>
        <v>128.09406809406809</v>
      </c>
      <c r="X27" s="100">
        <f t="shared" si="3"/>
        <v>37075</v>
      </c>
      <c r="Y27" s="91">
        <f t="shared" si="12"/>
        <v>112.70024622305985</v>
      </c>
      <c r="Z27" s="79">
        <f>SUM(月次!Z118:Z129)</f>
        <v>289</v>
      </c>
      <c r="AA27" s="79" t="s">
        <v>61</v>
      </c>
      <c r="AB27" s="79">
        <f>SUM(月次!AB118:AB129)</f>
        <v>6817</v>
      </c>
      <c r="AC27" s="79" t="s">
        <v>37</v>
      </c>
      <c r="AD27" s="90"/>
      <c r="AE27" s="90"/>
      <c r="AF27" s="90"/>
      <c r="AG27" s="90"/>
      <c r="AH27" s="90"/>
      <c r="AI27" s="90"/>
      <c r="AJ27" s="24">
        <v>14413</v>
      </c>
      <c r="AK27" s="132">
        <f t="shared" si="13"/>
        <v>101.74361146406889</v>
      </c>
      <c r="AL27" s="23" t="s">
        <v>187</v>
      </c>
      <c r="AM27" s="23" t="s">
        <v>187</v>
      </c>
      <c r="AN27" s="23" t="s">
        <v>187</v>
      </c>
      <c r="AO27" s="23" t="s">
        <v>187</v>
      </c>
      <c r="AP27" s="23" t="s">
        <v>187</v>
      </c>
      <c r="AQ27" s="23" t="s">
        <v>187</v>
      </c>
      <c r="AR27" s="162">
        <f t="shared" si="4"/>
        <v>90.503986660758613</v>
      </c>
      <c r="AS27" s="163">
        <f t="shared" si="5"/>
        <v>9.4960133392413955</v>
      </c>
      <c r="AT27" s="94"/>
      <c r="AU27" s="96"/>
      <c r="AV27" s="11"/>
      <c r="AW27" s="11"/>
      <c r="AX27" s="11"/>
      <c r="AY27" s="11"/>
      <c r="AZ27" s="11"/>
      <c r="BA27" s="11"/>
      <c r="BB27" s="11"/>
    </row>
    <row r="28" spans="2:54" ht="12" customHeight="1">
      <c r="B28" s="40" t="s">
        <v>0</v>
      </c>
      <c r="C28" s="64" t="s">
        <v>29</v>
      </c>
      <c r="D28" s="76">
        <f>SUM(月次!D130:D141)</f>
        <v>330777</v>
      </c>
      <c r="E28" s="82">
        <f t="shared" si="6"/>
        <v>97.378430414328705</v>
      </c>
      <c r="F28" s="79">
        <f>SUM(月次!F130:F141)</f>
        <v>2438</v>
      </c>
      <c r="G28" s="82">
        <f t="shared" si="6"/>
        <v>95.458104933437752</v>
      </c>
      <c r="H28" s="79">
        <f>SUM(月次!H130:H141)</f>
        <v>1420</v>
      </c>
      <c r="I28" s="82">
        <f>H28/H27*100</f>
        <v>96.140825998645909</v>
      </c>
      <c r="J28" s="79">
        <f t="shared" si="0"/>
        <v>328339</v>
      </c>
      <c r="K28" s="82">
        <f t="shared" si="7"/>
        <v>97.392978334638485</v>
      </c>
      <c r="L28" s="79">
        <f>SUM(月次!L130:L141)</f>
        <v>80267</v>
      </c>
      <c r="M28" s="82">
        <f t="shared" si="8"/>
        <v>89.747976206449309</v>
      </c>
      <c r="N28" s="100">
        <f>SUM(月次!N130:N141)</f>
        <v>139647</v>
      </c>
      <c r="O28" s="152">
        <f t="shared" si="9"/>
        <v>97.836550250464143</v>
      </c>
      <c r="P28" s="100">
        <f t="shared" si="1"/>
        <v>59380</v>
      </c>
      <c r="Q28" s="152">
        <f t="shared" ref="Q28:S33" si="14">P28/P27*100</f>
        <v>111.40921968517232</v>
      </c>
      <c r="R28" s="100">
        <f t="shared" si="2"/>
        <v>387719</v>
      </c>
      <c r="S28" s="152">
        <f t="shared" si="14"/>
        <v>99.306400428249077</v>
      </c>
      <c r="T28" s="79">
        <f>SUM(月次!T130:T141)</f>
        <v>350518</v>
      </c>
      <c r="U28" s="82">
        <f t="shared" ref="U28:W33" si="15">T28/T27*100</f>
        <v>99.197966899861882</v>
      </c>
      <c r="V28" s="79">
        <f>SUM(月次!V130:V141)</f>
        <v>19603</v>
      </c>
      <c r="W28" s="82">
        <f t="shared" si="15"/>
        <v>107.43135857949251</v>
      </c>
      <c r="X28" s="100">
        <f t="shared" si="3"/>
        <v>37201</v>
      </c>
      <c r="Y28" s="91">
        <f t="shared" si="12"/>
        <v>100.33985165205664</v>
      </c>
      <c r="Z28" s="79">
        <f>SUM(月次!Z130:Z141)</f>
        <v>235</v>
      </c>
      <c r="AA28" s="82">
        <f>Z28/Z27*100</f>
        <v>81.31487889273356</v>
      </c>
      <c r="AB28" s="79">
        <f>SUM(月次!AB130:AB141)</f>
        <v>7792</v>
      </c>
      <c r="AC28" s="82">
        <f>AB28/AB27*100</f>
        <v>114.3024790963767</v>
      </c>
      <c r="AD28" s="91"/>
      <c r="AE28" s="91"/>
      <c r="AF28" s="91"/>
      <c r="AG28" s="91"/>
      <c r="AH28" s="91"/>
      <c r="AI28" s="91"/>
      <c r="AJ28" s="24">
        <v>14158</v>
      </c>
      <c r="AK28" s="132">
        <f t="shared" si="13"/>
        <v>98.230763893707078</v>
      </c>
      <c r="AL28" s="23" t="s">
        <v>187</v>
      </c>
      <c r="AM28" s="23" t="s">
        <v>187</v>
      </c>
      <c r="AN28" s="23" t="s">
        <v>187</v>
      </c>
      <c r="AO28" s="23" t="s">
        <v>187</v>
      </c>
      <c r="AP28" s="23" t="s">
        <v>187</v>
      </c>
      <c r="AQ28" s="23" t="s">
        <v>187</v>
      </c>
      <c r="AR28" s="162">
        <f t="shared" si="4"/>
        <v>90.405164565058712</v>
      </c>
      <c r="AS28" s="163">
        <f t="shared" si="5"/>
        <v>9.5948354349412845</v>
      </c>
      <c r="AT28" s="94"/>
      <c r="AU28" s="96"/>
      <c r="AV28" s="11"/>
      <c r="AW28" s="11"/>
      <c r="AX28" s="11"/>
      <c r="AY28" s="11"/>
      <c r="AZ28" s="11"/>
      <c r="BA28" s="11"/>
      <c r="BB28" s="11"/>
    </row>
    <row r="29" spans="2:54" ht="12" customHeight="1">
      <c r="B29" s="40" t="s">
        <v>59</v>
      </c>
      <c r="C29" s="64" t="s">
        <v>30</v>
      </c>
      <c r="D29" s="76">
        <f>SUM(月次!D142:D153)</f>
        <v>320910</v>
      </c>
      <c r="E29" s="82">
        <f t="shared" si="6"/>
        <v>97.017023553632811</v>
      </c>
      <c r="F29" s="79">
        <f>SUM(月次!F142:F153)</f>
        <v>2265</v>
      </c>
      <c r="G29" s="82">
        <f t="shared" si="6"/>
        <v>92.904019688269074</v>
      </c>
      <c r="H29" s="79">
        <f>SUM(月次!H142:H153)</f>
        <v>1255</v>
      </c>
      <c r="I29" s="82">
        <f t="shared" ref="I29:I33" si="16">H29/H28*100</f>
        <v>88.380281690140848</v>
      </c>
      <c r="J29" s="79">
        <f t="shared" si="0"/>
        <v>318645</v>
      </c>
      <c r="K29" s="82">
        <f t="shared" si="7"/>
        <v>97.047563646109651</v>
      </c>
      <c r="L29" s="79">
        <f>SUM(月次!L142:L153)</f>
        <v>81477</v>
      </c>
      <c r="M29" s="82">
        <f t="shared" si="8"/>
        <v>101.50746882280389</v>
      </c>
      <c r="N29" s="100">
        <f>SUM(月次!N142:N153)</f>
        <v>126626</v>
      </c>
      <c r="O29" s="152">
        <f t="shared" si="9"/>
        <v>90.675775347841352</v>
      </c>
      <c r="P29" s="100">
        <f t="shared" si="1"/>
        <v>45149</v>
      </c>
      <c r="Q29" s="152">
        <f t="shared" si="14"/>
        <v>76.034018187942067</v>
      </c>
      <c r="R29" s="100">
        <f t="shared" si="2"/>
        <v>363794</v>
      </c>
      <c r="S29" s="152">
        <f t="shared" si="14"/>
        <v>93.829293895836926</v>
      </c>
      <c r="T29" s="79">
        <f>SUM(月次!T142:T153)</f>
        <v>331034</v>
      </c>
      <c r="U29" s="82">
        <f t="shared" si="15"/>
        <v>94.441369630090321</v>
      </c>
      <c r="V29" s="79">
        <f>SUM(月次!V142:V153)</f>
        <v>19312</v>
      </c>
      <c r="W29" s="82">
        <f t="shared" si="15"/>
        <v>98.51553333673418</v>
      </c>
      <c r="X29" s="90">
        <f t="shared" si="3"/>
        <v>32760</v>
      </c>
      <c r="Y29" s="91">
        <f t="shared" si="12"/>
        <v>88.062148866965941</v>
      </c>
      <c r="Z29" s="79">
        <f>SUM(月次!Z142:Z153)</f>
        <v>303</v>
      </c>
      <c r="AA29" s="82">
        <f>Z29/Z28*100</f>
        <v>128.93617021276594</v>
      </c>
      <c r="AB29" s="79">
        <f>SUM(月次!AB142:AB153)</f>
        <v>8127</v>
      </c>
      <c r="AC29" s="82">
        <f>AB29/AB28*100</f>
        <v>104.29928131416837</v>
      </c>
      <c r="AD29" s="91"/>
      <c r="AE29" s="91"/>
      <c r="AF29" s="91"/>
      <c r="AG29" s="91"/>
      <c r="AH29" s="91"/>
      <c r="AI29" s="91"/>
      <c r="AJ29" s="24">
        <v>14068</v>
      </c>
      <c r="AK29" s="132">
        <f t="shared" si="13"/>
        <v>99.364316993925698</v>
      </c>
      <c r="AL29" s="23" t="s">
        <v>187</v>
      </c>
      <c r="AM29" s="23" t="s">
        <v>187</v>
      </c>
      <c r="AN29" s="23" t="s">
        <v>187</v>
      </c>
      <c r="AO29" s="23" t="s">
        <v>187</v>
      </c>
      <c r="AP29" s="23" t="s">
        <v>187</v>
      </c>
      <c r="AQ29" s="23" t="s">
        <v>187</v>
      </c>
      <c r="AR29" s="162">
        <f t="shared" si="4"/>
        <v>90.994903709242053</v>
      </c>
      <c r="AS29" s="163">
        <f t="shared" si="5"/>
        <v>9.0050962907579564</v>
      </c>
      <c r="AT29" s="94"/>
      <c r="AU29" s="96"/>
      <c r="AV29" s="11"/>
      <c r="AW29" s="11"/>
      <c r="AX29" s="11"/>
      <c r="AY29" s="11"/>
      <c r="AZ29" s="11"/>
      <c r="BA29" s="11"/>
      <c r="BB29" s="11"/>
    </row>
    <row r="30" spans="2:54" ht="12" customHeight="1">
      <c r="B30" s="39" t="s">
        <v>20</v>
      </c>
      <c r="C30" s="63" t="s">
        <v>31</v>
      </c>
      <c r="D30" s="77">
        <f>SUM(月次!D154:D165)</f>
        <v>309209</v>
      </c>
      <c r="E30" s="83">
        <f t="shared" si="6"/>
        <v>96.353806363154774</v>
      </c>
      <c r="F30" s="80">
        <f>SUM(月次!F154:F165)</f>
        <v>1877</v>
      </c>
      <c r="G30" s="83">
        <f t="shared" si="6"/>
        <v>82.86975717439293</v>
      </c>
      <c r="H30" s="80">
        <f>SUM(月次!H154:H165)</f>
        <v>957</v>
      </c>
      <c r="I30" s="83">
        <f t="shared" si="16"/>
        <v>76.254980079681275</v>
      </c>
      <c r="J30" s="80">
        <f t="shared" si="0"/>
        <v>307332</v>
      </c>
      <c r="K30" s="83">
        <f t="shared" si="7"/>
        <v>96.44965400367181</v>
      </c>
      <c r="L30" s="80">
        <f>SUM(月次!L154:L165)</f>
        <v>76095</v>
      </c>
      <c r="M30" s="83">
        <f t="shared" si="8"/>
        <v>93.394454876836406</v>
      </c>
      <c r="N30" s="153">
        <f>SUM(月次!N154:N165)</f>
        <v>127086</v>
      </c>
      <c r="O30" s="156">
        <f t="shared" si="9"/>
        <v>100.36327452497906</v>
      </c>
      <c r="P30" s="153">
        <f t="shared" si="1"/>
        <v>50991</v>
      </c>
      <c r="Q30" s="156">
        <f t="shared" si="14"/>
        <v>112.93937850229241</v>
      </c>
      <c r="R30" s="153">
        <f t="shared" si="2"/>
        <v>358323</v>
      </c>
      <c r="S30" s="156">
        <f t="shared" si="14"/>
        <v>98.496126928976295</v>
      </c>
      <c r="T30" s="80">
        <f>SUM(月次!T154:T165)</f>
        <v>326349</v>
      </c>
      <c r="U30" s="83">
        <f t="shared" si="15"/>
        <v>98.58473751940889</v>
      </c>
      <c r="V30" s="80">
        <f>SUM(月次!V154:V165)</f>
        <v>12469</v>
      </c>
      <c r="W30" s="83">
        <f t="shared" si="15"/>
        <v>64.56607290803646</v>
      </c>
      <c r="X30" s="138">
        <f t="shared" si="3"/>
        <v>31974</v>
      </c>
      <c r="Y30" s="150">
        <f t="shared" si="12"/>
        <v>97.600732600732599</v>
      </c>
      <c r="Z30" s="80">
        <f>SUM(月次!Z154:Z165)</f>
        <v>388</v>
      </c>
      <c r="AA30" s="83">
        <f t="shared" ref="AA30:AC33" si="17">Z30/Z29*100</f>
        <v>128.05280528052805</v>
      </c>
      <c r="AB30" s="80">
        <f>SUM(月次!AB154:AB165)</f>
        <v>7704</v>
      </c>
      <c r="AC30" s="83">
        <f t="shared" si="17"/>
        <v>94.795127353266878</v>
      </c>
      <c r="AD30" s="150"/>
      <c r="AE30" s="150"/>
      <c r="AF30" s="150"/>
      <c r="AG30" s="150"/>
      <c r="AH30" s="150"/>
      <c r="AI30" s="150"/>
      <c r="AJ30" s="26">
        <v>10609</v>
      </c>
      <c r="AK30" s="133">
        <f t="shared" si="13"/>
        <v>75.412283195905601</v>
      </c>
      <c r="AL30" s="23" t="s">
        <v>187</v>
      </c>
      <c r="AM30" s="23" t="s">
        <v>187</v>
      </c>
      <c r="AN30" s="23" t="s">
        <v>187</v>
      </c>
      <c r="AO30" s="23" t="s">
        <v>187</v>
      </c>
      <c r="AP30" s="23" t="s">
        <v>187</v>
      </c>
      <c r="AQ30" s="23" t="s">
        <v>187</v>
      </c>
      <c r="AR30" s="164">
        <f t="shared" si="4"/>
        <v>91.07676593464555</v>
      </c>
      <c r="AS30" s="165">
        <f t="shared" si="5"/>
        <v>8.9232340653544426</v>
      </c>
      <c r="AT30" s="94"/>
      <c r="AU30" s="96"/>
      <c r="AV30" s="11"/>
      <c r="AW30" s="11"/>
      <c r="AX30" s="11"/>
      <c r="AY30" s="11"/>
      <c r="AZ30" s="11"/>
      <c r="BA30" s="11"/>
      <c r="BB30" s="11"/>
    </row>
    <row r="31" spans="2:54" ht="12" customHeight="1">
      <c r="B31" s="40" t="s">
        <v>2</v>
      </c>
      <c r="C31" s="65" t="s">
        <v>32</v>
      </c>
      <c r="D31" s="78">
        <f>SUM(月次!D166:D177)</f>
        <v>303278</v>
      </c>
      <c r="E31" s="84">
        <f t="shared" si="6"/>
        <v>98.08187989353479</v>
      </c>
      <c r="F31" s="81">
        <f>SUM(月次!F166:F177)</f>
        <v>1565</v>
      </c>
      <c r="G31" s="84">
        <f t="shared" si="6"/>
        <v>83.37773042088439</v>
      </c>
      <c r="H31" s="81">
        <f>SUM(月次!H166:H177)</f>
        <v>635</v>
      </c>
      <c r="I31" s="84">
        <f t="shared" si="16"/>
        <v>66.353187042842208</v>
      </c>
      <c r="J31" s="81">
        <f t="shared" si="0"/>
        <v>301713</v>
      </c>
      <c r="K31" s="84">
        <f t="shared" si="7"/>
        <v>98.171684042013197</v>
      </c>
      <c r="L31" s="81">
        <f>SUM(月次!L166:L177)</f>
        <v>71810</v>
      </c>
      <c r="M31" s="84">
        <f t="shared" si="8"/>
        <v>94.368881004008145</v>
      </c>
      <c r="N31" s="136">
        <f>SUM(月次!N166:N177)</f>
        <v>124870</v>
      </c>
      <c r="O31" s="157">
        <f t="shared" si="9"/>
        <v>98.256298884220143</v>
      </c>
      <c r="P31" s="136">
        <f t="shared" si="1"/>
        <v>53060</v>
      </c>
      <c r="Q31" s="157">
        <f t="shared" si="14"/>
        <v>104.05757878841364</v>
      </c>
      <c r="R31" s="136">
        <f t="shared" si="2"/>
        <v>354773</v>
      </c>
      <c r="S31" s="157">
        <f t="shared" si="14"/>
        <v>99.009273755801331</v>
      </c>
      <c r="T31" s="81">
        <f>SUM(月次!T166:T177)</f>
        <v>324033</v>
      </c>
      <c r="U31" s="84">
        <f t="shared" si="15"/>
        <v>99.290330290578481</v>
      </c>
      <c r="V31" s="81">
        <f>SUM(月次!V166:V177)</f>
        <v>11691</v>
      </c>
      <c r="W31" s="84">
        <f t="shared" si="15"/>
        <v>93.760526104739753</v>
      </c>
      <c r="X31" s="90">
        <f t="shared" si="3"/>
        <v>30740</v>
      </c>
      <c r="Y31" s="134">
        <f t="shared" si="12"/>
        <v>96.140614249077373</v>
      </c>
      <c r="Z31" s="81">
        <f>SUM(月次!Z166:Z177)</f>
        <v>451</v>
      </c>
      <c r="AA31" s="84">
        <f t="shared" si="17"/>
        <v>116.23711340206187</v>
      </c>
      <c r="AB31" s="81">
        <f>SUM(月次!AB166:AB177)</f>
        <v>7129</v>
      </c>
      <c r="AC31" s="84">
        <f t="shared" si="17"/>
        <v>92.53634475597093</v>
      </c>
      <c r="AD31" s="134"/>
      <c r="AE31" s="134"/>
      <c r="AF31" s="134"/>
      <c r="AG31" s="134"/>
      <c r="AH31" s="134"/>
      <c r="AI31" s="134"/>
      <c r="AJ31" s="21">
        <v>10381.558000000001</v>
      </c>
      <c r="AK31" s="47">
        <f t="shared" si="13"/>
        <v>97.856141012348019</v>
      </c>
      <c r="AL31" s="149" t="s">
        <v>187</v>
      </c>
      <c r="AM31" s="149" t="s">
        <v>187</v>
      </c>
      <c r="AN31" s="149" t="s">
        <v>187</v>
      </c>
      <c r="AO31" s="149" t="s">
        <v>187</v>
      </c>
      <c r="AP31" s="149" t="s">
        <v>187</v>
      </c>
      <c r="AQ31" s="149" t="s">
        <v>187</v>
      </c>
      <c r="AR31" s="162">
        <f t="shared" si="4"/>
        <v>91.335304546851077</v>
      </c>
      <c r="AS31" s="163">
        <f t="shared" si="5"/>
        <v>8.664695453148914</v>
      </c>
      <c r="AT31" s="94"/>
      <c r="AU31" s="96"/>
      <c r="AV31" s="11"/>
      <c r="AW31" s="11"/>
      <c r="AX31" s="11"/>
      <c r="AY31" s="11"/>
      <c r="AZ31" s="11"/>
      <c r="BA31" s="11"/>
      <c r="BB31" s="11"/>
    </row>
    <row r="32" spans="2:54" ht="12" customHeight="1">
      <c r="B32" s="40" t="s">
        <v>88</v>
      </c>
      <c r="C32" s="64" t="s">
        <v>33</v>
      </c>
      <c r="D32" s="76">
        <f>SUM(月次!D178:D189)</f>
        <v>306444</v>
      </c>
      <c r="E32" s="82">
        <f t="shared" si="6"/>
        <v>101.04392669432005</v>
      </c>
      <c r="F32" s="79">
        <f>SUM(月次!F178:F189)</f>
        <v>2338</v>
      </c>
      <c r="G32" s="82">
        <f t="shared" si="6"/>
        <v>149.3929712460064</v>
      </c>
      <c r="H32" s="79">
        <f>SUM(月次!H178:H189)</f>
        <v>814</v>
      </c>
      <c r="I32" s="82">
        <f t="shared" si="16"/>
        <v>128.18897637795274</v>
      </c>
      <c r="J32" s="79">
        <f t="shared" si="0"/>
        <v>304106</v>
      </c>
      <c r="K32" s="82">
        <f t="shared" si="7"/>
        <v>100.79313784954576</v>
      </c>
      <c r="L32" s="79">
        <f>SUM(月次!L178:L189)</f>
        <v>76492</v>
      </c>
      <c r="M32" s="82">
        <f t="shared" si="8"/>
        <v>106.51998328923548</v>
      </c>
      <c r="N32" s="100">
        <f>SUM(月次!N178:N189)</f>
        <v>119309</v>
      </c>
      <c r="O32" s="152">
        <f t="shared" si="9"/>
        <v>95.54656843116841</v>
      </c>
      <c r="P32" s="100">
        <f t="shared" si="1"/>
        <v>42817</v>
      </c>
      <c r="Q32" s="152">
        <f t="shared" si="14"/>
        <v>80.695439125518277</v>
      </c>
      <c r="R32" s="100">
        <f t="shared" si="2"/>
        <v>346923</v>
      </c>
      <c r="S32" s="152">
        <f t="shared" si="14"/>
        <v>97.787317524163342</v>
      </c>
      <c r="T32" s="79">
        <f>SUM(月次!T178:T189)</f>
        <v>315866</v>
      </c>
      <c r="U32" s="82">
        <f t="shared" si="15"/>
        <v>97.479577697333298</v>
      </c>
      <c r="V32" s="79">
        <f>SUM(月次!V178:V189)</f>
        <v>12854</v>
      </c>
      <c r="W32" s="82">
        <f t="shared" si="15"/>
        <v>109.9478231117954</v>
      </c>
      <c r="X32" s="90">
        <f t="shared" si="3"/>
        <v>31057</v>
      </c>
      <c r="Y32" s="91">
        <f t="shared" si="12"/>
        <v>101.03122966818478</v>
      </c>
      <c r="Z32" s="79">
        <f>SUM(月次!Z178:Z189)</f>
        <v>569</v>
      </c>
      <c r="AA32" s="82">
        <f t="shared" si="17"/>
        <v>126.16407982261642</v>
      </c>
      <c r="AB32" s="79">
        <f>SUM(月次!AB178:AB189)</f>
        <v>6560</v>
      </c>
      <c r="AC32" s="82">
        <f t="shared" si="17"/>
        <v>92.018515920886529</v>
      </c>
      <c r="AD32" s="91"/>
      <c r="AE32" s="91"/>
      <c r="AF32" s="91"/>
      <c r="AG32" s="91"/>
      <c r="AH32" s="91"/>
      <c r="AI32" s="91"/>
      <c r="AJ32" s="24">
        <v>12075.772000000001</v>
      </c>
      <c r="AK32" s="132">
        <f t="shared" si="13"/>
        <v>116.31945802354522</v>
      </c>
      <c r="AL32" s="23" t="s">
        <v>187</v>
      </c>
      <c r="AM32" s="23" t="s">
        <v>187</v>
      </c>
      <c r="AN32" s="23" t="s">
        <v>187</v>
      </c>
      <c r="AO32" s="23" t="s">
        <v>187</v>
      </c>
      <c r="AP32" s="23" t="s">
        <v>187</v>
      </c>
      <c r="AQ32" s="23" t="s">
        <v>187</v>
      </c>
      <c r="AR32" s="162">
        <f t="shared" si="4"/>
        <v>91.047869411944433</v>
      </c>
      <c r="AS32" s="163">
        <f t="shared" si="5"/>
        <v>8.9521305880555619</v>
      </c>
      <c r="AT32" s="94"/>
      <c r="AU32" s="96"/>
      <c r="AV32" s="11"/>
      <c r="AW32" s="11"/>
      <c r="AX32" s="11"/>
      <c r="AY32" s="11"/>
      <c r="AZ32" s="11"/>
      <c r="BA32" s="11"/>
      <c r="BB32" s="11"/>
    </row>
    <row r="33" spans="1:54" s="55" customFormat="1" ht="12" customHeight="1">
      <c r="A33" s="10"/>
      <c r="B33" s="40" t="s">
        <v>60</v>
      </c>
      <c r="C33" s="64" t="s">
        <v>47</v>
      </c>
      <c r="D33" s="76">
        <f>SUM(月次!D190:D201)</f>
        <v>299713</v>
      </c>
      <c r="E33" s="82">
        <f t="shared" ref="E33" si="18">D33/D32*100</f>
        <v>97.803513855712637</v>
      </c>
      <c r="F33" s="79">
        <f>SUM(月次!F190:F201)</f>
        <v>2304</v>
      </c>
      <c r="G33" s="82">
        <f t="shared" ref="G33" si="19">F33/F32*100</f>
        <v>98.545765611633868</v>
      </c>
      <c r="H33" s="79">
        <f>SUM(月次!H190:H201)</f>
        <v>780</v>
      </c>
      <c r="I33" s="82">
        <f t="shared" si="16"/>
        <v>95.823095823095827</v>
      </c>
      <c r="J33" s="79">
        <f t="shared" si="0"/>
        <v>297409</v>
      </c>
      <c r="K33" s="82">
        <f t="shared" si="7"/>
        <v>97.797807343492067</v>
      </c>
      <c r="L33" s="79">
        <f>SUM(月次!L190:L201)</f>
        <v>78241</v>
      </c>
      <c r="M33" s="82">
        <f t="shared" si="8"/>
        <v>102.28651362233958</v>
      </c>
      <c r="N33" s="100">
        <f>SUM(月次!N190:N201)</f>
        <v>122444</v>
      </c>
      <c r="O33" s="152">
        <f t="shared" si="9"/>
        <v>102.62763077387289</v>
      </c>
      <c r="P33" s="100">
        <f t="shared" si="1"/>
        <v>44203</v>
      </c>
      <c r="Q33" s="152">
        <f t="shared" si="14"/>
        <v>103.23703201999206</v>
      </c>
      <c r="R33" s="100">
        <f t="shared" si="2"/>
        <v>341612</v>
      </c>
      <c r="S33" s="152">
        <f t="shared" si="14"/>
        <v>98.469112742597062</v>
      </c>
      <c r="T33" s="79">
        <f>SUM(月次!T190:T201)</f>
        <v>312253</v>
      </c>
      <c r="U33" s="82">
        <f t="shared" si="15"/>
        <v>98.856160523766405</v>
      </c>
      <c r="V33" s="79">
        <f>SUM(月次!V190:V201)</f>
        <v>13639</v>
      </c>
      <c r="W33" s="82">
        <f t="shared" si="15"/>
        <v>106.10704838960633</v>
      </c>
      <c r="X33" s="90">
        <f>R33-T33</f>
        <v>29359</v>
      </c>
      <c r="Y33" s="91">
        <f t="shared" si="12"/>
        <v>94.532633544772509</v>
      </c>
      <c r="Z33" s="79">
        <f>SUM(月次!Z190:Z201)</f>
        <v>871</v>
      </c>
      <c r="AA33" s="82">
        <f t="shared" si="17"/>
        <v>153.0755711775044</v>
      </c>
      <c r="AB33" s="79">
        <f>SUM(月次!AB190:AB201)</f>
        <v>6020</v>
      </c>
      <c r="AC33" s="82">
        <f t="shared" si="17"/>
        <v>91.768292682926827</v>
      </c>
      <c r="AD33" s="91"/>
      <c r="AE33" s="91"/>
      <c r="AF33" s="91"/>
      <c r="AG33" s="91"/>
      <c r="AH33" s="91"/>
      <c r="AI33" s="91"/>
      <c r="AJ33" s="24">
        <v>9907.3430000000008</v>
      </c>
      <c r="AK33" s="132">
        <f t="shared" si="13"/>
        <v>82.043143908314931</v>
      </c>
      <c r="AL33" s="23" t="s">
        <v>187</v>
      </c>
      <c r="AM33" s="23" t="s">
        <v>187</v>
      </c>
      <c r="AN33" s="23" t="s">
        <v>187</v>
      </c>
      <c r="AO33" s="23" t="s">
        <v>187</v>
      </c>
      <c r="AP33" s="23" t="s">
        <v>187</v>
      </c>
      <c r="AQ33" s="23" t="s">
        <v>187</v>
      </c>
      <c r="AR33" s="162">
        <f t="shared" si="4"/>
        <v>91.405746870718829</v>
      </c>
      <c r="AS33" s="163">
        <f t="shared" si="5"/>
        <v>8.5942531292811726</v>
      </c>
      <c r="AT33" s="95"/>
      <c r="AU33" s="96"/>
    </row>
    <row r="34" spans="1:54" s="55" customFormat="1" ht="12" customHeight="1">
      <c r="A34" s="10"/>
      <c r="B34" s="40" t="s">
        <v>185</v>
      </c>
      <c r="C34" s="64" t="s">
        <v>186</v>
      </c>
      <c r="D34" s="76">
        <f>SUM(月次!D202:D213)</f>
        <v>288162</v>
      </c>
      <c r="E34" s="82">
        <f t="shared" ref="E34" si="20">D34/D33*100</f>
        <v>96.145979653868864</v>
      </c>
      <c r="F34" s="79">
        <f>SUM(月次!F202:F213)</f>
        <v>2567</v>
      </c>
      <c r="G34" s="82">
        <f t="shared" ref="G34" si="21">F34/F33*100</f>
        <v>111.41493055555556</v>
      </c>
      <c r="H34" s="79">
        <f>SUM(月次!H202:H213)</f>
        <v>1007</v>
      </c>
      <c r="I34" s="82">
        <f t="shared" ref="I34" si="22">H34/H33*100</f>
        <v>129.10256410256412</v>
      </c>
      <c r="J34" s="79">
        <f t="shared" ref="J34" si="23">D34-F34</f>
        <v>285595</v>
      </c>
      <c r="K34" s="82">
        <f t="shared" ref="K34" si="24">J34/J33*100</f>
        <v>96.027692504261807</v>
      </c>
      <c r="L34" s="79">
        <f>SUM(月次!L202:L213)</f>
        <v>71778</v>
      </c>
      <c r="M34" s="82">
        <f t="shared" ref="M34" si="25">L34/L33*100</f>
        <v>91.739625004792885</v>
      </c>
      <c r="N34" s="100">
        <f>SUM(月次!N202:N213)</f>
        <v>120742</v>
      </c>
      <c r="O34" s="91">
        <f t="shared" ref="O34" si="26">N34/N33*100</f>
        <v>98.609976805723434</v>
      </c>
      <c r="P34" s="90">
        <f t="shared" ref="P34" si="27">N34-L34</f>
        <v>48964</v>
      </c>
      <c r="Q34" s="91">
        <f t="shared" ref="Q34" si="28">P34/P33*100</f>
        <v>110.77076216546389</v>
      </c>
      <c r="R34" s="90">
        <f t="shared" ref="R34" si="29">J34+P34</f>
        <v>334559</v>
      </c>
      <c r="S34" s="91">
        <f t="shared" ref="S34" si="30">R34/R33*100</f>
        <v>97.935376977389552</v>
      </c>
      <c r="T34" s="79">
        <f>SUM(月次!T202:T213)</f>
        <v>304615</v>
      </c>
      <c r="U34" s="82">
        <f t="shared" ref="U34" si="31">T34/T33*100</f>
        <v>97.553906607782793</v>
      </c>
      <c r="V34" s="79">
        <f>SUM(月次!V202:V213)</f>
        <v>13784</v>
      </c>
      <c r="W34" s="82">
        <f t="shared" ref="W34" si="32">V34/V33*100</f>
        <v>101.06312779529291</v>
      </c>
      <c r="X34" s="90">
        <f t="shared" ref="X34" si="33">R34-T34</f>
        <v>29944</v>
      </c>
      <c r="Y34" s="91">
        <f t="shared" ref="Y34" si="34">X34/X33*100</f>
        <v>101.99257467897409</v>
      </c>
      <c r="Z34" s="79">
        <f>SUM(月次!Z202:Z213)</f>
        <v>823</v>
      </c>
      <c r="AA34" s="82">
        <f t="shared" ref="AA34:AA39" si="35">Z34/Z33*100</f>
        <v>94.489092996555684</v>
      </c>
      <c r="AB34" s="79">
        <f>SUM(月次!AB202:AB213)</f>
        <v>5585</v>
      </c>
      <c r="AC34" s="82">
        <f t="shared" ref="AC34" si="36">AB34/AB33*100</f>
        <v>92.774086378737536</v>
      </c>
      <c r="AD34" s="91"/>
      <c r="AE34" s="91"/>
      <c r="AF34" s="91"/>
      <c r="AG34" s="91"/>
      <c r="AH34" s="91"/>
      <c r="AI34" s="91"/>
      <c r="AJ34" s="24">
        <f>SUM(月次!AJ202:AJ213)</f>
        <v>8740</v>
      </c>
      <c r="AK34" s="23">
        <f t="shared" ref="AK34" si="37">AJ34/AJ33*100</f>
        <v>88.217395925426217</v>
      </c>
      <c r="AL34" s="24">
        <v>390</v>
      </c>
      <c r="AM34" s="23" t="s">
        <v>187</v>
      </c>
      <c r="AN34" s="23" t="s">
        <v>187</v>
      </c>
      <c r="AO34" s="23" t="s">
        <v>187</v>
      </c>
      <c r="AP34" s="23" t="s">
        <v>187</v>
      </c>
      <c r="AQ34" s="23" t="s">
        <v>187</v>
      </c>
      <c r="AR34" s="162">
        <f t="shared" ref="AR34" si="38">T34/R34*100</f>
        <v>91.049710215537473</v>
      </c>
      <c r="AS34" s="163">
        <f t="shared" ref="AS34" si="39">X34/R34*100</f>
        <v>8.950289784462532</v>
      </c>
    </row>
    <row r="35" spans="1:54" s="55" customFormat="1" ht="12" customHeight="1">
      <c r="A35" s="8"/>
      <c r="B35" s="40" t="s">
        <v>189</v>
      </c>
      <c r="C35" s="58" t="s">
        <v>190</v>
      </c>
      <c r="D35" s="76">
        <f>SUM(月次!D214:D225)</f>
        <v>291705</v>
      </c>
      <c r="E35" s="82">
        <f t="shared" ref="E35" si="40">D35/D34*100</f>
        <v>101.22951673017262</v>
      </c>
      <c r="F35" s="79">
        <f>SUM(月次!F214:F225)</f>
        <v>2796</v>
      </c>
      <c r="G35" s="82">
        <f t="shared" ref="G35" si="41">F35/F34*100</f>
        <v>108.92091936112193</v>
      </c>
      <c r="H35" s="79">
        <f>SUM(月次!H214:H225)</f>
        <v>1224</v>
      </c>
      <c r="I35" s="82">
        <f t="shared" ref="I35" si="42">H35/H34*100</f>
        <v>121.54915590863953</v>
      </c>
      <c r="J35" s="79">
        <f t="shared" ref="J35:J36" si="43">D35-F35</f>
        <v>288909</v>
      </c>
      <c r="K35" s="82">
        <f t="shared" ref="K35" si="44">J35/J34*100</f>
        <v>101.16038446051225</v>
      </c>
      <c r="L35" s="79">
        <f>SUM(月次!L214:L225)</f>
        <v>77614</v>
      </c>
      <c r="M35" s="82">
        <f t="shared" ref="M35" si="45">L35/L34*100</f>
        <v>108.13062498258519</v>
      </c>
      <c r="N35" s="90">
        <f>SUM(月次!N214:N225)</f>
        <v>123775</v>
      </c>
      <c r="O35" s="91">
        <f t="shared" ref="O35" si="46">N35/N34*100</f>
        <v>102.5119676665949</v>
      </c>
      <c r="P35" s="90">
        <f t="shared" ref="P35:P36" si="47">N35-L35</f>
        <v>46161</v>
      </c>
      <c r="Q35" s="91">
        <f t="shared" ref="Q35" si="48">P35/P34*100</f>
        <v>94.275385997875986</v>
      </c>
      <c r="R35" s="90">
        <f t="shared" ref="R35" si="49">J35+P35</f>
        <v>335070</v>
      </c>
      <c r="S35" s="91">
        <f t="shared" ref="S35" si="50">R35/R34*100</f>
        <v>100.15273838097316</v>
      </c>
      <c r="T35" s="79">
        <f>SUM(月次!T214:T225)</f>
        <v>306306</v>
      </c>
      <c r="U35" s="82">
        <f t="shared" ref="U35" si="51">T35/T34*100</f>
        <v>100.55512696354414</v>
      </c>
      <c r="V35" s="79">
        <f>SUM(月次!V214:V225)</f>
        <v>14493</v>
      </c>
      <c r="W35" s="82">
        <f t="shared" ref="W35" si="52">V35/V34*100</f>
        <v>105.14364480557168</v>
      </c>
      <c r="X35" s="90">
        <f t="shared" ref="X35:X36" si="53">R35-T35</f>
        <v>28764</v>
      </c>
      <c r="Y35" s="91">
        <f t="shared" ref="Y35" si="54">X35/X34*100</f>
        <v>96.059310713331541</v>
      </c>
      <c r="Z35" s="79">
        <f>SUM(月次!Z214:Z225)</f>
        <v>996</v>
      </c>
      <c r="AA35" s="82">
        <f t="shared" si="35"/>
        <v>121.02065613608748</v>
      </c>
      <c r="AB35" s="79">
        <f>SUM(月次!AB214:AB225)</f>
        <v>5582</v>
      </c>
      <c r="AC35" s="82">
        <f t="shared" ref="AC35" si="55">AB35/AB34*100</f>
        <v>99.946284691136981</v>
      </c>
      <c r="AD35" s="91"/>
      <c r="AE35" s="91"/>
      <c r="AF35" s="91"/>
      <c r="AG35" s="91"/>
      <c r="AH35" s="91"/>
      <c r="AI35" s="91"/>
      <c r="AJ35" s="24">
        <v>8435</v>
      </c>
      <c r="AK35" s="23">
        <f t="shared" ref="AK35" si="56">AJ35/AJ34*100</f>
        <v>96.51029748283753</v>
      </c>
      <c r="AL35" s="138">
        <v>393</v>
      </c>
      <c r="AM35" s="150">
        <f>AL35/AL34*100</f>
        <v>100.76923076923077</v>
      </c>
      <c r="AN35" s="150" t="s">
        <v>187</v>
      </c>
      <c r="AO35" s="150" t="s">
        <v>187</v>
      </c>
      <c r="AP35" s="150" t="s">
        <v>187</v>
      </c>
      <c r="AQ35" s="150" t="s">
        <v>187</v>
      </c>
      <c r="AR35" s="162">
        <f t="shared" ref="AR35" si="57">T35/R35*100</f>
        <v>91.415525114155244</v>
      </c>
      <c r="AS35" s="163">
        <f t="shared" ref="AS35" si="58">X35/R35*100</f>
        <v>8.5844748858447488</v>
      </c>
    </row>
    <row r="36" spans="1:54" s="55" customFormat="1" ht="12" customHeight="1">
      <c r="A36" s="8"/>
      <c r="B36" s="42" t="s">
        <v>201</v>
      </c>
      <c r="C36" s="59" t="s">
        <v>202</v>
      </c>
      <c r="D36" s="78">
        <f>SUM(月次!D226:D237)</f>
        <v>286374</v>
      </c>
      <c r="E36" s="84">
        <f t="shared" ref="E36:E41" si="59">D36/D35*100</f>
        <v>98.172468761248524</v>
      </c>
      <c r="F36" s="81">
        <f>SUM(月次!F226:F237)</f>
        <v>2838</v>
      </c>
      <c r="G36" s="84">
        <f t="shared" ref="G36:G41" si="60">F36/F35*100</f>
        <v>101.50214592274678</v>
      </c>
      <c r="H36" s="81">
        <f>SUM(月次!H226:H237)</f>
        <v>1350</v>
      </c>
      <c r="I36" s="84">
        <f t="shared" ref="I36:I41" si="61">H36/H35*100</f>
        <v>110.29411764705883</v>
      </c>
      <c r="J36" s="81">
        <f t="shared" si="43"/>
        <v>283536</v>
      </c>
      <c r="K36" s="84">
        <f t="shared" ref="K36:K41" si="62">J36/J35*100</f>
        <v>98.14024485218529</v>
      </c>
      <c r="L36" s="81">
        <f>SUM(月次!L226:L237)</f>
        <v>78532</v>
      </c>
      <c r="M36" s="84">
        <f t="shared" ref="M36:M41" si="63">L36/L35*100</f>
        <v>101.18277630324425</v>
      </c>
      <c r="N36" s="135">
        <f>SUM(月次!N226:N237)</f>
        <v>135538</v>
      </c>
      <c r="O36" s="134">
        <f t="shared" ref="O36:O41" si="64">N36/N35*100</f>
        <v>109.50353463946678</v>
      </c>
      <c r="P36" s="135">
        <f t="shared" si="47"/>
        <v>57006</v>
      </c>
      <c r="Q36" s="134">
        <f t="shared" ref="Q36:Q41" si="65">P36/P35*100</f>
        <v>123.49385845193994</v>
      </c>
      <c r="R36" s="135">
        <f t="shared" ref="R36:R41" si="66">J36+P36</f>
        <v>340542</v>
      </c>
      <c r="S36" s="134">
        <f t="shared" ref="S36:S41" si="67">R36/R35*100</f>
        <v>101.63309159280149</v>
      </c>
      <c r="T36" s="81">
        <f>SUM(月次!T226:T237)</f>
        <v>312409</v>
      </c>
      <c r="U36" s="84">
        <f t="shared" ref="U36:U41" si="68">T36/T35*100</f>
        <v>101.99245199245199</v>
      </c>
      <c r="V36" s="81">
        <f>SUM(月次!V226:V237)</f>
        <v>14883</v>
      </c>
      <c r="W36" s="84">
        <f t="shared" ref="W36:W41" si="69">V36/V35*100</f>
        <v>102.69095425377768</v>
      </c>
      <c r="X36" s="21">
        <f t="shared" si="53"/>
        <v>28133</v>
      </c>
      <c r="Y36" s="134">
        <f t="shared" ref="Y36:Y41" si="70">X36/X35*100</f>
        <v>97.806285634821293</v>
      </c>
      <c r="Z36" s="81">
        <f>SUM(月次!Z226:Z237)</f>
        <v>647</v>
      </c>
      <c r="AA36" s="84">
        <f t="shared" si="35"/>
        <v>64.959839357429715</v>
      </c>
      <c r="AB36" s="135" t="s">
        <v>203</v>
      </c>
      <c r="AC36" s="135" t="s">
        <v>37</v>
      </c>
      <c r="AD36" s="135"/>
      <c r="AE36" s="135"/>
      <c r="AF36" s="135"/>
      <c r="AG36" s="135"/>
      <c r="AH36" s="135"/>
      <c r="AI36" s="135"/>
      <c r="AJ36" s="21">
        <v>7982</v>
      </c>
      <c r="AK36" s="149">
        <f>AJ36/AJ35*100</f>
        <v>94.629519857735616</v>
      </c>
      <c r="AL36" s="135">
        <v>405</v>
      </c>
      <c r="AM36" s="134">
        <f>AL36/AL35*100</f>
        <v>103.05343511450383</v>
      </c>
      <c r="AN36" s="134" t="s">
        <v>187</v>
      </c>
      <c r="AO36" s="134" t="s">
        <v>187</v>
      </c>
      <c r="AP36" s="134" t="s">
        <v>187</v>
      </c>
      <c r="AQ36" s="134" t="s">
        <v>187</v>
      </c>
      <c r="AR36" s="160">
        <f t="shared" ref="AR36:AR41" si="71">T36/R36*100</f>
        <v>91.738757627546676</v>
      </c>
      <c r="AS36" s="161">
        <f t="shared" ref="AS36:AS41" si="72">X36/R36*100</f>
        <v>8.2612423724533244</v>
      </c>
    </row>
    <row r="37" spans="1:54" s="55" customFormat="1" ht="12" customHeight="1">
      <c r="A37" s="8"/>
      <c r="B37" s="40" t="s">
        <v>241</v>
      </c>
      <c r="C37" s="58" t="s">
        <v>242</v>
      </c>
      <c r="D37" s="76">
        <f>SUM(月次!D238:D249)</f>
        <v>283843</v>
      </c>
      <c r="E37" s="82">
        <f t="shared" si="59"/>
        <v>99.1161907156376</v>
      </c>
      <c r="F37" s="79">
        <f>SUM(月次!F238:F249)</f>
        <v>2704</v>
      </c>
      <c r="G37" s="82">
        <f t="shared" si="60"/>
        <v>95.278365045806908</v>
      </c>
      <c r="H37" s="79">
        <f>SUM(月次!H238:H249)</f>
        <v>1222</v>
      </c>
      <c r="I37" s="82">
        <f t="shared" si="61"/>
        <v>90.518518518518519</v>
      </c>
      <c r="J37" s="79">
        <f t="shared" ref="J37" si="73">D37-F37</f>
        <v>281139</v>
      </c>
      <c r="K37" s="82">
        <f t="shared" si="62"/>
        <v>99.154604706280679</v>
      </c>
      <c r="L37" s="79">
        <f>SUM(月次!L238:L249)</f>
        <v>79631</v>
      </c>
      <c r="M37" s="82">
        <f t="shared" si="63"/>
        <v>101.39942953191057</v>
      </c>
      <c r="N37" s="90">
        <f>SUM(月次!N238:N249)</f>
        <v>137111</v>
      </c>
      <c r="O37" s="91">
        <f t="shared" si="64"/>
        <v>101.16056013811625</v>
      </c>
      <c r="P37" s="90">
        <f t="shared" ref="P37" si="74">N37-L37</f>
        <v>57480</v>
      </c>
      <c r="Q37" s="91">
        <f t="shared" si="65"/>
        <v>100.83149142195558</v>
      </c>
      <c r="R37" s="90">
        <f t="shared" si="66"/>
        <v>338619</v>
      </c>
      <c r="S37" s="91">
        <f t="shared" si="67"/>
        <v>99.435311943901198</v>
      </c>
      <c r="T37" s="79">
        <f>SUM(月次!T238:T249)</f>
        <v>312828</v>
      </c>
      <c r="U37" s="82">
        <f t="shared" si="68"/>
        <v>100.13411905546896</v>
      </c>
      <c r="V37" s="79">
        <f>SUM(月次!V238:V249)</f>
        <v>19368</v>
      </c>
      <c r="W37" s="82">
        <f t="shared" si="69"/>
        <v>130.13505341664987</v>
      </c>
      <c r="X37" s="24">
        <f t="shared" ref="X37" si="75">R37-T37</f>
        <v>25791</v>
      </c>
      <c r="Y37" s="91">
        <f t="shared" si="70"/>
        <v>91.675256815839049</v>
      </c>
      <c r="Z37" s="79">
        <f>SUM(月次!Z238:Z249)</f>
        <v>645</v>
      </c>
      <c r="AA37" s="82">
        <f t="shared" si="35"/>
        <v>99.690880989180826</v>
      </c>
      <c r="AB37" s="90" t="s">
        <v>203</v>
      </c>
      <c r="AC37" s="90" t="s">
        <v>37</v>
      </c>
      <c r="AD37" s="90">
        <f>SUM(月次!AD238:AD249)</f>
        <v>6030</v>
      </c>
      <c r="AE37" s="90" t="s">
        <v>203</v>
      </c>
      <c r="AF37" s="90" t="s">
        <v>203</v>
      </c>
      <c r="AG37" s="90" t="s">
        <v>203</v>
      </c>
      <c r="AH37" s="90" t="s">
        <v>203</v>
      </c>
      <c r="AI37" s="90" t="s">
        <v>203</v>
      </c>
      <c r="AJ37" s="24">
        <v>7679</v>
      </c>
      <c r="AK37" s="23">
        <f>AJ37/AJ36*100</f>
        <v>96.20395890754196</v>
      </c>
      <c r="AL37" s="90">
        <v>396</v>
      </c>
      <c r="AM37" s="91">
        <f>AL37/AL36*100</f>
        <v>97.777777777777771</v>
      </c>
      <c r="AN37" s="90">
        <v>4758</v>
      </c>
      <c r="AO37" s="91" t="s">
        <v>187</v>
      </c>
      <c r="AP37" s="90">
        <v>12832</v>
      </c>
      <c r="AQ37" s="91" t="s">
        <v>187</v>
      </c>
      <c r="AR37" s="162">
        <f t="shared" si="71"/>
        <v>92.383475233226719</v>
      </c>
      <c r="AS37" s="163">
        <f t="shared" si="72"/>
        <v>7.6165247667732761</v>
      </c>
      <c r="AT37" s="95"/>
      <c r="AU37" s="95"/>
      <c r="AV37" s="54"/>
    </row>
    <row r="38" spans="1:54" s="55" customFormat="1" ht="12" customHeight="1">
      <c r="A38" s="8"/>
      <c r="B38" s="40" t="s">
        <v>252</v>
      </c>
      <c r="C38" s="58" t="s">
        <v>253</v>
      </c>
      <c r="D38" s="76">
        <f>SUM(月次!D250:D261)</f>
        <v>289763</v>
      </c>
      <c r="E38" s="82">
        <f t="shared" si="59"/>
        <v>102.0856600303689</v>
      </c>
      <c r="F38" s="79">
        <f>SUM(月次!F250:F261)</f>
        <v>2262</v>
      </c>
      <c r="G38" s="82">
        <f t="shared" si="60"/>
        <v>83.65384615384616</v>
      </c>
      <c r="H38" s="79">
        <f>SUM(月次!H250:H261)</f>
        <v>1116</v>
      </c>
      <c r="I38" s="82">
        <f t="shared" si="61"/>
        <v>91.325695581014728</v>
      </c>
      <c r="J38" s="79">
        <f t="shared" ref="J38" si="76">D38-F38</f>
        <v>287501</v>
      </c>
      <c r="K38" s="82">
        <f t="shared" si="62"/>
        <v>102.26293755046436</v>
      </c>
      <c r="L38" s="79">
        <f>SUM(月次!L250:L261)</f>
        <v>83368</v>
      </c>
      <c r="M38" s="82">
        <f t="shared" si="63"/>
        <v>104.69289598272029</v>
      </c>
      <c r="N38" s="90">
        <f>SUM(月次!N250:N261)</f>
        <v>132579</v>
      </c>
      <c r="O38" s="91">
        <f t="shared" si="64"/>
        <v>96.694648861141701</v>
      </c>
      <c r="P38" s="90">
        <f t="shared" ref="P38" si="77">N38-L38</f>
        <v>49211</v>
      </c>
      <c r="Q38" s="91">
        <f t="shared" si="65"/>
        <v>85.61412665274878</v>
      </c>
      <c r="R38" s="90">
        <f t="shared" si="66"/>
        <v>336712</v>
      </c>
      <c r="S38" s="91">
        <f t="shared" si="67"/>
        <v>99.436830183775868</v>
      </c>
      <c r="T38" s="79">
        <f>SUM(月次!T250:T261)</f>
        <v>312138</v>
      </c>
      <c r="U38" s="82">
        <f t="shared" si="68"/>
        <v>99.779431508688475</v>
      </c>
      <c r="V38" s="79">
        <f>SUM(月次!V250:V261)</f>
        <v>17783</v>
      </c>
      <c r="W38" s="82">
        <f t="shared" si="69"/>
        <v>91.816398182569188</v>
      </c>
      <c r="X38" s="24">
        <f t="shared" ref="X38" si="78">R38-T38</f>
        <v>24574</v>
      </c>
      <c r="Y38" s="91">
        <f t="shared" si="70"/>
        <v>95.281299678182307</v>
      </c>
      <c r="Z38" s="79">
        <f>SUM(月次!Z250:Z261)</f>
        <v>636</v>
      </c>
      <c r="AA38" s="82">
        <f t="shared" si="35"/>
        <v>98.604651162790702</v>
      </c>
      <c r="AB38" s="90" t="s">
        <v>52</v>
      </c>
      <c r="AC38" s="90" t="s">
        <v>37</v>
      </c>
      <c r="AD38" s="90">
        <f>SUM(月次!AD250:AD261)</f>
        <v>4972</v>
      </c>
      <c r="AE38" s="91">
        <f t="shared" ref="AE38:AE43" si="79">AD38/AD37*100</f>
        <v>82.454394693200655</v>
      </c>
      <c r="AF38" s="90" t="s">
        <v>52</v>
      </c>
      <c r="AG38" s="90" t="s">
        <v>52</v>
      </c>
      <c r="AH38" s="90" t="s">
        <v>52</v>
      </c>
      <c r="AI38" s="90" t="s">
        <v>52</v>
      </c>
      <c r="AJ38" s="24"/>
      <c r="AK38" s="23"/>
      <c r="AL38" s="90"/>
      <c r="AM38" s="91"/>
      <c r="AN38" s="90"/>
      <c r="AO38" s="91"/>
      <c r="AP38" s="90"/>
      <c r="AQ38" s="91"/>
      <c r="AR38" s="162">
        <f t="shared" si="71"/>
        <v>92.701774810520561</v>
      </c>
      <c r="AS38" s="163">
        <f t="shared" si="72"/>
        <v>7.2982251894794361</v>
      </c>
      <c r="AT38" s="95"/>
      <c r="AU38" s="95"/>
      <c r="AV38" s="54"/>
    </row>
    <row r="39" spans="1:54" s="55" customFormat="1" ht="12" customHeight="1">
      <c r="A39" s="8"/>
      <c r="B39" s="40" t="s">
        <v>273</v>
      </c>
      <c r="C39" s="58" t="s">
        <v>274</v>
      </c>
      <c r="D39" s="76">
        <f>SUM(月次!D262:D273)</f>
        <v>298559</v>
      </c>
      <c r="E39" s="82">
        <f t="shared" si="59"/>
        <v>103.03558425333807</v>
      </c>
      <c r="F39" s="79">
        <f>SUM(月次!F262:F273)</f>
        <v>2220</v>
      </c>
      <c r="G39" s="82">
        <f t="shared" si="60"/>
        <v>98.143236074270561</v>
      </c>
      <c r="H39" s="79">
        <f>SUM(月次!H262:H273)</f>
        <v>1020</v>
      </c>
      <c r="I39" s="82">
        <f t="shared" si="61"/>
        <v>91.397849462365585</v>
      </c>
      <c r="J39" s="79">
        <f t="shared" ref="J39" si="80">D39-F39</f>
        <v>296339</v>
      </c>
      <c r="K39" s="82">
        <f t="shared" si="62"/>
        <v>103.07407626408256</v>
      </c>
      <c r="L39" s="79">
        <f>SUM(月次!L262:L273)</f>
        <v>92449</v>
      </c>
      <c r="M39" s="82">
        <f t="shared" si="63"/>
        <v>110.89266864984167</v>
      </c>
      <c r="N39" s="90">
        <f>SUM(月次!N262:N273)</f>
        <v>126725</v>
      </c>
      <c r="O39" s="91">
        <f t="shared" si="64"/>
        <v>95.584519418610796</v>
      </c>
      <c r="P39" s="90">
        <f t="shared" ref="P39" si="81">N39-L39</f>
        <v>34276</v>
      </c>
      <c r="Q39" s="91">
        <f t="shared" si="65"/>
        <v>69.651094267541808</v>
      </c>
      <c r="R39" s="90">
        <f t="shared" si="66"/>
        <v>330615</v>
      </c>
      <c r="S39" s="91">
        <f t="shared" si="67"/>
        <v>98.189253724250989</v>
      </c>
      <c r="T39" s="79">
        <f>SUM(月次!T262:T273)</f>
        <v>306529</v>
      </c>
      <c r="U39" s="82">
        <f t="shared" si="68"/>
        <v>98.2030383996822</v>
      </c>
      <c r="V39" s="79">
        <f>SUM(月次!V262:V273)</f>
        <v>17998</v>
      </c>
      <c r="W39" s="82">
        <f t="shared" si="69"/>
        <v>101.20901985041894</v>
      </c>
      <c r="X39" s="24">
        <f t="shared" ref="X39" si="82">R39-T39</f>
        <v>24086</v>
      </c>
      <c r="Y39" s="91">
        <f t="shared" si="70"/>
        <v>98.014161308700253</v>
      </c>
      <c r="Z39" s="79">
        <f>SUM(月次!Z262:Z273)</f>
        <v>594</v>
      </c>
      <c r="AA39" s="82">
        <f t="shared" si="35"/>
        <v>93.396226415094347</v>
      </c>
      <c r="AB39" s="90" t="s">
        <v>52</v>
      </c>
      <c r="AC39" s="90" t="s">
        <v>37</v>
      </c>
      <c r="AD39" s="90">
        <f>SUM(月次!AD262:AD273)</f>
        <v>4674</v>
      </c>
      <c r="AE39" s="91">
        <f t="shared" si="79"/>
        <v>94.006436041834277</v>
      </c>
      <c r="AF39" s="90" t="s">
        <v>52</v>
      </c>
      <c r="AG39" s="90" t="s">
        <v>52</v>
      </c>
      <c r="AH39" s="90" t="s">
        <v>52</v>
      </c>
      <c r="AI39" s="90" t="s">
        <v>52</v>
      </c>
      <c r="AJ39" s="24"/>
      <c r="AK39" s="23"/>
      <c r="AL39" s="90"/>
      <c r="AM39" s="91"/>
      <c r="AN39" s="90"/>
      <c r="AO39" s="91"/>
      <c r="AP39" s="90"/>
      <c r="AQ39" s="91"/>
      <c r="AR39" s="162">
        <f t="shared" si="71"/>
        <v>92.714789105152519</v>
      </c>
      <c r="AS39" s="163">
        <f t="shared" si="72"/>
        <v>7.2852108948474807</v>
      </c>
      <c r="AT39" s="95"/>
      <c r="AU39" s="95"/>
      <c r="AV39" s="54"/>
    </row>
    <row r="40" spans="1:54" s="55" customFormat="1" ht="12" customHeight="1">
      <c r="A40" s="8"/>
      <c r="B40" s="40" t="s">
        <v>294</v>
      </c>
      <c r="C40" s="58" t="s">
        <v>295</v>
      </c>
      <c r="D40" s="76">
        <f>SUM(月次!D274:D285)</f>
        <v>312815</v>
      </c>
      <c r="E40" s="82">
        <f t="shared" si="59"/>
        <v>104.7749356073674</v>
      </c>
      <c r="F40" s="233">
        <f>SUM(月次!F274:F285)</f>
        <v>2146</v>
      </c>
      <c r="G40" s="91">
        <f t="shared" si="60"/>
        <v>96.666666666666671</v>
      </c>
      <c r="H40" s="233">
        <f>SUM(月次!H274:H285)</f>
        <v>962</v>
      </c>
      <c r="I40" s="91">
        <f t="shared" si="61"/>
        <v>94.313725490196077</v>
      </c>
      <c r="J40" s="24">
        <f t="shared" ref="J40" si="83">D40-F40</f>
        <v>310669</v>
      </c>
      <c r="K40" s="91">
        <f t="shared" si="62"/>
        <v>104.83567805789991</v>
      </c>
      <c r="L40" s="233">
        <f>SUM(月次!L274:L285)</f>
        <v>102970</v>
      </c>
      <c r="M40" s="91">
        <f t="shared" si="63"/>
        <v>111.380328613614</v>
      </c>
      <c r="N40" s="233">
        <f>SUM(月次!N274:N285)</f>
        <v>108145</v>
      </c>
      <c r="O40" s="91">
        <f t="shared" si="64"/>
        <v>85.338331031761697</v>
      </c>
      <c r="P40" s="90">
        <f t="shared" ref="P40" si="84">N40-L40</f>
        <v>5175</v>
      </c>
      <c r="Q40" s="91">
        <f t="shared" si="65"/>
        <v>15.098027774536119</v>
      </c>
      <c r="R40" s="90">
        <f t="shared" si="66"/>
        <v>315844</v>
      </c>
      <c r="S40" s="91">
        <f t="shared" si="67"/>
        <v>95.532265626181513</v>
      </c>
      <c r="T40" s="233">
        <f>SUM(月次!T274:T285)</f>
        <v>293118</v>
      </c>
      <c r="U40" s="91">
        <f t="shared" si="68"/>
        <v>95.624883779348764</v>
      </c>
      <c r="V40" s="233">
        <f>SUM(月次!V274:V285)</f>
        <v>13991</v>
      </c>
      <c r="W40" s="91">
        <f t="shared" si="69"/>
        <v>77.736415157239691</v>
      </c>
      <c r="X40" s="24">
        <f t="shared" ref="X40" si="85">R40-T40</f>
        <v>22726</v>
      </c>
      <c r="Y40" s="91">
        <f t="shared" si="70"/>
        <v>94.353566387112835</v>
      </c>
      <c r="Z40" s="233">
        <f>SUM(月次!Z274:Z285)</f>
        <v>568</v>
      </c>
      <c r="AA40" s="91">
        <f t="shared" ref="AA40" si="86">Z40/Z39*100</f>
        <v>95.622895622895626</v>
      </c>
      <c r="AB40" s="90" t="s">
        <v>52</v>
      </c>
      <c r="AC40" s="90" t="s">
        <v>37</v>
      </c>
      <c r="AD40" s="233">
        <f>SUM(月次!AD274:AD285)</f>
        <v>4261</v>
      </c>
      <c r="AE40" s="91">
        <f t="shared" si="79"/>
        <v>91.163885323063752</v>
      </c>
      <c r="AF40" s="90" t="s">
        <v>52</v>
      </c>
      <c r="AG40" s="90" t="s">
        <v>52</v>
      </c>
      <c r="AH40" s="90" t="s">
        <v>52</v>
      </c>
      <c r="AI40" s="90" t="s">
        <v>52</v>
      </c>
      <c r="AJ40" s="24"/>
      <c r="AK40" s="23"/>
      <c r="AL40" s="90"/>
      <c r="AM40" s="91"/>
      <c r="AN40" s="90"/>
      <c r="AO40" s="91"/>
      <c r="AP40" s="90"/>
      <c r="AQ40" s="91"/>
      <c r="AR40" s="162">
        <f t="shared" si="71"/>
        <v>92.804675725991316</v>
      </c>
      <c r="AS40" s="163">
        <f t="shared" si="72"/>
        <v>7.195324274008688</v>
      </c>
      <c r="AT40" s="95"/>
      <c r="AU40" s="95"/>
      <c r="AV40" s="54"/>
    </row>
    <row r="41" spans="1:54" s="55" customFormat="1" ht="12" customHeight="1">
      <c r="A41" s="8"/>
      <c r="B41" s="42" t="s">
        <v>334</v>
      </c>
      <c r="C41" s="59" t="s">
        <v>335</v>
      </c>
      <c r="D41" s="78">
        <f>SUM(月次!D286:D297)</f>
        <v>317325</v>
      </c>
      <c r="E41" s="84">
        <f t="shared" si="59"/>
        <v>101.44174671930695</v>
      </c>
      <c r="F41" s="135">
        <f>SUM(月次!F286:F297)</f>
        <v>2097</v>
      </c>
      <c r="G41" s="134">
        <f t="shared" si="60"/>
        <v>97.716682199440825</v>
      </c>
      <c r="H41" s="135">
        <f>SUM(月次!H286:H297)</f>
        <v>1019</v>
      </c>
      <c r="I41" s="134">
        <f t="shared" si="61"/>
        <v>105.92515592515592</v>
      </c>
      <c r="J41" s="21">
        <f t="shared" ref="J41" si="87">D41-F41</f>
        <v>315228</v>
      </c>
      <c r="K41" s="134">
        <f t="shared" si="62"/>
        <v>101.46747824855393</v>
      </c>
      <c r="L41" s="135">
        <f>SUM(月次!L286:L297)</f>
        <v>102400</v>
      </c>
      <c r="M41" s="134">
        <f t="shared" si="63"/>
        <v>99.446440710886662</v>
      </c>
      <c r="N41" s="135">
        <f>SUM(月次!N286:N297)</f>
        <v>107153</v>
      </c>
      <c r="O41" s="134">
        <f t="shared" si="64"/>
        <v>99.082713024180507</v>
      </c>
      <c r="P41" s="135">
        <f t="shared" ref="P41" si="88">N41-L41</f>
        <v>4753</v>
      </c>
      <c r="Q41" s="134">
        <f t="shared" si="65"/>
        <v>91.845410628019323</v>
      </c>
      <c r="R41" s="135">
        <f t="shared" si="66"/>
        <v>319981</v>
      </c>
      <c r="S41" s="134">
        <f t="shared" si="67"/>
        <v>101.30982383708414</v>
      </c>
      <c r="T41" s="135">
        <f>SUM(月次!T286:T297)</f>
        <v>296120</v>
      </c>
      <c r="U41" s="134">
        <f t="shared" si="68"/>
        <v>101.02416091812853</v>
      </c>
      <c r="V41" s="135">
        <f>SUM(月次!V286:V297)</f>
        <v>14214</v>
      </c>
      <c r="W41" s="134">
        <f t="shared" si="69"/>
        <v>101.59388178114501</v>
      </c>
      <c r="X41" s="21">
        <f t="shared" ref="X41" si="89">R41-T41</f>
        <v>23861</v>
      </c>
      <c r="Y41" s="134">
        <f t="shared" si="70"/>
        <v>104.99427967966206</v>
      </c>
      <c r="Z41" s="135">
        <f>SUM(月次!Z286:Z297)</f>
        <v>556</v>
      </c>
      <c r="AA41" s="134">
        <f t="shared" ref="AA41" si="90">Z41/Z40*100</f>
        <v>97.887323943661968</v>
      </c>
      <c r="AB41" s="135" t="s">
        <v>52</v>
      </c>
      <c r="AC41" s="135" t="s">
        <v>37</v>
      </c>
      <c r="AD41" s="135">
        <f>SUM(月次!AD286:AD297)</f>
        <v>4702</v>
      </c>
      <c r="AE41" s="134">
        <f t="shared" si="79"/>
        <v>110.34968317296409</v>
      </c>
      <c r="AF41" s="135" t="s">
        <v>52</v>
      </c>
      <c r="AG41" s="135" t="s">
        <v>52</v>
      </c>
      <c r="AH41" s="135" t="s">
        <v>52</v>
      </c>
      <c r="AI41" s="135" t="s">
        <v>52</v>
      </c>
      <c r="AJ41" s="21"/>
      <c r="AK41" s="149"/>
      <c r="AL41" s="135"/>
      <c r="AM41" s="134"/>
      <c r="AN41" s="135"/>
      <c r="AO41" s="134"/>
      <c r="AP41" s="135"/>
      <c r="AQ41" s="134"/>
      <c r="AR41" s="160">
        <f t="shared" si="71"/>
        <v>92.542994740312707</v>
      </c>
      <c r="AS41" s="161">
        <f t="shared" si="72"/>
        <v>7.4570052596872936</v>
      </c>
      <c r="AT41" s="95"/>
      <c r="AU41" s="95"/>
      <c r="AV41" s="54"/>
    </row>
    <row r="42" spans="1:54" s="55" customFormat="1" ht="12" customHeight="1">
      <c r="A42" s="8"/>
      <c r="B42" s="40" t="s">
        <v>336</v>
      </c>
      <c r="C42" s="58" t="s">
        <v>337</v>
      </c>
      <c r="D42" s="233">
        <f>SUM(月次!D298:D309)</f>
        <v>316009</v>
      </c>
      <c r="E42" s="91">
        <f t="shared" ref="E42" si="91">D42/D41*100</f>
        <v>99.585283226975491</v>
      </c>
      <c r="F42" s="90">
        <f>SUM(月次!F298:F309)</f>
        <v>2086</v>
      </c>
      <c r="G42" s="91">
        <f t="shared" ref="G42" si="92">F42/F41*100</f>
        <v>99.475441106342402</v>
      </c>
      <c r="H42" s="90">
        <f>SUM(月次!H298:H309)</f>
        <v>1080</v>
      </c>
      <c r="I42" s="91">
        <f t="shared" ref="I42" si="93">H42/H41*100</f>
        <v>105.98626104023552</v>
      </c>
      <c r="J42" s="24">
        <f t="shared" ref="J42" si="94">D42-F42</f>
        <v>313923</v>
      </c>
      <c r="K42" s="91">
        <f t="shared" ref="K42" si="95">J42/J41*100</f>
        <v>99.58601393277246</v>
      </c>
      <c r="L42" s="90">
        <f>SUM(月次!L298:L309)</f>
        <v>105770</v>
      </c>
      <c r="M42" s="91">
        <f t="shared" ref="M42" si="96">L42/L41*100</f>
        <v>103.291015625</v>
      </c>
      <c r="N42" s="90">
        <f>SUM(月次!N298:N309)</f>
        <v>110541</v>
      </c>
      <c r="O42" s="91">
        <f t="shared" ref="O42" si="97">N42/N41*100</f>
        <v>103.16183401304677</v>
      </c>
      <c r="P42" s="90">
        <f t="shared" ref="P42" si="98">N42-L42</f>
        <v>4771</v>
      </c>
      <c r="Q42" s="91">
        <f t="shared" ref="Q42" si="99">P42/P41*100</f>
        <v>100.37870818430466</v>
      </c>
      <c r="R42" s="90">
        <f t="shared" ref="R42" si="100">J42+P42</f>
        <v>318694</v>
      </c>
      <c r="S42" s="91">
        <f t="shared" ref="S42" si="101">R42/R41*100</f>
        <v>99.597788618699241</v>
      </c>
      <c r="T42" s="90">
        <f>SUM(月次!T298:T309)</f>
        <v>293674</v>
      </c>
      <c r="U42" s="91">
        <f t="shared" ref="U42" si="102">T42/T41*100</f>
        <v>99.173983520194525</v>
      </c>
      <c r="V42" s="90">
        <f>SUM(月次!V298:V309)</f>
        <v>12729</v>
      </c>
      <c r="W42" s="91">
        <f t="shared" ref="W42" si="103">V42/V41*100</f>
        <v>89.552553820177295</v>
      </c>
      <c r="X42" s="24">
        <f t="shared" ref="X42" si="104">R42-T42</f>
        <v>25020</v>
      </c>
      <c r="Y42" s="91">
        <f t="shared" ref="Y42" si="105">X42/X41*100</f>
        <v>104.85729852059846</v>
      </c>
      <c r="Z42" s="90">
        <f>SUM(月次!Z298:Z309)</f>
        <v>570</v>
      </c>
      <c r="AA42" s="91">
        <f t="shared" ref="AA42" si="106">Z42/Z41*100</f>
        <v>102.5179856115108</v>
      </c>
      <c r="AB42" s="90" t="s">
        <v>52</v>
      </c>
      <c r="AC42" s="90" t="s">
        <v>37</v>
      </c>
      <c r="AD42" s="233">
        <f>SUM(月次!AD298:AD309)</f>
        <v>4593</v>
      </c>
      <c r="AE42" s="91">
        <f t="shared" si="79"/>
        <v>97.681837515950662</v>
      </c>
      <c r="AF42" s="90" t="s">
        <v>52</v>
      </c>
      <c r="AG42" s="90" t="s">
        <v>52</v>
      </c>
      <c r="AH42" s="90" t="s">
        <v>52</v>
      </c>
      <c r="AI42" s="90" t="s">
        <v>52</v>
      </c>
      <c r="AJ42" s="24"/>
      <c r="AK42" s="23"/>
      <c r="AL42" s="90"/>
      <c r="AM42" s="91"/>
      <c r="AN42" s="90"/>
      <c r="AO42" s="91"/>
      <c r="AP42" s="90"/>
      <c r="AQ42" s="91"/>
      <c r="AR42" s="162">
        <f t="shared" ref="AR42" si="107">T42/R42*100</f>
        <v>92.149208959064183</v>
      </c>
      <c r="AS42" s="163">
        <f t="shared" ref="AS42" si="108">X42/R42*100</f>
        <v>7.8507910409358184</v>
      </c>
      <c r="AT42" s="95"/>
      <c r="AU42" s="95"/>
      <c r="AV42" s="54"/>
    </row>
    <row r="43" spans="1:54" s="55" customFormat="1" ht="12" customHeight="1">
      <c r="A43" s="8"/>
      <c r="B43" s="241" t="s">
        <v>358</v>
      </c>
      <c r="C43" s="62" t="s">
        <v>359</v>
      </c>
      <c r="D43" s="242">
        <f>SUM(月次!D310:D321)</f>
        <v>309097</v>
      </c>
      <c r="E43" s="243">
        <f t="shared" ref="E43" si="109">D43/D42*100</f>
        <v>97.812720523782545</v>
      </c>
      <c r="F43" s="242">
        <f>SUM(月次!F310:F321)</f>
        <v>2106</v>
      </c>
      <c r="G43" s="242">
        <f>SUM(月次!G310:G321)</f>
        <v>1213.0746464571484</v>
      </c>
      <c r="H43" s="242">
        <f>SUM(月次!H310:H321)</f>
        <v>1034</v>
      </c>
      <c r="I43" s="243">
        <f t="shared" ref="I43" si="110">H43/H42*100</f>
        <v>95.740740740740733</v>
      </c>
      <c r="J43" s="245">
        <f t="shared" ref="J43" si="111">D43-F43</f>
        <v>306991</v>
      </c>
      <c r="K43" s="243">
        <f t="shared" ref="K43" si="112">J43/J42*100</f>
        <v>97.791815190349226</v>
      </c>
      <c r="L43" s="242">
        <f>SUM(月次!L310:L321)</f>
        <v>102540</v>
      </c>
      <c r="M43" s="243">
        <f t="shared" ref="M43" si="113">L43/L42*100</f>
        <v>96.946204027607081</v>
      </c>
      <c r="N43" s="242">
        <f>SUM(月次!N310:N321)</f>
        <v>116979</v>
      </c>
      <c r="O43" s="243">
        <f t="shared" ref="O43" si="114">N43/N42*100</f>
        <v>105.8240833717806</v>
      </c>
      <c r="P43" s="244">
        <f t="shared" ref="P43" si="115">N43-L43</f>
        <v>14439</v>
      </c>
      <c r="Q43" s="243">
        <f t="shared" ref="Q43" si="116">P43/P42*100</f>
        <v>302.64095577447074</v>
      </c>
      <c r="R43" s="244">
        <f t="shared" ref="R43" si="117">J43+P43</f>
        <v>321430</v>
      </c>
      <c r="S43" s="243">
        <f t="shared" ref="S43" si="118">R43/R42*100</f>
        <v>100.8585037685052</v>
      </c>
      <c r="T43" s="242">
        <f>SUM(月次!T310:T321)</f>
        <v>295787</v>
      </c>
      <c r="U43" s="243">
        <f t="shared" ref="U43" si="119">T43/T42*100</f>
        <v>100.71950530179723</v>
      </c>
      <c r="V43" s="242">
        <f>SUM(月次!V310:V321)</f>
        <v>12252</v>
      </c>
      <c r="W43" s="243">
        <f t="shared" ref="W43" si="120">V43/V42*100</f>
        <v>96.252651425877929</v>
      </c>
      <c r="X43" s="245">
        <f t="shared" ref="X43" si="121">R43-T43</f>
        <v>25643</v>
      </c>
      <c r="Y43" s="243">
        <f t="shared" ref="Y43" si="122">X43/X42*100</f>
        <v>102.49000799360513</v>
      </c>
      <c r="Z43" s="242">
        <f>SUM(月次!Z310:Z321)</f>
        <v>562</v>
      </c>
      <c r="AA43" s="243">
        <f t="shared" ref="AA43" si="123">Z43/Z42*100</f>
        <v>98.596491228070164</v>
      </c>
      <c r="AB43" s="244" t="s">
        <v>52</v>
      </c>
      <c r="AC43" s="244" t="s">
        <v>37</v>
      </c>
      <c r="AD43" s="242">
        <f>SUM(月次!AD310:AD321)</f>
        <v>4585</v>
      </c>
      <c r="AE43" s="243">
        <f t="shared" si="79"/>
        <v>99.825821902895711</v>
      </c>
      <c r="AF43" s="244" t="s">
        <v>52</v>
      </c>
      <c r="AG43" s="244" t="s">
        <v>52</v>
      </c>
      <c r="AH43" s="244" t="s">
        <v>52</v>
      </c>
      <c r="AI43" s="244" t="s">
        <v>52</v>
      </c>
      <c r="AJ43" s="245"/>
      <c r="AK43" s="246"/>
      <c r="AL43" s="244"/>
      <c r="AM43" s="243"/>
      <c r="AN43" s="244"/>
      <c r="AO43" s="243"/>
      <c r="AP43" s="244"/>
      <c r="AQ43" s="243"/>
      <c r="AR43" s="247">
        <f t="shared" ref="AR43" si="124">T43/R43*100</f>
        <v>92.022213234607847</v>
      </c>
      <c r="AS43" s="248">
        <f t="shared" ref="AS43" si="125">X43/R43*100</f>
        <v>7.9777867653921541</v>
      </c>
      <c r="AT43" s="95"/>
      <c r="AU43" s="95"/>
      <c r="AV43" s="54"/>
    </row>
    <row r="44" spans="1:54" ht="12" customHeight="1">
      <c r="B44" s="28" t="s">
        <v>16</v>
      </c>
      <c r="C44" s="29"/>
      <c r="D44" s="127"/>
      <c r="E44" s="127"/>
      <c r="F44" s="127"/>
      <c r="G44" s="127"/>
      <c r="H44" s="127"/>
      <c r="I44" s="127"/>
      <c r="J44" s="127"/>
      <c r="K44" s="127"/>
      <c r="L44" s="127"/>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94"/>
      <c r="AK44" s="129"/>
      <c r="AL44" s="151"/>
      <c r="AM44" s="151"/>
      <c r="AN44" s="151"/>
      <c r="AO44" s="151"/>
      <c r="AP44" s="151"/>
      <c r="AQ44" s="151"/>
      <c r="AR44" s="129"/>
      <c r="AS44" s="129"/>
      <c r="AT44" s="11"/>
      <c r="AU44" s="11"/>
      <c r="AV44" s="11"/>
      <c r="AW44" s="11"/>
      <c r="AX44" s="11"/>
      <c r="AY44" s="11"/>
      <c r="AZ44" s="11"/>
      <c r="BA44" s="11"/>
      <c r="BB44" s="11"/>
    </row>
    <row r="45" spans="1:54" s="12" customFormat="1" ht="12" customHeight="1">
      <c r="A45" s="10"/>
      <c r="B45" s="2" t="s">
        <v>234</v>
      </c>
      <c r="C45" s="10"/>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L45" s="74"/>
      <c r="AM45" s="74"/>
      <c r="AN45" s="74"/>
      <c r="AO45" s="74"/>
      <c r="AP45" s="74"/>
      <c r="AQ45" s="74"/>
    </row>
    <row r="46" spans="1:54" ht="12" customHeight="1">
      <c r="B46" s="3" t="s">
        <v>235</v>
      </c>
      <c r="M46" s="74"/>
      <c r="N46" s="93"/>
      <c r="O46" s="74"/>
      <c r="AJ46" s="73"/>
      <c r="AT46" s="11"/>
      <c r="AU46" s="11"/>
      <c r="AV46" s="11"/>
      <c r="AW46" s="11"/>
      <c r="AX46" s="11"/>
      <c r="AY46" s="11"/>
      <c r="AZ46" s="11"/>
      <c r="BA46" s="11"/>
      <c r="BB46" s="11"/>
    </row>
    <row r="47" spans="1:54" s="12" customFormat="1" ht="12" customHeight="1">
      <c r="A47" s="10"/>
      <c r="B47" s="3" t="s">
        <v>251</v>
      </c>
      <c r="C47" s="10"/>
      <c r="D47" s="10"/>
      <c r="E47" s="10"/>
      <c r="F47" s="10"/>
      <c r="G47" s="10"/>
      <c r="H47" s="10"/>
      <c r="I47" s="10"/>
      <c r="J47" s="10"/>
      <c r="K47" s="11"/>
      <c r="L47" s="11"/>
      <c r="M47" s="74"/>
      <c r="O47" s="74"/>
    </row>
    <row r="48" spans="1:54" ht="12" customHeight="1">
      <c r="B48" s="3" t="s">
        <v>188</v>
      </c>
      <c r="M48" s="74"/>
      <c r="O48" s="74"/>
    </row>
    <row r="49" spans="1:54" ht="12" customHeight="1">
      <c r="B49" s="68" t="s">
        <v>231</v>
      </c>
      <c r="M49" s="74"/>
      <c r="O49" s="74"/>
    </row>
    <row r="50" spans="1:54" ht="12" customHeight="1">
      <c r="B50" s="68"/>
      <c r="AS50" s="1" t="s">
        <v>357</v>
      </c>
    </row>
    <row r="51" spans="1:54" s="173" customFormat="1" ht="12" customHeight="1">
      <c r="A51" s="174"/>
      <c r="B51" s="174"/>
      <c r="C51" s="174" t="s">
        <v>243</v>
      </c>
      <c r="D51" s="174">
        <v>286374</v>
      </c>
      <c r="E51" s="174"/>
      <c r="F51" s="174">
        <v>2838</v>
      </c>
      <c r="G51" s="174"/>
      <c r="H51" s="174">
        <v>1350</v>
      </c>
      <c r="I51" s="174"/>
      <c r="J51" s="174">
        <v>283536</v>
      </c>
      <c r="K51" s="174"/>
      <c r="L51" s="174">
        <v>78532</v>
      </c>
      <c r="M51" s="174"/>
      <c r="N51" s="174">
        <v>135538</v>
      </c>
      <c r="O51" s="174"/>
      <c r="P51" s="174">
        <v>57006</v>
      </c>
      <c r="Q51" s="174"/>
      <c r="R51" s="174">
        <v>340542</v>
      </c>
      <c r="S51" s="174"/>
      <c r="T51" s="174">
        <v>310887</v>
      </c>
      <c r="U51" s="174"/>
      <c r="V51" s="174">
        <v>13392</v>
      </c>
      <c r="W51" s="174"/>
      <c r="X51" s="174">
        <v>29655</v>
      </c>
      <c r="Y51" s="174"/>
      <c r="Z51" s="174">
        <v>647</v>
      </c>
      <c r="AA51" s="174"/>
      <c r="AB51" s="174"/>
      <c r="AC51" s="174"/>
      <c r="AD51" s="174"/>
      <c r="AE51" s="174"/>
      <c r="AF51" s="174"/>
      <c r="AG51" s="174"/>
      <c r="AH51" s="174"/>
      <c r="AI51" s="174"/>
      <c r="AJ51" s="174"/>
      <c r="AK51" s="174"/>
      <c r="AL51" s="174"/>
      <c r="AM51" s="174"/>
      <c r="AN51" s="174"/>
      <c r="AO51" s="174"/>
      <c r="AP51" s="174"/>
      <c r="AQ51" s="174"/>
      <c r="AR51" s="174"/>
      <c r="AS51" s="174"/>
      <c r="AT51" s="176"/>
      <c r="AU51" s="176"/>
      <c r="AV51" s="176"/>
      <c r="AW51" s="176"/>
      <c r="AX51" s="176"/>
      <c r="AY51" s="176"/>
      <c r="AZ51" s="176"/>
      <c r="BA51" s="176"/>
      <c r="BB51" s="176"/>
    </row>
    <row r="52" spans="1:54" s="173" customFormat="1" ht="12" customHeight="1">
      <c r="A52" s="174"/>
      <c r="B52" s="179"/>
      <c r="C52" s="174" t="s">
        <v>244</v>
      </c>
      <c r="D52" s="174">
        <v>283843</v>
      </c>
      <c r="E52" s="174"/>
      <c r="F52" s="174">
        <v>2704</v>
      </c>
      <c r="G52" s="174"/>
      <c r="H52" s="174">
        <v>1222</v>
      </c>
      <c r="I52" s="174"/>
      <c r="J52" s="174">
        <v>281139</v>
      </c>
      <c r="K52" s="174"/>
      <c r="L52" s="174">
        <v>79631</v>
      </c>
      <c r="M52" s="174"/>
      <c r="N52" s="174">
        <v>137111</v>
      </c>
      <c r="O52" s="174"/>
      <c r="P52" s="174">
        <v>57480</v>
      </c>
      <c r="Q52" s="174"/>
      <c r="R52" s="174">
        <v>338619</v>
      </c>
      <c r="S52" s="174"/>
      <c r="T52" s="174">
        <v>311584</v>
      </c>
      <c r="U52" s="174"/>
      <c r="V52" s="174">
        <v>18132</v>
      </c>
      <c r="W52" s="174"/>
      <c r="X52" s="174">
        <v>27035</v>
      </c>
      <c r="Y52" s="174"/>
      <c r="Z52" s="174">
        <v>645</v>
      </c>
      <c r="AA52" s="174"/>
      <c r="AB52" s="174">
        <v>0</v>
      </c>
      <c r="AC52" s="174"/>
      <c r="AD52" s="174">
        <v>6030</v>
      </c>
      <c r="AE52" s="174"/>
      <c r="AF52" s="174">
        <v>0</v>
      </c>
      <c r="AG52" s="174"/>
      <c r="AH52" s="174">
        <v>0</v>
      </c>
      <c r="AI52" s="174"/>
      <c r="AJ52" s="174"/>
      <c r="AK52" s="174"/>
      <c r="AL52" s="174"/>
      <c r="AM52" s="174"/>
      <c r="AN52" s="174"/>
      <c r="AO52" s="174"/>
      <c r="AP52" s="174"/>
      <c r="AQ52" s="174"/>
      <c r="AR52" s="174"/>
      <c r="AS52" s="174"/>
      <c r="AT52" s="176"/>
      <c r="AU52" s="176"/>
      <c r="AV52" s="176"/>
      <c r="AW52" s="176"/>
      <c r="AX52" s="176"/>
      <c r="AY52" s="176"/>
      <c r="AZ52" s="176"/>
      <c r="BA52" s="176"/>
      <c r="BB52" s="176"/>
    </row>
    <row r="53" spans="1:54" s="173" customFormat="1" ht="12" customHeight="1">
      <c r="A53" s="174"/>
      <c r="B53" s="180"/>
      <c r="C53" s="174"/>
      <c r="D53" s="178">
        <f>D36-D51</f>
        <v>0</v>
      </c>
      <c r="E53" s="174"/>
      <c r="F53" s="178">
        <f t="shared" ref="F53" si="126">F36-F51</f>
        <v>0</v>
      </c>
      <c r="G53" s="174"/>
      <c r="H53" s="178">
        <f t="shared" ref="H53" si="127">H36-H51</f>
        <v>0</v>
      </c>
      <c r="I53" s="174"/>
      <c r="J53" s="178">
        <f t="shared" ref="J53" si="128">J36-J51</f>
        <v>0</v>
      </c>
      <c r="K53" s="174"/>
      <c r="L53" s="178">
        <f t="shared" ref="L53" si="129">L36-L51</f>
        <v>0</v>
      </c>
      <c r="M53" s="174"/>
      <c r="N53" s="178">
        <f t="shared" ref="N53" si="130">N36-N51</f>
        <v>0</v>
      </c>
      <c r="O53" s="174"/>
      <c r="P53" s="178">
        <f t="shared" ref="P53" si="131">P36-P51</f>
        <v>0</v>
      </c>
      <c r="Q53" s="174"/>
      <c r="R53" s="178">
        <f t="shared" ref="R53" si="132">R36-R51</f>
        <v>0</v>
      </c>
      <c r="S53" s="174"/>
      <c r="T53" s="178">
        <f t="shared" ref="T53" si="133">T36-T51</f>
        <v>1522</v>
      </c>
      <c r="U53" s="174"/>
      <c r="V53" s="178">
        <f t="shared" ref="V53" si="134">V36-V51</f>
        <v>1491</v>
      </c>
      <c r="W53" s="174"/>
      <c r="X53" s="178">
        <f t="shared" ref="X53" si="135">X36-X51</f>
        <v>-1522</v>
      </c>
      <c r="Y53" s="174"/>
      <c r="Z53" s="178">
        <f t="shared" ref="Z53" si="136">Z36-Z51</f>
        <v>0</v>
      </c>
      <c r="AA53" s="174"/>
      <c r="AB53" s="178"/>
      <c r="AC53" s="174"/>
      <c r="AD53" s="178">
        <f t="shared" ref="AD53" si="137">AD36-AD51</f>
        <v>0</v>
      </c>
      <c r="AE53" s="174"/>
      <c r="AF53" s="178">
        <f t="shared" ref="AF53" si="138">AF36-AF51</f>
        <v>0</v>
      </c>
      <c r="AG53" s="174"/>
      <c r="AH53" s="178">
        <f t="shared" ref="AH53" si="139">AH36-AH51</f>
        <v>0</v>
      </c>
      <c r="AI53" s="174"/>
      <c r="AJ53" s="174"/>
      <c r="AK53" s="174"/>
      <c r="AL53" s="174"/>
      <c r="AM53" s="174"/>
      <c r="AN53" s="174"/>
      <c r="AO53" s="174"/>
      <c r="AP53" s="174"/>
      <c r="AQ53" s="174"/>
      <c r="AR53" s="174"/>
      <c r="AS53" s="174"/>
      <c r="AT53" s="176"/>
      <c r="AU53" s="176"/>
      <c r="AV53" s="176"/>
      <c r="AW53" s="176"/>
      <c r="AX53" s="176"/>
      <c r="AY53" s="176"/>
      <c r="AZ53" s="176"/>
      <c r="BA53" s="176"/>
      <c r="BB53" s="176"/>
    </row>
    <row r="54" spans="1:54" s="173" customFormat="1" ht="12" customHeight="1">
      <c r="A54" s="174"/>
      <c r="B54" s="180"/>
      <c r="C54" s="174"/>
      <c r="D54" s="178">
        <f>D37-D52</f>
        <v>0</v>
      </c>
      <c r="E54" s="174"/>
      <c r="F54" s="178">
        <f t="shared" ref="F54" si="140">F37-F52</f>
        <v>0</v>
      </c>
      <c r="G54" s="174"/>
      <c r="H54" s="178">
        <f t="shared" ref="H54" si="141">H37-H52</f>
        <v>0</v>
      </c>
      <c r="I54" s="174"/>
      <c r="J54" s="178">
        <f t="shared" ref="J54" si="142">J37-J52</f>
        <v>0</v>
      </c>
      <c r="K54" s="174"/>
      <c r="L54" s="178">
        <f t="shared" ref="L54" si="143">L37-L52</f>
        <v>0</v>
      </c>
      <c r="M54" s="174"/>
      <c r="N54" s="178">
        <f t="shared" ref="N54" si="144">N37-N52</f>
        <v>0</v>
      </c>
      <c r="O54" s="174"/>
      <c r="P54" s="178">
        <f t="shared" ref="P54" si="145">P37-P52</f>
        <v>0</v>
      </c>
      <c r="Q54" s="174"/>
      <c r="R54" s="178">
        <f t="shared" ref="R54" si="146">R37-R52</f>
        <v>0</v>
      </c>
      <c r="S54" s="174"/>
      <c r="T54" s="178">
        <f t="shared" ref="T54" si="147">T37-T52</f>
        <v>1244</v>
      </c>
      <c r="U54" s="174"/>
      <c r="V54" s="178">
        <f t="shared" ref="V54" si="148">V37-V52</f>
        <v>1236</v>
      </c>
      <c r="W54" s="174"/>
      <c r="X54" s="178">
        <f t="shared" ref="X54" si="149">X37-X52</f>
        <v>-1244</v>
      </c>
      <c r="Y54" s="174"/>
      <c r="Z54" s="178">
        <f t="shared" ref="Z54" si="150">Z37-Z52</f>
        <v>0</v>
      </c>
      <c r="AA54" s="174"/>
      <c r="AB54" s="178"/>
      <c r="AC54" s="174"/>
      <c r="AD54" s="178">
        <f t="shared" ref="AD54" si="151">AD37-AD52</f>
        <v>0</v>
      </c>
      <c r="AE54" s="174"/>
      <c r="AF54" s="178"/>
      <c r="AG54" s="174"/>
      <c r="AH54" s="178"/>
      <c r="AI54" s="174"/>
      <c r="AJ54" s="174"/>
      <c r="AK54" s="174"/>
      <c r="AL54" s="174"/>
      <c r="AM54" s="174"/>
      <c r="AN54" s="174"/>
      <c r="AO54" s="174"/>
      <c r="AP54" s="174"/>
      <c r="AQ54" s="174"/>
      <c r="AR54" s="174"/>
      <c r="AS54" s="174"/>
      <c r="AT54" s="176"/>
      <c r="AU54" s="176"/>
      <c r="AV54" s="176"/>
      <c r="AW54" s="176"/>
      <c r="AX54" s="176"/>
      <c r="AY54" s="176"/>
      <c r="AZ54" s="176"/>
      <c r="BA54" s="176"/>
      <c r="BB54" s="176"/>
    </row>
    <row r="55" spans="1:54" ht="12" customHeight="1">
      <c r="B55" s="3"/>
    </row>
    <row r="56" spans="1:54" ht="12" customHeight="1">
      <c r="B56" s="68"/>
    </row>
    <row r="147" spans="2:54" s="10" customFormat="1" ht="12" customHeight="1">
      <c r="K147" s="11"/>
      <c r="L147" s="11"/>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row>
    <row r="148" spans="2:54" s="10" customFormat="1" ht="12" customHeight="1">
      <c r="B148" s="29"/>
      <c r="C148" s="29"/>
      <c r="D148" s="29"/>
      <c r="E148" s="29"/>
      <c r="F148" s="29"/>
      <c r="G148" s="29"/>
      <c r="H148" s="29"/>
      <c r="I148" s="29"/>
      <c r="K148" s="11"/>
      <c r="L148" s="11"/>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row>
    <row r="149" spans="2:54" s="10" customFormat="1" ht="12" customHeight="1">
      <c r="B149" s="29"/>
      <c r="C149" s="29"/>
      <c r="D149" s="29"/>
      <c r="E149" s="29"/>
      <c r="F149" s="29"/>
      <c r="G149" s="29"/>
      <c r="H149" s="29"/>
      <c r="I149" s="29"/>
      <c r="K149" s="11"/>
      <c r="L149" s="11"/>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row>
    <row r="150" spans="2:54" ht="12" customHeight="1">
      <c r="B150" s="29"/>
      <c r="C150" s="29"/>
      <c r="D150" s="29"/>
      <c r="E150" s="29"/>
      <c r="F150" s="29"/>
      <c r="G150" s="29"/>
      <c r="H150" s="29"/>
      <c r="I150" s="29"/>
    </row>
    <row r="152" spans="2:54" s="10" customFormat="1" ht="12" customHeight="1">
      <c r="K152" s="11"/>
      <c r="L152" s="11"/>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row>
    <row r="153" spans="2:54" s="10" customFormat="1" ht="12" customHeight="1">
      <c r="B153" s="29"/>
      <c r="C153" s="29"/>
      <c r="D153" s="29"/>
      <c r="E153" s="29"/>
      <c r="F153" s="29"/>
      <c r="G153" s="29"/>
      <c r="H153" s="29"/>
      <c r="I153" s="29"/>
      <c r="K153" s="11"/>
      <c r="L153" s="11"/>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row>
    <row r="154" spans="2:54" s="10" customFormat="1" ht="12" customHeight="1">
      <c r="B154" s="29"/>
      <c r="C154" s="29"/>
      <c r="D154" s="29"/>
      <c r="E154" s="29"/>
      <c r="F154" s="29"/>
      <c r="G154" s="29"/>
      <c r="H154" s="29"/>
      <c r="I154" s="29"/>
      <c r="K154" s="11"/>
      <c r="L154" s="11"/>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row>
    <row r="155" spans="2:54" s="10" customFormat="1" ht="12" customHeight="1">
      <c r="B155" s="29"/>
      <c r="C155" s="29"/>
      <c r="D155" s="29"/>
      <c r="E155" s="29"/>
      <c r="F155" s="29"/>
      <c r="G155" s="29"/>
      <c r="H155" s="29"/>
      <c r="I155" s="29"/>
      <c r="K155" s="11"/>
      <c r="L155" s="11"/>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row>
    <row r="156" spans="2:54" s="10" customFormat="1" ht="12" customHeight="1">
      <c r="B156" s="29"/>
      <c r="C156" s="29"/>
      <c r="D156" s="29"/>
      <c r="E156" s="29"/>
      <c r="F156" s="29"/>
      <c r="G156" s="29"/>
      <c r="H156" s="29"/>
      <c r="I156" s="29"/>
      <c r="K156" s="11"/>
      <c r="L156" s="11"/>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row>
    <row r="157" spans="2:54" s="10" customFormat="1" ht="12" customHeight="1">
      <c r="B157" s="29"/>
      <c r="C157" s="29"/>
      <c r="D157" s="29"/>
      <c r="E157" s="29"/>
      <c r="F157" s="29"/>
      <c r="G157" s="29"/>
      <c r="H157" s="29"/>
      <c r="I157" s="29"/>
      <c r="K157" s="11"/>
      <c r="L157" s="11"/>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row>
    <row r="158" spans="2:54" s="10" customFormat="1" ht="12" customHeight="1">
      <c r="B158" s="29"/>
      <c r="C158" s="29"/>
      <c r="D158" s="29"/>
      <c r="E158" s="29"/>
      <c r="F158" s="29"/>
      <c r="G158" s="29"/>
      <c r="H158" s="29"/>
      <c r="I158" s="29"/>
      <c r="K158" s="11"/>
      <c r="L158" s="11"/>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row>
    <row r="159" spans="2:54" ht="12" customHeight="1">
      <c r="B159" s="29"/>
      <c r="C159" s="29"/>
      <c r="D159" s="29"/>
      <c r="E159" s="29"/>
      <c r="F159" s="29"/>
      <c r="G159" s="29"/>
      <c r="H159" s="29"/>
      <c r="I159" s="29"/>
    </row>
    <row r="169" spans="2:54" s="10" customFormat="1" ht="12" customHeight="1">
      <c r="K169" s="11"/>
      <c r="L169" s="11"/>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row>
    <row r="170" spans="2:54" s="10" customFormat="1" ht="12" customHeight="1">
      <c r="B170" s="29"/>
      <c r="C170" s="29"/>
      <c r="D170" s="29"/>
      <c r="E170" s="29"/>
      <c r="F170" s="29"/>
      <c r="G170" s="29"/>
      <c r="H170" s="29"/>
      <c r="I170" s="29"/>
      <c r="K170" s="11"/>
      <c r="L170" s="11"/>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row>
    <row r="171" spans="2:54" s="10" customFormat="1" ht="12" customHeight="1">
      <c r="B171" s="29"/>
      <c r="C171" s="29"/>
      <c r="D171" s="29"/>
      <c r="E171" s="29"/>
      <c r="F171" s="29"/>
      <c r="G171" s="29"/>
      <c r="H171" s="29"/>
      <c r="I171" s="29"/>
      <c r="K171" s="11"/>
      <c r="L171" s="11"/>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row>
    <row r="172" spans="2:54" ht="12" customHeight="1">
      <c r="B172" s="29"/>
      <c r="C172" s="29"/>
      <c r="D172" s="29"/>
      <c r="E172" s="29"/>
      <c r="F172" s="29"/>
      <c r="G172" s="29"/>
      <c r="H172" s="29"/>
      <c r="I172" s="29"/>
    </row>
    <row r="174" spans="2:54" s="10" customFormat="1" ht="12" customHeight="1">
      <c r="K174" s="11"/>
      <c r="L174" s="11"/>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row>
    <row r="175" spans="2:54" s="10" customFormat="1" ht="12" customHeight="1">
      <c r="B175" s="29"/>
      <c r="C175" s="29"/>
      <c r="D175" s="29"/>
      <c r="E175" s="29"/>
      <c r="F175" s="29"/>
      <c r="G175" s="29"/>
      <c r="H175" s="29"/>
      <c r="I175" s="29"/>
      <c r="K175" s="11"/>
      <c r="L175" s="11"/>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row>
    <row r="176" spans="2:54" s="10" customFormat="1" ht="12" customHeight="1">
      <c r="B176" s="29"/>
      <c r="C176" s="29"/>
      <c r="D176" s="29"/>
      <c r="E176" s="29"/>
      <c r="F176" s="29"/>
      <c r="G176" s="29"/>
      <c r="H176" s="29"/>
      <c r="I176" s="29"/>
      <c r="K176" s="11"/>
      <c r="L176" s="11"/>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row>
    <row r="177" spans="2:54" s="10" customFormat="1" ht="12" customHeight="1">
      <c r="B177" s="29"/>
      <c r="C177" s="29"/>
      <c r="D177" s="29"/>
      <c r="E177" s="29"/>
      <c r="F177" s="29"/>
      <c r="G177" s="29"/>
      <c r="H177" s="29"/>
      <c r="I177" s="29"/>
      <c r="K177" s="11"/>
      <c r="L177" s="11"/>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row>
    <row r="178" spans="2:54" s="10" customFormat="1" ht="12" customHeight="1">
      <c r="B178" s="29"/>
      <c r="C178" s="29"/>
      <c r="D178" s="29"/>
      <c r="E178" s="29"/>
      <c r="F178" s="29"/>
      <c r="G178" s="29"/>
      <c r="H178" s="29"/>
      <c r="I178" s="29"/>
      <c r="K178" s="11"/>
      <c r="L178" s="11"/>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row>
    <row r="179" spans="2:54" s="10" customFormat="1" ht="12" customHeight="1">
      <c r="B179" s="29"/>
      <c r="C179" s="29"/>
      <c r="D179" s="29"/>
      <c r="E179" s="29"/>
      <c r="F179" s="29"/>
      <c r="G179" s="29"/>
      <c r="H179" s="29"/>
      <c r="I179" s="29"/>
      <c r="K179" s="11"/>
      <c r="L179" s="11"/>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row>
    <row r="180" spans="2:54" s="10" customFormat="1" ht="12" customHeight="1">
      <c r="B180" s="29"/>
      <c r="C180" s="29"/>
      <c r="D180" s="29"/>
      <c r="E180" s="29"/>
      <c r="F180" s="29"/>
      <c r="G180" s="29"/>
      <c r="H180" s="29"/>
      <c r="I180" s="29"/>
      <c r="K180" s="11"/>
      <c r="L180" s="11"/>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row>
    <row r="181" spans="2:54" ht="12" customHeight="1">
      <c r="B181" s="29"/>
      <c r="C181" s="29"/>
      <c r="D181" s="29"/>
      <c r="E181" s="29"/>
      <c r="F181" s="29"/>
      <c r="G181" s="29"/>
      <c r="H181" s="29"/>
      <c r="I181" s="29"/>
    </row>
    <row r="191" spans="2:54" ht="12" customHeight="1">
      <c r="AT191" s="11"/>
      <c r="AU191" s="11"/>
      <c r="AV191" s="11"/>
      <c r="AW191" s="11"/>
      <c r="AX191" s="11"/>
      <c r="AY191" s="11"/>
      <c r="AZ191" s="11"/>
      <c r="BA191" s="11"/>
      <c r="BB191" s="11"/>
    </row>
    <row r="192" spans="2:54" ht="12" customHeight="1">
      <c r="B192" s="29"/>
      <c r="C192" s="29"/>
      <c r="D192" s="29"/>
      <c r="E192" s="29"/>
      <c r="F192" s="29"/>
      <c r="G192" s="29"/>
      <c r="H192" s="29"/>
      <c r="I192" s="29"/>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R192" s="11"/>
      <c r="AS192" s="11"/>
      <c r="AT192" s="11"/>
      <c r="AU192" s="11"/>
      <c r="AV192" s="11"/>
      <c r="AW192" s="11"/>
      <c r="AX192" s="11"/>
      <c r="AY192" s="11"/>
      <c r="AZ192" s="11"/>
      <c r="BA192" s="11"/>
      <c r="BB192" s="11"/>
    </row>
    <row r="193" spans="1:54" ht="12" customHeight="1">
      <c r="B193" s="29"/>
      <c r="C193" s="29"/>
      <c r="D193" s="29"/>
      <c r="E193" s="29"/>
      <c r="F193" s="29"/>
      <c r="G193" s="29"/>
      <c r="H193" s="29"/>
      <c r="I193" s="29"/>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R193" s="11"/>
      <c r="AS193" s="11"/>
      <c r="AT193" s="11"/>
      <c r="AU193" s="11"/>
      <c r="AV193" s="11"/>
      <c r="AW193" s="11"/>
      <c r="AX193" s="11"/>
      <c r="AY193" s="11"/>
      <c r="AZ193" s="11"/>
      <c r="BA193" s="11"/>
      <c r="BB193" s="11"/>
    </row>
    <row r="194" spans="1:54" ht="12" customHeight="1">
      <c r="B194" s="29"/>
      <c r="C194" s="29"/>
      <c r="D194" s="29"/>
      <c r="E194" s="29"/>
      <c r="F194" s="29"/>
      <c r="G194" s="29"/>
      <c r="H194" s="29"/>
      <c r="I194" s="29"/>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R194" s="11"/>
      <c r="AS194" s="11"/>
    </row>
    <row r="195" spans="1:54" ht="12" customHeight="1">
      <c r="A195" s="29"/>
      <c r="AT195" s="11"/>
      <c r="AU195" s="11"/>
      <c r="AV195" s="11"/>
      <c r="AW195" s="11"/>
      <c r="AX195" s="11"/>
      <c r="AY195" s="11"/>
      <c r="AZ195" s="11"/>
      <c r="BA195" s="11"/>
      <c r="BB195" s="11"/>
    </row>
    <row r="196" spans="1:54" ht="12" customHeight="1">
      <c r="A196" s="29"/>
      <c r="J196" s="29"/>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R196" s="11"/>
      <c r="AS196" s="11"/>
      <c r="AT196" s="11"/>
      <c r="AU196" s="11"/>
      <c r="AV196" s="11"/>
      <c r="AW196" s="11"/>
      <c r="AX196" s="11"/>
      <c r="AY196" s="11"/>
      <c r="AZ196" s="11"/>
      <c r="BA196" s="11"/>
      <c r="BB196" s="11"/>
    </row>
    <row r="197" spans="1:54" ht="12" customHeight="1">
      <c r="A197" s="29"/>
      <c r="B197" s="29"/>
      <c r="C197" s="29"/>
      <c r="D197" s="29"/>
      <c r="E197" s="29"/>
      <c r="F197" s="29"/>
      <c r="G197" s="29"/>
      <c r="H197" s="29"/>
      <c r="I197" s="29"/>
      <c r="J197" s="29"/>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R197" s="11"/>
      <c r="AS197" s="11"/>
      <c r="AT197" s="11"/>
      <c r="AU197" s="11"/>
      <c r="AV197" s="11"/>
      <c r="AW197" s="11"/>
      <c r="AX197" s="11"/>
      <c r="AY197" s="11"/>
      <c r="AZ197" s="11"/>
      <c r="BA197" s="11"/>
      <c r="BB197" s="11"/>
    </row>
    <row r="198" spans="1:54" ht="12" customHeight="1">
      <c r="B198" s="29"/>
      <c r="C198" s="29"/>
      <c r="D198" s="29"/>
      <c r="E198" s="29"/>
      <c r="F198" s="29"/>
      <c r="G198" s="29"/>
      <c r="H198" s="29"/>
      <c r="I198" s="29"/>
      <c r="J198" s="29"/>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R198" s="11"/>
      <c r="AS198" s="11"/>
      <c r="AT198" s="11"/>
      <c r="AU198" s="11"/>
      <c r="AV198" s="11"/>
      <c r="AW198" s="11"/>
      <c r="AX198" s="11"/>
      <c r="AY198" s="11"/>
      <c r="AZ198" s="11"/>
      <c r="BA198" s="11"/>
      <c r="BB198" s="11"/>
    </row>
    <row r="199" spans="1:54" ht="12" customHeight="1">
      <c r="B199" s="29"/>
      <c r="C199" s="29"/>
      <c r="D199" s="29"/>
      <c r="E199" s="29"/>
      <c r="F199" s="29"/>
      <c r="G199" s="29"/>
      <c r="H199" s="29"/>
      <c r="I199" s="29"/>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R199" s="11"/>
      <c r="AS199" s="11"/>
      <c r="AT199" s="11"/>
      <c r="AU199" s="11"/>
      <c r="AV199" s="11"/>
      <c r="AW199" s="11"/>
      <c r="AX199" s="11"/>
      <c r="AY199" s="11"/>
      <c r="AZ199" s="11"/>
      <c r="BA199" s="11"/>
      <c r="BB199" s="11"/>
    </row>
    <row r="200" spans="1:54" ht="12" customHeight="1">
      <c r="A200" s="29"/>
      <c r="B200" s="29"/>
      <c r="C200" s="29"/>
      <c r="D200" s="29"/>
      <c r="E200" s="29"/>
      <c r="F200" s="29"/>
      <c r="G200" s="29"/>
      <c r="H200" s="29"/>
      <c r="I200" s="29"/>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R200" s="11"/>
      <c r="AS200" s="11"/>
      <c r="AT200" s="11"/>
      <c r="AU200" s="11"/>
      <c r="AV200" s="11"/>
      <c r="AW200" s="11"/>
      <c r="AX200" s="11"/>
      <c r="AY200" s="11"/>
      <c r="AZ200" s="11"/>
      <c r="BA200" s="11"/>
      <c r="BB200" s="11"/>
    </row>
    <row r="201" spans="1:54" ht="12" customHeight="1">
      <c r="A201" s="29"/>
      <c r="B201" s="29"/>
      <c r="C201" s="29"/>
      <c r="D201" s="29"/>
      <c r="E201" s="29"/>
      <c r="F201" s="29"/>
      <c r="G201" s="29"/>
      <c r="H201" s="29"/>
      <c r="I201" s="29"/>
      <c r="J201" s="29"/>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R201" s="11"/>
      <c r="AS201" s="11"/>
      <c r="AT201" s="11"/>
      <c r="AU201" s="11"/>
      <c r="AV201" s="11"/>
      <c r="AW201" s="11"/>
      <c r="AX201" s="11"/>
      <c r="AY201" s="11"/>
      <c r="AZ201" s="11"/>
      <c r="BA201" s="11"/>
      <c r="BB201" s="11"/>
    </row>
    <row r="202" spans="1:54" ht="12" customHeight="1">
      <c r="A202" s="29"/>
      <c r="B202" s="29"/>
      <c r="C202" s="29"/>
      <c r="D202" s="29"/>
      <c r="E202" s="29"/>
      <c r="F202" s="29"/>
      <c r="G202" s="29"/>
      <c r="H202" s="29"/>
      <c r="I202" s="29"/>
      <c r="J202" s="29"/>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R202" s="11"/>
      <c r="AS202" s="11"/>
      <c r="AT202" s="11"/>
      <c r="AU202" s="11"/>
      <c r="AV202" s="11"/>
      <c r="AW202" s="11"/>
      <c r="AX202" s="11"/>
      <c r="AY202" s="11"/>
      <c r="AZ202" s="11"/>
      <c r="BA202" s="11"/>
      <c r="BB202" s="11"/>
    </row>
    <row r="203" spans="1:54" ht="12" customHeight="1">
      <c r="A203" s="29"/>
      <c r="B203" s="29"/>
      <c r="C203" s="29"/>
      <c r="D203" s="29"/>
      <c r="E203" s="29"/>
      <c r="F203" s="29"/>
      <c r="G203" s="29"/>
      <c r="H203" s="29"/>
      <c r="I203" s="29"/>
      <c r="J203" s="29"/>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R203" s="11"/>
      <c r="AS203" s="11"/>
      <c r="AT203" s="11"/>
      <c r="AU203" s="11"/>
      <c r="AV203" s="11"/>
      <c r="AW203" s="11"/>
      <c r="AX203" s="11"/>
      <c r="AY203" s="11"/>
      <c r="AZ203" s="11"/>
      <c r="BA203" s="11"/>
      <c r="BB203" s="11"/>
    </row>
    <row r="204" spans="1:54" ht="12" customHeight="1">
      <c r="A204" s="29"/>
      <c r="J204" s="29"/>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R204" s="11"/>
      <c r="AS204" s="11"/>
      <c r="AT204" s="11"/>
      <c r="AU204" s="11"/>
      <c r="AV204" s="11"/>
      <c r="AW204" s="11"/>
      <c r="AX204" s="11"/>
      <c r="AY204" s="11"/>
      <c r="AZ204" s="11"/>
      <c r="BA204" s="11"/>
      <c r="BB204" s="11"/>
    </row>
    <row r="205" spans="1:54" ht="12" customHeight="1">
      <c r="A205" s="29"/>
      <c r="J205" s="29"/>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R205" s="11"/>
      <c r="AS205" s="11"/>
      <c r="AT205" s="11"/>
      <c r="AU205" s="11"/>
      <c r="AV205" s="11"/>
      <c r="AW205" s="11"/>
      <c r="AX205" s="11"/>
      <c r="AY205" s="11"/>
      <c r="AZ205" s="11"/>
      <c r="BA205" s="11"/>
      <c r="BB205" s="11"/>
    </row>
    <row r="206" spans="1:54" ht="12" customHeight="1">
      <c r="A206" s="29"/>
      <c r="J206" s="29"/>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R206" s="11"/>
      <c r="AS206" s="11"/>
      <c r="AT206" s="11"/>
      <c r="AU206" s="11"/>
      <c r="AV206" s="11"/>
      <c r="AW206" s="11"/>
      <c r="AX206" s="11"/>
      <c r="AY206" s="11"/>
      <c r="AZ206" s="11"/>
      <c r="BA206" s="11"/>
      <c r="BB206" s="11"/>
    </row>
    <row r="207" spans="1:54" ht="12" customHeight="1">
      <c r="J207" s="29"/>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R207" s="11"/>
      <c r="AS207" s="11"/>
    </row>
    <row r="213" spans="1:54" ht="12" customHeight="1">
      <c r="AT213" s="11"/>
      <c r="AU213" s="11"/>
      <c r="AV213" s="11"/>
      <c r="AW213" s="11"/>
      <c r="AX213" s="11"/>
      <c r="AY213" s="11"/>
      <c r="AZ213" s="11"/>
      <c r="BA213" s="11"/>
      <c r="BB213" s="11"/>
    </row>
    <row r="214" spans="1:54" ht="12" customHeight="1">
      <c r="B214" s="29"/>
      <c r="C214" s="29"/>
      <c r="D214" s="29"/>
      <c r="E214" s="29"/>
      <c r="F214" s="29"/>
      <c r="G214" s="29"/>
      <c r="H214" s="29"/>
      <c r="I214" s="29"/>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R214" s="11"/>
      <c r="AS214" s="11"/>
      <c r="AT214" s="11"/>
      <c r="AU214" s="11"/>
      <c r="AV214" s="11"/>
      <c r="AW214" s="11"/>
      <c r="AX214" s="11"/>
      <c r="AY214" s="11"/>
      <c r="AZ214" s="11"/>
      <c r="BA214" s="11"/>
      <c r="BB214" s="11"/>
    </row>
    <row r="215" spans="1:54" ht="12" customHeight="1">
      <c r="B215" s="29"/>
      <c r="C215" s="29"/>
      <c r="D215" s="29"/>
      <c r="E215" s="29"/>
      <c r="F215" s="29"/>
      <c r="G215" s="29"/>
      <c r="H215" s="29"/>
      <c r="I215" s="29"/>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R215" s="11"/>
      <c r="AS215" s="11"/>
      <c r="AT215" s="11"/>
      <c r="AU215" s="11"/>
      <c r="AV215" s="11"/>
      <c r="AW215" s="11"/>
      <c r="AX215" s="11"/>
      <c r="AY215" s="11"/>
      <c r="AZ215" s="11"/>
      <c r="BA215" s="11"/>
      <c r="BB215" s="11"/>
    </row>
    <row r="216" spans="1:54" ht="12" customHeight="1">
      <c r="B216" s="29"/>
      <c r="C216" s="29"/>
      <c r="D216" s="29"/>
      <c r="E216" s="29"/>
      <c r="F216" s="29"/>
      <c r="G216" s="29"/>
      <c r="H216" s="29"/>
      <c r="I216" s="29"/>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R216" s="11"/>
      <c r="AS216" s="11"/>
    </row>
    <row r="217" spans="1:54" ht="12" customHeight="1">
      <c r="A217" s="29"/>
      <c r="AT217" s="11"/>
      <c r="AU217" s="11"/>
      <c r="AV217" s="11"/>
      <c r="AW217" s="11"/>
      <c r="AX217" s="11"/>
      <c r="AY217" s="11"/>
      <c r="AZ217" s="11"/>
      <c r="BA217" s="11"/>
      <c r="BB217" s="11"/>
    </row>
    <row r="218" spans="1:54" ht="12" customHeight="1">
      <c r="A218" s="29"/>
      <c r="J218" s="29"/>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R218" s="11"/>
      <c r="AS218" s="11"/>
      <c r="AT218" s="11"/>
      <c r="AU218" s="11"/>
      <c r="AV218" s="11"/>
      <c r="AW218" s="11"/>
      <c r="AX218" s="11"/>
      <c r="AY218" s="11"/>
      <c r="AZ218" s="11"/>
      <c r="BA218" s="11"/>
      <c r="BB218" s="11"/>
    </row>
    <row r="219" spans="1:54" ht="12" customHeight="1">
      <c r="A219" s="29"/>
      <c r="B219" s="29"/>
      <c r="C219" s="29"/>
      <c r="D219" s="29"/>
      <c r="E219" s="29"/>
      <c r="F219" s="29"/>
      <c r="G219" s="29"/>
      <c r="H219" s="29"/>
      <c r="I219" s="29"/>
      <c r="J219" s="29"/>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R219" s="11"/>
      <c r="AS219" s="11"/>
      <c r="AT219" s="11"/>
      <c r="AU219" s="11"/>
      <c r="AV219" s="11"/>
      <c r="AW219" s="11"/>
      <c r="AX219" s="11"/>
      <c r="AY219" s="11"/>
      <c r="AZ219" s="11"/>
      <c r="BA219" s="11"/>
      <c r="BB219" s="11"/>
    </row>
    <row r="220" spans="1:54" ht="12" customHeight="1">
      <c r="B220" s="29"/>
      <c r="C220" s="29"/>
      <c r="D220" s="29"/>
      <c r="E220" s="29"/>
      <c r="F220" s="29"/>
      <c r="G220" s="29"/>
      <c r="H220" s="29"/>
      <c r="I220" s="29"/>
      <c r="J220" s="29"/>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R220" s="11"/>
      <c r="AS220" s="11"/>
      <c r="AT220" s="11"/>
      <c r="AU220" s="11"/>
      <c r="AV220" s="11"/>
      <c r="AW220" s="11"/>
      <c r="AX220" s="11"/>
      <c r="AY220" s="11"/>
      <c r="AZ220" s="11"/>
      <c r="BA220" s="11"/>
      <c r="BB220" s="11"/>
    </row>
    <row r="221" spans="1:54" ht="12" customHeight="1">
      <c r="B221" s="29"/>
      <c r="C221" s="29"/>
      <c r="D221" s="29"/>
      <c r="E221" s="29"/>
      <c r="F221" s="29"/>
      <c r="G221" s="29"/>
      <c r="H221" s="29"/>
      <c r="I221" s="29"/>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R221" s="11"/>
      <c r="AS221" s="11"/>
      <c r="AT221" s="11"/>
      <c r="AU221" s="11"/>
      <c r="AV221" s="11"/>
      <c r="AW221" s="11"/>
      <c r="AX221" s="11"/>
      <c r="AY221" s="11"/>
      <c r="AZ221" s="11"/>
      <c r="BA221" s="11"/>
      <c r="BB221" s="11"/>
    </row>
    <row r="222" spans="1:54" ht="12" customHeight="1">
      <c r="A222" s="29"/>
      <c r="B222" s="29"/>
      <c r="C222" s="29"/>
      <c r="D222" s="29"/>
      <c r="E222" s="29"/>
      <c r="F222" s="29"/>
      <c r="G222" s="29"/>
      <c r="H222" s="29"/>
      <c r="I222" s="29"/>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R222" s="11"/>
      <c r="AS222" s="11"/>
      <c r="AT222" s="11"/>
      <c r="AU222" s="11"/>
      <c r="AV222" s="11"/>
      <c r="AW222" s="11"/>
      <c r="AX222" s="11"/>
      <c r="AY222" s="11"/>
      <c r="AZ222" s="11"/>
      <c r="BA222" s="11"/>
      <c r="BB222" s="11"/>
    </row>
    <row r="223" spans="1:54" ht="12" customHeight="1">
      <c r="A223" s="29"/>
      <c r="B223" s="29"/>
      <c r="C223" s="29"/>
      <c r="D223" s="29"/>
      <c r="E223" s="29"/>
      <c r="F223" s="29"/>
      <c r="G223" s="29"/>
      <c r="H223" s="29"/>
      <c r="I223" s="29"/>
      <c r="J223" s="29"/>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R223" s="11"/>
      <c r="AS223" s="11"/>
      <c r="AT223" s="11"/>
      <c r="AU223" s="11"/>
      <c r="AV223" s="11"/>
      <c r="AW223" s="11"/>
      <c r="AX223" s="11"/>
      <c r="AY223" s="11"/>
      <c r="AZ223" s="11"/>
      <c r="BA223" s="11"/>
      <c r="BB223" s="11"/>
    </row>
    <row r="224" spans="1:54" ht="12" customHeight="1">
      <c r="A224" s="29"/>
      <c r="B224" s="29"/>
      <c r="C224" s="29"/>
      <c r="D224" s="29"/>
      <c r="E224" s="29"/>
      <c r="F224" s="29"/>
      <c r="G224" s="29"/>
      <c r="H224" s="29"/>
      <c r="I224" s="29"/>
      <c r="J224" s="29"/>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R224" s="11"/>
      <c r="AS224" s="11"/>
      <c r="AT224" s="11"/>
      <c r="AU224" s="11"/>
      <c r="AV224" s="11"/>
      <c r="AW224" s="11"/>
      <c r="AX224" s="11"/>
      <c r="AY224" s="11"/>
      <c r="AZ224" s="11"/>
      <c r="BA224" s="11"/>
      <c r="BB224" s="11"/>
    </row>
    <row r="225" spans="1:54" ht="12" customHeight="1">
      <c r="A225" s="29"/>
      <c r="B225" s="29"/>
      <c r="C225" s="29"/>
      <c r="D225" s="29"/>
      <c r="E225" s="29"/>
      <c r="F225" s="29"/>
      <c r="G225" s="29"/>
      <c r="H225" s="29"/>
      <c r="I225" s="29"/>
      <c r="J225" s="29"/>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R225" s="11"/>
      <c r="AS225" s="11"/>
      <c r="AT225" s="11"/>
      <c r="AU225" s="11"/>
      <c r="AV225" s="11"/>
      <c r="AW225" s="11"/>
      <c r="AX225" s="11"/>
      <c r="AY225" s="11"/>
      <c r="AZ225" s="11"/>
      <c r="BA225" s="11"/>
      <c r="BB225" s="11"/>
    </row>
    <row r="226" spans="1:54" ht="12" customHeight="1">
      <c r="A226" s="29"/>
      <c r="J226" s="29"/>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R226" s="11"/>
      <c r="AS226" s="11"/>
      <c r="AT226" s="11"/>
      <c r="AU226" s="11"/>
      <c r="AV226" s="11"/>
      <c r="AW226" s="11"/>
      <c r="AX226" s="11"/>
      <c r="AY226" s="11"/>
      <c r="AZ226" s="11"/>
      <c r="BA226" s="11"/>
      <c r="BB226" s="11"/>
    </row>
    <row r="227" spans="1:54" ht="12" customHeight="1">
      <c r="A227" s="29"/>
      <c r="J227" s="29"/>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R227" s="11"/>
      <c r="AS227" s="11"/>
      <c r="AT227" s="11"/>
      <c r="AU227" s="11"/>
      <c r="AV227" s="11"/>
      <c r="AW227" s="11"/>
      <c r="AX227" s="11"/>
      <c r="AY227" s="11"/>
      <c r="AZ227" s="11"/>
      <c r="BA227" s="11"/>
      <c r="BB227" s="11"/>
    </row>
    <row r="228" spans="1:54" ht="12" customHeight="1">
      <c r="A228" s="29"/>
      <c r="J228" s="29"/>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R228" s="11"/>
      <c r="AS228" s="11"/>
      <c r="AT228" s="11"/>
      <c r="AU228" s="11"/>
      <c r="AV228" s="11"/>
      <c r="AW228" s="11"/>
      <c r="AX228" s="11"/>
      <c r="AY228" s="11"/>
      <c r="AZ228" s="11"/>
      <c r="BA228" s="11"/>
      <c r="BB228" s="11"/>
    </row>
    <row r="229" spans="1:54" ht="12" customHeight="1">
      <c r="J229" s="29"/>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R229" s="11"/>
      <c r="AS229" s="11"/>
    </row>
    <row r="235" spans="1:54" ht="12" customHeight="1">
      <c r="AT235" s="11"/>
      <c r="AU235" s="11"/>
      <c r="AV235" s="11"/>
      <c r="AW235" s="11"/>
      <c r="AX235" s="11"/>
      <c r="AY235" s="11"/>
      <c r="AZ235" s="11"/>
      <c r="BA235" s="11"/>
      <c r="BB235" s="11"/>
    </row>
    <row r="236" spans="1:54" ht="12" customHeight="1">
      <c r="B236" s="29"/>
      <c r="C236" s="29"/>
      <c r="D236" s="29"/>
      <c r="E236" s="29"/>
      <c r="F236" s="29"/>
      <c r="G236" s="29"/>
      <c r="H236" s="29"/>
      <c r="I236" s="29"/>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R236" s="11"/>
      <c r="AS236" s="11"/>
      <c r="AT236" s="11"/>
      <c r="AU236" s="11"/>
      <c r="AV236" s="11"/>
      <c r="AW236" s="11"/>
      <c r="AX236" s="11"/>
      <c r="AY236" s="11"/>
      <c r="AZ236" s="11"/>
      <c r="BA236" s="11"/>
      <c r="BB236" s="11"/>
    </row>
    <row r="237" spans="1:54" ht="12" customHeight="1">
      <c r="B237" s="29"/>
      <c r="C237" s="29"/>
      <c r="D237" s="29"/>
      <c r="E237" s="29"/>
      <c r="F237" s="29"/>
      <c r="G237" s="29"/>
      <c r="H237" s="29"/>
      <c r="I237" s="29"/>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R237" s="11"/>
      <c r="AS237" s="11"/>
      <c r="AT237" s="11"/>
      <c r="AU237" s="11"/>
      <c r="AV237" s="11"/>
      <c r="AW237" s="11"/>
      <c r="AX237" s="11"/>
      <c r="AY237" s="11"/>
      <c r="AZ237" s="11"/>
      <c r="BA237" s="11"/>
      <c r="BB237" s="11"/>
    </row>
    <row r="238" spans="1:54" ht="12" customHeight="1">
      <c r="B238" s="29"/>
      <c r="C238" s="29"/>
      <c r="D238" s="29"/>
      <c r="E238" s="29"/>
      <c r="F238" s="29"/>
      <c r="G238" s="29"/>
      <c r="H238" s="29"/>
      <c r="I238" s="29"/>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R238" s="11"/>
      <c r="AS238" s="11"/>
    </row>
    <row r="239" spans="1:54" ht="12" customHeight="1">
      <c r="A239" s="29"/>
      <c r="AT239" s="11"/>
      <c r="AU239" s="11"/>
      <c r="AV239" s="11"/>
      <c r="AW239" s="11"/>
      <c r="AX239" s="11"/>
      <c r="AY239" s="11"/>
      <c r="AZ239" s="11"/>
      <c r="BA239" s="11"/>
      <c r="BB239" s="11"/>
    </row>
    <row r="240" spans="1:54" ht="12" customHeight="1">
      <c r="A240" s="29"/>
      <c r="J240" s="29"/>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R240" s="11"/>
      <c r="AS240" s="11"/>
      <c r="AT240" s="11"/>
      <c r="AU240" s="11"/>
      <c r="AV240" s="11"/>
      <c r="AW240" s="11"/>
      <c r="AX240" s="11"/>
      <c r="AY240" s="11"/>
      <c r="AZ240" s="11"/>
      <c r="BA240" s="11"/>
      <c r="BB240" s="11"/>
    </row>
    <row r="241" spans="1:54" ht="12" customHeight="1">
      <c r="A241" s="29"/>
      <c r="B241" s="29"/>
      <c r="C241" s="29"/>
      <c r="D241" s="29"/>
      <c r="E241" s="29"/>
      <c r="F241" s="29"/>
      <c r="G241" s="29"/>
      <c r="H241" s="29"/>
      <c r="I241" s="29"/>
      <c r="J241" s="29"/>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R241" s="11"/>
      <c r="AS241" s="11"/>
      <c r="AT241" s="11"/>
      <c r="AU241" s="11"/>
      <c r="AV241" s="11"/>
      <c r="AW241" s="11"/>
      <c r="AX241" s="11"/>
      <c r="AY241" s="11"/>
      <c r="AZ241" s="11"/>
      <c r="BA241" s="11"/>
      <c r="BB241" s="11"/>
    </row>
    <row r="242" spans="1:54" ht="12" customHeight="1">
      <c r="B242" s="29"/>
      <c r="C242" s="29"/>
      <c r="D242" s="29"/>
      <c r="E242" s="29"/>
      <c r="F242" s="29"/>
      <c r="G242" s="29"/>
      <c r="H242" s="29"/>
      <c r="I242" s="29"/>
      <c r="J242" s="29"/>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R242" s="11"/>
      <c r="AS242" s="11"/>
      <c r="AT242" s="11"/>
      <c r="AU242" s="11"/>
      <c r="AV242" s="11"/>
      <c r="AW242" s="11"/>
      <c r="AX242" s="11"/>
      <c r="AY242" s="11"/>
      <c r="AZ242" s="11"/>
      <c r="BA242" s="11"/>
      <c r="BB242" s="11"/>
    </row>
    <row r="243" spans="1:54" ht="12" customHeight="1">
      <c r="B243" s="29"/>
      <c r="C243" s="29"/>
      <c r="D243" s="29"/>
      <c r="E243" s="29"/>
      <c r="F243" s="29"/>
      <c r="G243" s="29"/>
      <c r="H243" s="29"/>
      <c r="I243" s="29"/>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R243" s="11"/>
      <c r="AS243" s="11"/>
      <c r="AT243" s="11"/>
      <c r="AU243" s="11"/>
      <c r="AV243" s="11"/>
      <c r="AW243" s="11"/>
      <c r="AX243" s="11"/>
      <c r="AY243" s="11"/>
      <c r="AZ243" s="11"/>
      <c r="BA243" s="11"/>
      <c r="BB243" s="11"/>
    </row>
    <row r="244" spans="1:54" ht="12" customHeight="1">
      <c r="A244" s="29"/>
      <c r="B244" s="29"/>
      <c r="C244" s="29"/>
      <c r="D244" s="29"/>
      <c r="E244" s="29"/>
      <c r="F244" s="29"/>
      <c r="G244" s="29"/>
      <c r="H244" s="29"/>
      <c r="I244" s="29"/>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R244" s="11"/>
      <c r="AS244" s="11"/>
      <c r="AT244" s="11"/>
      <c r="AU244" s="11"/>
      <c r="AV244" s="11"/>
      <c r="AW244" s="11"/>
      <c r="AX244" s="11"/>
      <c r="AY244" s="11"/>
      <c r="AZ244" s="11"/>
      <c r="BA244" s="11"/>
      <c r="BB244" s="11"/>
    </row>
    <row r="245" spans="1:54" ht="12" customHeight="1">
      <c r="A245" s="29"/>
      <c r="B245" s="29"/>
      <c r="C245" s="29"/>
      <c r="D245" s="29"/>
      <c r="E245" s="29"/>
      <c r="F245" s="29"/>
      <c r="G245" s="29"/>
      <c r="H245" s="29"/>
      <c r="I245" s="29"/>
      <c r="J245" s="29"/>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R245" s="11"/>
      <c r="AS245" s="11"/>
      <c r="AT245" s="11"/>
      <c r="AU245" s="11"/>
      <c r="AV245" s="11"/>
      <c r="AW245" s="11"/>
      <c r="AX245" s="11"/>
      <c r="AY245" s="11"/>
      <c r="AZ245" s="11"/>
      <c r="BA245" s="11"/>
      <c r="BB245" s="11"/>
    </row>
    <row r="246" spans="1:54" ht="12" customHeight="1">
      <c r="A246" s="29"/>
      <c r="B246" s="29"/>
      <c r="C246" s="29"/>
      <c r="D246" s="29"/>
      <c r="E246" s="29"/>
      <c r="F246" s="29"/>
      <c r="G246" s="29"/>
      <c r="H246" s="29"/>
      <c r="I246" s="29"/>
      <c r="J246" s="29"/>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R246" s="11"/>
      <c r="AS246" s="11"/>
      <c r="AT246" s="11"/>
      <c r="AU246" s="11"/>
      <c r="AV246" s="11"/>
      <c r="AW246" s="11"/>
      <c r="AX246" s="11"/>
      <c r="AY246" s="11"/>
      <c r="AZ246" s="11"/>
      <c r="BA246" s="11"/>
      <c r="BB246" s="11"/>
    </row>
    <row r="247" spans="1:54" ht="12" customHeight="1">
      <c r="A247" s="29"/>
      <c r="B247" s="29"/>
      <c r="C247" s="29"/>
      <c r="D247" s="29"/>
      <c r="E247" s="29"/>
      <c r="F247" s="29"/>
      <c r="G247" s="29"/>
      <c r="H247" s="29"/>
      <c r="I247" s="29"/>
      <c r="J247" s="29"/>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R247" s="11"/>
      <c r="AS247" s="11"/>
      <c r="AT247" s="11"/>
      <c r="AU247" s="11"/>
      <c r="AV247" s="11"/>
      <c r="AW247" s="11"/>
      <c r="AX247" s="11"/>
      <c r="AY247" s="11"/>
      <c r="AZ247" s="11"/>
      <c r="BA247" s="11"/>
      <c r="BB247" s="11"/>
    </row>
    <row r="248" spans="1:54" ht="12" customHeight="1">
      <c r="A248" s="29"/>
      <c r="J248" s="29"/>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R248" s="11"/>
      <c r="AS248" s="11"/>
      <c r="AT248" s="11"/>
      <c r="AU248" s="11"/>
      <c r="AV248" s="11"/>
      <c r="AW248" s="11"/>
      <c r="AX248" s="11"/>
      <c r="AY248" s="11"/>
      <c r="AZ248" s="11"/>
      <c r="BA248" s="11"/>
      <c r="BB248" s="11"/>
    </row>
    <row r="249" spans="1:54" ht="12" customHeight="1">
      <c r="A249" s="29"/>
      <c r="J249" s="29"/>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R249" s="11"/>
      <c r="AS249" s="11"/>
      <c r="AT249" s="11"/>
      <c r="AU249" s="11"/>
      <c r="AV249" s="11"/>
      <c r="AW249" s="11"/>
      <c r="AX249" s="11"/>
      <c r="AY249" s="11"/>
      <c r="AZ249" s="11"/>
      <c r="BA249" s="11"/>
      <c r="BB249" s="11"/>
    </row>
    <row r="250" spans="1:54" ht="12" customHeight="1">
      <c r="A250" s="29"/>
      <c r="J250" s="29"/>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R250" s="11"/>
      <c r="AS250" s="11"/>
      <c r="AT250" s="11"/>
      <c r="AU250" s="11"/>
      <c r="AV250" s="11"/>
      <c r="AW250" s="11"/>
      <c r="AX250" s="11"/>
      <c r="AY250" s="11"/>
      <c r="AZ250" s="11"/>
      <c r="BA250" s="11"/>
      <c r="BB250" s="11"/>
    </row>
    <row r="251" spans="1:54" ht="12" customHeight="1">
      <c r="J251" s="29"/>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R251" s="11"/>
      <c r="AS251" s="11"/>
    </row>
    <row r="261" spans="1:54" ht="12" customHeight="1">
      <c r="A261" s="29"/>
      <c r="AT261" s="11"/>
      <c r="AU261" s="11"/>
      <c r="AV261" s="11"/>
      <c r="AW261" s="11"/>
      <c r="AX261" s="11"/>
      <c r="AY261" s="11"/>
      <c r="AZ261" s="11"/>
      <c r="BA261" s="11"/>
      <c r="BB261" s="11"/>
    </row>
    <row r="262" spans="1:54" ht="12" customHeight="1">
      <c r="A262" s="29"/>
      <c r="J262" s="29"/>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R262" s="11"/>
      <c r="AS262" s="11"/>
      <c r="AT262" s="11"/>
      <c r="AU262" s="11"/>
      <c r="AV262" s="11"/>
      <c r="AW262" s="11"/>
      <c r="AX262" s="11"/>
      <c r="AY262" s="11"/>
      <c r="AZ262" s="11"/>
      <c r="BA262" s="11"/>
      <c r="BB262" s="11"/>
    </row>
    <row r="263" spans="1:54" ht="12" customHeight="1">
      <c r="A263" s="29"/>
      <c r="J263" s="29"/>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R263" s="11"/>
      <c r="AS263" s="11"/>
      <c r="AT263" s="11"/>
      <c r="AU263" s="11"/>
      <c r="AV263" s="11"/>
      <c r="AW263" s="11"/>
      <c r="AX263" s="11"/>
      <c r="AY263" s="11"/>
      <c r="AZ263" s="11"/>
      <c r="BA263" s="11"/>
      <c r="BB263" s="11"/>
    </row>
    <row r="264" spans="1:54" ht="12" customHeight="1">
      <c r="J264" s="29"/>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R264" s="11"/>
      <c r="AS264" s="11"/>
    </row>
    <row r="266" spans="1:54" ht="12" customHeight="1">
      <c r="A266" s="29"/>
      <c r="AT266" s="11"/>
      <c r="AU266" s="11"/>
      <c r="AV266" s="11"/>
      <c r="AW266" s="11"/>
      <c r="AX266" s="11"/>
      <c r="AY266" s="11"/>
      <c r="AZ266" s="11"/>
      <c r="BA266" s="11"/>
      <c r="BB266" s="11"/>
    </row>
    <row r="267" spans="1:54" ht="12" customHeight="1">
      <c r="A267" s="29"/>
      <c r="J267" s="29"/>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R267" s="11"/>
      <c r="AS267" s="11"/>
      <c r="AT267" s="11"/>
      <c r="AU267" s="11"/>
      <c r="AV267" s="11"/>
      <c r="AW267" s="11"/>
      <c r="AX267" s="11"/>
      <c r="AY267" s="11"/>
      <c r="AZ267" s="11"/>
      <c r="BA267" s="11"/>
      <c r="BB267" s="11"/>
    </row>
    <row r="268" spans="1:54" ht="12" customHeight="1">
      <c r="A268" s="29"/>
      <c r="J268" s="29"/>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R268" s="11"/>
      <c r="AS268" s="11"/>
      <c r="AT268" s="11"/>
      <c r="AU268" s="11"/>
      <c r="AV268" s="11"/>
      <c r="AW268" s="11"/>
      <c r="AX268" s="11"/>
      <c r="AY268" s="11"/>
      <c r="AZ268" s="11"/>
      <c r="BA268" s="11"/>
      <c r="BB268" s="11"/>
    </row>
    <row r="269" spans="1:54" ht="12" customHeight="1">
      <c r="A269" s="29"/>
      <c r="J269" s="29"/>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R269" s="11"/>
      <c r="AS269" s="11"/>
      <c r="AT269" s="11"/>
      <c r="AU269" s="11"/>
      <c r="AV269" s="11"/>
      <c r="AW269" s="11"/>
      <c r="AX269" s="11"/>
      <c r="AY269" s="11"/>
      <c r="AZ269" s="11"/>
      <c r="BA269" s="11"/>
      <c r="BB269" s="11"/>
    </row>
    <row r="270" spans="1:54" ht="12" customHeight="1">
      <c r="A270" s="29"/>
      <c r="J270" s="29"/>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R270" s="11"/>
      <c r="AS270" s="11"/>
      <c r="AT270" s="11"/>
      <c r="AU270" s="11"/>
      <c r="AV270" s="11"/>
      <c r="AW270" s="11"/>
      <c r="AX270" s="11"/>
      <c r="AY270" s="11"/>
      <c r="AZ270" s="11"/>
      <c r="BA270" s="11"/>
      <c r="BB270" s="11"/>
    </row>
    <row r="271" spans="1:54" ht="12" customHeight="1">
      <c r="A271" s="29"/>
      <c r="J271" s="29"/>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R271" s="11"/>
      <c r="AS271" s="11"/>
      <c r="AT271" s="11"/>
      <c r="AU271" s="11"/>
      <c r="AV271" s="11"/>
      <c r="AW271" s="11"/>
      <c r="AX271" s="11"/>
      <c r="AY271" s="11"/>
      <c r="AZ271" s="11"/>
      <c r="BA271" s="11"/>
      <c r="BB271" s="11"/>
    </row>
    <row r="272" spans="1:54" ht="12" customHeight="1">
      <c r="A272" s="29"/>
      <c r="J272" s="29"/>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R272" s="11"/>
      <c r="AS272" s="11"/>
      <c r="AT272" s="11"/>
      <c r="AU272" s="11"/>
      <c r="AV272" s="11"/>
      <c r="AW272" s="11"/>
      <c r="AX272" s="11"/>
      <c r="AY272" s="11"/>
      <c r="AZ272" s="11"/>
      <c r="BA272" s="11"/>
      <c r="BB272" s="11"/>
    </row>
    <row r="273" spans="1:54" ht="12" customHeight="1">
      <c r="J273" s="29"/>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R273" s="11"/>
      <c r="AS273" s="11"/>
    </row>
    <row r="283" spans="1:54" ht="12" customHeight="1">
      <c r="A283" s="29"/>
      <c r="AT283" s="11"/>
      <c r="AU283" s="11"/>
      <c r="AV283" s="11"/>
      <c r="AW283" s="11"/>
      <c r="AX283" s="11"/>
      <c r="AY283" s="11"/>
      <c r="AZ283" s="11"/>
      <c r="BA283" s="11"/>
      <c r="BB283" s="11"/>
    </row>
    <row r="284" spans="1:54" ht="12" customHeight="1">
      <c r="A284" s="29"/>
      <c r="J284" s="29"/>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R284" s="11"/>
      <c r="AS284" s="11"/>
      <c r="AT284" s="11"/>
      <c r="AU284" s="11"/>
      <c r="AV284" s="11"/>
      <c r="AW284" s="11"/>
      <c r="AX284" s="11"/>
      <c r="AY284" s="11"/>
      <c r="AZ284" s="11"/>
      <c r="BA284" s="11"/>
      <c r="BB284" s="11"/>
    </row>
    <row r="285" spans="1:54" ht="12" customHeight="1">
      <c r="A285" s="29"/>
      <c r="J285" s="29"/>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R285" s="11"/>
      <c r="AS285" s="11"/>
      <c r="AT285" s="11"/>
      <c r="AU285" s="11"/>
      <c r="AV285" s="11"/>
      <c r="AW285" s="11"/>
      <c r="AX285" s="11"/>
      <c r="AY285" s="11"/>
      <c r="AZ285" s="11"/>
      <c r="BA285" s="11"/>
      <c r="BB285" s="11"/>
    </row>
    <row r="286" spans="1:54" ht="12" customHeight="1">
      <c r="J286" s="29"/>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R286" s="11"/>
      <c r="AS286" s="11"/>
    </row>
    <row r="288" spans="1:54" ht="12" customHeight="1">
      <c r="A288" s="29"/>
      <c r="AT288" s="11"/>
      <c r="AU288" s="11"/>
      <c r="AV288" s="11"/>
      <c r="AW288" s="11"/>
      <c r="AX288" s="11"/>
      <c r="AY288" s="11"/>
      <c r="AZ288" s="11"/>
      <c r="BA288" s="11"/>
      <c r="BB288" s="11"/>
    </row>
    <row r="289" spans="1:54" ht="12" customHeight="1">
      <c r="A289" s="29"/>
      <c r="J289" s="29"/>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R289" s="11"/>
      <c r="AS289" s="11"/>
      <c r="AT289" s="11"/>
      <c r="AU289" s="11"/>
      <c r="AV289" s="11"/>
      <c r="AW289" s="11"/>
      <c r="AX289" s="11"/>
      <c r="AY289" s="11"/>
      <c r="AZ289" s="11"/>
      <c r="BA289" s="11"/>
      <c r="BB289" s="11"/>
    </row>
    <row r="290" spans="1:54" ht="12" customHeight="1">
      <c r="A290" s="29"/>
      <c r="J290" s="29"/>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R290" s="11"/>
      <c r="AS290" s="11"/>
      <c r="AT290" s="11"/>
      <c r="AU290" s="11"/>
      <c r="AV290" s="11"/>
      <c r="AW290" s="11"/>
      <c r="AX290" s="11"/>
      <c r="AY290" s="11"/>
      <c r="AZ290" s="11"/>
      <c r="BA290" s="11"/>
      <c r="BB290" s="11"/>
    </row>
    <row r="291" spans="1:54" ht="12" customHeight="1">
      <c r="A291" s="29"/>
      <c r="J291" s="29"/>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R291" s="11"/>
      <c r="AS291" s="11"/>
      <c r="AT291" s="11"/>
      <c r="AU291" s="11"/>
      <c r="AV291" s="11"/>
      <c r="AW291" s="11"/>
      <c r="AX291" s="11"/>
      <c r="AY291" s="11"/>
      <c r="AZ291" s="11"/>
      <c r="BA291" s="11"/>
      <c r="BB291" s="11"/>
    </row>
    <row r="292" spans="1:54" ht="12" customHeight="1">
      <c r="A292" s="29"/>
      <c r="J292" s="29"/>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R292" s="11"/>
      <c r="AS292" s="11"/>
      <c r="AT292" s="11"/>
      <c r="AU292" s="11"/>
      <c r="AV292" s="11"/>
      <c r="AW292" s="11"/>
      <c r="AX292" s="11"/>
      <c r="AY292" s="11"/>
      <c r="AZ292" s="11"/>
      <c r="BA292" s="11"/>
      <c r="BB292" s="11"/>
    </row>
    <row r="293" spans="1:54" ht="12" customHeight="1">
      <c r="A293" s="29"/>
      <c r="J293" s="29"/>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R293" s="11"/>
      <c r="AS293" s="11"/>
      <c r="AT293" s="11"/>
      <c r="AU293" s="11"/>
      <c r="AV293" s="11"/>
      <c r="AW293" s="11"/>
      <c r="AX293" s="11"/>
      <c r="AY293" s="11"/>
      <c r="AZ293" s="11"/>
      <c r="BA293" s="11"/>
      <c r="BB293" s="11"/>
    </row>
    <row r="294" spans="1:54" ht="12" customHeight="1">
      <c r="A294" s="29"/>
      <c r="J294" s="29"/>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R294" s="11"/>
      <c r="AS294" s="11"/>
      <c r="AT294" s="11"/>
      <c r="AU294" s="11"/>
      <c r="AV294" s="11"/>
      <c r="AW294" s="11"/>
      <c r="AX294" s="11"/>
      <c r="AY294" s="11"/>
      <c r="AZ294" s="11"/>
      <c r="BA294" s="11"/>
      <c r="BB294" s="11"/>
    </row>
    <row r="295" spans="1:54" ht="12" customHeight="1">
      <c r="J295" s="29"/>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R295" s="11"/>
      <c r="AS295" s="11"/>
    </row>
  </sheetData>
  <mergeCells count="28">
    <mergeCell ref="B5:C9"/>
    <mergeCell ref="V6:W6"/>
    <mergeCell ref="N6:O8"/>
    <mergeCell ref="L6:M8"/>
    <mergeCell ref="AR5:AR9"/>
    <mergeCell ref="J6:K8"/>
    <mergeCell ref="H7:I8"/>
    <mergeCell ref="F6:G8"/>
    <mergeCell ref="D5:E8"/>
    <mergeCell ref="V7:W8"/>
    <mergeCell ref="T6:U8"/>
    <mergeCell ref="R6:S8"/>
    <mergeCell ref="P6:Q8"/>
    <mergeCell ref="H6:I6"/>
    <mergeCell ref="AS5:AS9"/>
    <mergeCell ref="Z6:AC6"/>
    <mergeCell ref="AL7:AM8"/>
    <mergeCell ref="AN7:AO8"/>
    <mergeCell ref="AP7:AQ8"/>
    <mergeCell ref="AJ5:AQ6"/>
    <mergeCell ref="AJ7:AK8"/>
    <mergeCell ref="F5:AC5"/>
    <mergeCell ref="X6:Y7"/>
    <mergeCell ref="Z7:AA7"/>
    <mergeCell ref="AB7:AC7"/>
    <mergeCell ref="AD8:AE8"/>
    <mergeCell ref="AF8:AG8"/>
    <mergeCell ref="AH8:AI8"/>
  </mergeCells>
  <phoneticPr fontId="1"/>
  <pageMargins left="0.59055118110236227" right="0" top="0.59055118110236227" bottom="0" header="0" footer="0"/>
  <pageSetup paperSize="9"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6"/>
  <sheetViews>
    <sheetView showGridLines="0" tabSelected="1" zoomScale="90" zoomScaleNormal="90" zoomScaleSheetLayoutView="100" workbookViewId="0">
      <pane xSplit="3" ySplit="9" topLeftCell="O311" activePane="bottomRight" state="frozen"/>
      <selection activeCell="G42" sqref="G42"/>
      <selection pane="topRight" activeCell="G42" sqref="G42"/>
      <selection pane="bottomLeft" activeCell="G42" sqref="G42"/>
      <selection pane="bottomRight" activeCell="AD337" sqref="AD337"/>
    </sheetView>
  </sheetViews>
  <sheetFormatPr defaultColWidth="9" defaultRowHeight="12" customHeight="1"/>
  <cols>
    <col min="1" max="1" width="5.625" style="10" customWidth="1"/>
    <col min="2" max="2" width="7.625" style="10" customWidth="1"/>
    <col min="3" max="3" width="10.625" style="52" customWidth="1"/>
    <col min="4" max="4" width="7.625" style="10" customWidth="1"/>
    <col min="5" max="5" width="10.625" style="10" customWidth="1"/>
    <col min="6" max="6" width="7.625" style="10" customWidth="1"/>
    <col min="7" max="7" width="10.625" style="10" customWidth="1"/>
    <col min="8" max="8" width="7.625" style="10" customWidth="1"/>
    <col min="9" max="10" width="10.625" style="10" customWidth="1"/>
    <col min="11" max="11" width="10.625" style="11" customWidth="1"/>
    <col min="12" max="12" width="7.625" style="11" customWidth="1"/>
    <col min="13" max="13" width="10.625" style="12" customWidth="1"/>
    <col min="14" max="14" width="7.625" style="12" customWidth="1"/>
    <col min="15" max="15" width="10.625" style="12" customWidth="1"/>
    <col min="16" max="16" width="7.625" style="12" customWidth="1"/>
    <col min="17" max="17" width="10.625" style="12" customWidth="1"/>
    <col min="18" max="18" width="7.625" style="12" customWidth="1"/>
    <col min="19" max="19" width="10.625" style="12" customWidth="1"/>
    <col min="20" max="20" width="7.625" style="12" customWidth="1"/>
    <col min="21" max="21" width="10.625" style="12" customWidth="1"/>
    <col min="22" max="22" width="7.625" style="12" customWidth="1"/>
    <col min="23" max="25" width="10.625" style="12" customWidth="1"/>
    <col min="26" max="26" width="7.625" style="12" customWidth="1"/>
    <col min="27" max="35" width="10.625" style="12" customWidth="1"/>
    <col min="36" max="36" width="7.625" style="12" customWidth="1"/>
    <col min="37" max="37" width="10.625" style="12" customWidth="1"/>
    <col min="38" max="38" width="7.625" style="12" customWidth="1"/>
    <col min="39" max="39" width="10.125" style="12" customWidth="1"/>
    <col min="40" max="40" width="7.625" style="12" customWidth="1"/>
    <col min="41" max="41" width="10.125" style="12" customWidth="1"/>
    <col min="42" max="42" width="7.625" style="12" customWidth="1"/>
    <col min="43" max="43" width="10.625" style="12" customWidth="1"/>
    <col min="44" max="44" width="6.625" style="12" customWidth="1"/>
    <col min="45" max="45" width="7.625" style="12" customWidth="1"/>
    <col min="46" max="46" width="6.625" style="12" customWidth="1"/>
    <col min="47" max="47" width="7.625" style="12" customWidth="1"/>
    <col min="48" max="48" width="6.625" style="12" customWidth="1"/>
    <col min="49" max="49" width="7.625" style="12" customWidth="1"/>
    <col min="50" max="50" width="6.625" style="12" customWidth="1"/>
    <col min="51" max="51" width="7.625" style="12" customWidth="1"/>
    <col min="52" max="52" width="6.625" style="12" customWidth="1"/>
    <col min="53" max="16384" width="9" style="11"/>
  </cols>
  <sheetData>
    <row r="1" spans="1:52" ht="12" customHeight="1">
      <c r="N1" s="92"/>
    </row>
    <row r="2" spans="1:52" s="6" customFormat="1" ht="15" customHeight="1">
      <c r="A2" s="4"/>
      <c r="B2" s="5" t="s">
        <v>48</v>
      </c>
      <c r="C2" s="49"/>
      <c r="D2" s="4"/>
      <c r="E2" s="36"/>
      <c r="F2" s="36"/>
      <c r="G2" s="36"/>
      <c r="H2" s="36"/>
      <c r="I2" s="36"/>
      <c r="J2" s="36"/>
      <c r="K2" s="37"/>
      <c r="L2" s="37"/>
      <c r="M2" s="38"/>
      <c r="N2" s="38"/>
      <c r="O2" s="38"/>
      <c r="P2" s="38"/>
      <c r="Q2" s="38"/>
      <c r="R2" s="38"/>
      <c r="S2" s="38"/>
      <c r="T2" s="38"/>
      <c r="U2" s="38"/>
      <c r="V2" s="38"/>
      <c r="W2" s="7"/>
      <c r="X2" s="38"/>
      <c r="Y2" s="38"/>
      <c r="Z2" s="38"/>
      <c r="AA2" s="7"/>
      <c r="AB2" s="38"/>
      <c r="AC2" s="38"/>
      <c r="AD2" s="38"/>
      <c r="AE2" s="38"/>
      <c r="AF2" s="38"/>
      <c r="AG2" s="38"/>
      <c r="AH2" s="38"/>
      <c r="AI2" s="38"/>
      <c r="AJ2" s="7"/>
      <c r="AK2" s="7"/>
      <c r="AL2" s="38"/>
      <c r="AM2" s="38"/>
      <c r="AN2" s="38"/>
      <c r="AO2" s="38"/>
      <c r="AP2" s="7"/>
      <c r="AQ2" s="7"/>
      <c r="AR2" s="7"/>
      <c r="AS2" s="7"/>
      <c r="AT2" s="7"/>
      <c r="AU2" s="7"/>
      <c r="AV2" s="7"/>
      <c r="AW2" s="7"/>
      <c r="AX2" s="7"/>
      <c r="AY2" s="7"/>
      <c r="AZ2" s="7"/>
    </row>
    <row r="3" spans="1:52" ht="12" customHeight="1">
      <c r="A3" s="8"/>
      <c r="B3" s="9"/>
      <c r="C3" s="50"/>
      <c r="D3" s="8"/>
      <c r="E3" s="8"/>
      <c r="F3" s="8"/>
      <c r="G3" s="8"/>
      <c r="H3" s="8"/>
    </row>
    <row r="4" spans="1:52" ht="12" customHeight="1">
      <c r="B4" s="13"/>
      <c r="C4" s="51"/>
      <c r="D4" s="72"/>
      <c r="E4" s="72"/>
      <c r="F4" s="72"/>
      <c r="G4" s="72"/>
      <c r="H4" s="72"/>
      <c r="I4" s="72"/>
      <c r="J4" s="72"/>
      <c r="K4" s="72"/>
      <c r="L4" s="72"/>
      <c r="M4" s="72"/>
      <c r="N4" s="72"/>
      <c r="O4" s="72"/>
      <c r="P4" s="72"/>
      <c r="Q4" s="72"/>
      <c r="R4" s="72"/>
      <c r="S4" s="72"/>
      <c r="T4" s="72"/>
      <c r="U4" s="72"/>
      <c r="V4" s="72"/>
      <c r="W4" s="72"/>
      <c r="X4" s="72"/>
      <c r="Y4" s="72"/>
      <c r="Z4" s="72"/>
      <c r="AA4" s="72"/>
      <c r="AB4" s="72"/>
      <c r="AC4" s="72"/>
      <c r="AD4" s="115"/>
      <c r="AE4" s="115"/>
      <c r="AF4" s="115"/>
      <c r="AG4" s="115"/>
      <c r="AH4" s="115"/>
      <c r="AI4" s="115"/>
      <c r="AJ4" s="72"/>
      <c r="AK4" s="15"/>
      <c r="AL4" s="115"/>
      <c r="AM4" s="115"/>
      <c r="AN4" s="115"/>
      <c r="AO4" s="115"/>
      <c r="AP4" s="72"/>
      <c r="AQ4" s="15" t="s">
        <v>221</v>
      </c>
      <c r="AZ4" s="15"/>
    </row>
    <row r="5" spans="1:52" ht="12" customHeight="1">
      <c r="B5" s="285" t="s">
        <v>17</v>
      </c>
      <c r="C5" s="286"/>
      <c r="D5" s="304" t="s">
        <v>69</v>
      </c>
      <c r="E5" s="305"/>
      <c r="F5" s="279"/>
      <c r="G5" s="280"/>
      <c r="H5" s="280"/>
      <c r="I5" s="280"/>
      <c r="J5" s="280"/>
      <c r="K5" s="280"/>
      <c r="L5" s="280"/>
      <c r="M5" s="280"/>
      <c r="N5" s="280"/>
      <c r="O5" s="280"/>
      <c r="P5" s="280"/>
      <c r="Q5" s="280"/>
      <c r="R5" s="280"/>
      <c r="S5" s="280"/>
      <c r="T5" s="280"/>
      <c r="U5" s="280"/>
      <c r="V5" s="280"/>
      <c r="W5" s="280"/>
      <c r="X5" s="280"/>
      <c r="Y5" s="280"/>
      <c r="Z5" s="280"/>
      <c r="AA5" s="280"/>
      <c r="AB5" s="280"/>
      <c r="AC5" s="281"/>
      <c r="AD5" s="116"/>
      <c r="AE5" s="116"/>
      <c r="AF5" s="116"/>
      <c r="AG5" s="116"/>
      <c r="AH5" s="116"/>
      <c r="AI5" s="116"/>
      <c r="AJ5" s="271" t="s">
        <v>246</v>
      </c>
      <c r="AK5" s="272"/>
      <c r="AL5" s="272"/>
      <c r="AM5" s="272"/>
      <c r="AN5" s="272"/>
      <c r="AO5" s="272"/>
      <c r="AP5" s="272"/>
      <c r="AQ5" s="314"/>
      <c r="AR5" s="11"/>
      <c r="AS5" s="11"/>
      <c r="AT5" s="11"/>
      <c r="AU5" s="11"/>
      <c r="AV5" s="11"/>
      <c r="AW5" s="11"/>
      <c r="AX5" s="11"/>
      <c r="AY5" s="11"/>
      <c r="AZ5" s="11"/>
    </row>
    <row r="6" spans="1:52" ht="12" customHeight="1">
      <c r="B6" s="287"/>
      <c r="C6" s="288"/>
      <c r="D6" s="306"/>
      <c r="E6" s="307"/>
      <c r="F6" s="292" t="s">
        <v>38</v>
      </c>
      <c r="G6" s="312"/>
      <c r="H6" s="302"/>
      <c r="I6" s="303"/>
      <c r="J6" s="261" t="s">
        <v>39</v>
      </c>
      <c r="K6" s="261"/>
      <c r="L6" s="292" t="s">
        <v>57</v>
      </c>
      <c r="M6" s="307"/>
      <c r="N6" s="292" t="s">
        <v>40</v>
      </c>
      <c r="O6" s="307"/>
      <c r="P6" s="261" t="s">
        <v>41</v>
      </c>
      <c r="Q6" s="261"/>
      <c r="R6" s="261" t="s">
        <v>236</v>
      </c>
      <c r="S6" s="309"/>
      <c r="T6" s="292" t="s">
        <v>42</v>
      </c>
      <c r="U6" s="311"/>
      <c r="V6" s="291"/>
      <c r="W6" s="292"/>
      <c r="X6" s="261" t="s">
        <v>89</v>
      </c>
      <c r="Y6" s="262"/>
      <c r="Z6" s="260"/>
      <c r="AA6" s="261"/>
      <c r="AB6" s="261"/>
      <c r="AC6" s="262"/>
      <c r="AD6" s="117"/>
      <c r="AE6" s="117"/>
      <c r="AF6" s="117"/>
      <c r="AG6" s="117"/>
      <c r="AH6" s="117"/>
      <c r="AI6" s="117"/>
      <c r="AJ6" s="274"/>
      <c r="AK6" s="275"/>
      <c r="AL6" s="275"/>
      <c r="AM6" s="275"/>
      <c r="AN6" s="275"/>
      <c r="AO6" s="275"/>
      <c r="AP6" s="275"/>
      <c r="AQ6" s="315"/>
      <c r="AR6" s="11"/>
      <c r="AS6" s="11"/>
      <c r="AT6" s="11"/>
      <c r="AU6" s="11"/>
      <c r="AV6" s="11"/>
      <c r="AW6" s="11"/>
      <c r="AX6" s="11"/>
      <c r="AY6" s="11"/>
      <c r="AZ6" s="11"/>
    </row>
    <row r="7" spans="1:52" ht="12" customHeight="1">
      <c r="B7" s="287"/>
      <c r="C7" s="288"/>
      <c r="D7" s="308"/>
      <c r="E7" s="283"/>
      <c r="F7" s="283"/>
      <c r="G7" s="283"/>
      <c r="H7" s="283" t="s">
        <v>36</v>
      </c>
      <c r="I7" s="283"/>
      <c r="J7" s="282"/>
      <c r="K7" s="282"/>
      <c r="L7" s="283"/>
      <c r="M7" s="283"/>
      <c r="N7" s="283"/>
      <c r="O7" s="283"/>
      <c r="P7" s="282"/>
      <c r="Q7" s="282"/>
      <c r="R7" s="310"/>
      <c r="S7" s="310"/>
      <c r="T7" s="284"/>
      <c r="U7" s="284"/>
      <c r="V7" s="283" t="s">
        <v>18</v>
      </c>
      <c r="W7" s="283"/>
      <c r="X7" s="282"/>
      <c r="Y7" s="282"/>
      <c r="Z7" s="283" t="s">
        <v>1</v>
      </c>
      <c r="AA7" s="283"/>
      <c r="AB7" s="284" t="s">
        <v>15</v>
      </c>
      <c r="AC7" s="277"/>
      <c r="AD7" s="118"/>
      <c r="AE7" s="118"/>
      <c r="AF7" s="118"/>
      <c r="AG7" s="118"/>
      <c r="AH7" s="118"/>
      <c r="AI7" s="105"/>
      <c r="AJ7" s="278" t="s">
        <v>227</v>
      </c>
      <c r="AK7" s="265"/>
      <c r="AL7" s="277" t="s">
        <v>222</v>
      </c>
      <c r="AM7" s="264"/>
      <c r="AN7" s="265" t="s">
        <v>223</v>
      </c>
      <c r="AO7" s="266"/>
      <c r="AP7" s="278" t="s">
        <v>224</v>
      </c>
      <c r="AQ7" s="313"/>
      <c r="AR7" s="11"/>
      <c r="AS7" s="11"/>
      <c r="AT7" s="11"/>
      <c r="AU7" s="11"/>
      <c r="AV7" s="11"/>
      <c r="AW7" s="11"/>
      <c r="AX7" s="11"/>
      <c r="AY7" s="11"/>
      <c r="AZ7" s="11"/>
    </row>
    <row r="8" spans="1:52" ht="8.25" customHeight="1">
      <c r="B8" s="287"/>
      <c r="C8" s="288"/>
      <c r="D8" s="106"/>
      <c r="E8" s="111"/>
      <c r="F8" s="107"/>
      <c r="G8" s="111"/>
      <c r="H8" s="107"/>
      <c r="I8" s="111"/>
      <c r="J8" s="108"/>
      <c r="K8" s="112"/>
      <c r="L8" s="107"/>
      <c r="M8" s="111"/>
      <c r="N8" s="107"/>
      <c r="O8" s="111"/>
      <c r="P8" s="108"/>
      <c r="Q8" s="112"/>
      <c r="R8" s="109"/>
      <c r="S8" s="113"/>
      <c r="T8" s="110"/>
      <c r="U8" s="114"/>
      <c r="V8" s="107"/>
      <c r="W8" s="111"/>
      <c r="X8" s="108"/>
      <c r="Y8" s="112"/>
      <c r="Z8" s="107"/>
      <c r="AA8" s="111"/>
      <c r="AB8" s="110"/>
      <c r="AC8" s="114"/>
      <c r="AD8" s="277" t="s">
        <v>195</v>
      </c>
      <c r="AE8" s="264"/>
      <c r="AF8" s="277" t="s">
        <v>196</v>
      </c>
      <c r="AG8" s="264"/>
      <c r="AH8" s="277" t="s">
        <v>197</v>
      </c>
      <c r="AI8" s="264"/>
      <c r="AJ8" s="278"/>
      <c r="AK8" s="265"/>
      <c r="AL8" s="278"/>
      <c r="AM8" s="266"/>
      <c r="AN8" s="265"/>
      <c r="AO8" s="266"/>
      <c r="AP8" s="278"/>
      <c r="AQ8" s="313"/>
      <c r="AR8" s="11"/>
      <c r="AS8" s="11"/>
      <c r="AT8" s="11"/>
      <c r="AU8" s="11"/>
      <c r="AV8" s="11"/>
      <c r="AW8" s="11"/>
      <c r="AX8" s="11"/>
      <c r="AY8" s="11"/>
      <c r="AZ8" s="11"/>
    </row>
    <row r="9" spans="1:52" ht="12" customHeight="1">
      <c r="B9" s="289"/>
      <c r="C9" s="290"/>
      <c r="D9" s="16"/>
      <c r="E9" s="17" t="s">
        <v>90</v>
      </c>
      <c r="F9" s="18"/>
      <c r="G9" s="17" t="s">
        <v>46</v>
      </c>
      <c r="H9" s="18"/>
      <c r="I9" s="17" t="s">
        <v>91</v>
      </c>
      <c r="J9" s="44"/>
      <c r="K9" s="17" t="s">
        <v>46</v>
      </c>
      <c r="L9" s="18"/>
      <c r="M9" s="17" t="s">
        <v>51</v>
      </c>
      <c r="N9" s="18"/>
      <c r="O9" s="17" t="s">
        <v>46</v>
      </c>
      <c r="P9" s="44"/>
      <c r="Q9" s="17" t="s">
        <v>92</v>
      </c>
      <c r="R9" s="45"/>
      <c r="S9" s="17" t="s">
        <v>46</v>
      </c>
      <c r="T9" s="19"/>
      <c r="U9" s="17" t="s">
        <v>46</v>
      </c>
      <c r="V9" s="18"/>
      <c r="W9" s="17" t="s">
        <v>46</v>
      </c>
      <c r="X9" s="45"/>
      <c r="Y9" s="17" t="s">
        <v>46</v>
      </c>
      <c r="Z9" s="18"/>
      <c r="AA9" s="17" t="s">
        <v>46</v>
      </c>
      <c r="AB9" s="18"/>
      <c r="AC9" s="17" t="s">
        <v>50</v>
      </c>
      <c r="AD9" s="119"/>
      <c r="AE9" s="17" t="s">
        <v>198</v>
      </c>
      <c r="AF9" s="119"/>
      <c r="AG9" s="17" t="s">
        <v>198</v>
      </c>
      <c r="AH9" s="119"/>
      <c r="AI9" s="17" t="s">
        <v>198</v>
      </c>
      <c r="AJ9" s="43"/>
      <c r="AK9" s="48" t="s">
        <v>90</v>
      </c>
      <c r="AL9" s="119"/>
      <c r="AM9" s="137" t="s">
        <v>90</v>
      </c>
      <c r="AN9" s="119"/>
      <c r="AO9" s="17" t="s">
        <v>90</v>
      </c>
      <c r="AP9" s="43"/>
      <c r="AQ9" s="20" t="s">
        <v>90</v>
      </c>
      <c r="AR9" s="11"/>
      <c r="AS9" s="11"/>
      <c r="AT9" s="11"/>
      <c r="AU9" s="11"/>
      <c r="AV9" s="11"/>
      <c r="AW9" s="11"/>
      <c r="AX9" s="11"/>
      <c r="AY9" s="11"/>
      <c r="AZ9" s="11"/>
    </row>
    <row r="10" spans="1:52" ht="12" hidden="1" customHeight="1">
      <c r="B10" s="56" t="s">
        <v>34</v>
      </c>
      <c r="C10" s="57" t="s">
        <v>45</v>
      </c>
      <c r="D10" s="97">
        <v>36055</v>
      </c>
      <c r="E10" s="98" t="s">
        <v>93</v>
      </c>
      <c r="F10" s="98">
        <v>351</v>
      </c>
      <c r="G10" s="98" t="s">
        <v>37</v>
      </c>
      <c r="H10" s="98"/>
      <c r="I10" s="98"/>
      <c r="J10" s="98">
        <f>D10-F10</f>
        <v>35704</v>
      </c>
      <c r="K10" s="98" t="s">
        <v>94</v>
      </c>
      <c r="L10" s="98">
        <v>11183</v>
      </c>
      <c r="M10" s="98" t="s">
        <v>37</v>
      </c>
      <c r="N10" s="146">
        <v>10075</v>
      </c>
      <c r="O10" s="146" t="s">
        <v>37</v>
      </c>
      <c r="P10" s="146">
        <f>N10-L10</f>
        <v>-1108</v>
      </c>
      <c r="Q10" s="146" t="s">
        <v>37</v>
      </c>
      <c r="R10" s="146">
        <f>J10+P10</f>
        <v>34596</v>
      </c>
      <c r="S10" s="146" t="s">
        <v>79</v>
      </c>
      <c r="T10" s="98">
        <v>31091</v>
      </c>
      <c r="U10" s="98" t="s">
        <v>37</v>
      </c>
      <c r="V10" s="98"/>
      <c r="W10" s="98"/>
      <c r="X10" s="98">
        <f>+R10-T10</f>
        <v>3505</v>
      </c>
      <c r="Y10" s="98" t="s">
        <v>37</v>
      </c>
      <c r="Z10" s="98"/>
      <c r="AA10" s="98"/>
      <c r="AB10" s="98"/>
      <c r="AC10" s="98"/>
      <c r="AD10" s="98"/>
      <c r="AE10" s="98"/>
      <c r="AF10" s="98"/>
      <c r="AG10" s="98"/>
      <c r="AH10" s="98"/>
      <c r="AI10" s="98"/>
      <c r="AJ10" s="30">
        <v>1859</v>
      </c>
      <c r="AK10" s="46" t="s">
        <v>37</v>
      </c>
      <c r="AL10" s="146" t="s">
        <v>94</v>
      </c>
      <c r="AM10" s="135" t="s">
        <v>94</v>
      </c>
      <c r="AN10" s="135" t="s">
        <v>94</v>
      </c>
      <c r="AO10" s="135" t="s">
        <v>94</v>
      </c>
      <c r="AP10" s="30" t="s">
        <v>187</v>
      </c>
      <c r="AQ10" s="31" t="s">
        <v>187</v>
      </c>
      <c r="AR10" s="11"/>
      <c r="AS10" s="11"/>
      <c r="AT10" s="11"/>
      <c r="AU10" s="11"/>
      <c r="AV10" s="11"/>
      <c r="AW10" s="11"/>
      <c r="AX10" s="11"/>
      <c r="AY10" s="11"/>
      <c r="AZ10" s="11"/>
    </row>
    <row r="11" spans="1:52" ht="12" hidden="1" customHeight="1">
      <c r="B11" s="33" t="s">
        <v>95</v>
      </c>
      <c r="C11" s="58" t="s">
        <v>54</v>
      </c>
      <c r="D11" s="76">
        <v>36765</v>
      </c>
      <c r="E11" s="79" t="s">
        <v>37</v>
      </c>
      <c r="F11" s="79">
        <v>359</v>
      </c>
      <c r="G11" s="79" t="s">
        <v>53</v>
      </c>
      <c r="H11" s="79"/>
      <c r="I11" s="79"/>
      <c r="J11" s="79">
        <f t="shared" ref="J11:J74" si="0">D11-F11</f>
        <v>36406</v>
      </c>
      <c r="K11" s="79" t="s">
        <v>37</v>
      </c>
      <c r="L11" s="79">
        <v>10945</v>
      </c>
      <c r="M11" s="79" t="s">
        <v>94</v>
      </c>
      <c r="N11" s="90">
        <v>10490</v>
      </c>
      <c r="O11" s="90" t="s">
        <v>37</v>
      </c>
      <c r="P11" s="90">
        <f t="shared" ref="P11:P74" si="1">N11-L11</f>
        <v>-455</v>
      </c>
      <c r="Q11" s="90" t="s">
        <v>37</v>
      </c>
      <c r="R11" s="90">
        <f t="shared" ref="R11:R74" si="2">J11+P11</f>
        <v>35951</v>
      </c>
      <c r="S11" s="90" t="s">
        <v>37</v>
      </c>
      <c r="T11" s="79">
        <v>32563</v>
      </c>
      <c r="U11" s="79" t="s">
        <v>37</v>
      </c>
      <c r="V11" s="79"/>
      <c r="W11" s="79"/>
      <c r="X11" s="79">
        <f t="shared" ref="X11:X74" si="3">+R11-T11</f>
        <v>3388</v>
      </c>
      <c r="Y11" s="79" t="s">
        <v>37</v>
      </c>
      <c r="Z11" s="79"/>
      <c r="AA11" s="79"/>
      <c r="AB11" s="79"/>
      <c r="AC11" s="79"/>
      <c r="AD11" s="79"/>
      <c r="AE11" s="79"/>
      <c r="AF11" s="79"/>
      <c r="AG11" s="79"/>
      <c r="AH11" s="79"/>
      <c r="AI11" s="79"/>
      <c r="AJ11" s="24">
        <v>1451</v>
      </c>
      <c r="AK11" s="144" t="s">
        <v>37</v>
      </c>
      <c r="AL11" s="90" t="s">
        <v>225</v>
      </c>
      <c r="AM11" s="90" t="s">
        <v>225</v>
      </c>
      <c r="AN11" s="90" t="s">
        <v>225</v>
      </c>
      <c r="AO11" s="90" t="s">
        <v>225</v>
      </c>
      <c r="AP11" s="24" t="s">
        <v>187</v>
      </c>
      <c r="AQ11" s="35" t="s">
        <v>187</v>
      </c>
      <c r="AR11" s="11"/>
      <c r="AS11" s="11"/>
      <c r="AT11" s="11"/>
      <c r="AU11" s="11"/>
      <c r="AV11" s="11"/>
      <c r="AW11" s="11"/>
      <c r="AX11" s="11"/>
      <c r="AY11" s="11"/>
      <c r="AZ11" s="11"/>
    </row>
    <row r="12" spans="1:52" ht="12" hidden="1" customHeight="1">
      <c r="B12" s="33" t="s">
        <v>35</v>
      </c>
      <c r="C12" s="58" t="s">
        <v>96</v>
      </c>
      <c r="D12" s="76">
        <v>34528</v>
      </c>
      <c r="E12" s="79" t="s">
        <v>52</v>
      </c>
      <c r="F12" s="79">
        <v>335</v>
      </c>
      <c r="G12" s="79" t="s">
        <v>52</v>
      </c>
      <c r="H12" s="79"/>
      <c r="I12" s="79"/>
      <c r="J12" s="79">
        <f t="shared" si="0"/>
        <v>34193</v>
      </c>
      <c r="K12" s="79" t="s">
        <v>52</v>
      </c>
      <c r="L12" s="79">
        <v>9853</v>
      </c>
      <c r="M12" s="79" t="s">
        <v>52</v>
      </c>
      <c r="N12" s="90">
        <v>11961</v>
      </c>
      <c r="O12" s="90" t="s">
        <v>52</v>
      </c>
      <c r="P12" s="90">
        <f t="shared" si="1"/>
        <v>2108</v>
      </c>
      <c r="Q12" s="90" t="s">
        <v>52</v>
      </c>
      <c r="R12" s="90">
        <f t="shared" si="2"/>
        <v>36301</v>
      </c>
      <c r="S12" s="90" t="s">
        <v>52</v>
      </c>
      <c r="T12" s="79">
        <v>33428</v>
      </c>
      <c r="U12" s="79" t="s">
        <v>52</v>
      </c>
      <c r="V12" s="79"/>
      <c r="W12" s="79"/>
      <c r="X12" s="79">
        <f t="shared" si="3"/>
        <v>2873</v>
      </c>
      <c r="Y12" s="79" t="s">
        <v>52</v>
      </c>
      <c r="Z12" s="79"/>
      <c r="AA12" s="79"/>
      <c r="AB12" s="79"/>
      <c r="AC12" s="79"/>
      <c r="AD12" s="79"/>
      <c r="AE12" s="79"/>
      <c r="AF12" s="79"/>
      <c r="AG12" s="79"/>
      <c r="AH12" s="79"/>
      <c r="AI12" s="79"/>
      <c r="AJ12" s="24">
        <v>1000</v>
      </c>
      <c r="AK12" s="144" t="s">
        <v>52</v>
      </c>
      <c r="AL12" s="90" t="s">
        <v>225</v>
      </c>
      <c r="AM12" s="90" t="s">
        <v>225</v>
      </c>
      <c r="AN12" s="90" t="s">
        <v>225</v>
      </c>
      <c r="AO12" s="90" t="s">
        <v>225</v>
      </c>
      <c r="AP12" s="24" t="s">
        <v>187</v>
      </c>
      <c r="AQ12" s="35" t="s">
        <v>187</v>
      </c>
      <c r="AR12" s="11"/>
      <c r="AS12" s="11"/>
      <c r="AT12" s="11"/>
      <c r="AU12" s="11"/>
      <c r="AV12" s="11"/>
      <c r="AW12" s="11"/>
      <c r="AX12" s="11"/>
      <c r="AY12" s="11"/>
      <c r="AZ12" s="11"/>
    </row>
    <row r="13" spans="1:52" ht="12" hidden="1" customHeight="1">
      <c r="B13" s="33" t="s">
        <v>97</v>
      </c>
      <c r="C13" s="58" t="s">
        <v>98</v>
      </c>
      <c r="D13" s="76">
        <v>33912</v>
      </c>
      <c r="E13" s="79" t="s">
        <v>52</v>
      </c>
      <c r="F13" s="79">
        <v>352</v>
      </c>
      <c r="G13" s="79" t="s">
        <v>52</v>
      </c>
      <c r="H13" s="79"/>
      <c r="I13" s="79"/>
      <c r="J13" s="79">
        <f t="shared" si="0"/>
        <v>33560</v>
      </c>
      <c r="K13" s="79" t="s">
        <v>52</v>
      </c>
      <c r="L13" s="79">
        <v>9534</v>
      </c>
      <c r="M13" s="79" t="s">
        <v>52</v>
      </c>
      <c r="N13" s="90">
        <v>11986</v>
      </c>
      <c r="O13" s="90" t="s">
        <v>52</v>
      </c>
      <c r="P13" s="90">
        <f t="shared" si="1"/>
        <v>2452</v>
      </c>
      <c r="Q13" s="90" t="s">
        <v>52</v>
      </c>
      <c r="R13" s="90">
        <f t="shared" si="2"/>
        <v>36012</v>
      </c>
      <c r="S13" s="90" t="s">
        <v>52</v>
      </c>
      <c r="T13" s="79">
        <v>33707</v>
      </c>
      <c r="U13" s="79" t="s">
        <v>52</v>
      </c>
      <c r="V13" s="79"/>
      <c r="W13" s="79"/>
      <c r="X13" s="79">
        <f t="shared" si="3"/>
        <v>2305</v>
      </c>
      <c r="Y13" s="79" t="s">
        <v>52</v>
      </c>
      <c r="Z13" s="79"/>
      <c r="AA13" s="79"/>
      <c r="AB13" s="79"/>
      <c r="AC13" s="79"/>
      <c r="AD13" s="79"/>
      <c r="AE13" s="79"/>
      <c r="AF13" s="79"/>
      <c r="AG13" s="79"/>
      <c r="AH13" s="79"/>
      <c r="AI13" s="79"/>
      <c r="AJ13" s="24">
        <v>562</v>
      </c>
      <c r="AK13" s="144" t="s">
        <v>52</v>
      </c>
      <c r="AL13" s="90" t="s">
        <v>225</v>
      </c>
      <c r="AM13" s="90" t="s">
        <v>225</v>
      </c>
      <c r="AN13" s="90" t="s">
        <v>225</v>
      </c>
      <c r="AO13" s="90" t="s">
        <v>225</v>
      </c>
      <c r="AP13" s="24" t="s">
        <v>187</v>
      </c>
      <c r="AQ13" s="35" t="s">
        <v>187</v>
      </c>
      <c r="AR13" s="11"/>
      <c r="AS13" s="11"/>
      <c r="AT13" s="11"/>
      <c r="AU13" s="11"/>
      <c r="AV13" s="11"/>
      <c r="AW13" s="11"/>
      <c r="AX13" s="11"/>
      <c r="AY13" s="11"/>
      <c r="AZ13" s="11"/>
    </row>
    <row r="14" spans="1:52" ht="12" hidden="1" customHeight="1">
      <c r="B14" s="33" t="s">
        <v>99</v>
      </c>
      <c r="C14" s="58" t="s">
        <v>100</v>
      </c>
      <c r="D14" s="76">
        <v>32156</v>
      </c>
      <c r="E14" s="79" t="s">
        <v>52</v>
      </c>
      <c r="F14" s="79">
        <v>315</v>
      </c>
      <c r="G14" s="79" t="s">
        <v>52</v>
      </c>
      <c r="H14" s="79"/>
      <c r="I14" s="79"/>
      <c r="J14" s="79">
        <f t="shared" si="0"/>
        <v>31841</v>
      </c>
      <c r="K14" s="79" t="s">
        <v>52</v>
      </c>
      <c r="L14" s="79">
        <v>9051</v>
      </c>
      <c r="M14" s="79" t="s">
        <v>52</v>
      </c>
      <c r="N14" s="90">
        <v>11886</v>
      </c>
      <c r="O14" s="90" t="s">
        <v>52</v>
      </c>
      <c r="P14" s="90">
        <f t="shared" si="1"/>
        <v>2835</v>
      </c>
      <c r="Q14" s="90" t="s">
        <v>52</v>
      </c>
      <c r="R14" s="90">
        <f t="shared" si="2"/>
        <v>34676</v>
      </c>
      <c r="S14" s="90" t="s">
        <v>52</v>
      </c>
      <c r="T14" s="79">
        <v>32594</v>
      </c>
      <c r="U14" s="79" t="s">
        <v>52</v>
      </c>
      <c r="V14" s="79"/>
      <c r="W14" s="79"/>
      <c r="X14" s="79">
        <f t="shared" si="3"/>
        <v>2082</v>
      </c>
      <c r="Y14" s="79" t="s">
        <v>52</v>
      </c>
      <c r="Z14" s="79"/>
      <c r="AA14" s="79"/>
      <c r="AB14" s="79"/>
      <c r="AC14" s="79"/>
      <c r="AD14" s="79"/>
      <c r="AE14" s="79"/>
      <c r="AF14" s="79"/>
      <c r="AG14" s="79"/>
      <c r="AH14" s="79"/>
      <c r="AI14" s="79"/>
      <c r="AJ14" s="24">
        <v>418</v>
      </c>
      <c r="AK14" s="144" t="s">
        <v>52</v>
      </c>
      <c r="AL14" s="90" t="s">
        <v>225</v>
      </c>
      <c r="AM14" s="90" t="s">
        <v>225</v>
      </c>
      <c r="AN14" s="90" t="s">
        <v>225</v>
      </c>
      <c r="AO14" s="90" t="s">
        <v>225</v>
      </c>
      <c r="AP14" s="24" t="s">
        <v>225</v>
      </c>
      <c r="AQ14" s="35" t="s">
        <v>187</v>
      </c>
      <c r="AR14" s="11"/>
      <c r="AS14" s="11"/>
      <c r="AT14" s="11"/>
      <c r="AU14" s="11"/>
      <c r="AV14" s="11"/>
      <c r="AW14" s="11"/>
      <c r="AX14" s="11"/>
      <c r="AY14" s="11"/>
      <c r="AZ14" s="11"/>
    </row>
    <row r="15" spans="1:52" ht="12" hidden="1" customHeight="1">
      <c r="B15" s="33" t="s">
        <v>101</v>
      </c>
      <c r="C15" s="58" t="s">
        <v>55</v>
      </c>
      <c r="D15" s="76">
        <v>31756</v>
      </c>
      <c r="E15" s="79" t="s">
        <v>52</v>
      </c>
      <c r="F15" s="79">
        <v>282</v>
      </c>
      <c r="G15" s="79" t="s">
        <v>52</v>
      </c>
      <c r="H15" s="79"/>
      <c r="I15" s="79"/>
      <c r="J15" s="79">
        <f t="shared" si="0"/>
        <v>31474</v>
      </c>
      <c r="K15" s="79" t="s">
        <v>52</v>
      </c>
      <c r="L15" s="79">
        <v>8649</v>
      </c>
      <c r="M15" s="79" t="s">
        <v>52</v>
      </c>
      <c r="N15" s="90">
        <v>13261</v>
      </c>
      <c r="O15" s="90" t="s">
        <v>52</v>
      </c>
      <c r="P15" s="90">
        <f t="shared" si="1"/>
        <v>4612</v>
      </c>
      <c r="Q15" s="90" t="s">
        <v>52</v>
      </c>
      <c r="R15" s="90">
        <f t="shared" si="2"/>
        <v>36086</v>
      </c>
      <c r="S15" s="90" t="s">
        <v>52</v>
      </c>
      <c r="T15" s="79">
        <v>34198</v>
      </c>
      <c r="U15" s="79" t="s">
        <v>52</v>
      </c>
      <c r="V15" s="79"/>
      <c r="W15" s="79"/>
      <c r="X15" s="79">
        <f t="shared" si="3"/>
        <v>1888</v>
      </c>
      <c r="Y15" s="79" t="s">
        <v>52</v>
      </c>
      <c r="Z15" s="79"/>
      <c r="AA15" s="79"/>
      <c r="AB15" s="79"/>
      <c r="AC15" s="79"/>
      <c r="AD15" s="79"/>
      <c r="AE15" s="79"/>
      <c r="AF15" s="79"/>
      <c r="AG15" s="79"/>
      <c r="AH15" s="79"/>
      <c r="AI15" s="79"/>
      <c r="AJ15" s="24">
        <v>314</v>
      </c>
      <c r="AK15" s="144" t="s">
        <v>52</v>
      </c>
      <c r="AL15" s="90" t="s">
        <v>225</v>
      </c>
      <c r="AM15" s="90" t="s">
        <v>225</v>
      </c>
      <c r="AN15" s="90" t="s">
        <v>225</v>
      </c>
      <c r="AO15" s="90" t="s">
        <v>225</v>
      </c>
      <c r="AP15" s="24" t="s">
        <v>187</v>
      </c>
      <c r="AQ15" s="35" t="s">
        <v>187</v>
      </c>
      <c r="AR15" s="11"/>
      <c r="AS15" s="11"/>
      <c r="AT15" s="11"/>
      <c r="AU15" s="11"/>
      <c r="AV15" s="11"/>
      <c r="AW15" s="11"/>
      <c r="AX15" s="11"/>
      <c r="AY15" s="11"/>
      <c r="AZ15" s="11"/>
    </row>
    <row r="16" spans="1:52" ht="12" hidden="1" customHeight="1">
      <c r="B16" s="33" t="s">
        <v>102</v>
      </c>
      <c r="C16" s="58" t="s">
        <v>103</v>
      </c>
      <c r="D16" s="76">
        <v>32827</v>
      </c>
      <c r="E16" s="79" t="s">
        <v>52</v>
      </c>
      <c r="F16" s="79">
        <v>285</v>
      </c>
      <c r="G16" s="79" t="s">
        <v>52</v>
      </c>
      <c r="H16" s="79"/>
      <c r="I16" s="79"/>
      <c r="J16" s="79">
        <f t="shared" si="0"/>
        <v>32542</v>
      </c>
      <c r="K16" s="79" t="s">
        <v>52</v>
      </c>
      <c r="L16" s="79">
        <v>9242</v>
      </c>
      <c r="M16" s="79" t="s">
        <v>52</v>
      </c>
      <c r="N16" s="90">
        <v>12789</v>
      </c>
      <c r="O16" s="90" t="s">
        <v>52</v>
      </c>
      <c r="P16" s="90">
        <f t="shared" si="1"/>
        <v>3547</v>
      </c>
      <c r="Q16" s="90" t="s">
        <v>52</v>
      </c>
      <c r="R16" s="90">
        <f t="shared" si="2"/>
        <v>36089</v>
      </c>
      <c r="S16" s="90" t="s">
        <v>52</v>
      </c>
      <c r="T16" s="79">
        <v>34251</v>
      </c>
      <c r="U16" s="79" t="s">
        <v>52</v>
      </c>
      <c r="V16" s="79"/>
      <c r="W16" s="79"/>
      <c r="X16" s="79">
        <f t="shared" si="3"/>
        <v>1838</v>
      </c>
      <c r="Y16" s="79" t="s">
        <v>52</v>
      </c>
      <c r="Z16" s="79"/>
      <c r="AA16" s="79"/>
      <c r="AB16" s="79"/>
      <c r="AC16" s="79"/>
      <c r="AD16" s="79"/>
      <c r="AE16" s="79"/>
      <c r="AF16" s="79"/>
      <c r="AG16" s="79"/>
      <c r="AH16" s="79"/>
      <c r="AI16" s="79"/>
      <c r="AJ16" s="24">
        <v>282</v>
      </c>
      <c r="AK16" s="144" t="s">
        <v>52</v>
      </c>
      <c r="AL16" s="90" t="s">
        <v>225</v>
      </c>
      <c r="AM16" s="90" t="s">
        <v>225</v>
      </c>
      <c r="AN16" s="90" t="s">
        <v>225</v>
      </c>
      <c r="AO16" s="90" t="s">
        <v>225</v>
      </c>
      <c r="AP16" s="24" t="s">
        <v>187</v>
      </c>
      <c r="AQ16" s="35" t="s">
        <v>187</v>
      </c>
      <c r="AR16" s="11"/>
      <c r="AS16" s="11"/>
      <c r="AT16" s="11"/>
      <c r="AU16" s="11"/>
      <c r="AV16" s="11"/>
      <c r="AW16" s="11"/>
      <c r="AX16" s="11"/>
      <c r="AY16" s="11"/>
      <c r="AZ16" s="11"/>
    </row>
    <row r="17" spans="1:52" ht="12" hidden="1" customHeight="1">
      <c r="B17" s="33" t="s">
        <v>104</v>
      </c>
      <c r="C17" s="58" t="s">
        <v>105</v>
      </c>
      <c r="D17" s="76">
        <v>31776</v>
      </c>
      <c r="E17" s="79" t="s">
        <v>52</v>
      </c>
      <c r="F17" s="79">
        <v>306</v>
      </c>
      <c r="G17" s="79" t="s">
        <v>52</v>
      </c>
      <c r="H17" s="79"/>
      <c r="I17" s="79"/>
      <c r="J17" s="79">
        <f t="shared" si="0"/>
        <v>31470</v>
      </c>
      <c r="K17" s="79" t="s">
        <v>52</v>
      </c>
      <c r="L17" s="79">
        <v>9205</v>
      </c>
      <c r="M17" s="79" t="s">
        <v>52</v>
      </c>
      <c r="N17" s="90">
        <v>10760</v>
      </c>
      <c r="O17" s="90" t="s">
        <v>52</v>
      </c>
      <c r="P17" s="90">
        <f t="shared" si="1"/>
        <v>1555</v>
      </c>
      <c r="Q17" s="90" t="s">
        <v>52</v>
      </c>
      <c r="R17" s="90">
        <f t="shared" si="2"/>
        <v>33025</v>
      </c>
      <c r="S17" s="90" t="s">
        <v>52</v>
      </c>
      <c r="T17" s="79">
        <v>30983</v>
      </c>
      <c r="U17" s="79" t="s">
        <v>52</v>
      </c>
      <c r="V17" s="79"/>
      <c r="W17" s="79"/>
      <c r="X17" s="79">
        <f t="shared" si="3"/>
        <v>2042</v>
      </c>
      <c r="Y17" s="79" t="s">
        <v>52</v>
      </c>
      <c r="Z17" s="79"/>
      <c r="AA17" s="79"/>
      <c r="AB17" s="79"/>
      <c r="AC17" s="79"/>
      <c r="AD17" s="79"/>
      <c r="AE17" s="79"/>
      <c r="AF17" s="79"/>
      <c r="AG17" s="79"/>
      <c r="AH17" s="79"/>
      <c r="AI17" s="79"/>
      <c r="AJ17" s="24">
        <v>577</v>
      </c>
      <c r="AK17" s="144" t="s">
        <v>52</v>
      </c>
      <c r="AL17" s="90" t="s">
        <v>225</v>
      </c>
      <c r="AM17" s="90" t="s">
        <v>225</v>
      </c>
      <c r="AN17" s="90" t="s">
        <v>225</v>
      </c>
      <c r="AO17" s="90" t="s">
        <v>225</v>
      </c>
      <c r="AP17" s="24" t="s">
        <v>187</v>
      </c>
      <c r="AQ17" s="35" t="s">
        <v>187</v>
      </c>
      <c r="AR17" s="11"/>
      <c r="AS17" s="11"/>
      <c r="AT17" s="11"/>
      <c r="AU17" s="11"/>
      <c r="AV17" s="11"/>
      <c r="AW17" s="11"/>
      <c r="AX17" s="11"/>
      <c r="AY17" s="11"/>
      <c r="AZ17" s="11"/>
    </row>
    <row r="18" spans="1:52" ht="12" hidden="1" customHeight="1">
      <c r="A18" s="11"/>
      <c r="B18" s="33" t="s">
        <v>106</v>
      </c>
      <c r="C18" s="58" t="s">
        <v>107</v>
      </c>
      <c r="D18" s="76">
        <v>33220</v>
      </c>
      <c r="E18" s="79" t="s">
        <v>52</v>
      </c>
      <c r="F18" s="79">
        <v>319</v>
      </c>
      <c r="G18" s="79" t="s">
        <v>52</v>
      </c>
      <c r="H18" s="79"/>
      <c r="I18" s="79"/>
      <c r="J18" s="79">
        <f t="shared" si="0"/>
        <v>32901</v>
      </c>
      <c r="K18" s="79" t="s">
        <v>52</v>
      </c>
      <c r="L18" s="79">
        <v>10563</v>
      </c>
      <c r="M18" s="79" t="s">
        <v>52</v>
      </c>
      <c r="N18" s="90">
        <v>9682</v>
      </c>
      <c r="O18" s="90" t="s">
        <v>52</v>
      </c>
      <c r="P18" s="90">
        <f t="shared" si="1"/>
        <v>-881</v>
      </c>
      <c r="Q18" s="90" t="s">
        <v>52</v>
      </c>
      <c r="R18" s="90">
        <f t="shared" si="2"/>
        <v>32020</v>
      </c>
      <c r="S18" s="90" t="s">
        <v>52</v>
      </c>
      <c r="T18" s="79">
        <v>29534</v>
      </c>
      <c r="U18" s="79" t="s">
        <v>52</v>
      </c>
      <c r="V18" s="79"/>
      <c r="W18" s="79"/>
      <c r="X18" s="79">
        <f t="shared" si="3"/>
        <v>2486</v>
      </c>
      <c r="Y18" s="79" t="s">
        <v>52</v>
      </c>
      <c r="Z18" s="79"/>
      <c r="AA18" s="79"/>
      <c r="AB18" s="79"/>
      <c r="AC18" s="79"/>
      <c r="AD18" s="79"/>
      <c r="AE18" s="79"/>
      <c r="AF18" s="79"/>
      <c r="AG18" s="79"/>
      <c r="AH18" s="79"/>
      <c r="AI18" s="79"/>
      <c r="AJ18" s="24">
        <v>1610</v>
      </c>
      <c r="AK18" s="144" t="s">
        <v>52</v>
      </c>
      <c r="AL18" s="90" t="s">
        <v>225</v>
      </c>
      <c r="AM18" s="90" t="s">
        <v>225</v>
      </c>
      <c r="AN18" s="90" t="s">
        <v>225</v>
      </c>
      <c r="AO18" s="90" t="s">
        <v>225</v>
      </c>
      <c r="AP18" s="24" t="s">
        <v>187</v>
      </c>
      <c r="AQ18" s="35" t="s">
        <v>187</v>
      </c>
      <c r="AR18" s="11"/>
      <c r="AS18" s="11"/>
      <c r="AT18" s="11"/>
      <c r="AU18" s="11"/>
      <c r="AV18" s="11"/>
      <c r="AW18" s="11"/>
      <c r="AX18" s="11"/>
      <c r="AY18" s="11"/>
      <c r="AZ18" s="11"/>
    </row>
    <row r="19" spans="1:52" ht="12" hidden="1" customHeight="1">
      <c r="A19" s="11"/>
      <c r="B19" s="33" t="s">
        <v>108</v>
      </c>
      <c r="C19" s="58" t="s">
        <v>109</v>
      </c>
      <c r="D19" s="76">
        <v>33909</v>
      </c>
      <c r="E19" s="79" t="s">
        <v>52</v>
      </c>
      <c r="F19" s="79">
        <v>325</v>
      </c>
      <c r="G19" s="79" t="s">
        <v>52</v>
      </c>
      <c r="H19" s="79"/>
      <c r="I19" s="79"/>
      <c r="J19" s="79">
        <f t="shared" si="0"/>
        <v>33584</v>
      </c>
      <c r="K19" s="79" t="s">
        <v>52</v>
      </c>
      <c r="L19" s="79">
        <v>11027</v>
      </c>
      <c r="M19" s="79" t="s">
        <v>52</v>
      </c>
      <c r="N19" s="90">
        <v>9182</v>
      </c>
      <c r="O19" s="90" t="s">
        <v>52</v>
      </c>
      <c r="P19" s="90">
        <f t="shared" si="1"/>
        <v>-1845</v>
      </c>
      <c r="Q19" s="90" t="s">
        <v>52</v>
      </c>
      <c r="R19" s="90">
        <f t="shared" si="2"/>
        <v>31739</v>
      </c>
      <c r="S19" s="90" t="s">
        <v>52</v>
      </c>
      <c r="T19" s="79">
        <v>28964</v>
      </c>
      <c r="U19" s="79" t="s">
        <v>52</v>
      </c>
      <c r="V19" s="79"/>
      <c r="W19" s="79"/>
      <c r="X19" s="79">
        <f t="shared" si="3"/>
        <v>2775</v>
      </c>
      <c r="Y19" s="79" t="s">
        <v>52</v>
      </c>
      <c r="Z19" s="79"/>
      <c r="AA19" s="79"/>
      <c r="AB19" s="79"/>
      <c r="AC19" s="79"/>
      <c r="AD19" s="79"/>
      <c r="AE19" s="79"/>
      <c r="AF19" s="79"/>
      <c r="AG19" s="79"/>
      <c r="AH19" s="79"/>
      <c r="AI19" s="79"/>
      <c r="AJ19" s="24">
        <v>1995</v>
      </c>
      <c r="AK19" s="144" t="s">
        <v>52</v>
      </c>
      <c r="AL19" s="90" t="s">
        <v>225</v>
      </c>
      <c r="AM19" s="90" t="s">
        <v>225</v>
      </c>
      <c r="AN19" s="90" t="s">
        <v>225</v>
      </c>
      <c r="AO19" s="90" t="s">
        <v>225</v>
      </c>
      <c r="AP19" s="24" t="s">
        <v>187</v>
      </c>
      <c r="AQ19" s="35" t="s">
        <v>187</v>
      </c>
      <c r="AR19" s="11"/>
      <c r="AS19" s="11"/>
      <c r="AT19" s="11"/>
      <c r="AU19" s="11"/>
      <c r="AV19" s="11"/>
      <c r="AW19" s="11"/>
      <c r="AX19" s="11"/>
      <c r="AY19" s="11"/>
      <c r="AZ19" s="11"/>
    </row>
    <row r="20" spans="1:52" ht="12" hidden="1" customHeight="1">
      <c r="A20" s="11"/>
      <c r="B20" s="33" t="s">
        <v>110</v>
      </c>
      <c r="C20" s="58" t="s">
        <v>111</v>
      </c>
      <c r="D20" s="76">
        <v>30932</v>
      </c>
      <c r="E20" s="79" t="s">
        <v>52</v>
      </c>
      <c r="F20" s="79">
        <v>303</v>
      </c>
      <c r="G20" s="79" t="s">
        <v>52</v>
      </c>
      <c r="H20" s="79"/>
      <c r="I20" s="79"/>
      <c r="J20" s="79">
        <f t="shared" si="0"/>
        <v>30629</v>
      </c>
      <c r="K20" s="79" t="s">
        <v>52</v>
      </c>
      <c r="L20" s="79">
        <v>9900</v>
      </c>
      <c r="M20" s="79" t="s">
        <v>52</v>
      </c>
      <c r="N20" s="90">
        <v>10278</v>
      </c>
      <c r="O20" s="90" t="s">
        <v>52</v>
      </c>
      <c r="P20" s="90">
        <f t="shared" si="1"/>
        <v>378</v>
      </c>
      <c r="Q20" s="90" t="s">
        <v>52</v>
      </c>
      <c r="R20" s="90">
        <f t="shared" si="2"/>
        <v>31007</v>
      </c>
      <c r="S20" s="90" t="s">
        <v>52</v>
      </c>
      <c r="T20" s="79">
        <v>28779</v>
      </c>
      <c r="U20" s="79" t="s">
        <v>52</v>
      </c>
      <c r="V20" s="79"/>
      <c r="W20" s="79"/>
      <c r="X20" s="79">
        <f t="shared" si="3"/>
        <v>2228</v>
      </c>
      <c r="Y20" s="79" t="s">
        <v>52</v>
      </c>
      <c r="Z20" s="79"/>
      <c r="AA20" s="79"/>
      <c r="AB20" s="79"/>
      <c r="AC20" s="79"/>
      <c r="AD20" s="79"/>
      <c r="AE20" s="79"/>
      <c r="AF20" s="79"/>
      <c r="AG20" s="79"/>
      <c r="AH20" s="79"/>
      <c r="AI20" s="79"/>
      <c r="AJ20" s="24">
        <v>1092</v>
      </c>
      <c r="AK20" s="144" t="s">
        <v>52</v>
      </c>
      <c r="AL20" s="90" t="s">
        <v>225</v>
      </c>
      <c r="AM20" s="90" t="s">
        <v>225</v>
      </c>
      <c r="AN20" s="90" t="s">
        <v>225</v>
      </c>
      <c r="AO20" s="90" t="s">
        <v>225</v>
      </c>
      <c r="AP20" s="24" t="s">
        <v>187</v>
      </c>
      <c r="AQ20" s="35" t="s">
        <v>187</v>
      </c>
      <c r="AR20" s="11"/>
      <c r="AS20" s="11"/>
      <c r="AT20" s="11"/>
      <c r="AU20" s="11"/>
      <c r="AV20" s="11"/>
      <c r="AW20" s="11"/>
      <c r="AX20" s="11"/>
      <c r="AY20" s="11"/>
      <c r="AZ20" s="11"/>
    </row>
    <row r="21" spans="1:52" ht="12" hidden="1" customHeight="1">
      <c r="A21" s="11"/>
      <c r="B21" s="34" t="s">
        <v>112</v>
      </c>
      <c r="C21" s="58" t="s">
        <v>113</v>
      </c>
      <c r="D21" s="76">
        <v>35065</v>
      </c>
      <c r="E21" s="79" t="s">
        <v>52</v>
      </c>
      <c r="F21" s="79">
        <v>346</v>
      </c>
      <c r="G21" s="79" t="s">
        <v>52</v>
      </c>
      <c r="H21" s="79"/>
      <c r="I21" s="79"/>
      <c r="J21" s="80">
        <f t="shared" si="0"/>
        <v>34719</v>
      </c>
      <c r="K21" s="80" t="s">
        <v>52</v>
      </c>
      <c r="L21" s="80">
        <v>11207</v>
      </c>
      <c r="M21" s="80" t="s">
        <v>52</v>
      </c>
      <c r="N21" s="138">
        <v>10681</v>
      </c>
      <c r="O21" s="138" t="s">
        <v>52</v>
      </c>
      <c r="P21" s="138">
        <f t="shared" si="1"/>
        <v>-526</v>
      </c>
      <c r="Q21" s="138" t="s">
        <v>52</v>
      </c>
      <c r="R21" s="138">
        <f t="shared" si="2"/>
        <v>34193</v>
      </c>
      <c r="S21" s="138" t="s">
        <v>52</v>
      </c>
      <c r="T21" s="79">
        <v>30838</v>
      </c>
      <c r="U21" s="79" t="s">
        <v>52</v>
      </c>
      <c r="V21" s="79"/>
      <c r="W21" s="79"/>
      <c r="X21" s="79">
        <f t="shared" si="3"/>
        <v>3355</v>
      </c>
      <c r="Y21" s="79" t="s">
        <v>52</v>
      </c>
      <c r="Z21" s="79"/>
      <c r="AA21" s="79"/>
      <c r="AB21" s="79"/>
      <c r="AC21" s="79"/>
      <c r="AD21" s="79"/>
      <c r="AE21" s="79"/>
      <c r="AF21" s="79"/>
      <c r="AG21" s="79"/>
      <c r="AH21" s="79"/>
      <c r="AI21" s="79"/>
      <c r="AJ21" s="24">
        <v>1915</v>
      </c>
      <c r="AK21" s="144" t="s">
        <v>52</v>
      </c>
      <c r="AL21" s="138" t="s">
        <v>94</v>
      </c>
      <c r="AM21" s="138" t="s">
        <v>94</v>
      </c>
      <c r="AN21" s="138" t="s">
        <v>94</v>
      </c>
      <c r="AO21" s="138" t="s">
        <v>94</v>
      </c>
      <c r="AP21" s="24" t="s">
        <v>187</v>
      </c>
      <c r="AQ21" s="35" t="s">
        <v>187</v>
      </c>
      <c r="AR21" s="11"/>
      <c r="AS21" s="11"/>
      <c r="AT21" s="11"/>
      <c r="AU21" s="11"/>
      <c r="AV21" s="11"/>
      <c r="AW21" s="11"/>
      <c r="AX21" s="11"/>
      <c r="AY21" s="11"/>
      <c r="AZ21" s="11"/>
    </row>
    <row r="22" spans="1:52" ht="12" hidden="1" customHeight="1">
      <c r="A22" s="11"/>
      <c r="B22" s="32" t="s">
        <v>114</v>
      </c>
      <c r="C22" s="59" t="s">
        <v>115</v>
      </c>
      <c r="D22" s="78">
        <v>34064</v>
      </c>
      <c r="E22" s="84">
        <f>D22/D10*100</f>
        <v>94.477881015115798</v>
      </c>
      <c r="F22" s="81">
        <v>329</v>
      </c>
      <c r="G22" s="84">
        <f>F22/F10*100</f>
        <v>93.732193732193736</v>
      </c>
      <c r="H22" s="81"/>
      <c r="I22" s="84"/>
      <c r="J22" s="81">
        <f t="shared" si="0"/>
        <v>33735</v>
      </c>
      <c r="K22" s="84">
        <f>J22/J10*100</f>
        <v>94.485211740981399</v>
      </c>
      <c r="L22" s="81">
        <v>11440</v>
      </c>
      <c r="M22" s="84">
        <f>L22/L10*100</f>
        <v>102.29813109183583</v>
      </c>
      <c r="N22" s="135">
        <v>10773</v>
      </c>
      <c r="O22" s="134">
        <f>N22/N10*100</f>
        <v>106.92803970223326</v>
      </c>
      <c r="P22" s="135">
        <f t="shared" si="1"/>
        <v>-667</v>
      </c>
      <c r="Q22" s="134">
        <f>P22/P10*100</f>
        <v>60.198555956678703</v>
      </c>
      <c r="R22" s="135">
        <f t="shared" si="2"/>
        <v>33068</v>
      </c>
      <c r="S22" s="134">
        <f>R22/R10*100</f>
        <v>95.583304428257605</v>
      </c>
      <c r="T22" s="81">
        <v>29841</v>
      </c>
      <c r="U22" s="84">
        <f>T22/T10*100</f>
        <v>95.97954391946223</v>
      </c>
      <c r="V22" s="81"/>
      <c r="W22" s="84"/>
      <c r="X22" s="81">
        <f t="shared" si="3"/>
        <v>3227</v>
      </c>
      <c r="Y22" s="84">
        <f>X22/X10*100</f>
        <v>92.068473609129825</v>
      </c>
      <c r="Z22" s="81"/>
      <c r="AA22" s="84"/>
      <c r="AB22" s="81"/>
      <c r="AC22" s="84"/>
      <c r="AD22" s="84"/>
      <c r="AE22" s="84"/>
      <c r="AF22" s="84"/>
      <c r="AG22" s="84"/>
      <c r="AH22" s="84"/>
      <c r="AI22" s="84"/>
      <c r="AJ22" s="21">
        <v>1756</v>
      </c>
      <c r="AK22" s="47">
        <f>AJ22/AJ10*100</f>
        <v>94.459386767079081</v>
      </c>
      <c r="AL22" s="135" t="s">
        <v>94</v>
      </c>
      <c r="AM22" s="135" t="s">
        <v>94</v>
      </c>
      <c r="AN22" s="135" t="s">
        <v>94</v>
      </c>
      <c r="AO22" s="135" t="s">
        <v>94</v>
      </c>
      <c r="AP22" s="21" t="s">
        <v>187</v>
      </c>
      <c r="AQ22" s="22" t="s">
        <v>187</v>
      </c>
      <c r="AR22" s="11"/>
      <c r="AS22" s="11"/>
      <c r="AT22" s="11"/>
      <c r="AU22" s="11"/>
      <c r="AV22" s="11"/>
      <c r="AW22" s="11"/>
      <c r="AX22" s="11"/>
      <c r="AY22" s="11"/>
      <c r="AZ22" s="11"/>
    </row>
    <row r="23" spans="1:52" ht="12" hidden="1" customHeight="1">
      <c r="A23" s="11"/>
      <c r="B23" s="33" t="s">
        <v>95</v>
      </c>
      <c r="C23" s="58" t="s">
        <v>116</v>
      </c>
      <c r="D23" s="76">
        <v>34539</v>
      </c>
      <c r="E23" s="82">
        <f t="shared" ref="E23:E86" si="4">D23/D11*100</f>
        <v>93.945328437372496</v>
      </c>
      <c r="F23" s="79">
        <v>334</v>
      </c>
      <c r="G23" s="82">
        <f t="shared" ref="G23:G86" si="5">F23/F11*100</f>
        <v>93.036211699164355</v>
      </c>
      <c r="H23" s="79"/>
      <c r="I23" s="82"/>
      <c r="J23" s="79">
        <f t="shared" si="0"/>
        <v>34205</v>
      </c>
      <c r="K23" s="82">
        <f t="shared" ref="K23:K86" si="6">J23/J11*100</f>
        <v>93.954293248365644</v>
      </c>
      <c r="L23" s="79">
        <v>10766</v>
      </c>
      <c r="M23" s="82">
        <f t="shared" ref="M23:M86" si="7">L23/L11*100</f>
        <v>98.364550022841485</v>
      </c>
      <c r="N23" s="90">
        <v>11512</v>
      </c>
      <c r="O23" s="91">
        <f t="shared" ref="O23:O86" si="8">N23/N11*100</f>
        <v>109.74261201143946</v>
      </c>
      <c r="P23" s="90">
        <f t="shared" si="1"/>
        <v>746</v>
      </c>
      <c r="Q23" s="91">
        <f t="shared" ref="Q23:Q86" si="9">P23/P11*100</f>
        <v>-163.95604395604394</v>
      </c>
      <c r="R23" s="90">
        <f t="shared" si="2"/>
        <v>34951</v>
      </c>
      <c r="S23" s="91">
        <f t="shared" ref="S23:S86" si="10">R23/R11*100</f>
        <v>97.218436204834362</v>
      </c>
      <c r="T23" s="79">
        <v>31980</v>
      </c>
      <c r="U23" s="82">
        <f t="shared" ref="U23:U86" si="11">T23/T11*100</f>
        <v>98.209624420354388</v>
      </c>
      <c r="V23" s="79"/>
      <c r="W23" s="82"/>
      <c r="X23" s="79">
        <f t="shared" si="3"/>
        <v>2971</v>
      </c>
      <c r="Y23" s="82">
        <f t="shared" ref="Y23:Y86" si="12">X23/X11*100</f>
        <v>87.691853600944512</v>
      </c>
      <c r="Z23" s="79"/>
      <c r="AA23" s="82"/>
      <c r="AB23" s="79"/>
      <c r="AC23" s="82"/>
      <c r="AD23" s="82"/>
      <c r="AE23" s="82"/>
      <c r="AF23" s="82"/>
      <c r="AG23" s="82"/>
      <c r="AH23" s="82"/>
      <c r="AI23" s="82"/>
      <c r="AJ23" s="24">
        <v>1269</v>
      </c>
      <c r="AK23" s="132">
        <f t="shared" ref="AK23:AK86" si="13">AJ23/AJ11*100</f>
        <v>87.456926257753281</v>
      </c>
      <c r="AL23" s="90" t="s">
        <v>94</v>
      </c>
      <c r="AM23" s="90" t="s">
        <v>94</v>
      </c>
      <c r="AN23" s="90" t="s">
        <v>94</v>
      </c>
      <c r="AO23" s="90" t="s">
        <v>94</v>
      </c>
      <c r="AP23" s="24" t="s">
        <v>187</v>
      </c>
      <c r="AQ23" s="25" t="s">
        <v>187</v>
      </c>
      <c r="AR23" s="11"/>
      <c r="AS23" s="11"/>
      <c r="AT23" s="11"/>
      <c r="AU23" s="11"/>
      <c r="AV23" s="11"/>
      <c r="AW23" s="11"/>
      <c r="AX23" s="11"/>
      <c r="AY23" s="11"/>
      <c r="AZ23" s="11"/>
    </row>
    <row r="24" spans="1:52" ht="12" hidden="1" customHeight="1">
      <c r="A24" s="11"/>
      <c r="B24" s="33" t="s">
        <v>117</v>
      </c>
      <c r="C24" s="58" t="s">
        <v>96</v>
      </c>
      <c r="D24" s="76">
        <v>31925</v>
      </c>
      <c r="E24" s="82">
        <f t="shared" si="4"/>
        <v>92.46119091751622</v>
      </c>
      <c r="F24" s="79">
        <v>305</v>
      </c>
      <c r="G24" s="82">
        <f t="shared" si="5"/>
        <v>91.044776119402982</v>
      </c>
      <c r="H24" s="79"/>
      <c r="I24" s="82"/>
      <c r="J24" s="79">
        <f t="shared" si="0"/>
        <v>31620</v>
      </c>
      <c r="K24" s="82">
        <f t="shared" si="6"/>
        <v>92.475067996373525</v>
      </c>
      <c r="L24" s="79">
        <v>9489</v>
      </c>
      <c r="M24" s="82">
        <f t="shared" si="7"/>
        <v>96.30569369735106</v>
      </c>
      <c r="N24" s="90">
        <v>12873</v>
      </c>
      <c r="O24" s="91">
        <f t="shared" si="8"/>
        <v>107.62478053674442</v>
      </c>
      <c r="P24" s="90">
        <f t="shared" si="1"/>
        <v>3384</v>
      </c>
      <c r="Q24" s="91">
        <f t="shared" si="9"/>
        <v>160.53130929791271</v>
      </c>
      <c r="R24" s="90">
        <f t="shared" si="2"/>
        <v>35004</v>
      </c>
      <c r="S24" s="91">
        <f t="shared" si="10"/>
        <v>96.427095672295522</v>
      </c>
      <c r="T24" s="79">
        <v>32531</v>
      </c>
      <c r="U24" s="82">
        <f t="shared" si="11"/>
        <v>97.316620796936704</v>
      </c>
      <c r="V24" s="79"/>
      <c r="W24" s="82"/>
      <c r="X24" s="79">
        <f t="shared" si="3"/>
        <v>2473</v>
      </c>
      <c r="Y24" s="82">
        <f t="shared" si="12"/>
        <v>86.077271145144451</v>
      </c>
      <c r="Z24" s="79"/>
      <c r="AA24" s="82"/>
      <c r="AB24" s="79"/>
      <c r="AC24" s="82"/>
      <c r="AD24" s="82"/>
      <c r="AE24" s="82"/>
      <c r="AF24" s="82"/>
      <c r="AG24" s="82"/>
      <c r="AH24" s="82"/>
      <c r="AI24" s="82"/>
      <c r="AJ24" s="24">
        <v>681</v>
      </c>
      <c r="AK24" s="132">
        <f t="shared" si="13"/>
        <v>68.100000000000009</v>
      </c>
      <c r="AL24" s="90" t="s">
        <v>94</v>
      </c>
      <c r="AM24" s="90" t="s">
        <v>94</v>
      </c>
      <c r="AN24" s="90" t="s">
        <v>94</v>
      </c>
      <c r="AO24" s="90" t="s">
        <v>94</v>
      </c>
      <c r="AP24" s="24" t="s">
        <v>187</v>
      </c>
      <c r="AQ24" s="25" t="s">
        <v>187</v>
      </c>
      <c r="AR24" s="11"/>
      <c r="AS24" s="11"/>
      <c r="AT24" s="11"/>
      <c r="AU24" s="11"/>
      <c r="AV24" s="11"/>
      <c r="AW24" s="11"/>
      <c r="AX24" s="11"/>
      <c r="AY24" s="11"/>
      <c r="AZ24" s="11"/>
    </row>
    <row r="25" spans="1:52" ht="12" hidden="1" customHeight="1">
      <c r="A25" s="11"/>
      <c r="B25" s="33" t="s">
        <v>97</v>
      </c>
      <c r="C25" s="58" t="s">
        <v>98</v>
      </c>
      <c r="D25" s="76">
        <v>31429</v>
      </c>
      <c r="E25" s="82">
        <f t="shared" si="4"/>
        <v>92.678108044350083</v>
      </c>
      <c r="F25" s="79">
        <v>304</v>
      </c>
      <c r="G25" s="82">
        <f t="shared" si="5"/>
        <v>86.36363636363636</v>
      </c>
      <c r="H25" s="79"/>
      <c r="I25" s="82"/>
      <c r="J25" s="79">
        <f t="shared" si="0"/>
        <v>31125</v>
      </c>
      <c r="K25" s="82">
        <f t="shared" si="6"/>
        <v>92.744338498212159</v>
      </c>
      <c r="L25" s="79">
        <v>9885</v>
      </c>
      <c r="M25" s="82">
        <f t="shared" si="7"/>
        <v>103.68156073001889</v>
      </c>
      <c r="N25" s="90">
        <v>12626</v>
      </c>
      <c r="O25" s="91">
        <f t="shared" si="8"/>
        <v>105.33956282329385</v>
      </c>
      <c r="P25" s="90">
        <f t="shared" si="1"/>
        <v>2741</v>
      </c>
      <c r="Q25" s="91">
        <f t="shared" si="9"/>
        <v>111.7862969004894</v>
      </c>
      <c r="R25" s="90">
        <f t="shared" si="2"/>
        <v>33866</v>
      </c>
      <c r="S25" s="91">
        <f t="shared" si="10"/>
        <v>94.040875263800956</v>
      </c>
      <c r="T25" s="79">
        <v>31577</v>
      </c>
      <c r="U25" s="82">
        <f t="shared" si="11"/>
        <v>93.680837808170409</v>
      </c>
      <c r="V25" s="79"/>
      <c r="W25" s="82"/>
      <c r="X25" s="79">
        <f t="shared" si="3"/>
        <v>2289</v>
      </c>
      <c r="Y25" s="82">
        <f t="shared" si="12"/>
        <v>99.305856832971799</v>
      </c>
      <c r="Z25" s="79"/>
      <c r="AA25" s="82"/>
      <c r="AB25" s="79"/>
      <c r="AC25" s="82"/>
      <c r="AD25" s="82"/>
      <c r="AE25" s="82"/>
      <c r="AF25" s="82"/>
      <c r="AG25" s="82"/>
      <c r="AH25" s="82"/>
      <c r="AI25" s="82"/>
      <c r="AJ25" s="24">
        <v>672</v>
      </c>
      <c r="AK25" s="132">
        <f t="shared" si="13"/>
        <v>119.5729537366548</v>
      </c>
      <c r="AL25" s="90" t="s">
        <v>94</v>
      </c>
      <c r="AM25" s="90" t="s">
        <v>94</v>
      </c>
      <c r="AN25" s="90" t="s">
        <v>94</v>
      </c>
      <c r="AO25" s="90" t="s">
        <v>94</v>
      </c>
      <c r="AP25" s="24" t="s">
        <v>187</v>
      </c>
      <c r="AQ25" s="25" t="s">
        <v>187</v>
      </c>
      <c r="AR25" s="11"/>
      <c r="AS25" s="11"/>
      <c r="AT25" s="11"/>
      <c r="AU25" s="11"/>
      <c r="AV25" s="11"/>
      <c r="AW25" s="11"/>
      <c r="AX25" s="11"/>
      <c r="AY25" s="11"/>
      <c r="AZ25" s="11"/>
    </row>
    <row r="26" spans="1:52" ht="12" hidden="1" customHeight="1">
      <c r="A26" s="11"/>
      <c r="B26" s="33" t="s">
        <v>99</v>
      </c>
      <c r="C26" s="58" t="s">
        <v>100</v>
      </c>
      <c r="D26" s="76">
        <v>30267</v>
      </c>
      <c r="E26" s="82">
        <f t="shared" si="4"/>
        <v>94.125513123522836</v>
      </c>
      <c r="F26" s="79">
        <v>285</v>
      </c>
      <c r="G26" s="82">
        <f t="shared" si="5"/>
        <v>90.476190476190482</v>
      </c>
      <c r="H26" s="79"/>
      <c r="I26" s="82"/>
      <c r="J26" s="79">
        <f t="shared" si="0"/>
        <v>29982</v>
      </c>
      <c r="K26" s="82">
        <f t="shared" si="6"/>
        <v>94.161615527150531</v>
      </c>
      <c r="L26" s="79">
        <v>9709</v>
      </c>
      <c r="M26" s="82">
        <f t="shared" si="7"/>
        <v>107.26991492652746</v>
      </c>
      <c r="N26" s="90">
        <v>12074</v>
      </c>
      <c r="O26" s="91">
        <f t="shared" si="8"/>
        <v>101.58169274777049</v>
      </c>
      <c r="P26" s="90">
        <f t="shared" si="1"/>
        <v>2365</v>
      </c>
      <c r="Q26" s="91">
        <f t="shared" si="9"/>
        <v>83.421516754850089</v>
      </c>
      <c r="R26" s="90">
        <f t="shared" si="2"/>
        <v>32347</v>
      </c>
      <c r="S26" s="91">
        <f t="shared" si="10"/>
        <v>93.283539047179602</v>
      </c>
      <c r="T26" s="79">
        <v>30668</v>
      </c>
      <c r="U26" s="82">
        <f t="shared" si="11"/>
        <v>94.090936982266669</v>
      </c>
      <c r="V26" s="79"/>
      <c r="W26" s="82"/>
      <c r="X26" s="79">
        <f t="shared" si="3"/>
        <v>1679</v>
      </c>
      <c r="Y26" s="82">
        <f t="shared" si="12"/>
        <v>80.643611911623438</v>
      </c>
      <c r="Z26" s="79"/>
      <c r="AA26" s="82"/>
      <c r="AB26" s="79"/>
      <c r="AC26" s="82"/>
      <c r="AD26" s="82"/>
      <c r="AE26" s="82"/>
      <c r="AF26" s="82"/>
      <c r="AG26" s="82"/>
      <c r="AH26" s="82"/>
      <c r="AI26" s="82"/>
      <c r="AJ26" s="24">
        <v>398</v>
      </c>
      <c r="AK26" s="132">
        <f t="shared" si="13"/>
        <v>95.215311004784681</v>
      </c>
      <c r="AL26" s="90" t="s">
        <v>94</v>
      </c>
      <c r="AM26" s="90" t="s">
        <v>94</v>
      </c>
      <c r="AN26" s="90" t="s">
        <v>94</v>
      </c>
      <c r="AO26" s="90" t="s">
        <v>94</v>
      </c>
      <c r="AP26" s="24" t="s">
        <v>187</v>
      </c>
      <c r="AQ26" s="25" t="s">
        <v>187</v>
      </c>
      <c r="AR26" s="11"/>
      <c r="AS26" s="11"/>
      <c r="AT26" s="11"/>
      <c r="AU26" s="11"/>
      <c r="AV26" s="11"/>
      <c r="AW26" s="11"/>
      <c r="AX26" s="11"/>
      <c r="AY26" s="11"/>
      <c r="AZ26" s="11"/>
    </row>
    <row r="27" spans="1:52" ht="12" hidden="1" customHeight="1">
      <c r="A27" s="11"/>
      <c r="B27" s="33" t="s">
        <v>101</v>
      </c>
      <c r="C27" s="58" t="s">
        <v>55</v>
      </c>
      <c r="D27" s="76">
        <v>29488</v>
      </c>
      <c r="E27" s="82">
        <f t="shared" si="4"/>
        <v>92.858042574631554</v>
      </c>
      <c r="F27" s="79">
        <v>264</v>
      </c>
      <c r="G27" s="82">
        <f t="shared" si="5"/>
        <v>93.61702127659575</v>
      </c>
      <c r="H27" s="79"/>
      <c r="I27" s="82"/>
      <c r="J27" s="79">
        <f t="shared" si="0"/>
        <v>29224</v>
      </c>
      <c r="K27" s="82">
        <f t="shared" si="6"/>
        <v>92.851242295227806</v>
      </c>
      <c r="L27" s="79">
        <v>9321</v>
      </c>
      <c r="M27" s="82">
        <f t="shared" si="7"/>
        <v>107.76968435657301</v>
      </c>
      <c r="N27" s="90">
        <v>13575</v>
      </c>
      <c r="O27" s="91">
        <f t="shared" si="8"/>
        <v>102.36784556217479</v>
      </c>
      <c r="P27" s="90">
        <f t="shared" si="1"/>
        <v>4254</v>
      </c>
      <c r="Q27" s="91">
        <f t="shared" si="9"/>
        <v>92.237640936686901</v>
      </c>
      <c r="R27" s="90">
        <f t="shared" si="2"/>
        <v>33478</v>
      </c>
      <c r="S27" s="91">
        <f t="shared" si="10"/>
        <v>92.77282048439838</v>
      </c>
      <c r="T27" s="79">
        <v>31955</v>
      </c>
      <c r="U27" s="82">
        <f t="shared" si="11"/>
        <v>93.441136908591147</v>
      </c>
      <c r="V27" s="79"/>
      <c r="W27" s="82"/>
      <c r="X27" s="79">
        <f t="shared" si="3"/>
        <v>1523</v>
      </c>
      <c r="Y27" s="82">
        <f t="shared" si="12"/>
        <v>80.667372881355931</v>
      </c>
      <c r="Z27" s="79"/>
      <c r="AA27" s="82"/>
      <c r="AB27" s="79"/>
      <c r="AC27" s="82"/>
      <c r="AD27" s="82"/>
      <c r="AE27" s="82"/>
      <c r="AF27" s="82"/>
      <c r="AG27" s="82"/>
      <c r="AH27" s="82"/>
      <c r="AI27" s="82"/>
      <c r="AJ27" s="24">
        <v>326</v>
      </c>
      <c r="AK27" s="132">
        <f t="shared" si="13"/>
        <v>103.82165605095541</v>
      </c>
      <c r="AL27" s="90" t="s">
        <v>94</v>
      </c>
      <c r="AM27" s="90" t="s">
        <v>94</v>
      </c>
      <c r="AN27" s="90" t="s">
        <v>94</v>
      </c>
      <c r="AO27" s="90" t="s">
        <v>94</v>
      </c>
      <c r="AP27" s="24" t="s">
        <v>187</v>
      </c>
      <c r="AQ27" s="25" t="s">
        <v>187</v>
      </c>
      <c r="AR27" s="11"/>
      <c r="AS27" s="11"/>
      <c r="AT27" s="11"/>
      <c r="AU27" s="11"/>
      <c r="AV27" s="11"/>
      <c r="AW27" s="11"/>
      <c r="AX27" s="11"/>
      <c r="AY27" s="11"/>
      <c r="AZ27" s="11"/>
    </row>
    <row r="28" spans="1:52" ht="12" hidden="1" customHeight="1">
      <c r="A28" s="11"/>
      <c r="B28" s="33" t="s">
        <v>102</v>
      </c>
      <c r="C28" s="58" t="s">
        <v>103</v>
      </c>
      <c r="D28" s="76">
        <v>31445</v>
      </c>
      <c r="E28" s="82">
        <f t="shared" si="4"/>
        <v>95.790050872757178</v>
      </c>
      <c r="F28" s="79">
        <v>284</v>
      </c>
      <c r="G28" s="82">
        <f t="shared" si="5"/>
        <v>99.649122807017548</v>
      </c>
      <c r="H28" s="79"/>
      <c r="I28" s="82"/>
      <c r="J28" s="79">
        <f t="shared" si="0"/>
        <v>31161</v>
      </c>
      <c r="K28" s="82">
        <f t="shared" si="6"/>
        <v>95.756253457070855</v>
      </c>
      <c r="L28" s="79">
        <v>10009</v>
      </c>
      <c r="M28" s="82">
        <f t="shared" si="7"/>
        <v>108.29906946548367</v>
      </c>
      <c r="N28" s="90">
        <v>13863</v>
      </c>
      <c r="O28" s="91">
        <f t="shared" si="8"/>
        <v>108.39784189537885</v>
      </c>
      <c r="P28" s="90">
        <f t="shared" si="1"/>
        <v>3854</v>
      </c>
      <c r="Q28" s="91">
        <f t="shared" si="9"/>
        <v>108.65520157879898</v>
      </c>
      <c r="R28" s="90">
        <f t="shared" si="2"/>
        <v>35015</v>
      </c>
      <c r="S28" s="91">
        <f t="shared" si="10"/>
        <v>97.024023940812981</v>
      </c>
      <c r="T28" s="79">
        <v>33280</v>
      </c>
      <c r="U28" s="82">
        <f t="shared" si="11"/>
        <v>97.165046276021144</v>
      </c>
      <c r="V28" s="79"/>
      <c r="W28" s="82"/>
      <c r="X28" s="79">
        <f t="shared" si="3"/>
        <v>1735</v>
      </c>
      <c r="Y28" s="82">
        <f t="shared" si="12"/>
        <v>94.396082698585417</v>
      </c>
      <c r="Z28" s="79"/>
      <c r="AA28" s="82"/>
      <c r="AB28" s="79"/>
      <c r="AC28" s="82"/>
      <c r="AD28" s="82"/>
      <c r="AE28" s="82"/>
      <c r="AF28" s="82"/>
      <c r="AG28" s="82"/>
      <c r="AH28" s="82"/>
      <c r="AI28" s="82"/>
      <c r="AJ28" s="24">
        <v>489</v>
      </c>
      <c r="AK28" s="132">
        <f t="shared" si="13"/>
        <v>173.40425531914894</v>
      </c>
      <c r="AL28" s="90" t="s">
        <v>94</v>
      </c>
      <c r="AM28" s="90" t="s">
        <v>94</v>
      </c>
      <c r="AN28" s="90" t="s">
        <v>94</v>
      </c>
      <c r="AO28" s="90" t="s">
        <v>94</v>
      </c>
      <c r="AP28" s="24" t="s">
        <v>187</v>
      </c>
      <c r="AQ28" s="25" t="s">
        <v>187</v>
      </c>
      <c r="AR28" s="11"/>
      <c r="AS28" s="11"/>
      <c r="AT28" s="11"/>
      <c r="AU28" s="11"/>
      <c r="AV28" s="11"/>
      <c r="AW28" s="11"/>
      <c r="AX28" s="11"/>
      <c r="AY28" s="11"/>
      <c r="AZ28" s="11"/>
    </row>
    <row r="29" spans="1:52" ht="12" hidden="1" customHeight="1">
      <c r="A29" s="11"/>
      <c r="B29" s="33" t="s">
        <v>118</v>
      </c>
      <c r="C29" s="58" t="s">
        <v>105</v>
      </c>
      <c r="D29" s="76">
        <v>31091</v>
      </c>
      <c r="E29" s="82">
        <f t="shared" si="4"/>
        <v>97.844284994964752</v>
      </c>
      <c r="F29" s="79">
        <v>279</v>
      </c>
      <c r="G29" s="82">
        <f t="shared" si="5"/>
        <v>91.17647058823529</v>
      </c>
      <c r="H29" s="79"/>
      <c r="I29" s="82"/>
      <c r="J29" s="79">
        <f t="shared" si="0"/>
        <v>30812</v>
      </c>
      <c r="K29" s="82">
        <f t="shared" si="6"/>
        <v>97.909119796631714</v>
      </c>
      <c r="L29" s="79">
        <v>9846</v>
      </c>
      <c r="M29" s="82">
        <f t="shared" si="7"/>
        <v>106.96360673546985</v>
      </c>
      <c r="N29" s="90">
        <v>11309</v>
      </c>
      <c r="O29" s="91">
        <f t="shared" si="8"/>
        <v>105.10223048327138</v>
      </c>
      <c r="P29" s="90">
        <f t="shared" si="1"/>
        <v>1463</v>
      </c>
      <c r="Q29" s="91">
        <f t="shared" si="9"/>
        <v>94.083601286173632</v>
      </c>
      <c r="R29" s="90">
        <f t="shared" si="2"/>
        <v>32275</v>
      </c>
      <c r="S29" s="91">
        <f t="shared" si="10"/>
        <v>97.728993186979565</v>
      </c>
      <c r="T29" s="79">
        <v>30439</v>
      </c>
      <c r="U29" s="82">
        <f t="shared" si="11"/>
        <v>98.244198431397862</v>
      </c>
      <c r="V29" s="79"/>
      <c r="W29" s="82"/>
      <c r="X29" s="79">
        <f t="shared" si="3"/>
        <v>1836</v>
      </c>
      <c r="Y29" s="82">
        <f t="shared" si="12"/>
        <v>89.911851126346718</v>
      </c>
      <c r="Z29" s="79"/>
      <c r="AA29" s="82"/>
      <c r="AB29" s="79"/>
      <c r="AC29" s="82"/>
      <c r="AD29" s="82"/>
      <c r="AE29" s="82"/>
      <c r="AF29" s="82"/>
      <c r="AG29" s="82"/>
      <c r="AH29" s="82"/>
      <c r="AI29" s="82"/>
      <c r="AJ29" s="24">
        <v>659</v>
      </c>
      <c r="AK29" s="132">
        <f t="shared" si="13"/>
        <v>114.21143847487001</v>
      </c>
      <c r="AL29" s="90" t="s">
        <v>94</v>
      </c>
      <c r="AM29" s="90" t="s">
        <v>94</v>
      </c>
      <c r="AN29" s="90" t="s">
        <v>94</v>
      </c>
      <c r="AO29" s="90" t="s">
        <v>94</v>
      </c>
      <c r="AP29" s="24" t="s">
        <v>187</v>
      </c>
      <c r="AQ29" s="25" t="s">
        <v>187</v>
      </c>
      <c r="AR29" s="11"/>
      <c r="AS29" s="11"/>
      <c r="AT29" s="11"/>
      <c r="AU29" s="11"/>
      <c r="AV29" s="11"/>
      <c r="AW29" s="11"/>
      <c r="AX29" s="11"/>
      <c r="AY29" s="11"/>
      <c r="AZ29" s="11"/>
    </row>
    <row r="30" spans="1:52" ht="12" hidden="1" customHeight="1">
      <c r="A30" s="11"/>
      <c r="B30" s="33" t="s">
        <v>106</v>
      </c>
      <c r="C30" s="58" t="s">
        <v>107</v>
      </c>
      <c r="D30" s="76">
        <v>32636</v>
      </c>
      <c r="E30" s="82">
        <f t="shared" si="4"/>
        <v>98.242022877784464</v>
      </c>
      <c r="F30" s="79">
        <v>286</v>
      </c>
      <c r="G30" s="82">
        <f t="shared" si="5"/>
        <v>89.65517241379311</v>
      </c>
      <c r="H30" s="79"/>
      <c r="I30" s="82"/>
      <c r="J30" s="79">
        <f t="shared" si="0"/>
        <v>32350</v>
      </c>
      <c r="K30" s="82">
        <f t="shared" si="6"/>
        <v>98.325278866903744</v>
      </c>
      <c r="L30" s="79">
        <v>11385</v>
      </c>
      <c r="M30" s="82">
        <f t="shared" si="7"/>
        <v>107.78188014768533</v>
      </c>
      <c r="N30" s="90">
        <v>10160</v>
      </c>
      <c r="O30" s="91">
        <f t="shared" si="8"/>
        <v>104.93699648832886</v>
      </c>
      <c r="P30" s="90">
        <f t="shared" si="1"/>
        <v>-1225</v>
      </c>
      <c r="Q30" s="91">
        <f t="shared" si="9"/>
        <v>139.04653802497162</v>
      </c>
      <c r="R30" s="90">
        <f t="shared" si="2"/>
        <v>31125</v>
      </c>
      <c r="S30" s="91">
        <f t="shared" si="10"/>
        <v>97.204871955028111</v>
      </c>
      <c r="T30" s="79">
        <v>28961</v>
      </c>
      <c r="U30" s="82">
        <f t="shared" si="11"/>
        <v>98.059863208505448</v>
      </c>
      <c r="V30" s="79"/>
      <c r="W30" s="82"/>
      <c r="X30" s="79">
        <f t="shared" si="3"/>
        <v>2164</v>
      </c>
      <c r="Y30" s="82">
        <f t="shared" si="12"/>
        <v>87.047465808527761</v>
      </c>
      <c r="Z30" s="79"/>
      <c r="AA30" s="82"/>
      <c r="AB30" s="79"/>
      <c r="AC30" s="82"/>
      <c r="AD30" s="82"/>
      <c r="AE30" s="82"/>
      <c r="AF30" s="82"/>
      <c r="AG30" s="82"/>
      <c r="AH30" s="82"/>
      <c r="AI30" s="82"/>
      <c r="AJ30" s="24">
        <v>1791</v>
      </c>
      <c r="AK30" s="132">
        <f t="shared" si="13"/>
        <v>111.24223602484471</v>
      </c>
      <c r="AL30" s="90" t="s">
        <v>94</v>
      </c>
      <c r="AM30" s="90" t="s">
        <v>94</v>
      </c>
      <c r="AN30" s="90" t="s">
        <v>94</v>
      </c>
      <c r="AO30" s="90" t="s">
        <v>94</v>
      </c>
      <c r="AP30" s="24" t="s">
        <v>187</v>
      </c>
      <c r="AQ30" s="25" t="s">
        <v>187</v>
      </c>
      <c r="AR30" s="11"/>
      <c r="AS30" s="11"/>
      <c r="AT30" s="11"/>
      <c r="AU30" s="11"/>
      <c r="AV30" s="11"/>
      <c r="AW30" s="11"/>
      <c r="AX30" s="11"/>
      <c r="AY30" s="11"/>
      <c r="AZ30" s="11"/>
    </row>
    <row r="31" spans="1:52" ht="12" hidden="1" customHeight="1">
      <c r="A31" s="11"/>
      <c r="B31" s="33" t="s">
        <v>119</v>
      </c>
      <c r="C31" s="58" t="s">
        <v>120</v>
      </c>
      <c r="D31" s="76">
        <v>33331</v>
      </c>
      <c r="E31" s="82">
        <f t="shared" si="4"/>
        <v>98.295437789377445</v>
      </c>
      <c r="F31" s="79">
        <v>288</v>
      </c>
      <c r="G31" s="82">
        <f t="shared" si="5"/>
        <v>88.615384615384613</v>
      </c>
      <c r="H31" s="79"/>
      <c r="I31" s="82"/>
      <c r="J31" s="79">
        <f t="shared" si="0"/>
        <v>33043</v>
      </c>
      <c r="K31" s="82">
        <f t="shared" si="6"/>
        <v>98.38911386374464</v>
      </c>
      <c r="L31" s="79">
        <v>12331</v>
      </c>
      <c r="M31" s="82">
        <f t="shared" si="7"/>
        <v>111.82551918019408</v>
      </c>
      <c r="N31" s="90">
        <v>9486</v>
      </c>
      <c r="O31" s="91">
        <f t="shared" si="8"/>
        <v>103.31082552820736</v>
      </c>
      <c r="P31" s="90">
        <f t="shared" si="1"/>
        <v>-2845</v>
      </c>
      <c r="Q31" s="91">
        <f t="shared" si="9"/>
        <v>154.20054200542006</v>
      </c>
      <c r="R31" s="90">
        <f t="shared" si="2"/>
        <v>30198</v>
      </c>
      <c r="S31" s="91">
        <f t="shared" si="10"/>
        <v>95.144774567566714</v>
      </c>
      <c r="T31" s="79">
        <v>27518</v>
      </c>
      <c r="U31" s="82">
        <f t="shared" si="11"/>
        <v>95.007595635961877</v>
      </c>
      <c r="V31" s="79"/>
      <c r="W31" s="82"/>
      <c r="X31" s="79">
        <f t="shared" si="3"/>
        <v>2680</v>
      </c>
      <c r="Y31" s="82">
        <f t="shared" si="12"/>
        <v>96.576576576576585</v>
      </c>
      <c r="Z31" s="79"/>
      <c r="AA31" s="82"/>
      <c r="AB31" s="79"/>
      <c r="AC31" s="82"/>
      <c r="AD31" s="82"/>
      <c r="AE31" s="82"/>
      <c r="AF31" s="82"/>
      <c r="AG31" s="82"/>
      <c r="AH31" s="82"/>
      <c r="AI31" s="82"/>
      <c r="AJ31" s="24">
        <v>2355</v>
      </c>
      <c r="AK31" s="132">
        <f t="shared" si="13"/>
        <v>118.04511278195488</v>
      </c>
      <c r="AL31" s="90" t="s">
        <v>94</v>
      </c>
      <c r="AM31" s="90" t="s">
        <v>94</v>
      </c>
      <c r="AN31" s="90" t="s">
        <v>94</v>
      </c>
      <c r="AO31" s="90" t="s">
        <v>94</v>
      </c>
      <c r="AP31" s="24" t="s">
        <v>187</v>
      </c>
      <c r="AQ31" s="25" t="s">
        <v>187</v>
      </c>
      <c r="AR31" s="11"/>
      <c r="AS31" s="11"/>
      <c r="AT31" s="11"/>
      <c r="AU31" s="11"/>
      <c r="AV31" s="11"/>
      <c r="AW31" s="11"/>
      <c r="AX31" s="11"/>
      <c r="AY31" s="11"/>
      <c r="AZ31" s="11"/>
    </row>
    <row r="32" spans="1:52" ht="12" hidden="1" customHeight="1">
      <c r="A32" s="11"/>
      <c r="B32" s="33" t="s">
        <v>110</v>
      </c>
      <c r="C32" s="58" t="s">
        <v>111</v>
      </c>
      <c r="D32" s="76">
        <v>31719</v>
      </c>
      <c r="E32" s="82">
        <f t="shared" si="4"/>
        <v>102.54429070218545</v>
      </c>
      <c r="F32" s="79">
        <v>284</v>
      </c>
      <c r="G32" s="82">
        <f t="shared" si="5"/>
        <v>93.729372937293732</v>
      </c>
      <c r="H32" s="79"/>
      <c r="I32" s="82"/>
      <c r="J32" s="79">
        <f t="shared" si="0"/>
        <v>31435</v>
      </c>
      <c r="K32" s="82">
        <f t="shared" si="6"/>
        <v>102.63149302948187</v>
      </c>
      <c r="L32" s="79">
        <v>10929</v>
      </c>
      <c r="M32" s="82">
        <f t="shared" si="7"/>
        <v>110.39393939393941</v>
      </c>
      <c r="N32" s="90">
        <v>9435</v>
      </c>
      <c r="O32" s="91">
        <f t="shared" si="8"/>
        <v>91.798015178050207</v>
      </c>
      <c r="P32" s="90">
        <f t="shared" si="1"/>
        <v>-1494</v>
      </c>
      <c r="Q32" s="91">
        <f t="shared" si="9"/>
        <v>-395.23809523809524</v>
      </c>
      <c r="R32" s="90">
        <f t="shared" si="2"/>
        <v>29941</v>
      </c>
      <c r="S32" s="91">
        <f t="shared" si="10"/>
        <v>96.56206663011578</v>
      </c>
      <c r="T32" s="79">
        <v>27991</v>
      </c>
      <c r="U32" s="82">
        <f t="shared" si="11"/>
        <v>97.261892352062262</v>
      </c>
      <c r="V32" s="79"/>
      <c r="W32" s="82"/>
      <c r="X32" s="79">
        <f t="shared" si="3"/>
        <v>1950</v>
      </c>
      <c r="Y32" s="82">
        <f t="shared" si="12"/>
        <v>87.522441651705563</v>
      </c>
      <c r="Z32" s="79"/>
      <c r="AA32" s="82"/>
      <c r="AB32" s="79"/>
      <c r="AC32" s="82"/>
      <c r="AD32" s="82"/>
      <c r="AE32" s="82"/>
      <c r="AF32" s="82"/>
      <c r="AG32" s="82"/>
      <c r="AH32" s="82"/>
      <c r="AI32" s="82"/>
      <c r="AJ32" s="24">
        <v>1814</v>
      </c>
      <c r="AK32" s="132">
        <f t="shared" si="13"/>
        <v>166.11721611721612</v>
      </c>
      <c r="AL32" s="90" t="s">
        <v>94</v>
      </c>
      <c r="AM32" s="90" t="s">
        <v>94</v>
      </c>
      <c r="AN32" s="90" t="s">
        <v>94</v>
      </c>
      <c r="AO32" s="90" t="s">
        <v>94</v>
      </c>
      <c r="AP32" s="24" t="s">
        <v>187</v>
      </c>
      <c r="AQ32" s="25" t="s">
        <v>187</v>
      </c>
      <c r="AR32" s="11"/>
      <c r="AS32" s="11"/>
      <c r="AT32" s="11"/>
      <c r="AU32" s="11"/>
      <c r="AV32" s="11"/>
      <c r="AW32" s="11"/>
      <c r="AX32" s="11"/>
      <c r="AY32" s="11"/>
      <c r="AZ32" s="11"/>
    </row>
    <row r="33" spans="1:52" ht="12" hidden="1" customHeight="1">
      <c r="A33" s="11"/>
      <c r="B33" s="34" t="s">
        <v>112</v>
      </c>
      <c r="C33" s="60" t="s">
        <v>113</v>
      </c>
      <c r="D33" s="77">
        <v>34728</v>
      </c>
      <c r="E33" s="83">
        <f t="shared" si="4"/>
        <v>99.038927705689446</v>
      </c>
      <c r="F33" s="80">
        <v>301</v>
      </c>
      <c r="G33" s="83">
        <f t="shared" si="5"/>
        <v>86.994219653179201</v>
      </c>
      <c r="H33" s="80"/>
      <c r="I33" s="83"/>
      <c r="J33" s="80">
        <f t="shared" si="0"/>
        <v>34427</v>
      </c>
      <c r="K33" s="83">
        <f t="shared" si="6"/>
        <v>99.158961951669113</v>
      </c>
      <c r="L33" s="80">
        <v>12538</v>
      </c>
      <c r="M33" s="83">
        <f t="shared" si="7"/>
        <v>111.87650575533148</v>
      </c>
      <c r="N33" s="138">
        <v>10138</v>
      </c>
      <c r="O33" s="150">
        <f t="shared" si="8"/>
        <v>94.916206347720262</v>
      </c>
      <c r="P33" s="138">
        <f t="shared" si="1"/>
        <v>-2400</v>
      </c>
      <c r="Q33" s="150">
        <f t="shared" si="9"/>
        <v>456.2737642585551</v>
      </c>
      <c r="R33" s="138">
        <f t="shared" si="2"/>
        <v>32027</v>
      </c>
      <c r="S33" s="150">
        <f t="shared" si="10"/>
        <v>93.665370104992249</v>
      </c>
      <c r="T33" s="80">
        <v>29483</v>
      </c>
      <c r="U33" s="83">
        <f t="shared" si="11"/>
        <v>95.606070432583181</v>
      </c>
      <c r="V33" s="80"/>
      <c r="W33" s="83"/>
      <c r="X33" s="80">
        <f t="shared" si="3"/>
        <v>2544</v>
      </c>
      <c r="Y33" s="83">
        <f t="shared" si="12"/>
        <v>75.827123695976155</v>
      </c>
      <c r="Z33" s="80"/>
      <c r="AA33" s="83"/>
      <c r="AB33" s="80"/>
      <c r="AC33" s="83"/>
      <c r="AD33" s="83"/>
      <c r="AE33" s="83"/>
      <c r="AF33" s="83"/>
      <c r="AG33" s="83"/>
      <c r="AH33" s="83"/>
      <c r="AI33" s="83"/>
      <c r="AJ33" s="26">
        <v>2122</v>
      </c>
      <c r="AK33" s="133">
        <f t="shared" si="13"/>
        <v>110.80939947780679</v>
      </c>
      <c r="AL33" s="138" t="s">
        <v>94</v>
      </c>
      <c r="AM33" s="138" t="s">
        <v>94</v>
      </c>
      <c r="AN33" s="138" t="s">
        <v>94</v>
      </c>
      <c r="AO33" s="138" t="s">
        <v>94</v>
      </c>
      <c r="AP33" s="26" t="s">
        <v>187</v>
      </c>
      <c r="AQ33" s="27" t="s">
        <v>187</v>
      </c>
    </row>
    <row r="34" spans="1:52" ht="12" hidden="1" customHeight="1">
      <c r="B34" s="32" t="s">
        <v>121</v>
      </c>
      <c r="C34" s="58" t="s">
        <v>122</v>
      </c>
      <c r="D34" s="78">
        <v>34780</v>
      </c>
      <c r="E34" s="84">
        <f t="shared" si="4"/>
        <v>102.10192578675435</v>
      </c>
      <c r="F34" s="81">
        <v>299</v>
      </c>
      <c r="G34" s="84">
        <f t="shared" si="5"/>
        <v>90.881458966565347</v>
      </c>
      <c r="H34" s="81"/>
      <c r="I34" s="84"/>
      <c r="J34" s="81">
        <f t="shared" si="0"/>
        <v>34481</v>
      </c>
      <c r="K34" s="84">
        <f t="shared" si="6"/>
        <v>102.21135319401216</v>
      </c>
      <c r="L34" s="81">
        <v>13668</v>
      </c>
      <c r="M34" s="84">
        <f t="shared" si="7"/>
        <v>119.47552447552448</v>
      </c>
      <c r="N34" s="135">
        <v>10719</v>
      </c>
      <c r="O34" s="134">
        <f t="shared" si="8"/>
        <v>99.498746867167924</v>
      </c>
      <c r="P34" s="135">
        <f t="shared" si="1"/>
        <v>-2949</v>
      </c>
      <c r="Q34" s="134">
        <f t="shared" si="9"/>
        <v>442.12893553223387</v>
      </c>
      <c r="R34" s="135">
        <f t="shared" si="2"/>
        <v>31532</v>
      </c>
      <c r="S34" s="134">
        <f t="shared" si="10"/>
        <v>95.355026007015837</v>
      </c>
      <c r="T34" s="81">
        <v>28764</v>
      </c>
      <c r="U34" s="84">
        <f t="shared" si="11"/>
        <v>96.390871619583791</v>
      </c>
      <c r="V34" s="81"/>
      <c r="W34" s="84"/>
      <c r="X34" s="81">
        <f t="shared" si="3"/>
        <v>2768</v>
      </c>
      <c r="Y34" s="84">
        <f t="shared" si="12"/>
        <v>85.776262782770374</v>
      </c>
      <c r="Z34" s="81"/>
      <c r="AA34" s="84"/>
      <c r="AB34" s="81"/>
      <c r="AC34" s="84"/>
      <c r="AD34" s="84"/>
      <c r="AE34" s="84"/>
      <c r="AF34" s="84"/>
      <c r="AG34" s="84"/>
      <c r="AH34" s="84"/>
      <c r="AI34" s="84"/>
      <c r="AJ34" s="21">
        <v>2377</v>
      </c>
      <c r="AK34" s="47">
        <f t="shared" si="13"/>
        <v>135.3644646924829</v>
      </c>
      <c r="AL34" s="135" t="s">
        <v>94</v>
      </c>
      <c r="AM34" s="135" t="s">
        <v>94</v>
      </c>
      <c r="AN34" s="135" t="s">
        <v>94</v>
      </c>
      <c r="AO34" s="135" t="s">
        <v>94</v>
      </c>
      <c r="AP34" s="21" t="s">
        <v>187</v>
      </c>
      <c r="AQ34" s="22" t="s">
        <v>187</v>
      </c>
      <c r="AR34" s="11"/>
      <c r="AS34" s="11"/>
      <c r="AT34" s="11"/>
      <c r="AU34" s="11"/>
      <c r="AV34" s="11"/>
      <c r="AW34" s="11"/>
      <c r="AX34" s="11"/>
      <c r="AY34" s="11"/>
      <c r="AZ34" s="11"/>
    </row>
    <row r="35" spans="1:52" s="12" customFormat="1" ht="12" hidden="1" customHeight="1">
      <c r="A35" s="10"/>
      <c r="B35" s="33" t="s">
        <v>95</v>
      </c>
      <c r="C35" s="58" t="s">
        <v>116</v>
      </c>
      <c r="D35" s="76">
        <v>35884</v>
      </c>
      <c r="E35" s="82">
        <f t="shared" si="4"/>
        <v>103.89414864356235</v>
      </c>
      <c r="F35" s="79">
        <v>309</v>
      </c>
      <c r="G35" s="82">
        <f t="shared" si="5"/>
        <v>92.514970059880241</v>
      </c>
      <c r="H35" s="79"/>
      <c r="I35" s="82"/>
      <c r="J35" s="79">
        <f t="shared" si="0"/>
        <v>35575</v>
      </c>
      <c r="K35" s="82">
        <f t="shared" si="6"/>
        <v>104.00526238853969</v>
      </c>
      <c r="L35" s="79">
        <v>13436</v>
      </c>
      <c r="M35" s="82">
        <f t="shared" si="7"/>
        <v>124.80029723202675</v>
      </c>
      <c r="N35" s="90">
        <v>10883</v>
      </c>
      <c r="O35" s="91">
        <f t="shared" si="8"/>
        <v>94.536136205698412</v>
      </c>
      <c r="P35" s="90">
        <f t="shared" si="1"/>
        <v>-2553</v>
      </c>
      <c r="Q35" s="91">
        <f t="shared" si="9"/>
        <v>-342.22520107238608</v>
      </c>
      <c r="R35" s="90">
        <f t="shared" si="2"/>
        <v>33022</v>
      </c>
      <c r="S35" s="91">
        <f t="shared" si="10"/>
        <v>94.480844611026868</v>
      </c>
      <c r="T35" s="79">
        <v>30305</v>
      </c>
      <c r="U35" s="82">
        <f t="shared" si="11"/>
        <v>94.762351469668545</v>
      </c>
      <c r="V35" s="79"/>
      <c r="W35" s="82"/>
      <c r="X35" s="79">
        <f t="shared" si="3"/>
        <v>2717</v>
      </c>
      <c r="Y35" s="82">
        <f t="shared" si="12"/>
        <v>91.450690003365878</v>
      </c>
      <c r="Z35" s="79"/>
      <c r="AA35" s="82"/>
      <c r="AB35" s="79"/>
      <c r="AC35" s="82"/>
      <c r="AD35" s="82"/>
      <c r="AE35" s="82"/>
      <c r="AF35" s="82"/>
      <c r="AG35" s="82"/>
      <c r="AH35" s="82"/>
      <c r="AI35" s="82"/>
      <c r="AJ35" s="24">
        <v>2009</v>
      </c>
      <c r="AK35" s="132">
        <f t="shared" si="13"/>
        <v>158.31363278171787</v>
      </c>
      <c r="AL35" s="90" t="s">
        <v>94</v>
      </c>
      <c r="AM35" s="90" t="s">
        <v>94</v>
      </c>
      <c r="AN35" s="90" t="s">
        <v>94</v>
      </c>
      <c r="AO35" s="90" t="s">
        <v>94</v>
      </c>
      <c r="AP35" s="24" t="s">
        <v>187</v>
      </c>
      <c r="AQ35" s="25" t="s">
        <v>187</v>
      </c>
    </row>
    <row r="36" spans="1:52" ht="12" hidden="1" customHeight="1">
      <c r="B36" s="33" t="s">
        <v>117</v>
      </c>
      <c r="C36" s="58" t="s">
        <v>96</v>
      </c>
      <c r="D36" s="76">
        <v>33592</v>
      </c>
      <c r="E36" s="82">
        <f t="shared" si="4"/>
        <v>105.22161315583398</v>
      </c>
      <c r="F36" s="79">
        <v>294</v>
      </c>
      <c r="G36" s="82">
        <f t="shared" si="5"/>
        <v>96.393442622950815</v>
      </c>
      <c r="H36" s="79"/>
      <c r="I36" s="82"/>
      <c r="J36" s="79">
        <f t="shared" si="0"/>
        <v>33298</v>
      </c>
      <c r="K36" s="82">
        <f t="shared" si="6"/>
        <v>105.30676786843769</v>
      </c>
      <c r="L36" s="79">
        <v>11193</v>
      </c>
      <c r="M36" s="82">
        <f t="shared" si="7"/>
        <v>117.95763515649699</v>
      </c>
      <c r="N36" s="90">
        <v>11534</v>
      </c>
      <c r="O36" s="91">
        <f t="shared" si="8"/>
        <v>89.5983842150237</v>
      </c>
      <c r="P36" s="90">
        <f t="shared" si="1"/>
        <v>341</v>
      </c>
      <c r="Q36" s="91">
        <f t="shared" si="9"/>
        <v>10.076832151300238</v>
      </c>
      <c r="R36" s="90">
        <f t="shared" si="2"/>
        <v>33639</v>
      </c>
      <c r="S36" s="91">
        <f t="shared" si="10"/>
        <v>96.100445663352758</v>
      </c>
      <c r="T36" s="79">
        <v>31419</v>
      </c>
      <c r="U36" s="82">
        <f t="shared" si="11"/>
        <v>96.581722049737166</v>
      </c>
      <c r="V36" s="79"/>
      <c r="W36" s="82"/>
      <c r="X36" s="79">
        <f t="shared" si="3"/>
        <v>2220</v>
      </c>
      <c r="Y36" s="82">
        <f t="shared" si="12"/>
        <v>89.769510715729879</v>
      </c>
      <c r="Z36" s="79"/>
      <c r="AA36" s="82"/>
      <c r="AB36" s="79"/>
      <c r="AC36" s="82"/>
      <c r="AD36" s="82"/>
      <c r="AE36" s="82"/>
      <c r="AF36" s="82"/>
      <c r="AG36" s="82"/>
      <c r="AH36" s="82"/>
      <c r="AI36" s="82"/>
      <c r="AJ36" s="24">
        <v>931</v>
      </c>
      <c r="AK36" s="132">
        <f t="shared" si="13"/>
        <v>136.71071953010278</v>
      </c>
      <c r="AL36" s="90" t="s">
        <v>94</v>
      </c>
      <c r="AM36" s="90" t="s">
        <v>94</v>
      </c>
      <c r="AN36" s="90" t="s">
        <v>94</v>
      </c>
      <c r="AO36" s="90" t="s">
        <v>94</v>
      </c>
      <c r="AP36" s="24" t="s">
        <v>187</v>
      </c>
      <c r="AQ36" s="25" t="s">
        <v>187</v>
      </c>
      <c r="AR36" s="11"/>
      <c r="AS36" s="11"/>
      <c r="AT36" s="11"/>
      <c r="AU36" s="11"/>
      <c r="AV36" s="11"/>
      <c r="AW36" s="11"/>
      <c r="AX36" s="11"/>
      <c r="AY36" s="11"/>
      <c r="AZ36" s="11"/>
    </row>
    <row r="37" spans="1:52" s="12" customFormat="1" ht="12" hidden="1" customHeight="1">
      <c r="A37" s="10"/>
      <c r="B37" s="33" t="s">
        <v>97</v>
      </c>
      <c r="C37" s="58" t="s">
        <v>98</v>
      </c>
      <c r="D37" s="76">
        <v>32323</v>
      </c>
      <c r="E37" s="82">
        <f t="shared" si="4"/>
        <v>102.84450666581819</v>
      </c>
      <c r="F37" s="79">
        <v>253</v>
      </c>
      <c r="G37" s="82">
        <f t="shared" si="5"/>
        <v>83.223684210526315</v>
      </c>
      <c r="H37" s="79"/>
      <c r="I37" s="82"/>
      <c r="J37" s="79">
        <f t="shared" si="0"/>
        <v>32070</v>
      </c>
      <c r="K37" s="82">
        <f t="shared" si="6"/>
        <v>103.03614457831326</v>
      </c>
      <c r="L37" s="79">
        <v>11062</v>
      </c>
      <c r="M37" s="82">
        <f t="shared" si="7"/>
        <v>111.90692969145168</v>
      </c>
      <c r="N37" s="90">
        <v>14189</v>
      </c>
      <c r="O37" s="91">
        <f t="shared" si="8"/>
        <v>112.37921748772375</v>
      </c>
      <c r="P37" s="90">
        <f t="shared" si="1"/>
        <v>3127</v>
      </c>
      <c r="Q37" s="91">
        <f t="shared" si="9"/>
        <v>114.0824516599781</v>
      </c>
      <c r="R37" s="90">
        <f t="shared" si="2"/>
        <v>35197</v>
      </c>
      <c r="S37" s="91">
        <f t="shared" si="10"/>
        <v>103.9301954762889</v>
      </c>
      <c r="T37" s="79">
        <v>33542</v>
      </c>
      <c r="U37" s="82">
        <f t="shared" si="11"/>
        <v>106.22288374449758</v>
      </c>
      <c r="V37" s="79"/>
      <c r="W37" s="82"/>
      <c r="X37" s="79">
        <f t="shared" si="3"/>
        <v>1655</v>
      </c>
      <c r="Y37" s="82">
        <f t="shared" si="12"/>
        <v>72.302315421581483</v>
      </c>
      <c r="Z37" s="79"/>
      <c r="AA37" s="82"/>
      <c r="AB37" s="79"/>
      <c r="AC37" s="82"/>
      <c r="AD37" s="82"/>
      <c r="AE37" s="82"/>
      <c r="AF37" s="82"/>
      <c r="AG37" s="82"/>
      <c r="AH37" s="82"/>
      <c r="AI37" s="82"/>
      <c r="AJ37" s="24">
        <v>528</v>
      </c>
      <c r="AK37" s="132">
        <f t="shared" si="13"/>
        <v>78.571428571428569</v>
      </c>
      <c r="AL37" s="90" t="s">
        <v>94</v>
      </c>
      <c r="AM37" s="90" t="s">
        <v>94</v>
      </c>
      <c r="AN37" s="90" t="s">
        <v>94</v>
      </c>
      <c r="AO37" s="90" t="s">
        <v>94</v>
      </c>
      <c r="AP37" s="24" t="s">
        <v>187</v>
      </c>
      <c r="AQ37" s="25" t="s">
        <v>187</v>
      </c>
    </row>
    <row r="38" spans="1:52" ht="12" hidden="1" customHeight="1">
      <c r="B38" s="33" t="s">
        <v>99</v>
      </c>
      <c r="C38" s="58" t="s">
        <v>100</v>
      </c>
      <c r="D38" s="76">
        <v>31081</v>
      </c>
      <c r="E38" s="82">
        <f t="shared" si="4"/>
        <v>102.68939769385798</v>
      </c>
      <c r="F38" s="79">
        <v>226</v>
      </c>
      <c r="G38" s="82">
        <f t="shared" si="5"/>
        <v>79.298245614035096</v>
      </c>
      <c r="H38" s="79"/>
      <c r="I38" s="82"/>
      <c r="J38" s="79">
        <f t="shared" si="0"/>
        <v>30855</v>
      </c>
      <c r="K38" s="82">
        <f t="shared" si="6"/>
        <v>102.91174704822895</v>
      </c>
      <c r="L38" s="79">
        <v>10504</v>
      </c>
      <c r="M38" s="82">
        <f t="shared" si="7"/>
        <v>108.18827891646924</v>
      </c>
      <c r="N38" s="90">
        <v>14479</v>
      </c>
      <c r="O38" s="91">
        <f t="shared" si="8"/>
        <v>119.91883385787642</v>
      </c>
      <c r="P38" s="90">
        <f t="shared" si="1"/>
        <v>3975</v>
      </c>
      <c r="Q38" s="91">
        <f t="shared" si="9"/>
        <v>168.07610993657505</v>
      </c>
      <c r="R38" s="90">
        <f t="shared" si="2"/>
        <v>34830</v>
      </c>
      <c r="S38" s="91">
        <f t="shared" si="10"/>
        <v>107.67613689059263</v>
      </c>
      <c r="T38" s="79">
        <v>33329</v>
      </c>
      <c r="U38" s="82">
        <f t="shared" si="11"/>
        <v>108.67679666101473</v>
      </c>
      <c r="V38" s="79"/>
      <c r="W38" s="82"/>
      <c r="X38" s="79">
        <f t="shared" si="3"/>
        <v>1501</v>
      </c>
      <c r="Y38" s="82">
        <f t="shared" si="12"/>
        <v>89.398451459201908</v>
      </c>
      <c r="Z38" s="79"/>
      <c r="AA38" s="82"/>
      <c r="AB38" s="79"/>
      <c r="AC38" s="82"/>
      <c r="AD38" s="82"/>
      <c r="AE38" s="82"/>
      <c r="AF38" s="82"/>
      <c r="AG38" s="82"/>
      <c r="AH38" s="82"/>
      <c r="AI38" s="82"/>
      <c r="AJ38" s="24">
        <v>501</v>
      </c>
      <c r="AK38" s="132">
        <f t="shared" si="13"/>
        <v>125.87939698492463</v>
      </c>
      <c r="AL38" s="90" t="s">
        <v>94</v>
      </c>
      <c r="AM38" s="90" t="s">
        <v>94</v>
      </c>
      <c r="AN38" s="90" t="s">
        <v>94</v>
      </c>
      <c r="AO38" s="90" t="s">
        <v>94</v>
      </c>
      <c r="AP38" s="24" t="s">
        <v>187</v>
      </c>
      <c r="AQ38" s="25" t="s">
        <v>187</v>
      </c>
      <c r="AR38" s="11"/>
      <c r="AS38" s="11"/>
      <c r="AT38" s="11"/>
      <c r="AU38" s="11"/>
      <c r="AV38" s="11"/>
      <c r="AW38" s="11"/>
      <c r="AX38" s="11"/>
      <c r="AY38" s="11"/>
      <c r="AZ38" s="11"/>
    </row>
    <row r="39" spans="1:52" ht="12" hidden="1" customHeight="1">
      <c r="B39" s="33" t="s">
        <v>101</v>
      </c>
      <c r="C39" s="58" t="s">
        <v>55</v>
      </c>
      <c r="D39" s="76">
        <v>29990</v>
      </c>
      <c r="E39" s="82">
        <f t="shared" si="4"/>
        <v>101.70238741182854</v>
      </c>
      <c r="F39" s="79">
        <v>223</v>
      </c>
      <c r="G39" s="82">
        <f t="shared" si="5"/>
        <v>84.469696969696969</v>
      </c>
      <c r="H39" s="79"/>
      <c r="I39" s="82"/>
      <c r="J39" s="79">
        <f t="shared" si="0"/>
        <v>29767</v>
      </c>
      <c r="K39" s="82">
        <f t="shared" si="6"/>
        <v>101.85806186695868</v>
      </c>
      <c r="L39" s="79">
        <v>9761</v>
      </c>
      <c r="M39" s="82">
        <f t="shared" si="7"/>
        <v>104.72052354897544</v>
      </c>
      <c r="N39" s="90">
        <v>14804</v>
      </c>
      <c r="O39" s="91">
        <f t="shared" si="8"/>
        <v>109.05340699815838</v>
      </c>
      <c r="P39" s="90">
        <f t="shared" si="1"/>
        <v>5043</v>
      </c>
      <c r="Q39" s="91">
        <f t="shared" si="9"/>
        <v>118.5472496473907</v>
      </c>
      <c r="R39" s="90">
        <f t="shared" si="2"/>
        <v>34810</v>
      </c>
      <c r="S39" s="91">
        <f t="shared" si="10"/>
        <v>103.97873230181014</v>
      </c>
      <c r="T39" s="79">
        <v>33690</v>
      </c>
      <c r="U39" s="82">
        <f t="shared" si="11"/>
        <v>105.42951024878735</v>
      </c>
      <c r="V39" s="79"/>
      <c r="W39" s="82"/>
      <c r="X39" s="79">
        <f t="shared" si="3"/>
        <v>1120</v>
      </c>
      <c r="Y39" s="82">
        <f t="shared" si="12"/>
        <v>73.539067629678271</v>
      </c>
      <c r="Z39" s="79"/>
      <c r="AA39" s="82"/>
      <c r="AB39" s="79"/>
      <c r="AC39" s="82"/>
      <c r="AD39" s="82"/>
      <c r="AE39" s="82"/>
      <c r="AF39" s="82"/>
      <c r="AG39" s="82"/>
      <c r="AH39" s="82"/>
      <c r="AI39" s="82"/>
      <c r="AJ39" s="24">
        <v>296</v>
      </c>
      <c r="AK39" s="132">
        <f t="shared" si="13"/>
        <v>90.797546012269933</v>
      </c>
      <c r="AL39" s="90" t="s">
        <v>94</v>
      </c>
      <c r="AM39" s="90" t="s">
        <v>94</v>
      </c>
      <c r="AN39" s="90" t="s">
        <v>94</v>
      </c>
      <c r="AO39" s="90" t="s">
        <v>94</v>
      </c>
      <c r="AP39" s="24" t="s">
        <v>187</v>
      </c>
      <c r="AQ39" s="25" t="s">
        <v>187</v>
      </c>
      <c r="AR39" s="11"/>
      <c r="AS39" s="11"/>
      <c r="AT39" s="11"/>
      <c r="AU39" s="11"/>
      <c r="AV39" s="11"/>
      <c r="AW39" s="11"/>
      <c r="AX39" s="11"/>
      <c r="AY39" s="11"/>
      <c r="AZ39" s="11"/>
    </row>
    <row r="40" spans="1:52" ht="12" hidden="1" customHeight="1">
      <c r="B40" s="33" t="s">
        <v>102</v>
      </c>
      <c r="C40" s="58" t="s">
        <v>103</v>
      </c>
      <c r="D40" s="76">
        <v>31447</v>
      </c>
      <c r="E40" s="82">
        <f t="shared" si="4"/>
        <v>100.00636031165526</v>
      </c>
      <c r="F40" s="79">
        <v>238</v>
      </c>
      <c r="G40" s="82">
        <f t="shared" si="5"/>
        <v>83.802816901408448</v>
      </c>
      <c r="H40" s="79"/>
      <c r="I40" s="82"/>
      <c r="J40" s="79">
        <f t="shared" si="0"/>
        <v>31209</v>
      </c>
      <c r="K40" s="82">
        <f t="shared" si="6"/>
        <v>100.15403870222393</v>
      </c>
      <c r="L40" s="79">
        <v>10735</v>
      </c>
      <c r="M40" s="82">
        <f t="shared" si="7"/>
        <v>107.25347187531223</v>
      </c>
      <c r="N40" s="90">
        <v>14704</v>
      </c>
      <c r="O40" s="91">
        <f t="shared" si="8"/>
        <v>106.06650797085769</v>
      </c>
      <c r="P40" s="90">
        <f t="shared" si="1"/>
        <v>3969</v>
      </c>
      <c r="Q40" s="91">
        <f t="shared" si="9"/>
        <v>102.98391281785158</v>
      </c>
      <c r="R40" s="90">
        <f t="shared" si="2"/>
        <v>35178</v>
      </c>
      <c r="S40" s="91">
        <f t="shared" si="10"/>
        <v>100.46551477938026</v>
      </c>
      <c r="T40" s="79">
        <v>33574</v>
      </c>
      <c r="U40" s="82">
        <f t="shared" si="11"/>
        <v>100.88341346153847</v>
      </c>
      <c r="V40" s="79"/>
      <c r="W40" s="82"/>
      <c r="X40" s="79">
        <f t="shared" si="3"/>
        <v>1604</v>
      </c>
      <c r="Y40" s="82">
        <f t="shared" si="12"/>
        <v>92.449567723342938</v>
      </c>
      <c r="Z40" s="79"/>
      <c r="AA40" s="82"/>
      <c r="AB40" s="79"/>
      <c r="AC40" s="82"/>
      <c r="AD40" s="82"/>
      <c r="AE40" s="82"/>
      <c r="AF40" s="82"/>
      <c r="AG40" s="82"/>
      <c r="AH40" s="82"/>
      <c r="AI40" s="82"/>
      <c r="AJ40" s="24">
        <v>631</v>
      </c>
      <c r="AK40" s="132">
        <f t="shared" si="13"/>
        <v>129.03885480572598</v>
      </c>
      <c r="AL40" s="90" t="s">
        <v>94</v>
      </c>
      <c r="AM40" s="90" t="s">
        <v>94</v>
      </c>
      <c r="AN40" s="90" t="s">
        <v>94</v>
      </c>
      <c r="AO40" s="90" t="s">
        <v>94</v>
      </c>
      <c r="AP40" s="24" t="s">
        <v>187</v>
      </c>
      <c r="AQ40" s="25" t="s">
        <v>187</v>
      </c>
      <c r="AR40" s="11"/>
      <c r="AS40" s="11"/>
      <c r="AT40" s="11"/>
      <c r="AU40" s="11"/>
      <c r="AV40" s="11"/>
      <c r="AW40" s="11"/>
      <c r="AX40" s="11"/>
      <c r="AY40" s="11"/>
      <c r="AZ40" s="11"/>
    </row>
    <row r="41" spans="1:52" ht="12" hidden="1" customHeight="1">
      <c r="B41" s="33" t="s">
        <v>104</v>
      </c>
      <c r="C41" s="58" t="s">
        <v>105</v>
      </c>
      <c r="D41" s="76">
        <v>30451</v>
      </c>
      <c r="E41" s="82">
        <f t="shared" si="4"/>
        <v>97.941526486764658</v>
      </c>
      <c r="F41" s="79">
        <v>222</v>
      </c>
      <c r="G41" s="82">
        <f t="shared" si="5"/>
        <v>79.569892473118273</v>
      </c>
      <c r="H41" s="79"/>
      <c r="I41" s="82"/>
      <c r="J41" s="79">
        <f t="shared" si="0"/>
        <v>30229</v>
      </c>
      <c r="K41" s="82">
        <f t="shared" si="6"/>
        <v>98.107880046735048</v>
      </c>
      <c r="L41" s="79">
        <v>11014</v>
      </c>
      <c r="M41" s="82">
        <f t="shared" si="7"/>
        <v>111.86268535445866</v>
      </c>
      <c r="N41" s="90">
        <v>12146</v>
      </c>
      <c r="O41" s="91">
        <f t="shared" si="8"/>
        <v>107.40118489698469</v>
      </c>
      <c r="P41" s="90">
        <f t="shared" si="1"/>
        <v>1132</v>
      </c>
      <c r="Q41" s="91">
        <f t="shared" si="9"/>
        <v>77.375256322624736</v>
      </c>
      <c r="R41" s="90">
        <f t="shared" si="2"/>
        <v>31361</v>
      </c>
      <c r="S41" s="91">
        <f t="shared" si="10"/>
        <v>97.16808675445391</v>
      </c>
      <c r="T41" s="79">
        <v>29863</v>
      </c>
      <c r="U41" s="82">
        <f t="shared" si="11"/>
        <v>98.107690791418904</v>
      </c>
      <c r="V41" s="79"/>
      <c r="W41" s="82"/>
      <c r="X41" s="79">
        <f t="shared" si="3"/>
        <v>1498</v>
      </c>
      <c r="Y41" s="82">
        <f t="shared" si="12"/>
        <v>81.590413943355117</v>
      </c>
      <c r="Z41" s="79"/>
      <c r="AA41" s="82"/>
      <c r="AB41" s="79"/>
      <c r="AC41" s="82"/>
      <c r="AD41" s="82"/>
      <c r="AE41" s="82"/>
      <c r="AF41" s="82"/>
      <c r="AG41" s="82"/>
      <c r="AH41" s="82"/>
      <c r="AI41" s="82"/>
      <c r="AJ41" s="24">
        <v>595</v>
      </c>
      <c r="AK41" s="132">
        <f t="shared" si="13"/>
        <v>90.28831562974203</v>
      </c>
      <c r="AL41" s="90" t="s">
        <v>94</v>
      </c>
      <c r="AM41" s="90" t="s">
        <v>94</v>
      </c>
      <c r="AN41" s="90" t="s">
        <v>94</v>
      </c>
      <c r="AO41" s="90" t="s">
        <v>94</v>
      </c>
      <c r="AP41" s="24" t="s">
        <v>187</v>
      </c>
      <c r="AQ41" s="25" t="s">
        <v>187</v>
      </c>
      <c r="AR41" s="11"/>
      <c r="AS41" s="11"/>
      <c r="AT41" s="11"/>
      <c r="AU41" s="11"/>
      <c r="AV41" s="11"/>
      <c r="AW41" s="11"/>
      <c r="AX41" s="11"/>
      <c r="AY41" s="11"/>
      <c r="AZ41" s="11"/>
    </row>
    <row r="42" spans="1:52" ht="12" hidden="1" customHeight="1">
      <c r="B42" s="33" t="s">
        <v>106</v>
      </c>
      <c r="C42" s="58" t="s">
        <v>107</v>
      </c>
      <c r="D42" s="76">
        <v>31714</v>
      </c>
      <c r="E42" s="82">
        <f t="shared" si="4"/>
        <v>97.174898884667243</v>
      </c>
      <c r="F42" s="79">
        <v>234</v>
      </c>
      <c r="G42" s="82">
        <f t="shared" si="5"/>
        <v>81.818181818181827</v>
      </c>
      <c r="H42" s="79"/>
      <c r="I42" s="82"/>
      <c r="J42" s="79">
        <f t="shared" si="0"/>
        <v>31480</v>
      </c>
      <c r="K42" s="82">
        <f t="shared" si="6"/>
        <v>97.310664605873271</v>
      </c>
      <c r="L42" s="79">
        <v>11921</v>
      </c>
      <c r="M42" s="82">
        <f t="shared" si="7"/>
        <v>104.70794905577515</v>
      </c>
      <c r="N42" s="90">
        <v>11558</v>
      </c>
      <c r="O42" s="91">
        <f t="shared" si="8"/>
        <v>113.75984251968505</v>
      </c>
      <c r="P42" s="90">
        <f t="shared" si="1"/>
        <v>-363</v>
      </c>
      <c r="Q42" s="91">
        <f t="shared" si="9"/>
        <v>29.632653061224488</v>
      </c>
      <c r="R42" s="90">
        <f t="shared" si="2"/>
        <v>31117</v>
      </c>
      <c r="S42" s="91">
        <f t="shared" si="10"/>
        <v>99.974297188755017</v>
      </c>
      <c r="T42" s="79">
        <v>29497</v>
      </c>
      <c r="U42" s="82">
        <f t="shared" si="11"/>
        <v>101.85076482165671</v>
      </c>
      <c r="V42" s="79"/>
      <c r="W42" s="82"/>
      <c r="X42" s="79">
        <f t="shared" si="3"/>
        <v>1620</v>
      </c>
      <c r="Y42" s="82">
        <f t="shared" si="12"/>
        <v>74.861367837338264</v>
      </c>
      <c r="Z42" s="79"/>
      <c r="AA42" s="82"/>
      <c r="AB42" s="79"/>
      <c r="AC42" s="82"/>
      <c r="AD42" s="82"/>
      <c r="AE42" s="82"/>
      <c r="AF42" s="82"/>
      <c r="AG42" s="82"/>
      <c r="AH42" s="82"/>
      <c r="AI42" s="82"/>
      <c r="AJ42" s="24">
        <v>1142</v>
      </c>
      <c r="AK42" s="132">
        <f t="shared" si="13"/>
        <v>63.763260748185367</v>
      </c>
      <c r="AL42" s="90" t="s">
        <v>94</v>
      </c>
      <c r="AM42" s="90" t="s">
        <v>94</v>
      </c>
      <c r="AN42" s="90" t="s">
        <v>94</v>
      </c>
      <c r="AO42" s="90" t="s">
        <v>94</v>
      </c>
      <c r="AP42" s="24" t="s">
        <v>187</v>
      </c>
      <c r="AQ42" s="25" t="s">
        <v>187</v>
      </c>
      <c r="AR42" s="11"/>
      <c r="AS42" s="11"/>
      <c r="AT42" s="11"/>
      <c r="AU42" s="11"/>
      <c r="AV42" s="11"/>
      <c r="AW42" s="11"/>
      <c r="AX42" s="11"/>
      <c r="AY42" s="11"/>
      <c r="AZ42" s="11"/>
    </row>
    <row r="43" spans="1:52" ht="12" hidden="1" customHeight="1">
      <c r="B43" s="33" t="s">
        <v>123</v>
      </c>
      <c r="C43" s="58" t="s">
        <v>124</v>
      </c>
      <c r="D43" s="76">
        <v>32202</v>
      </c>
      <c r="E43" s="82">
        <f t="shared" si="4"/>
        <v>96.612762893402532</v>
      </c>
      <c r="F43" s="79">
        <v>228</v>
      </c>
      <c r="G43" s="82">
        <f t="shared" si="5"/>
        <v>79.166666666666657</v>
      </c>
      <c r="H43" s="79"/>
      <c r="I43" s="82"/>
      <c r="J43" s="79">
        <f t="shared" si="0"/>
        <v>31974</v>
      </c>
      <c r="K43" s="82">
        <f t="shared" si="6"/>
        <v>96.764821596102053</v>
      </c>
      <c r="L43" s="79">
        <v>12284</v>
      </c>
      <c r="M43" s="82">
        <f t="shared" si="7"/>
        <v>99.618846808855736</v>
      </c>
      <c r="N43" s="90">
        <v>11443</v>
      </c>
      <c r="O43" s="91">
        <f t="shared" si="8"/>
        <v>120.63040269871391</v>
      </c>
      <c r="P43" s="90">
        <f t="shared" si="1"/>
        <v>-841</v>
      </c>
      <c r="Q43" s="91">
        <f t="shared" si="9"/>
        <v>29.560632688927946</v>
      </c>
      <c r="R43" s="90">
        <f t="shared" si="2"/>
        <v>31133</v>
      </c>
      <c r="S43" s="91">
        <f t="shared" si="10"/>
        <v>103.09623153851248</v>
      </c>
      <c r="T43" s="79">
        <v>28827</v>
      </c>
      <c r="U43" s="82">
        <f t="shared" si="11"/>
        <v>104.75688640162804</v>
      </c>
      <c r="V43" s="79"/>
      <c r="W43" s="82"/>
      <c r="X43" s="79">
        <f t="shared" si="3"/>
        <v>2306</v>
      </c>
      <c r="Y43" s="82">
        <f t="shared" si="12"/>
        <v>86.044776119402982</v>
      </c>
      <c r="Z43" s="79"/>
      <c r="AA43" s="82"/>
      <c r="AB43" s="79"/>
      <c r="AC43" s="82"/>
      <c r="AD43" s="82"/>
      <c r="AE43" s="82"/>
      <c r="AF43" s="82"/>
      <c r="AG43" s="82"/>
      <c r="AH43" s="82"/>
      <c r="AI43" s="82"/>
      <c r="AJ43" s="24">
        <v>1539</v>
      </c>
      <c r="AK43" s="132">
        <f t="shared" si="13"/>
        <v>65.350318471337573</v>
      </c>
      <c r="AL43" s="90" t="s">
        <v>94</v>
      </c>
      <c r="AM43" s="90" t="s">
        <v>94</v>
      </c>
      <c r="AN43" s="90" t="s">
        <v>94</v>
      </c>
      <c r="AO43" s="90" t="s">
        <v>94</v>
      </c>
      <c r="AP43" s="24" t="s">
        <v>187</v>
      </c>
      <c r="AQ43" s="25" t="s">
        <v>187</v>
      </c>
      <c r="AR43" s="11"/>
      <c r="AS43" s="11"/>
      <c r="AT43" s="11"/>
      <c r="AU43" s="11"/>
      <c r="AV43" s="11"/>
      <c r="AW43" s="11"/>
      <c r="AX43" s="11"/>
      <c r="AY43" s="11"/>
      <c r="AZ43" s="11"/>
    </row>
    <row r="44" spans="1:52" ht="12" hidden="1" customHeight="1">
      <c r="B44" s="33" t="s">
        <v>110</v>
      </c>
      <c r="C44" s="58" t="s">
        <v>111</v>
      </c>
      <c r="D44" s="76">
        <v>29745</v>
      </c>
      <c r="E44" s="82">
        <f t="shared" si="4"/>
        <v>93.776600775560397</v>
      </c>
      <c r="F44" s="79">
        <v>212</v>
      </c>
      <c r="G44" s="82">
        <f t="shared" si="5"/>
        <v>74.647887323943664</v>
      </c>
      <c r="H44" s="79"/>
      <c r="I44" s="82"/>
      <c r="J44" s="79">
        <f t="shared" si="0"/>
        <v>29533</v>
      </c>
      <c r="K44" s="82">
        <f t="shared" si="6"/>
        <v>93.949419436933354</v>
      </c>
      <c r="L44" s="79">
        <v>10635</v>
      </c>
      <c r="M44" s="82">
        <f t="shared" si="7"/>
        <v>97.309909415317037</v>
      </c>
      <c r="N44" s="90">
        <v>10508</v>
      </c>
      <c r="O44" s="91">
        <f t="shared" si="8"/>
        <v>111.37254901960785</v>
      </c>
      <c r="P44" s="90">
        <f t="shared" si="1"/>
        <v>-127</v>
      </c>
      <c r="Q44" s="91">
        <f t="shared" si="9"/>
        <v>8.5006693440428389</v>
      </c>
      <c r="R44" s="90">
        <f t="shared" si="2"/>
        <v>29406</v>
      </c>
      <c r="S44" s="91">
        <f t="shared" si="10"/>
        <v>98.213152533315522</v>
      </c>
      <c r="T44" s="79">
        <v>28002</v>
      </c>
      <c r="U44" s="82">
        <f t="shared" si="11"/>
        <v>100.03929834589688</v>
      </c>
      <c r="V44" s="79"/>
      <c r="W44" s="82"/>
      <c r="X44" s="79">
        <f t="shared" si="3"/>
        <v>1404</v>
      </c>
      <c r="Y44" s="82">
        <f t="shared" si="12"/>
        <v>72</v>
      </c>
      <c r="Z44" s="79"/>
      <c r="AA44" s="82"/>
      <c r="AB44" s="79"/>
      <c r="AC44" s="82"/>
      <c r="AD44" s="82"/>
      <c r="AE44" s="82"/>
      <c r="AF44" s="82"/>
      <c r="AG44" s="82"/>
      <c r="AH44" s="82"/>
      <c r="AI44" s="82"/>
      <c r="AJ44" s="24">
        <v>644</v>
      </c>
      <c r="AK44" s="132">
        <f t="shared" si="13"/>
        <v>35.501653803748624</v>
      </c>
      <c r="AL44" s="90" t="s">
        <v>94</v>
      </c>
      <c r="AM44" s="90" t="s">
        <v>94</v>
      </c>
      <c r="AN44" s="90" t="s">
        <v>94</v>
      </c>
      <c r="AO44" s="90" t="s">
        <v>94</v>
      </c>
      <c r="AP44" s="24" t="s">
        <v>187</v>
      </c>
      <c r="AQ44" s="25" t="s">
        <v>187</v>
      </c>
      <c r="AR44" s="11"/>
      <c r="AS44" s="11"/>
      <c r="AT44" s="11"/>
      <c r="AU44" s="11"/>
      <c r="AV44" s="11"/>
      <c r="AW44" s="11"/>
      <c r="AX44" s="11"/>
      <c r="AY44" s="11"/>
      <c r="AZ44" s="11"/>
    </row>
    <row r="45" spans="1:52" ht="12" hidden="1" customHeight="1">
      <c r="B45" s="34" t="s">
        <v>112</v>
      </c>
      <c r="C45" s="58" t="s">
        <v>113</v>
      </c>
      <c r="D45" s="77">
        <v>33453</v>
      </c>
      <c r="E45" s="83">
        <f t="shared" si="4"/>
        <v>96.32861091914306</v>
      </c>
      <c r="F45" s="80">
        <v>233</v>
      </c>
      <c r="G45" s="83">
        <f t="shared" si="5"/>
        <v>77.408637873754145</v>
      </c>
      <c r="H45" s="80"/>
      <c r="I45" s="83"/>
      <c r="J45" s="80">
        <f t="shared" si="0"/>
        <v>33220</v>
      </c>
      <c r="K45" s="83">
        <f t="shared" si="6"/>
        <v>96.494030847881021</v>
      </c>
      <c r="L45" s="80">
        <v>12520</v>
      </c>
      <c r="M45" s="83">
        <f t="shared" si="7"/>
        <v>99.856436433242948</v>
      </c>
      <c r="N45" s="138">
        <v>11774</v>
      </c>
      <c r="O45" s="150">
        <f t="shared" si="8"/>
        <v>116.13730518840009</v>
      </c>
      <c r="P45" s="138">
        <f t="shared" si="1"/>
        <v>-746</v>
      </c>
      <c r="Q45" s="150">
        <f t="shared" si="9"/>
        <v>31.083333333333336</v>
      </c>
      <c r="R45" s="138">
        <f t="shared" si="2"/>
        <v>32474</v>
      </c>
      <c r="S45" s="150">
        <f t="shared" si="10"/>
        <v>101.39569738033533</v>
      </c>
      <c r="T45" s="80">
        <v>29976</v>
      </c>
      <c r="U45" s="83">
        <f t="shared" si="11"/>
        <v>101.67215005257266</v>
      </c>
      <c r="V45" s="80"/>
      <c r="W45" s="83"/>
      <c r="X45" s="80">
        <f t="shared" si="3"/>
        <v>2498</v>
      </c>
      <c r="Y45" s="83">
        <f t="shared" si="12"/>
        <v>98.191823899371073</v>
      </c>
      <c r="Z45" s="80"/>
      <c r="AA45" s="83"/>
      <c r="AB45" s="80"/>
      <c r="AC45" s="83"/>
      <c r="AD45" s="83"/>
      <c r="AE45" s="83"/>
      <c r="AF45" s="83"/>
      <c r="AG45" s="83"/>
      <c r="AH45" s="83"/>
      <c r="AI45" s="83"/>
      <c r="AJ45" s="26">
        <v>1390</v>
      </c>
      <c r="AK45" s="133">
        <f t="shared" si="13"/>
        <v>65.504241281809612</v>
      </c>
      <c r="AL45" s="138" t="s">
        <v>94</v>
      </c>
      <c r="AM45" s="138" t="s">
        <v>94</v>
      </c>
      <c r="AN45" s="138" t="s">
        <v>94</v>
      </c>
      <c r="AO45" s="138" t="s">
        <v>94</v>
      </c>
      <c r="AP45" s="26" t="s">
        <v>187</v>
      </c>
      <c r="AQ45" s="27" t="s">
        <v>187</v>
      </c>
      <c r="AR45" s="11"/>
      <c r="AS45" s="11"/>
      <c r="AT45" s="11"/>
      <c r="AU45" s="11"/>
      <c r="AV45" s="11"/>
      <c r="AW45" s="11"/>
      <c r="AX45" s="11"/>
      <c r="AY45" s="11"/>
      <c r="AZ45" s="11"/>
    </row>
    <row r="46" spans="1:52" ht="12" hidden="1" customHeight="1">
      <c r="B46" s="32" t="s">
        <v>125</v>
      </c>
      <c r="C46" s="59" t="s">
        <v>126</v>
      </c>
      <c r="D46" s="78">
        <v>32840</v>
      </c>
      <c r="E46" s="84">
        <f t="shared" si="4"/>
        <v>94.422081656124206</v>
      </c>
      <c r="F46" s="81">
        <v>242</v>
      </c>
      <c r="G46" s="84">
        <f t="shared" si="5"/>
        <v>80.936454849498332</v>
      </c>
      <c r="H46" s="81"/>
      <c r="I46" s="84"/>
      <c r="J46" s="81">
        <f t="shared" si="0"/>
        <v>32598</v>
      </c>
      <c r="K46" s="84">
        <f t="shared" si="6"/>
        <v>94.539021490096005</v>
      </c>
      <c r="L46" s="81">
        <v>12254</v>
      </c>
      <c r="M46" s="84">
        <f t="shared" si="7"/>
        <v>89.654667837284165</v>
      </c>
      <c r="N46" s="135">
        <v>12060</v>
      </c>
      <c r="O46" s="134">
        <f t="shared" si="8"/>
        <v>112.51049538203191</v>
      </c>
      <c r="P46" s="135">
        <f t="shared" si="1"/>
        <v>-194</v>
      </c>
      <c r="Q46" s="134">
        <f t="shared" si="9"/>
        <v>6.5785011868429972</v>
      </c>
      <c r="R46" s="135">
        <f t="shared" si="2"/>
        <v>32404</v>
      </c>
      <c r="S46" s="134">
        <f t="shared" si="10"/>
        <v>102.76544462767983</v>
      </c>
      <c r="T46" s="81">
        <v>29923</v>
      </c>
      <c r="U46" s="84">
        <f t="shared" si="11"/>
        <v>104.02934223334724</v>
      </c>
      <c r="V46" s="81"/>
      <c r="W46" s="84"/>
      <c r="X46" s="81">
        <f t="shared" si="3"/>
        <v>2481</v>
      </c>
      <c r="Y46" s="84">
        <f t="shared" si="12"/>
        <v>89.631502890173408</v>
      </c>
      <c r="Z46" s="81"/>
      <c r="AA46" s="84"/>
      <c r="AB46" s="81"/>
      <c r="AC46" s="84"/>
      <c r="AD46" s="84"/>
      <c r="AE46" s="84"/>
      <c r="AF46" s="84"/>
      <c r="AG46" s="84"/>
      <c r="AH46" s="84"/>
      <c r="AI46" s="84"/>
      <c r="AJ46" s="21">
        <v>1101</v>
      </c>
      <c r="AK46" s="47">
        <f t="shared" si="13"/>
        <v>46.31888935633151</v>
      </c>
      <c r="AL46" s="135" t="s">
        <v>94</v>
      </c>
      <c r="AM46" s="135" t="s">
        <v>94</v>
      </c>
      <c r="AN46" s="135" t="s">
        <v>94</v>
      </c>
      <c r="AO46" s="135" t="s">
        <v>94</v>
      </c>
      <c r="AP46" s="21" t="s">
        <v>187</v>
      </c>
      <c r="AQ46" s="22" t="s">
        <v>187</v>
      </c>
      <c r="AR46" s="11"/>
      <c r="AS46" s="11"/>
      <c r="AT46" s="11"/>
      <c r="AU46" s="11"/>
      <c r="AV46" s="11"/>
      <c r="AW46" s="11"/>
      <c r="AX46" s="11"/>
      <c r="AY46" s="11"/>
      <c r="AZ46" s="11"/>
    </row>
    <row r="47" spans="1:52" ht="12" hidden="1" customHeight="1">
      <c r="B47" s="33" t="s">
        <v>95</v>
      </c>
      <c r="C47" s="58" t="s">
        <v>116</v>
      </c>
      <c r="D47" s="76">
        <v>33530</v>
      </c>
      <c r="E47" s="82">
        <f t="shared" si="4"/>
        <v>93.439973247129643</v>
      </c>
      <c r="F47" s="79">
        <v>243</v>
      </c>
      <c r="G47" s="82">
        <f t="shared" si="5"/>
        <v>78.640776699029118</v>
      </c>
      <c r="H47" s="79"/>
      <c r="I47" s="82"/>
      <c r="J47" s="79">
        <f t="shared" si="0"/>
        <v>33287</v>
      </c>
      <c r="K47" s="82">
        <f t="shared" si="6"/>
        <v>93.568517217146876</v>
      </c>
      <c r="L47" s="79">
        <v>12235</v>
      </c>
      <c r="M47" s="82">
        <f>L47/L35*100</f>
        <v>91.061327776123846</v>
      </c>
      <c r="N47" s="90">
        <v>12909</v>
      </c>
      <c r="O47" s="91">
        <f t="shared" si="8"/>
        <v>118.61619038867958</v>
      </c>
      <c r="P47" s="90">
        <f t="shared" si="1"/>
        <v>674</v>
      </c>
      <c r="Q47" s="91">
        <f t="shared" si="9"/>
        <v>-26.400313356835099</v>
      </c>
      <c r="R47" s="90">
        <f t="shared" si="2"/>
        <v>33961</v>
      </c>
      <c r="S47" s="91">
        <f t="shared" si="10"/>
        <v>102.84355883956151</v>
      </c>
      <c r="T47" s="79">
        <v>31655</v>
      </c>
      <c r="U47" s="82">
        <f t="shared" si="11"/>
        <v>104.45471044382116</v>
      </c>
      <c r="V47" s="79"/>
      <c r="W47" s="82"/>
      <c r="X47" s="79">
        <f t="shared" si="3"/>
        <v>2306</v>
      </c>
      <c r="Y47" s="82">
        <f t="shared" si="12"/>
        <v>84.873021715126967</v>
      </c>
      <c r="Z47" s="79"/>
      <c r="AA47" s="82"/>
      <c r="AB47" s="79"/>
      <c r="AC47" s="82"/>
      <c r="AD47" s="82"/>
      <c r="AE47" s="82"/>
      <c r="AF47" s="82"/>
      <c r="AG47" s="82"/>
      <c r="AH47" s="82"/>
      <c r="AI47" s="82"/>
      <c r="AJ47" s="24">
        <v>1040</v>
      </c>
      <c r="AK47" s="132">
        <f t="shared" si="13"/>
        <v>51.767048282727721</v>
      </c>
      <c r="AL47" s="90" t="s">
        <v>94</v>
      </c>
      <c r="AM47" s="90" t="s">
        <v>94</v>
      </c>
      <c r="AN47" s="90" t="s">
        <v>94</v>
      </c>
      <c r="AO47" s="90" t="s">
        <v>94</v>
      </c>
      <c r="AP47" s="24" t="s">
        <v>187</v>
      </c>
      <c r="AQ47" s="25" t="s">
        <v>187</v>
      </c>
      <c r="AR47" s="11"/>
      <c r="AS47" s="11"/>
      <c r="AT47" s="11"/>
      <c r="AU47" s="11"/>
      <c r="AV47" s="11"/>
      <c r="AW47" s="11"/>
      <c r="AX47" s="11"/>
      <c r="AY47" s="11"/>
      <c r="AZ47" s="11"/>
    </row>
    <row r="48" spans="1:52" ht="12" hidden="1" customHeight="1">
      <c r="B48" s="33" t="s">
        <v>117</v>
      </c>
      <c r="C48" s="58" t="s">
        <v>96</v>
      </c>
      <c r="D48" s="76">
        <v>31140</v>
      </c>
      <c r="E48" s="82">
        <f t="shared" si="4"/>
        <v>92.70064301024054</v>
      </c>
      <c r="F48" s="79">
        <v>237</v>
      </c>
      <c r="G48" s="82">
        <f t="shared" si="5"/>
        <v>80.612244897959187</v>
      </c>
      <c r="H48" s="79"/>
      <c r="I48" s="82"/>
      <c r="J48" s="79">
        <f t="shared" si="0"/>
        <v>30903</v>
      </c>
      <c r="K48" s="82">
        <f t="shared" si="6"/>
        <v>92.807375818367461</v>
      </c>
      <c r="L48" s="79">
        <v>10817</v>
      </c>
      <c r="M48" s="82">
        <f t="shared" si="7"/>
        <v>96.640757616367367</v>
      </c>
      <c r="N48" s="90">
        <v>13499</v>
      </c>
      <c r="O48" s="91">
        <f t="shared" si="8"/>
        <v>117.03658748049246</v>
      </c>
      <c r="P48" s="90">
        <f t="shared" si="1"/>
        <v>2682</v>
      </c>
      <c r="Q48" s="91">
        <f t="shared" si="9"/>
        <v>786.51026392961876</v>
      </c>
      <c r="R48" s="90">
        <f t="shared" si="2"/>
        <v>33585</v>
      </c>
      <c r="S48" s="91">
        <f t="shared" si="10"/>
        <v>99.839472041380546</v>
      </c>
      <c r="T48" s="79">
        <v>31866</v>
      </c>
      <c r="U48" s="82">
        <f t="shared" si="11"/>
        <v>101.42270600591998</v>
      </c>
      <c r="V48" s="79"/>
      <c r="W48" s="82"/>
      <c r="X48" s="79">
        <f t="shared" si="3"/>
        <v>1719</v>
      </c>
      <c r="Y48" s="82">
        <f t="shared" si="12"/>
        <v>77.432432432432435</v>
      </c>
      <c r="Z48" s="79"/>
      <c r="AA48" s="82"/>
      <c r="AB48" s="79"/>
      <c r="AC48" s="82"/>
      <c r="AD48" s="82"/>
      <c r="AE48" s="82"/>
      <c r="AF48" s="82"/>
      <c r="AG48" s="82"/>
      <c r="AH48" s="82"/>
      <c r="AI48" s="82"/>
      <c r="AJ48" s="24">
        <v>609</v>
      </c>
      <c r="AK48" s="132">
        <f t="shared" si="13"/>
        <v>65.413533834586474</v>
      </c>
      <c r="AL48" s="90" t="s">
        <v>94</v>
      </c>
      <c r="AM48" s="90" t="s">
        <v>94</v>
      </c>
      <c r="AN48" s="90" t="s">
        <v>94</v>
      </c>
      <c r="AO48" s="90" t="s">
        <v>94</v>
      </c>
      <c r="AP48" s="24" t="s">
        <v>187</v>
      </c>
      <c r="AQ48" s="25" t="s">
        <v>187</v>
      </c>
      <c r="AR48" s="11"/>
      <c r="AS48" s="11"/>
      <c r="AT48" s="11"/>
      <c r="AU48" s="11"/>
      <c r="AV48" s="11"/>
      <c r="AW48" s="11"/>
      <c r="AX48" s="11"/>
      <c r="AY48" s="11"/>
      <c r="AZ48" s="11"/>
    </row>
    <row r="49" spans="1:52" ht="12" hidden="1" customHeight="1">
      <c r="B49" s="33" t="s">
        <v>97</v>
      </c>
      <c r="C49" s="58" t="s">
        <v>98</v>
      </c>
      <c r="D49" s="76">
        <v>30322</v>
      </c>
      <c r="E49" s="82">
        <f t="shared" si="4"/>
        <v>93.809361754787616</v>
      </c>
      <c r="F49" s="79">
        <v>227</v>
      </c>
      <c r="G49" s="82">
        <f t="shared" si="5"/>
        <v>89.723320158102766</v>
      </c>
      <c r="H49" s="79"/>
      <c r="I49" s="82"/>
      <c r="J49" s="79">
        <f t="shared" si="0"/>
        <v>30095</v>
      </c>
      <c r="K49" s="82">
        <f t="shared" si="6"/>
        <v>93.841596507639537</v>
      </c>
      <c r="L49" s="79">
        <v>10581</v>
      </c>
      <c r="M49" s="82">
        <f t="shared" si="7"/>
        <v>95.65178087145182</v>
      </c>
      <c r="N49" s="90">
        <v>13407</v>
      </c>
      <c r="O49" s="91">
        <f t="shared" si="8"/>
        <v>94.488688420607517</v>
      </c>
      <c r="P49" s="90">
        <f t="shared" si="1"/>
        <v>2826</v>
      </c>
      <c r="Q49" s="91">
        <f t="shared" si="9"/>
        <v>90.374160537256159</v>
      </c>
      <c r="R49" s="90">
        <f t="shared" si="2"/>
        <v>32921</v>
      </c>
      <c r="S49" s="91">
        <f t="shared" si="10"/>
        <v>93.533539790323033</v>
      </c>
      <c r="T49" s="79">
        <v>31589</v>
      </c>
      <c r="U49" s="82">
        <f t="shared" si="11"/>
        <v>94.177449168207033</v>
      </c>
      <c r="V49" s="79"/>
      <c r="W49" s="82"/>
      <c r="X49" s="79">
        <f t="shared" si="3"/>
        <v>1332</v>
      </c>
      <c r="Y49" s="82">
        <f t="shared" si="12"/>
        <v>80.483383685800604</v>
      </c>
      <c r="Z49" s="79"/>
      <c r="AA49" s="82"/>
      <c r="AB49" s="79"/>
      <c r="AC49" s="82"/>
      <c r="AD49" s="82"/>
      <c r="AE49" s="82"/>
      <c r="AF49" s="82"/>
      <c r="AG49" s="82"/>
      <c r="AH49" s="82"/>
      <c r="AI49" s="82"/>
      <c r="AJ49" s="24">
        <v>370</v>
      </c>
      <c r="AK49" s="132">
        <f t="shared" si="13"/>
        <v>70.075757575757578</v>
      </c>
      <c r="AL49" s="90" t="s">
        <v>94</v>
      </c>
      <c r="AM49" s="90" t="s">
        <v>94</v>
      </c>
      <c r="AN49" s="90" t="s">
        <v>94</v>
      </c>
      <c r="AO49" s="90" t="s">
        <v>94</v>
      </c>
      <c r="AP49" s="24" t="s">
        <v>187</v>
      </c>
      <c r="AQ49" s="25" t="s">
        <v>187</v>
      </c>
      <c r="AR49" s="11"/>
      <c r="AS49" s="11"/>
      <c r="AT49" s="11"/>
      <c r="AU49" s="11"/>
      <c r="AV49" s="11"/>
      <c r="AW49" s="11"/>
      <c r="AX49" s="11"/>
      <c r="AY49" s="11"/>
      <c r="AZ49" s="11"/>
    </row>
    <row r="50" spans="1:52" ht="12" hidden="1" customHeight="1">
      <c r="A50" s="11"/>
      <c r="B50" s="33" t="s">
        <v>99</v>
      </c>
      <c r="C50" s="58" t="s">
        <v>100</v>
      </c>
      <c r="D50" s="76">
        <v>29244</v>
      </c>
      <c r="E50" s="82">
        <f t="shared" si="4"/>
        <v>94.089636755574148</v>
      </c>
      <c r="F50" s="79">
        <v>308</v>
      </c>
      <c r="G50" s="82">
        <f t="shared" si="5"/>
        <v>136.28318584070794</v>
      </c>
      <c r="H50" s="79"/>
      <c r="I50" s="82"/>
      <c r="J50" s="79">
        <f t="shared" si="0"/>
        <v>28936</v>
      </c>
      <c r="K50" s="82">
        <f t="shared" si="6"/>
        <v>93.780586614811213</v>
      </c>
      <c r="L50" s="79">
        <v>9837</v>
      </c>
      <c r="M50" s="82">
        <f t="shared" si="7"/>
        <v>93.65003808073115</v>
      </c>
      <c r="N50" s="90">
        <v>13675</v>
      </c>
      <c r="O50" s="91">
        <f t="shared" si="8"/>
        <v>94.447130326680025</v>
      </c>
      <c r="P50" s="90">
        <f t="shared" si="1"/>
        <v>3838</v>
      </c>
      <c r="Q50" s="91">
        <f t="shared" si="9"/>
        <v>96.55345911949685</v>
      </c>
      <c r="R50" s="90">
        <f t="shared" si="2"/>
        <v>32774</v>
      </c>
      <c r="S50" s="91">
        <f t="shared" si="10"/>
        <v>94.097042779213325</v>
      </c>
      <c r="T50" s="79">
        <v>31443</v>
      </c>
      <c r="U50" s="82">
        <f t="shared" si="11"/>
        <v>94.341264364367376</v>
      </c>
      <c r="V50" s="79"/>
      <c r="W50" s="82"/>
      <c r="X50" s="79">
        <f t="shared" si="3"/>
        <v>1331</v>
      </c>
      <c r="Y50" s="82">
        <f t="shared" si="12"/>
        <v>88.674217188540965</v>
      </c>
      <c r="Z50" s="79"/>
      <c r="AA50" s="82"/>
      <c r="AB50" s="79"/>
      <c r="AC50" s="82"/>
      <c r="AD50" s="82"/>
      <c r="AE50" s="82"/>
      <c r="AF50" s="82"/>
      <c r="AG50" s="82"/>
      <c r="AH50" s="82"/>
      <c r="AI50" s="82"/>
      <c r="AJ50" s="24">
        <v>395</v>
      </c>
      <c r="AK50" s="132">
        <f t="shared" si="13"/>
        <v>78.84231536926147</v>
      </c>
      <c r="AL50" s="90" t="s">
        <v>94</v>
      </c>
      <c r="AM50" s="90" t="s">
        <v>94</v>
      </c>
      <c r="AN50" s="90" t="s">
        <v>94</v>
      </c>
      <c r="AO50" s="90" t="s">
        <v>94</v>
      </c>
      <c r="AP50" s="24" t="s">
        <v>187</v>
      </c>
      <c r="AQ50" s="25" t="s">
        <v>187</v>
      </c>
      <c r="AR50" s="11"/>
      <c r="AS50" s="11"/>
      <c r="AT50" s="11"/>
      <c r="AU50" s="11"/>
      <c r="AV50" s="11"/>
      <c r="AW50" s="11"/>
      <c r="AX50" s="11"/>
      <c r="AY50" s="11"/>
      <c r="AZ50" s="11"/>
    </row>
    <row r="51" spans="1:52" ht="12" hidden="1" customHeight="1">
      <c r="A51" s="11"/>
      <c r="B51" s="33" t="s">
        <v>101</v>
      </c>
      <c r="C51" s="58" t="s">
        <v>55</v>
      </c>
      <c r="D51" s="76">
        <v>28718</v>
      </c>
      <c r="E51" s="82">
        <f t="shared" si="4"/>
        <v>95.758586195398465</v>
      </c>
      <c r="F51" s="79">
        <v>225</v>
      </c>
      <c r="G51" s="82">
        <f t="shared" si="5"/>
        <v>100.89686098654708</v>
      </c>
      <c r="H51" s="79"/>
      <c r="I51" s="82"/>
      <c r="J51" s="79">
        <f t="shared" si="0"/>
        <v>28493</v>
      </c>
      <c r="K51" s="82">
        <f t="shared" si="6"/>
        <v>95.720092720126317</v>
      </c>
      <c r="L51" s="79">
        <v>9838</v>
      </c>
      <c r="M51" s="82">
        <f t="shared" si="7"/>
        <v>100.78885360106547</v>
      </c>
      <c r="N51" s="90">
        <v>13360</v>
      </c>
      <c r="O51" s="91">
        <f t="shared" si="8"/>
        <v>90.245879492029175</v>
      </c>
      <c r="P51" s="90">
        <f t="shared" si="1"/>
        <v>3522</v>
      </c>
      <c r="Q51" s="91">
        <f t="shared" si="9"/>
        <v>69.839381320642474</v>
      </c>
      <c r="R51" s="90">
        <f t="shared" si="2"/>
        <v>32015</v>
      </c>
      <c r="S51" s="91">
        <f t="shared" si="10"/>
        <v>91.97069807526573</v>
      </c>
      <c r="T51" s="79">
        <v>31025</v>
      </c>
      <c r="U51" s="82">
        <f t="shared" si="11"/>
        <v>92.089640842980117</v>
      </c>
      <c r="V51" s="79"/>
      <c r="W51" s="82"/>
      <c r="X51" s="79">
        <f t="shared" si="3"/>
        <v>990</v>
      </c>
      <c r="Y51" s="82">
        <f t="shared" si="12"/>
        <v>88.392857142857139</v>
      </c>
      <c r="Z51" s="79"/>
      <c r="AA51" s="82"/>
      <c r="AB51" s="79"/>
      <c r="AC51" s="82"/>
      <c r="AD51" s="82"/>
      <c r="AE51" s="82"/>
      <c r="AF51" s="82"/>
      <c r="AG51" s="82"/>
      <c r="AH51" s="82"/>
      <c r="AI51" s="82"/>
      <c r="AJ51" s="24">
        <v>332</v>
      </c>
      <c r="AK51" s="132">
        <f t="shared" si="13"/>
        <v>112.16216216216218</v>
      </c>
      <c r="AL51" s="90" t="s">
        <v>94</v>
      </c>
      <c r="AM51" s="90" t="s">
        <v>94</v>
      </c>
      <c r="AN51" s="90" t="s">
        <v>94</v>
      </c>
      <c r="AO51" s="90" t="s">
        <v>94</v>
      </c>
      <c r="AP51" s="24" t="s">
        <v>187</v>
      </c>
      <c r="AQ51" s="25" t="s">
        <v>187</v>
      </c>
      <c r="AR51" s="11"/>
      <c r="AS51" s="11"/>
      <c r="AT51" s="11"/>
      <c r="AU51" s="11"/>
      <c r="AV51" s="11"/>
      <c r="AW51" s="11"/>
      <c r="AX51" s="11"/>
      <c r="AY51" s="11"/>
      <c r="AZ51" s="11"/>
    </row>
    <row r="52" spans="1:52" ht="12" hidden="1" customHeight="1">
      <c r="A52" s="11"/>
      <c r="B52" s="33" t="s">
        <v>102</v>
      </c>
      <c r="C52" s="58" t="s">
        <v>103</v>
      </c>
      <c r="D52" s="76">
        <v>29790</v>
      </c>
      <c r="E52" s="82">
        <f t="shared" si="4"/>
        <v>94.73081693007282</v>
      </c>
      <c r="F52" s="79">
        <v>227</v>
      </c>
      <c r="G52" s="82">
        <f t="shared" si="5"/>
        <v>95.378151260504211</v>
      </c>
      <c r="H52" s="79"/>
      <c r="I52" s="82"/>
      <c r="J52" s="79">
        <f t="shared" si="0"/>
        <v>29563</v>
      </c>
      <c r="K52" s="82">
        <f t="shared" si="6"/>
        <v>94.725880355025794</v>
      </c>
      <c r="L52" s="79">
        <v>10912</v>
      </c>
      <c r="M52" s="82">
        <f t="shared" si="7"/>
        <v>101.64881229622729</v>
      </c>
      <c r="N52" s="90">
        <v>13402</v>
      </c>
      <c r="O52" s="91">
        <f t="shared" si="8"/>
        <v>91.145266594124053</v>
      </c>
      <c r="P52" s="90">
        <f t="shared" si="1"/>
        <v>2490</v>
      </c>
      <c r="Q52" s="91">
        <f t="shared" si="9"/>
        <v>62.736205593348451</v>
      </c>
      <c r="R52" s="90">
        <f t="shared" si="2"/>
        <v>32053</v>
      </c>
      <c r="S52" s="91">
        <f t="shared" si="10"/>
        <v>91.116606970265508</v>
      </c>
      <c r="T52" s="79">
        <v>30893</v>
      </c>
      <c r="U52" s="82">
        <f t="shared" si="11"/>
        <v>92.014654196699837</v>
      </c>
      <c r="V52" s="79"/>
      <c r="W52" s="82"/>
      <c r="X52" s="79">
        <f t="shared" si="3"/>
        <v>1160</v>
      </c>
      <c r="Y52" s="82">
        <f t="shared" si="12"/>
        <v>72.319201995012477</v>
      </c>
      <c r="Z52" s="79"/>
      <c r="AA52" s="82"/>
      <c r="AB52" s="79"/>
      <c r="AC52" s="82"/>
      <c r="AD52" s="82"/>
      <c r="AE52" s="82"/>
      <c r="AF52" s="82"/>
      <c r="AG52" s="82"/>
      <c r="AH52" s="82"/>
      <c r="AI52" s="82"/>
      <c r="AJ52" s="24">
        <v>375</v>
      </c>
      <c r="AK52" s="132">
        <f t="shared" si="13"/>
        <v>59.429477020602221</v>
      </c>
      <c r="AL52" s="90" t="s">
        <v>94</v>
      </c>
      <c r="AM52" s="90" t="s">
        <v>94</v>
      </c>
      <c r="AN52" s="90" t="s">
        <v>94</v>
      </c>
      <c r="AO52" s="90" t="s">
        <v>94</v>
      </c>
      <c r="AP52" s="24" t="s">
        <v>187</v>
      </c>
      <c r="AQ52" s="25" t="s">
        <v>187</v>
      </c>
      <c r="AR52" s="11"/>
      <c r="AS52" s="11"/>
      <c r="AT52" s="11"/>
      <c r="AU52" s="11"/>
      <c r="AV52" s="11"/>
      <c r="AW52" s="11"/>
      <c r="AX52" s="11"/>
      <c r="AY52" s="11"/>
      <c r="AZ52" s="11"/>
    </row>
    <row r="53" spans="1:52" ht="12" hidden="1" customHeight="1">
      <c r="A53" s="11"/>
      <c r="B53" s="33" t="s">
        <v>104</v>
      </c>
      <c r="C53" s="58" t="s">
        <v>105</v>
      </c>
      <c r="D53" s="76">
        <v>28972</v>
      </c>
      <c r="E53" s="82">
        <f t="shared" si="4"/>
        <v>95.143016649699518</v>
      </c>
      <c r="F53" s="79">
        <v>220</v>
      </c>
      <c r="G53" s="82">
        <f t="shared" si="5"/>
        <v>99.099099099099092</v>
      </c>
      <c r="H53" s="79"/>
      <c r="I53" s="82"/>
      <c r="J53" s="79">
        <f t="shared" si="0"/>
        <v>28752</v>
      </c>
      <c r="K53" s="82">
        <f t="shared" si="6"/>
        <v>95.113963412617025</v>
      </c>
      <c r="L53" s="79">
        <v>10596</v>
      </c>
      <c r="M53" s="82">
        <f t="shared" si="7"/>
        <v>96.20483021608861</v>
      </c>
      <c r="N53" s="90">
        <v>12730</v>
      </c>
      <c r="O53" s="91">
        <f t="shared" si="8"/>
        <v>104.80816729787585</v>
      </c>
      <c r="P53" s="90">
        <f t="shared" si="1"/>
        <v>2134</v>
      </c>
      <c r="Q53" s="91">
        <f t="shared" si="9"/>
        <v>188.51590106007069</v>
      </c>
      <c r="R53" s="90">
        <f t="shared" si="2"/>
        <v>30886</v>
      </c>
      <c r="S53" s="91">
        <f t="shared" si="10"/>
        <v>98.485379930486914</v>
      </c>
      <c r="T53" s="79">
        <v>29528</v>
      </c>
      <c r="U53" s="82">
        <f t="shared" si="11"/>
        <v>98.878210494591968</v>
      </c>
      <c r="V53" s="79"/>
      <c r="W53" s="82"/>
      <c r="X53" s="79">
        <f t="shared" si="3"/>
        <v>1358</v>
      </c>
      <c r="Y53" s="82">
        <f t="shared" si="12"/>
        <v>90.654205607476641</v>
      </c>
      <c r="Z53" s="79"/>
      <c r="AA53" s="82"/>
      <c r="AB53" s="79"/>
      <c r="AC53" s="82"/>
      <c r="AD53" s="82"/>
      <c r="AE53" s="82"/>
      <c r="AF53" s="82"/>
      <c r="AG53" s="82"/>
      <c r="AH53" s="82"/>
      <c r="AI53" s="82"/>
      <c r="AJ53" s="24">
        <v>522</v>
      </c>
      <c r="AK53" s="132">
        <f t="shared" si="13"/>
        <v>87.731092436974791</v>
      </c>
      <c r="AL53" s="90" t="s">
        <v>94</v>
      </c>
      <c r="AM53" s="90" t="s">
        <v>94</v>
      </c>
      <c r="AN53" s="90" t="s">
        <v>94</v>
      </c>
      <c r="AO53" s="90" t="s">
        <v>94</v>
      </c>
      <c r="AP53" s="24" t="s">
        <v>187</v>
      </c>
      <c r="AQ53" s="25" t="s">
        <v>187</v>
      </c>
      <c r="AR53" s="11"/>
      <c r="AS53" s="11"/>
      <c r="AT53" s="11"/>
      <c r="AU53" s="11"/>
      <c r="AV53" s="11"/>
      <c r="AW53" s="11"/>
      <c r="AX53" s="11"/>
      <c r="AY53" s="11"/>
      <c r="AZ53" s="11"/>
    </row>
    <row r="54" spans="1:52" ht="12" hidden="1" customHeight="1">
      <c r="A54" s="11"/>
      <c r="B54" s="33" t="s">
        <v>106</v>
      </c>
      <c r="C54" s="58" t="s">
        <v>107</v>
      </c>
      <c r="D54" s="76">
        <v>30298</v>
      </c>
      <c r="E54" s="82">
        <f t="shared" si="4"/>
        <v>95.535094910764968</v>
      </c>
      <c r="F54" s="79">
        <v>225</v>
      </c>
      <c r="G54" s="82">
        <f t="shared" si="5"/>
        <v>96.15384615384616</v>
      </c>
      <c r="H54" s="79"/>
      <c r="I54" s="82"/>
      <c r="J54" s="79">
        <f t="shared" si="0"/>
        <v>30073</v>
      </c>
      <c r="K54" s="82">
        <f t="shared" si="6"/>
        <v>95.530495552731892</v>
      </c>
      <c r="L54" s="79">
        <v>12014</v>
      </c>
      <c r="M54" s="82">
        <f t="shared" si="7"/>
        <v>100.78013589463973</v>
      </c>
      <c r="N54" s="90">
        <v>11973</v>
      </c>
      <c r="O54" s="91">
        <f t="shared" si="8"/>
        <v>103.59058660667935</v>
      </c>
      <c r="P54" s="90">
        <f>N54-L54</f>
        <v>-41</v>
      </c>
      <c r="Q54" s="91">
        <f t="shared" si="9"/>
        <v>11.294765840220386</v>
      </c>
      <c r="R54" s="90">
        <f t="shared" si="2"/>
        <v>30032</v>
      </c>
      <c r="S54" s="91">
        <f t="shared" si="10"/>
        <v>96.513160008998298</v>
      </c>
      <c r="T54" s="79">
        <v>28138</v>
      </c>
      <c r="U54" s="82">
        <f t="shared" si="11"/>
        <v>95.392751805268333</v>
      </c>
      <c r="V54" s="79"/>
      <c r="W54" s="82"/>
      <c r="X54" s="79">
        <f t="shared" si="3"/>
        <v>1894</v>
      </c>
      <c r="Y54" s="82">
        <f t="shared" si="12"/>
        <v>116.91358024691358</v>
      </c>
      <c r="Z54" s="79"/>
      <c r="AA54" s="82"/>
      <c r="AB54" s="79"/>
      <c r="AC54" s="82"/>
      <c r="AD54" s="82"/>
      <c r="AE54" s="82"/>
      <c r="AF54" s="82"/>
      <c r="AG54" s="82"/>
      <c r="AH54" s="82"/>
      <c r="AI54" s="82"/>
      <c r="AJ54" s="24">
        <v>1622</v>
      </c>
      <c r="AK54" s="132">
        <f t="shared" si="13"/>
        <v>142.03152364273203</v>
      </c>
      <c r="AL54" s="90" t="s">
        <v>94</v>
      </c>
      <c r="AM54" s="90" t="s">
        <v>94</v>
      </c>
      <c r="AN54" s="90" t="s">
        <v>94</v>
      </c>
      <c r="AO54" s="90" t="s">
        <v>94</v>
      </c>
      <c r="AP54" s="24" t="s">
        <v>187</v>
      </c>
      <c r="AQ54" s="25" t="s">
        <v>187</v>
      </c>
      <c r="AR54" s="11"/>
      <c r="AS54" s="11"/>
      <c r="AT54" s="11"/>
      <c r="AU54" s="11"/>
      <c r="AV54" s="11"/>
      <c r="AW54" s="11"/>
      <c r="AX54" s="11"/>
      <c r="AY54" s="11"/>
      <c r="AZ54" s="11"/>
    </row>
    <row r="55" spans="1:52" s="75" customFormat="1" ht="12" hidden="1" customHeight="1">
      <c r="B55" s="33" t="s">
        <v>127</v>
      </c>
      <c r="C55" s="58" t="s">
        <v>128</v>
      </c>
      <c r="D55" s="85">
        <v>31464</v>
      </c>
      <c r="E55" s="86">
        <f t="shared" si="4"/>
        <v>97.708216880939062</v>
      </c>
      <c r="F55" s="87">
        <v>247</v>
      </c>
      <c r="G55" s="86">
        <f t="shared" si="5"/>
        <v>108.33333333333333</v>
      </c>
      <c r="H55" s="87"/>
      <c r="I55" s="86"/>
      <c r="J55" s="87">
        <f t="shared" si="0"/>
        <v>31217</v>
      </c>
      <c r="K55" s="86">
        <f t="shared" si="6"/>
        <v>97.632451366735467</v>
      </c>
      <c r="L55" s="87">
        <v>12122</v>
      </c>
      <c r="M55" s="86">
        <f t="shared" si="7"/>
        <v>98.681211331813742</v>
      </c>
      <c r="N55" s="100">
        <v>11665</v>
      </c>
      <c r="O55" s="152">
        <f t="shared" si="8"/>
        <v>101.9400506860089</v>
      </c>
      <c r="P55" s="100">
        <f t="shared" si="1"/>
        <v>-457</v>
      </c>
      <c r="Q55" s="152">
        <f t="shared" si="9"/>
        <v>54.340071343638527</v>
      </c>
      <c r="R55" s="100">
        <f t="shared" si="2"/>
        <v>30760</v>
      </c>
      <c r="S55" s="152">
        <f t="shared" si="10"/>
        <v>98.801914367391518</v>
      </c>
      <c r="T55" s="87">
        <v>28529</v>
      </c>
      <c r="U55" s="86">
        <f t="shared" si="11"/>
        <v>98.96624692128907</v>
      </c>
      <c r="V55" s="87"/>
      <c r="W55" s="86"/>
      <c r="X55" s="87">
        <f t="shared" si="3"/>
        <v>2231</v>
      </c>
      <c r="Y55" s="86">
        <f t="shared" si="12"/>
        <v>96.747614917606242</v>
      </c>
      <c r="Z55" s="87"/>
      <c r="AA55" s="86"/>
      <c r="AB55" s="87"/>
      <c r="AC55" s="86"/>
      <c r="AD55" s="82"/>
      <c r="AE55" s="82"/>
      <c r="AF55" s="82"/>
      <c r="AG55" s="82"/>
      <c r="AH55" s="82"/>
      <c r="AI55" s="82"/>
      <c r="AJ55" s="88">
        <v>1821</v>
      </c>
      <c r="AK55" s="139">
        <f t="shared" si="13"/>
        <v>118.32358674463939</v>
      </c>
      <c r="AL55" s="90" t="s">
        <v>94</v>
      </c>
      <c r="AM55" s="90" t="s">
        <v>94</v>
      </c>
      <c r="AN55" s="90" t="s">
        <v>94</v>
      </c>
      <c r="AO55" s="90" t="s">
        <v>94</v>
      </c>
      <c r="AP55" s="88" t="s">
        <v>187</v>
      </c>
      <c r="AQ55" s="89" t="s">
        <v>187</v>
      </c>
    </row>
    <row r="56" spans="1:52" ht="12" hidden="1" customHeight="1">
      <c r="A56" s="11"/>
      <c r="B56" s="33" t="s">
        <v>110</v>
      </c>
      <c r="C56" s="58" t="s">
        <v>111</v>
      </c>
      <c r="D56" s="76">
        <v>29111</v>
      </c>
      <c r="E56" s="82">
        <f t="shared" si="4"/>
        <v>97.868549336022852</v>
      </c>
      <c r="F56" s="79">
        <v>224</v>
      </c>
      <c r="G56" s="82">
        <f t="shared" si="5"/>
        <v>105.66037735849056</v>
      </c>
      <c r="H56" s="79"/>
      <c r="I56" s="82"/>
      <c r="J56" s="79">
        <f t="shared" si="0"/>
        <v>28887</v>
      </c>
      <c r="K56" s="82">
        <f t="shared" si="6"/>
        <v>97.81261639521891</v>
      </c>
      <c r="L56" s="79">
        <v>10152</v>
      </c>
      <c r="M56" s="82">
        <f t="shared" si="7"/>
        <v>95.458392101551482</v>
      </c>
      <c r="N56" s="90">
        <v>10973</v>
      </c>
      <c r="O56" s="91">
        <f t="shared" si="8"/>
        <v>104.42519984773506</v>
      </c>
      <c r="P56" s="90">
        <f t="shared" si="1"/>
        <v>821</v>
      </c>
      <c r="Q56" s="91">
        <f t="shared" si="9"/>
        <v>-646.45669291338584</v>
      </c>
      <c r="R56" s="90">
        <f t="shared" si="2"/>
        <v>29708</v>
      </c>
      <c r="S56" s="91">
        <f t="shared" si="10"/>
        <v>101.02700129225329</v>
      </c>
      <c r="T56" s="79">
        <v>28084</v>
      </c>
      <c r="U56" s="82">
        <f t="shared" si="11"/>
        <v>100.29283622598386</v>
      </c>
      <c r="V56" s="79"/>
      <c r="W56" s="82"/>
      <c r="X56" s="79">
        <f t="shared" si="3"/>
        <v>1624</v>
      </c>
      <c r="Y56" s="82">
        <f t="shared" si="12"/>
        <v>115.66951566951566</v>
      </c>
      <c r="Z56" s="79"/>
      <c r="AA56" s="82"/>
      <c r="AB56" s="79"/>
      <c r="AC56" s="82"/>
      <c r="AD56" s="82"/>
      <c r="AE56" s="82"/>
      <c r="AF56" s="82"/>
      <c r="AG56" s="82"/>
      <c r="AH56" s="82"/>
      <c r="AI56" s="82"/>
      <c r="AJ56" s="24">
        <v>906</v>
      </c>
      <c r="AK56" s="132">
        <f t="shared" si="13"/>
        <v>140.68322981366458</v>
      </c>
      <c r="AL56" s="90" t="s">
        <v>94</v>
      </c>
      <c r="AM56" s="90" t="s">
        <v>94</v>
      </c>
      <c r="AN56" s="90" t="s">
        <v>94</v>
      </c>
      <c r="AO56" s="90" t="s">
        <v>94</v>
      </c>
      <c r="AP56" s="24" t="s">
        <v>187</v>
      </c>
      <c r="AQ56" s="25" t="s">
        <v>187</v>
      </c>
      <c r="AR56" s="11"/>
      <c r="AS56" s="11"/>
      <c r="AT56" s="11"/>
      <c r="AU56" s="11"/>
      <c r="AV56" s="11"/>
      <c r="AW56" s="11"/>
      <c r="AX56" s="11"/>
      <c r="AY56" s="11"/>
      <c r="AZ56" s="11"/>
    </row>
    <row r="57" spans="1:52" ht="12" hidden="1" customHeight="1">
      <c r="A57" s="11"/>
      <c r="B57" s="34" t="s">
        <v>112</v>
      </c>
      <c r="C57" s="60" t="s">
        <v>113</v>
      </c>
      <c r="D57" s="77">
        <v>32980</v>
      </c>
      <c r="E57" s="83">
        <f t="shared" si="4"/>
        <v>98.58607598720593</v>
      </c>
      <c r="F57" s="80">
        <v>248</v>
      </c>
      <c r="G57" s="83">
        <f t="shared" si="5"/>
        <v>106.43776824034335</v>
      </c>
      <c r="H57" s="80"/>
      <c r="I57" s="83"/>
      <c r="J57" s="80">
        <f t="shared" si="0"/>
        <v>32732</v>
      </c>
      <c r="K57" s="83">
        <f t="shared" si="6"/>
        <v>98.531005418422637</v>
      </c>
      <c r="L57" s="80">
        <v>11015</v>
      </c>
      <c r="M57" s="83">
        <f t="shared" si="7"/>
        <v>87.979233226837067</v>
      </c>
      <c r="N57" s="138">
        <v>11970</v>
      </c>
      <c r="O57" s="150">
        <f t="shared" si="8"/>
        <v>101.66468489892983</v>
      </c>
      <c r="P57" s="138">
        <f t="shared" si="1"/>
        <v>955</v>
      </c>
      <c r="Q57" s="150">
        <f t="shared" si="9"/>
        <v>-128.01608579088472</v>
      </c>
      <c r="R57" s="138">
        <f t="shared" si="2"/>
        <v>33687</v>
      </c>
      <c r="S57" s="150">
        <f t="shared" si="10"/>
        <v>103.73529592905093</v>
      </c>
      <c r="T57" s="80">
        <v>31298</v>
      </c>
      <c r="U57" s="83">
        <f t="shared" si="11"/>
        <v>104.41019482252469</v>
      </c>
      <c r="V57" s="80"/>
      <c r="W57" s="83"/>
      <c r="X57" s="80">
        <f t="shared" si="3"/>
        <v>2389</v>
      </c>
      <c r="Y57" s="83">
        <f t="shared" si="12"/>
        <v>95.63650920736589</v>
      </c>
      <c r="Z57" s="80"/>
      <c r="AA57" s="83"/>
      <c r="AB57" s="80"/>
      <c r="AC57" s="83"/>
      <c r="AD57" s="83"/>
      <c r="AE57" s="83"/>
      <c r="AF57" s="83"/>
      <c r="AG57" s="83"/>
      <c r="AH57" s="83"/>
      <c r="AI57" s="83"/>
      <c r="AJ57" s="26">
        <v>1520</v>
      </c>
      <c r="AK57" s="133">
        <f t="shared" si="13"/>
        <v>109.35251798561151</v>
      </c>
      <c r="AL57" s="138" t="s">
        <v>94</v>
      </c>
      <c r="AM57" s="138" t="s">
        <v>94</v>
      </c>
      <c r="AN57" s="138" t="s">
        <v>94</v>
      </c>
      <c r="AO57" s="138" t="s">
        <v>94</v>
      </c>
      <c r="AP57" s="26" t="s">
        <v>187</v>
      </c>
      <c r="AQ57" s="27" t="s">
        <v>187</v>
      </c>
      <c r="AR57" s="11"/>
      <c r="AS57" s="11"/>
      <c r="AT57" s="11"/>
      <c r="AU57" s="11"/>
      <c r="AV57" s="11"/>
      <c r="AW57" s="11"/>
      <c r="AX57" s="11"/>
      <c r="AY57" s="11"/>
      <c r="AZ57" s="11"/>
    </row>
    <row r="58" spans="1:52" ht="12" hidden="1" customHeight="1">
      <c r="A58" s="11"/>
      <c r="B58" s="32" t="s">
        <v>129</v>
      </c>
      <c r="C58" s="58" t="s">
        <v>130</v>
      </c>
      <c r="D58" s="78">
        <v>32319</v>
      </c>
      <c r="E58" s="84">
        <f t="shared" si="4"/>
        <v>98.413520097442145</v>
      </c>
      <c r="F58" s="81">
        <v>255</v>
      </c>
      <c r="G58" s="84">
        <f t="shared" si="5"/>
        <v>105.37190082644628</v>
      </c>
      <c r="H58" s="81"/>
      <c r="I58" s="84"/>
      <c r="J58" s="81">
        <f t="shared" si="0"/>
        <v>32064</v>
      </c>
      <c r="K58" s="84">
        <f t="shared" si="6"/>
        <v>98.361862690962624</v>
      </c>
      <c r="L58" s="81">
        <v>10527</v>
      </c>
      <c r="M58" s="84">
        <f t="shared" si="7"/>
        <v>85.906642728904842</v>
      </c>
      <c r="N58" s="135">
        <v>12374</v>
      </c>
      <c r="O58" s="134">
        <f t="shared" si="8"/>
        <v>102.60364842454395</v>
      </c>
      <c r="P58" s="135">
        <f t="shared" si="1"/>
        <v>1847</v>
      </c>
      <c r="Q58" s="134">
        <f t="shared" si="9"/>
        <v>-952.06185567010311</v>
      </c>
      <c r="R58" s="135">
        <f t="shared" si="2"/>
        <v>33911</v>
      </c>
      <c r="S58" s="134">
        <f t="shared" si="10"/>
        <v>104.65066041229478</v>
      </c>
      <c r="T58" s="79">
        <v>31404</v>
      </c>
      <c r="U58" s="84">
        <f t="shared" si="11"/>
        <v>104.94937004979448</v>
      </c>
      <c r="V58" s="81"/>
      <c r="W58" s="84"/>
      <c r="X58" s="81">
        <f t="shared" si="3"/>
        <v>2507</v>
      </c>
      <c r="Y58" s="84">
        <f t="shared" si="12"/>
        <v>101.04796453043127</v>
      </c>
      <c r="Z58" s="81"/>
      <c r="AA58" s="84"/>
      <c r="AB58" s="81"/>
      <c r="AC58" s="84"/>
      <c r="AD58" s="84"/>
      <c r="AE58" s="84"/>
      <c r="AF58" s="84"/>
      <c r="AG58" s="84"/>
      <c r="AH58" s="84"/>
      <c r="AI58" s="84"/>
      <c r="AJ58" s="21">
        <v>1187</v>
      </c>
      <c r="AK58" s="47">
        <f t="shared" si="13"/>
        <v>107.811080835604</v>
      </c>
      <c r="AL58" s="135" t="s">
        <v>94</v>
      </c>
      <c r="AM58" s="135" t="s">
        <v>94</v>
      </c>
      <c r="AN58" s="135" t="s">
        <v>94</v>
      </c>
      <c r="AO58" s="135" t="s">
        <v>94</v>
      </c>
      <c r="AP58" s="21" t="s">
        <v>187</v>
      </c>
      <c r="AQ58" s="22" t="s">
        <v>187</v>
      </c>
      <c r="AR58" s="11"/>
      <c r="AS58" s="11"/>
      <c r="AT58" s="11"/>
      <c r="AU58" s="11"/>
      <c r="AV58" s="11"/>
      <c r="AW58" s="11"/>
      <c r="AX58" s="11"/>
      <c r="AY58" s="11"/>
      <c r="AZ58" s="11"/>
    </row>
    <row r="59" spans="1:52" ht="12" hidden="1" customHeight="1">
      <c r="A59" s="11"/>
      <c r="B59" s="33" t="s">
        <v>95</v>
      </c>
      <c r="C59" s="58" t="s">
        <v>116</v>
      </c>
      <c r="D59" s="76">
        <v>32726</v>
      </c>
      <c r="E59" s="82">
        <f t="shared" si="4"/>
        <v>97.602147330748579</v>
      </c>
      <c r="F59" s="79">
        <v>260</v>
      </c>
      <c r="G59" s="82">
        <f t="shared" si="5"/>
        <v>106.99588477366255</v>
      </c>
      <c r="H59" s="79"/>
      <c r="I59" s="82"/>
      <c r="J59" s="79">
        <f t="shared" si="0"/>
        <v>32466</v>
      </c>
      <c r="K59" s="82">
        <f t="shared" si="6"/>
        <v>97.533571664613817</v>
      </c>
      <c r="L59" s="79">
        <v>9907</v>
      </c>
      <c r="M59" s="82">
        <f t="shared" si="7"/>
        <v>80.97261953412341</v>
      </c>
      <c r="N59" s="90">
        <v>14239</v>
      </c>
      <c r="O59" s="91">
        <f t="shared" si="8"/>
        <v>110.302889456968</v>
      </c>
      <c r="P59" s="90">
        <f t="shared" si="1"/>
        <v>4332</v>
      </c>
      <c r="Q59" s="91">
        <f t="shared" si="9"/>
        <v>642.72997032640944</v>
      </c>
      <c r="R59" s="90">
        <f t="shared" si="2"/>
        <v>36798</v>
      </c>
      <c r="S59" s="91">
        <f t="shared" si="10"/>
        <v>108.35369983216042</v>
      </c>
      <c r="T59" s="79">
        <v>34379</v>
      </c>
      <c r="U59" s="82">
        <f t="shared" si="11"/>
        <v>108.60527562786291</v>
      </c>
      <c r="V59" s="79"/>
      <c r="W59" s="82"/>
      <c r="X59" s="79">
        <f t="shared" si="3"/>
        <v>2419</v>
      </c>
      <c r="Y59" s="82">
        <f t="shared" si="12"/>
        <v>104.90026019080658</v>
      </c>
      <c r="Z59" s="79"/>
      <c r="AA59" s="82"/>
      <c r="AB59" s="79"/>
      <c r="AC59" s="82"/>
      <c r="AD59" s="82"/>
      <c r="AE59" s="82"/>
      <c r="AF59" s="82"/>
      <c r="AG59" s="82"/>
      <c r="AH59" s="82"/>
      <c r="AI59" s="82"/>
      <c r="AJ59" s="24">
        <v>990</v>
      </c>
      <c r="AK59" s="132">
        <f t="shared" si="13"/>
        <v>95.192307692307693</v>
      </c>
      <c r="AL59" s="90" t="s">
        <v>94</v>
      </c>
      <c r="AM59" s="90" t="s">
        <v>94</v>
      </c>
      <c r="AN59" s="90" t="s">
        <v>94</v>
      </c>
      <c r="AO59" s="90" t="s">
        <v>94</v>
      </c>
      <c r="AP59" s="24" t="s">
        <v>187</v>
      </c>
      <c r="AQ59" s="25" t="s">
        <v>187</v>
      </c>
      <c r="AR59" s="11"/>
      <c r="AS59" s="11"/>
      <c r="AT59" s="11"/>
      <c r="AU59" s="11"/>
      <c r="AV59" s="11"/>
      <c r="AW59" s="11"/>
      <c r="AX59" s="11"/>
      <c r="AY59" s="11"/>
      <c r="AZ59" s="11"/>
    </row>
    <row r="60" spans="1:52" ht="12" hidden="1" customHeight="1">
      <c r="A60" s="11"/>
      <c r="B60" s="33" t="s">
        <v>117</v>
      </c>
      <c r="C60" s="58" t="s">
        <v>96</v>
      </c>
      <c r="D60" s="76">
        <v>30661</v>
      </c>
      <c r="E60" s="82">
        <f t="shared" si="4"/>
        <v>98.461785484906869</v>
      </c>
      <c r="F60" s="79">
        <v>244</v>
      </c>
      <c r="G60" s="82">
        <f t="shared" si="5"/>
        <v>102.9535864978903</v>
      </c>
      <c r="H60" s="79"/>
      <c r="I60" s="82"/>
      <c r="J60" s="79">
        <f t="shared" si="0"/>
        <v>30417</v>
      </c>
      <c r="K60" s="82">
        <f t="shared" si="6"/>
        <v>98.427337151732843</v>
      </c>
      <c r="L60" s="79">
        <v>9254</v>
      </c>
      <c r="M60" s="82">
        <f t="shared" si="7"/>
        <v>85.550522325968387</v>
      </c>
      <c r="N60" s="90">
        <v>16621</v>
      </c>
      <c r="O60" s="91">
        <f t="shared" si="8"/>
        <v>123.12763908437663</v>
      </c>
      <c r="P60" s="90">
        <f t="shared" si="1"/>
        <v>7367</v>
      </c>
      <c r="Q60" s="91">
        <f t="shared" si="9"/>
        <v>274.68307233407904</v>
      </c>
      <c r="R60" s="90">
        <f t="shared" si="2"/>
        <v>37784</v>
      </c>
      <c r="S60" s="91">
        <f t="shared" si="10"/>
        <v>112.50260532976031</v>
      </c>
      <c r="T60" s="79">
        <v>35960</v>
      </c>
      <c r="U60" s="82">
        <f t="shared" si="11"/>
        <v>112.8475491119061</v>
      </c>
      <c r="V60" s="79"/>
      <c r="W60" s="82"/>
      <c r="X60" s="79">
        <f t="shared" si="3"/>
        <v>1824</v>
      </c>
      <c r="Y60" s="82">
        <f t="shared" si="12"/>
        <v>106.10820244328099</v>
      </c>
      <c r="Z60" s="79"/>
      <c r="AA60" s="82"/>
      <c r="AB60" s="79"/>
      <c r="AC60" s="82"/>
      <c r="AD60" s="82"/>
      <c r="AE60" s="82"/>
      <c r="AF60" s="82"/>
      <c r="AG60" s="82"/>
      <c r="AH60" s="82"/>
      <c r="AI60" s="82"/>
      <c r="AJ60" s="24">
        <v>539</v>
      </c>
      <c r="AK60" s="132">
        <f t="shared" si="13"/>
        <v>88.505747126436788</v>
      </c>
      <c r="AL60" s="90" t="s">
        <v>94</v>
      </c>
      <c r="AM60" s="90" t="s">
        <v>94</v>
      </c>
      <c r="AN60" s="90" t="s">
        <v>94</v>
      </c>
      <c r="AO60" s="90" t="s">
        <v>94</v>
      </c>
      <c r="AP60" s="24" t="s">
        <v>187</v>
      </c>
      <c r="AQ60" s="25" t="s">
        <v>187</v>
      </c>
      <c r="AR60" s="11"/>
      <c r="AS60" s="11"/>
      <c r="AT60" s="11"/>
      <c r="AU60" s="11"/>
      <c r="AV60" s="11"/>
      <c r="AW60" s="11"/>
      <c r="AX60" s="11"/>
      <c r="AY60" s="11"/>
      <c r="AZ60" s="11"/>
    </row>
    <row r="61" spans="1:52" ht="12" hidden="1" customHeight="1">
      <c r="A61" s="11"/>
      <c r="B61" s="33" t="s">
        <v>97</v>
      </c>
      <c r="C61" s="58" t="s">
        <v>98</v>
      </c>
      <c r="D61" s="76">
        <v>30382</v>
      </c>
      <c r="E61" s="82">
        <f t="shared" si="4"/>
        <v>100.19787612954289</v>
      </c>
      <c r="F61" s="79">
        <v>243</v>
      </c>
      <c r="G61" s="82">
        <f t="shared" si="5"/>
        <v>107.04845814977975</v>
      </c>
      <c r="H61" s="79"/>
      <c r="I61" s="82"/>
      <c r="J61" s="79">
        <f t="shared" si="0"/>
        <v>30139</v>
      </c>
      <c r="K61" s="82">
        <f t="shared" si="6"/>
        <v>100.14620368832033</v>
      </c>
      <c r="L61" s="79">
        <v>9231</v>
      </c>
      <c r="M61" s="82">
        <f t="shared" si="7"/>
        <v>87.241281542387298</v>
      </c>
      <c r="N61" s="90">
        <v>16194</v>
      </c>
      <c r="O61" s="91">
        <f t="shared" si="8"/>
        <v>120.78764824345491</v>
      </c>
      <c r="P61" s="90">
        <f t="shared" si="1"/>
        <v>6963</v>
      </c>
      <c r="Q61" s="91">
        <f t="shared" si="9"/>
        <v>246.39065817409764</v>
      </c>
      <c r="R61" s="90">
        <f t="shared" si="2"/>
        <v>37102</v>
      </c>
      <c r="S61" s="91">
        <f t="shared" si="10"/>
        <v>112.70010023996842</v>
      </c>
      <c r="T61" s="79">
        <v>35485</v>
      </c>
      <c r="U61" s="82">
        <f t="shared" si="11"/>
        <v>112.33340719870841</v>
      </c>
      <c r="V61" s="79"/>
      <c r="W61" s="82"/>
      <c r="X61" s="79">
        <f t="shared" si="3"/>
        <v>1617</v>
      </c>
      <c r="Y61" s="82">
        <f t="shared" si="12"/>
        <v>121.39639639639638</v>
      </c>
      <c r="Z61" s="79"/>
      <c r="AA61" s="82"/>
      <c r="AB61" s="79"/>
      <c r="AC61" s="82"/>
      <c r="AD61" s="82"/>
      <c r="AE61" s="82"/>
      <c r="AF61" s="82"/>
      <c r="AG61" s="82"/>
      <c r="AH61" s="82"/>
      <c r="AI61" s="82"/>
      <c r="AJ61" s="24">
        <v>479</v>
      </c>
      <c r="AK61" s="132">
        <f t="shared" si="13"/>
        <v>129.45945945945948</v>
      </c>
      <c r="AL61" s="90" t="s">
        <v>94</v>
      </c>
      <c r="AM61" s="90" t="s">
        <v>94</v>
      </c>
      <c r="AN61" s="90" t="s">
        <v>94</v>
      </c>
      <c r="AO61" s="90" t="s">
        <v>94</v>
      </c>
      <c r="AP61" s="24" t="s">
        <v>187</v>
      </c>
      <c r="AQ61" s="25" t="s">
        <v>187</v>
      </c>
      <c r="AR61" s="11"/>
      <c r="AS61" s="11"/>
      <c r="AT61" s="11"/>
      <c r="AU61" s="11"/>
      <c r="AV61" s="11"/>
      <c r="AW61" s="11"/>
      <c r="AX61" s="11"/>
      <c r="AY61" s="11"/>
      <c r="AZ61" s="11"/>
    </row>
    <row r="62" spans="1:52" ht="12" hidden="1" customHeight="1">
      <c r="A62" s="11"/>
      <c r="B62" s="33" t="s">
        <v>99</v>
      </c>
      <c r="C62" s="58" t="s">
        <v>100</v>
      </c>
      <c r="D62" s="76">
        <v>29474</v>
      </c>
      <c r="E62" s="82">
        <f t="shared" si="4"/>
        <v>100.78648611681029</v>
      </c>
      <c r="F62" s="79">
        <v>234</v>
      </c>
      <c r="G62" s="82">
        <f t="shared" si="5"/>
        <v>75.974025974025977</v>
      </c>
      <c r="H62" s="79"/>
      <c r="I62" s="82"/>
      <c r="J62" s="79">
        <f t="shared" si="0"/>
        <v>29240</v>
      </c>
      <c r="K62" s="82">
        <f t="shared" si="6"/>
        <v>101.05059441526127</v>
      </c>
      <c r="L62" s="79">
        <v>9186</v>
      </c>
      <c r="M62" s="82">
        <f t="shared" si="7"/>
        <v>93.382128697773709</v>
      </c>
      <c r="N62" s="90">
        <v>16145</v>
      </c>
      <c r="O62" s="91">
        <f t="shared" si="8"/>
        <v>118.06215722120659</v>
      </c>
      <c r="P62" s="90">
        <f t="shared" si="1"/>
        <v>6959</v>
      </c>
      <c r="Q62" s="91">
        <f t="shared" si="9"/>
        <v>181.31839499739448</v>
      </c>
      <c r="R62" s="90">
        <f t="shared" si="2"/>
        <v>36199</v>
      </c>
      <c r="S62" s="91">
        <f t="shared" si="10"/>
        <v>110.45035699029719</v>
      </c>
      <c r="T62" s="79">
        <v>34788</v>
      </c>
      <c r="U62" s="82">
        <f t="shared" si="11"/>
        <v>110.63829787234043</v>
      </c>
      <c r="V62" s="79"/>
      <c r="W62" s="82"/>
      <c r="X62" s="79">
        <f t="shared" si="3"/>
        <v>1411</v>
      </c>
      <c r="Y62" s="82">
        <f t="shared" si="12"/>
        <v>106.01051840721263</v>
      </c>
      <c r="Z62" s="79"/>
      <c r="AA62" s="82"/>
      <c r="AB62" s="79"/>
      <c r="AC62" s="82"/>
      <c r="AD62" s="82"/>
      <c r="AE62" s="82"/>
      <c r="AF62" s="82"/>
      <c r="AG62" s="82"/>
      <c r="AH62" s="82"/>
      <c r="AI62" s="82"/>
      <c r="AJ62" s="24">
        <v>540</v>
      </c>
      <c r="AK62" s="132">
        <f t="shared" si="13"/>
        <v>136.70886075949366</v>
      </c>
      <c r="AL62" s="90" t="s">
        <v>94</v>
      </c>
      <c r="AM62" s="90" t="s">
        <v>94</v>
      </c>
      <c r="AN62" s="90" t="s">
        <v>94</v>
      </c>
      <c r="AO62" s="90" t="s">
        <v>94</v>
      </c>
      <c r="AP62" s="24" t="s">
        <v>187</v>
      </c>
      <c r="AQ62" s="25" t="s">
        <v>187</v>
      </c>
      <c r="AR62" s="11"/>
      <c r="AS62" s="11"/>
      <c r="AT62" s="11"/>
      <c r="AU62" s="11"/>
      <c r="AV62" s="11"/>
      <c r="AW62" s="11"/>
      <c r="AX62" s="11"/>
      <c r="AY62" s="11"/>
      <c r="AZ62" s="11"/>
    </row>
    <row r="63" spans="1:52" ht="12" hidden="1" customHeight="1">
      <c r="A63" s="11"/>
      <c r="B63" s="33" t="s">
        <v>101</v>
      </c>
      <c r="C63" s="58" t="s">
        <v>55</v>
      </c>
      <c r="D63" s="76">
        <v>28539</v>
      </c>
      <c r="E63" s="82">
        <f t="shared" si="4"/>
        <v>99.376697541611534</v>
      </c>
      <c r="F63" s="79">
        <v>240</v>
      </c>
      <c r="G63" s="82">
        <f t="shared" si="5"/>
        <v>106.66666666666667</v>
      </c>
      <c r="H63" s="79"/>
      <c r="I63" s="82"/>
      <c r="J63" s="79">
        <f t="shared" si="0"/>
        <v>28299</v>
      </c>
      <c r="K63" s="82">
        <f t="shared" si="6"/>
        <v>99.319131014635175</v>
      </c>
      <c r="L63" s="79">
        <v>8766</v>
      </c>
      <c r="M63" s="82">
        <f t="shared" si="7"/>
        <v>89.103476316324461</v>
      </c>
      <c r="N63" s="90">
        <v>16407</v>
      </c>
      <c r="O63" s="91">
        <f t="shared" si="8"/>
        <v>122.80688622754492</v>
      </c>
      <c r="P63" s="90">
        <f t="shared" si="1"/>
        <v>7641</v>
      </c>
      <c r="Q63" s="91">
        <f t="shared" si="9"/>
        <v>216.95059625212946</v>
      </c>
      <c r="R63" s="90">
        <f t="shared" si="2"/>
        <v>35940</v>
      </c>
      <c r="S63" s="91">
        <f t="shared" si="10"/>
        <v>112.25987818210214</v>
      </c>
      <c r="T63" s="79">
        <v>35045</v>
      </c>
      <c r="U63" s="82">
        <f t="shared" si="11"/>
        <v>112.95729250604352</v>
      </c>
      <c r="V63" s="79"/>
      <c r="W63" s="82"/>
      <c r="X63" s="79">
        <f t="shared" si="3"/>
        <v>895</v>
      </c>
      <c r="Y63" s="82">
        <f t="shared" si="12"/>
        <v>90.404040404040416</v>
      </c>
      <c r="Z63" s="79"/>
      <c r="AA63" s="82"/>
      <c r="AB63" s="79"/>
      <c r="AC63" s="82"/>
      <c r="AD63" s="82"/>
      <c r="AE63" s="82"/>
      <c r="AF63" s="82"/>
      <c r="AG63" s="82"/>
      <c r="AH63" s="82"/>
      <c r="AI63" s="82"/>
      <c r="AJ63" s="24">
        <v>205</v>
      </c>
      <c r="AK63" s="132">
        <f t="shared" si="13"/>
        <v>61.746987951807228</v>
      </c>
      <c r="AL63" s="90" t="s">
        <v>94</v>
      </c>
      <c r="AM63" s="90" t="s">
        <v>94</v>
      </c>
      <c r="AN63" s="90" t="s">
        <v>94</v>
      </c>
      <c r="AO63" s="90" t="s">
        <v>94</v>
      </c>
      <c r="AP63" s="24" t="s">
        <v>187</v>
      </c>
      <c r="AQ63" s="25" t="s">
        <v>187</v>
      </c>
      <c r="AR63" s="11"/>
      <c r="AS63" s="11"/>
      <c r="AT63" s="11"/>
      <c r="AU63" s="11"/>
      <c r="AV63" s="11"/>
      <c r="AW63" s="11"/>
      <c r="AX63" s="11"/>
      <c r="AY63" s="11"/>
      <c r="AZ63" s="11"/>
    </row>
    <row r="64" spans="1:52" ht="12" hidden="1" customHeight="1">
      <c r="A64" s="11"/>
      <c r="B64" s="33" t="s">
        <v>102</v>
      </c>
      <c r="C64" s="58" t="s">
        <v>103</v>
      </c>
      <c r="D64" s="76">
        <v>29519</v>
      </c>
      <c r="E64" s="82">
        <f t="shared" si="4"/>
        <v>99.090298757972477</v>
      </c>
      <c r="F64" s="79">
        <v>230</v>
      </c>
      <c r="G64" s="82">
        <f t="shared" si="5"/>
        <v>101.32158590308372</v>
      </c>
      <c r="H64" s="79"/>
      <c r="I64" s="82"/>
      <c r="J64" s="79">
        <f t="shared" si="0"/>
        <v>29289</v>
      </c>
      <c r="K64" s="82">
        <f t="shared" si="6"/>
        <v>99.073165781551268</v>
      </c>
      <c r="L64" s="79">
        <v>9247</v>
      </c>
      <c r="M64" s="82">
        <f t="shared" si="7"/>
        <v>84.741568914956005</v>
      </c>
      <c r="N64" s="90">
        <v>15292</v>
      </c>
      <c r="O64" s="91">
        <f t="shared" si="8"/>
        <v>114.10237278018207</v>
      </c>
      <c r="P64" s="90">
        <f t="shared" si="1"/>
        <v>6045</v>
      </c>
      <c r="Q64" s="91">
        <f t="shared" si="9"/>
        <v>242.77108433734941</v>
      </c>
      <c r="R64" s="90">
        <f t="shared" si="2"/>
        <v>35334</v>
      </c>
      <c r="S64" s="91">
        <f t="shared" si="10"/>
        <v>110.23617134121611</v>
      </c>
      <c r="T64" s="79">
        <v>34107</v>
      </c>
      <c r="U64" s="82">
        <f t="shared" si="11"/>
        <v>110.40365131259509</v>
      </c>
      <c r="V64" s="79"/>
      <c r="W64" s="82"/>
      <c r="X64" s="79">
        <f t="shared" si="3"/>
        <v>1227</v>
      </c>
      <c r="Y64" s="82">
        <f t="shared" si="12"/>
        <v>105.77586206896552</v>
      </c>
      <c r="Z64" s="79"/>
      <c r="AA64" s="82"/>
      <c r="AB64" s="79"/>
      <c r="AC64" s="82"/>
      <c r="AD64" s="82"/>
      <c r="AE64" s="82"/>
      <c r="AF64" s="82"/>
      <c r="AG64" s="82"/>
      <c r="AH64" s="82"/>
      <c r="AI64" s="82"/>
      <c r="AJ64" s="24">
        <v>410</v>
      </c>
      <c r="AK64" s="132">
        <f t="shared" si="13"/>
        <v>109.33333333333333</v>
      </c>
      <c r="AL64" s="90" t="s">
        <v>94</v>
      </c>
      <c r="AM64" s="90" t="s">
        <v>94</v>
      </c>
      <c r="AN64" s="90" t="s">
        <v>94</v>
      </c>
      <c r="AO64" s="90" t="s">
        <v>94</v>
      </c>
      <c r="AP64" s="24" t="s">
        <v>187</v>
      </c>
      <c r="AQ64" s="25" t="s">
        <v>187</v>
      </c>
      <c r="AR64" s="11"/>
      <c r="AS64" s="11"/>
      <c r="AT64" s="11"/>
      <c r="AU64" s="11"/>
      <c r="AV64" s="11"/>
      <c r="AW64" s="11"/>
      <c r="AX64" s="11"/>
      <c r="AY64" s="11"/>
      <c r="AZ64" s="11"/>
    </row>
    <row r="65" spans="1:52" ht="12" hidden="1" customHeight="1">
      <c r="A65" s="11"/>
      <c r="B65" s="33" t="s">
        <v>104</v>
      </c>
      <c r="C65" s="58" t="s">
        <v>105</v>
      </c>
      <c r="D65" s="76">
        <v>28532</v>
      </c>
      <c r="E65" s="82">
        <f t="shared" si="4"/>
        <v>98.481292282203498</v>
      </c>
      <c r="F65" s="79">
        <v>219</v>
      </c>
      <c r="G65" s="82">
        <f t="shared" si="5"/>
        <v>99.545454545454547</v>
      </c>
      <c r="H65" s="79"/>
      <c r="I65" s="82"/>
      <c r="J65" s="79">
        <f t="shared" si="0"/>
        <v>28313</v>
      </c>
      <c r="K65" s="82">
        <f t="shared" si="6"/>
        <v>98.473149693934332</v>
      </c>
      <c r="L65" s="79">
        <v>8760</v>
      </c>
      <c r="M65" s="82">
        <f t="shared" si="7"/>
        <v>82.672706681766712</v>
      </c>
      <c r="N65" s="90">
        <v>13952</v>
      </c>
      <c r="O65" s="91">
        <f t="shared" si="8"/>
        <v>109.59937156323645</v>
      </c>
      <c r="P65" s="90">
        <f t="shared" si="1"/>
        <v>5192</v>
      </c>
      <c r="Q65" s="91">
        <f t="shared" si="9"/>
        <v>243.29896907216494</v>
      </c>
      <c r="R65" s="90">
        <f t="shared" si="2"/>
        <v>33505</v>
      </c>
      <c r="S65" s="91">
        <f t="shared" si="10"/>
        <v>108.47957003172959</v>
      </c>
      <c r="T65" s="79">
        <v>32152</v>
      </c>
      <c r="U65" s="82">
        <f t="shared" si="11"/>
        <v>108.88648062855594</v>
      </c>
      <c r="V65" s="79"/>
      <c r="W65" s="82"/>
      <c r="X65" s="79">
        <f t="shared" si="3"/>
        <v>1353</v>
      </c>
      <c r="Y65" s="82">
        <f t="shared" si="12"/>
        <v>99.631811487481599</v>
      </c>
      <c r="Z65" s="79"/>
      <c r="AA65" s="82"/>
      <c r="AB65" s="79"/>
      <c r="AC65" s="82"/>
      <c r="AD65" s="82"/>
      <c r="AE65" s="82"/>
      <c r="AF65" s="82"/>
      <c r="AG65" s="82"/>
      <c r="AH65" s="82"/>
      <c r="AI65" s="82"/>
      <c r="AJ65" s="24">
        <v>482</v>
      </c>
      <c r="AK65" s="132">
        <f t="shared" si="13"/>
        <v>92.337164750957854</v>
      </c>
      <c r="AL65" s="90" t="s">
        <v>94</v>
      </c>
      <c r="AM65" s="90" t="s">
        <v>94</v>
      </c>
      <c r="AN65" s="90" t="s">
        <v>94</v>
      </c>
      <c r="AO65" s="90" t="s">
        <v>94</v>
      </c>
      <c r="AP65" s="24" t="s">
        <v>187</v>
      </c>
      <c r="AQ65" s="25" t="s">
        <v>187</v>
      </c>
      <c r="AR65" s="11"/>
      <c r="AS65" s="11"/>
      <c r="AT65" s="11"/>
      <c r="AU65" s="11"/>
      <c r="AV65" s="11"/>
      <c r="AW65" s="11"/>
      <c r="AX65" s="11"/>
      <c r="AY65" s="11"/>
      <c r="AZ65" s="11"/>
    </row>
    <row r="66" spans="1:52" ht="12" hidden="1" customHeight="1">
      <c r="A66" s="11"/>
      <c r="B66" s="33" t="s">
        <v>106</v>
      </c>
      <c r="C66" s="58" t="s">
        <v>107</v>
      </c>
      <c r="D66" s="76">
        <v>29877</v>
      </c>
      <c r="E66" s="82">
        <f t="shared" si="4"/>
        <v>98.610469337910089</v>
      </c>
      <c r="F66" s="79">
        <v>233</v>
      </c>
      <c r="G66" s="82">
        <f t="shared" si="5"/>
        <v>103.55555555555556</v>
      </c>
      <c r="H66" s="79"/>
      <c r="I66" s="82"/>
      <c r="J66" s="79">
        <f t="shared" si="0"/>
        <v>29644</v>
      </c>
      <c r="K66" s="82">
        <f t="shared" si="6"/>
        <v>98.573471220031266</v>
      </c>
      <c r="L66" s="79">
        <v>9829</v>
      </c>
      <c r="M66" s="82">
        <f t="shared" si="7"/>
        <v>81.812884967537869</v>
      </c>
      <c r="N66" s="90">
        <v>13178</v>
      </c>
      <c r="O66" s="91">
        <f t="shared" si="8"/>
        <v>110.06431136724298</v>
      </c>
      <c r="P66" s="90">
        <f t="shared" si="1"/>
        <v>3349</v>
      </c>
      <c r="Q66" s="91">
        <f>P66/P54*100</f>
        <v>-8168.2926829268299</v>
      </c>
      <c r="R66" s="90">
        <f t="shared" si="2"/>
        <v>32993</v>
      </c>
      <c r="S66" s="91">
        <f t="shared" si="10"/>
        <v>109.85948321790092</v>
      </c>
      <c r="T66" s="79">
        <v>31265</v>
      </c>
      <c r="U66" s="82">
        <f t="shared" si="11"/>
        <v>111.11308550714337</v>
      </c>
      <c r="V66" s="79"/>
      <c r="W66" s="82"/>
      <c r="X66" s="79">
        <f t="shared" si="3"/>
        <v>1728</v>
      </c>
      <c r="Y66" s="82">
        <f t="shared" si="12"/>
        <v>91.235480464625127</v>
      </c>
      <c r="Z66" s="79"/>
      <c r="AA66" s="82"/>
      <c r="AB66" s="79"/>
      <c r="AC66" s="82"/>
      <c r="AD66" s="82"/>
      <c r="AE66" s="82"/>
      <c r="AF66" s="82"/>
      <c r="AG66" s="82"/>
      <c r="AH66" s="82"/>
      <c r="AI66" s="82"/>
      <c r="AJ66" s="24">
        <v>1521</v>
      </c>
      <c r="AK66" s="132">
        <f t="shared" si="13"/>
        <v>93.773119605425407</v>
      </c>
      <c r="AL66" s="90" t="s">
        <v>94</v>
      </c>
      <c r="AM66" s="90" t="s">
        <v>94</v>
      </c>
      <c r="AN66" s="90" t="s">
        <v>94</v>
      </c>
      <c r="AO66" s="90" t="s">
        <v>94</v>
      </c>
      <c r="AP66" s="24" t="s">
        <v>187</v>
      </c>
      <c r="AQ66" s="25" t="s">
        <v>187</v>
      </c>
      <c r="AR66" s="11"/>
      <c r="AS66" s="11"/>
      <c r="AT66" s="11"/>
      <c r="AU66" s="11"/>
      <c r="AV66" s="11"/>
      <c r="AW66" s="11"/>
      <c r="AX66" s="11"/>
      <c r="AY66" s="11"/>
      <c r="AZ66" s="11"/>
    </row>
    <row r="67" spans="1:52" ht="12" hidden="1" customHeight="1">
      <c r="A67" s="11"/>
      <c r="B67" s="33" t="s">
        <v>131</v>
      </c>
      <c r="C67" s="58" t="s">
        <v>132</v>
      </c>
      <c r="D67" s="76">
        <v>30720</v>
      </c>
      <c r="E67" s="82">
        <f t="shared" si="4"/>
        <v>97.635392829900837</v>
      </c>
      <c r="F67" s="79">
        <v>247</v>
      </c>
      <c r="G67" s="82">
        <f t="shared" si="5"/>
        <v>100</v>
      </c>
      <c r="H67" s="79"/>
      <c r="I67" s="82"/>
      <c r="J67" s="79">
        <f t="shared" si="0"/>
        <v>30473</v>
      </c>
      <c r="K67" s="82">
        <f t="shared" si="6"/>
        <v>97.616683217477657</v>
      </c>
      <c r="L67" s="79">
        <v>9497</v>
      </c>
      <c r="M67" s="82">
        <f t="shared" si="7"/>
        <v>78.345157564758296</v>
      </c>
      <c r="N67" s="90">
        <v>9760</v>
      </c>
      <c r="O67" s="91">
        <f t="shared" si="8"/>
        <v>83.669095585083582</v>
      </c>
      <c r="P67" s="90">
        <f t="shared" si="1"/>
        <v>263</v>
      </c>
      <c r="Q67" s="91">
        <f t="shared" si="9"/>
        <v>-57.54923413566739</v>
      </c>
      <c r="R67" s="90">
        <f t="shared" si="2"/>
        <v>30736</v>
      </c>
      <c r="S67" s="91">
        <f t="shared" si="10"/>
        <v>99.921976592977884</v>
      </c>
      <c r="T67" s="79">
        <v>30114</v>
      </c>
      <c r="U67" s="82">
        <f t="shared" si="11"/>
        <v>105.55575028917943</v>
      </c>
      <c r="V67" s="79"/>
      <c r="W67" s="82"/>
      <c r="X67" s="79">
        <f t="shared" si="3"/>
        <v>622</v>
      </c>
      <c r="Y67" s="82">
        <f t="shared" si="12"/>
        <v>27.87987449574182</v>
      </c>
      <c r="Z67" s="79"/>
      <c r="AA67" s="82"/>
      <c r="AB67" s="79"/>
      <c r="AC67" s="82"/>
      <c r="AD67" s="82"/>
      <c r="AE67" s="82"/>
      <c r="AF67" s="82"/>
      <c r="AG67" s="82"/>
      <c r="AH67" s="82"/>
      <c r="AI67" s="82"/>
      <c r="AJ67" s="24">
        <v>1373</v>
      </c>
      <c r="AK67" s="132">
        <f t="shared" si="13"/>
        <v>75.398132894014282</v>
      </c>
      <c r="AL67" s="90" t="s">
        <v>94</v>
      </c>
      <c r="AM67" s="90" t="s">
        <v>94</v>
      </c>
      <c r="AN67" s="90" t="s">
        <v>94</v>
      </c>
      <c r="AO67" s="90" t="s">
        <v>94</v>
      </c>
      <c r="AP67" s="24" t="s">
        <v>187</v>
      </c>
      <c r="AQ67" s="25" t="s">
        <v>187</v>
      </c>
      <c r="AR67" s="11"/>
      <c r="AS67" s="11"/>
      <c r="AT67" s="11"/>
      <c r="AU67" s="11"/>
      <c r="AV67" s="11"/>
      <c r="AW67" s="11"/>
      <c r="AX67" s="11"/>
      <c r="AY67" s="11"/>
      <c r="AZ67" s="11"/>
    </row>
    <row r="68" spans="1:52" ht="12" hidden="1" customHeight="1">
      <c r="A68" s="11"/>
      <c r="B68" s="33" t="s">
        <v>110</v>
      </c>
      <c r="C68" s="58" t="s">
        <v>111</v>
      </c>
      <c r="D68" s="76">
        <v>28572</v>
      </c>
      <c r="E68" s="82">
        <f t="shared" si="4"/>
        <v>98.148466215519903</v>
      </c>
      <c r="F68" s="79">
        <v>231</v>
      </c>
      <c r="G68" s="82">
        <f t="shared" si="5"/>
        <v>103.125</v>
      </c>
      <c r="H68" s="79"/>
      <c r="I68" s="82"/>
      <c r="J68" s="79">
        <f t="shared" si="0"/>
        <v>28341</v>
      </c>
      <c r="K68" s="82">
        <f t="shared" si="6"/>
        <v>98.109876414996364</v>
      </c>
      <c r="L68" s="79">
        <v>8749</v>
      </c>
      <c r="M68" s="82">
        <f t="shared" si="7"/>
        <v>86.180063041765166</v>
      </c>
      <c r="N68" s="90">
        <v>9446</v>
      </c>
      <c r="O68" s="91">
        <f t="shared" si="8"/>
        <v>86.084024423585163</v>
      </c>
      <c r="P68" s="90">
        <f t="shared" si="1"/>
        <v>697</v>
      </c>
      <c r="Q68" s="91">
        <f t="shared" si="9"/>
        <v>84.896467722289898</v>
      </c>
      <c r="R68" s="90">
        <f t="shared" si="2"/>
        <v>29038</v>
      </c>
      <c r="S68" s="91">
        <f t="shared" si="10"/>
        <v>97.744715228221352</v>
      </c>
      <c r="T68" s="79">
        <v>28601</v>
      </c>
      <c r="U68" s="82">
        <f t="shared" si="11"/>
        <v>101.84090585386699</v>
      </c>
      <c r="V68" s="79"/>
      <c r="W68" s="82"/>
      <c r="X68" s="79">
        <f t="shared" si="3"/>
        <v>437</v>
      </c>
      <c r="Y68" s="82">
        <f t="shared" si="12"/>
        <v>26.908866995073893</v>
      </c>
      <c r="Z68" s="79"/>
      <c r="AA68" s="82"/>
      <c r="AB68" s="79"/>
      <c r="AC68" s="82"/>
      <c r="AD68" s="82"/>
      <c r="AE68" s="82"/>
      <c r="AF68" s="82"/>
      <c r="AG68" s="82"/>
      <c r="AH68" s="82"/>
      <c r="AI68" s="82"/>
      <c r="AJ68" s="24">
        <v>975</v>
      </c>
      <c r="AK68" s="132">
        <f t="shared" si="13"/>
        <v>107.61589403973511</v>
      </c>
      <c r="AL68" s="90" t="s">
        <v>94</v>
      </c>
      <c r="AM68" s="90" t="s">
        <v>94</v>
      </c>
      <c r="AN68" s="90" t="s">
        <v>94</v>
      </c>
      <c r="AO68" s="90" t="s">
        <v>94</v>
      </c>
      <c r="AP68" s="88" t="s">
        <v>187</v>
      </c>
      <c r="AQ68" s="89" t="s">
        <v>187</v>
      </c>
      <c r="AR68" s="11"/>
      <c r="AS68" s="11"/>
      <c r="AT68" s="11"/>
      <c r="AU68" s="11"/>
      <c r="AV68" s="11"/>
      <c r="AW68" s="11"/>
      <c r="AX68" s="11"/>
      <c r="AY68" s="11"/>
      <c r="AZ68" s="11"/>
    </row>
    <row r="69" spans="1:52" ht="12" hidden="1" customHeight="1">
      <c r="A69" s="11"/>
      <c r="B69" s="34" t="s">
        <v>112</v>
      </c>
      <c r="C69" s="58" t="s">
        <v>113</v>
      </c>
      <c r="D69" s="77">
        <v>32286</v>
      </c>
      <c r="E69" s="83">
        <f t="shared" si="4"/>
        <v>97.895694360218315</v>
      </c>
      <c r="F69" s="80">
        <v>255</v>
      </c>
      <c r="G69" s="83">
        <f t="shared" si="5"/>
        <v>102.8225806451613</v>
      </c>
      <c r="H69" s="80"/>
      <c r="I69" s="83"/>
      <c r="J69" s="80">
        <f t="shared" si="0"/>
        <v>32031</v>
      </c>
      <c r="K69" s="83">
        <f t="shared" si="6"/>
        <v>97.858364902847356</v>
      </c>
      <c r="L69" s="80">
        <v>10837</v>
      </c>
      <c r="M69" s="83">
        <f t="shared" si="7"/>
        <v>98.384021788470264</v>
      </c>
      <c r="N69" s="138">
        <v>10442</v>
      </c>
      <c r="O69" s="150">
        <f t="shared" si="8"/>
        <v>87.234753550543019</v>
      </c>
      <c r="P69" s="138">
        <f t="shared" si="1"/>
        <v>-395</v>
      </c>
      <c r="Q69" s="150">
        <f t="shared" si="9"/>
        <v>-41.361256544502616</v>
      </c>
      <c r="R69" s="138">
        <f t="shared" si="2"/>
        <v>31636</v>
      </c>
      <c r="S69" s="150">
        <f t="shared" si="10"/>
        <v>93.911597945795108</v>
      </c>
      <c r="T69" s="80">
        <v>30437</v>
      </c>
      <c r="U69" s="83">
        <f t="shared" si="11"/>
        <v>97.249025496836865</v>
      </c>
      <c r="V69" s="80"/>
      <c r="W69" s="83"/>
      <c r="X69" s="80">
        <f t="shared" si="3"/>
        <v>1199</v>
      </c>
      <c r="Y69" s="83">
        <f t="shared" si="12"/>
        <v>50.188363331938049</v>
      </c>
      <c r="Z69" s="80"/>
      <c r="AA69" s="83"/>
      <c r="AB69" s="80"/>
      <c r="AC69" s="83"/>
      <c r="AD69" s="83"/>
      <c r="AE69" s="83"/>
      <c r="AF69" s="83"/>
      <c r="AG69" s="83"/>
      <c r="AH69" s="83"/>
      <c r="AI69" s="83"/>
      <c r="AJ69" s="26">
        <v>1968</v>
      </c>
      <c r="AK69" s="133">
        <f t="shared" si="13"/>
        <v>129.47368421052633</v>
      </c>
      <c r="AL69" s="138" t="s">
        <v>94</v>
      </c>
      <c r="AM69" s="138" t="s">
        <v>94</v>
      </c>
      <c r="AN69" s="138" t="s">
        <v>94</v>
      </c>
      <c r="AO69" s="138" t="s">
        <v>94</v>
      </c>
      <c r="AP69" s="26" t="s">
        <v>187</v>
      </c>
      <c r="AQ69" s="27" t="s">
        <v>187</v>
      </c>
      <c r="AR69" s="11"/>
      <c r="AS69" s="11"/>
      <c r="AT69" s="11"/>
      <c r="AU69" s="11"/>
      <c r="AV69" s="11"/>
      <c r="AW69" s="11"/>
      <c r="AX69" s="11"/>
      <c r="AY69" s="11"/>
      <c r="AZ69" s="11"/>
    </row>
    <row r="70" spans="1:52" ht="12" hidden="1" customHeight="1">
      <c r="A70" s="11"/>
      <c r="B70" s="32" t="s">
        <v>133</v>
      </c>
      <c r="C70" s="59" t="s">
        <v>134</v>
      </c>
      <c r="D70" s="78">
        <v>31854</v>
      </c>
      <c r="E70" s="84">
        <f t="shared" si="4"/>
        <v>98.561217859463468</v>
      </c>
      <c r="F70" s="81">
        <v>266</v>
      </c>
      <c r="G70" s="84">
        <f t="shared" si="5"/>
        <v>104.31372549019609</v>
      </c>
      <c r="H70" s="81"/>
      <c r="I70" s="84"/>
      <c r="J70" s="81">
        <f t="shared" si="0"/>
        <v>31588</v>
      </c>
      <c r="K70" s="84">
        <f t="shared" si="6"/>
        <v>98.515469061876246</v>
      </c>
      <c r="L70" s="81">
        <v>9651</v>
      </c>
      <c r="M70" s="84">
        <f t="shared" si="7"/>
        <v>91.678540894841831</v>
      </c>
      <c r="N70" s="135">
        <v>11054</v>
      </c>
      <c r="O70" s="134">
        <f t="shared" si="8"/>
        <v>89.332471310813006</v>
      </c>
      <c r="P70" s="135">
        <f t="shared" si="1"/>
        <v>1403</v>
      </c>
      <c r="Q70" s="134">
        <f t="shared" si="9"/>
        <v>75.961017866811048</v>
      </c>
      <c r="R70" s="135">
        <f t="shared" si="2"/>
        <v>32991</v>
      </c>
      <c r="S70" s="134">
        <f t="shared" si="10"/>
        <v>97.287016012503315</v>
      </c>
      <c r="T70" s="81">
        <v>31510</v>
      </c>
      <c r="U70" s="84">
        <f t="shared" si="11"/>
        <v>100.33753661953891</v>
      </c>
      <c r="V70" s="81">
        <v>715</v>
      </c>
      <c r="W70" s="79" t="s">
        <v>52</v>
      </c>
      <c r="X70" s="81">
        <f t="shared" si="3"/>
        <v>1481</v>
      </c>
      <c r="Y70" s="84">
        <f t="shared" si="12"/>
        <v>59.074591144794574</v>
      </c>
      <c r="Z70" s="81"/>
      <c r="AA70" s="81"/>
      <c r="AB70" s="81"/>
      <c r="AC70" s="84"/>
      <c r="AD70" s="84"/>
      <c r="AE70" s="84"/>
      <c r="AF70" s="84"/>
      <c r="AG70" s="84"/>
      <c r="AH70" s="84"/>
      <c r="AI70" s="84"/>
      <c r="AJ70" s="21">
        <v>1292</v>
      </c>
      <c r="AK70" s="47">
        <f t="shared" si="13"/>
        <v>108.84582982308339</v>
      </c>
      <c r="AL70" s="135" t="s">
        <v>94</v>
      </c>
      <c r="AM70" s="135" t="s">
        <v>94</v>
      </c>
      <c r="AN70" s="135" t="s">
        <v>94</v>
      </c>
      <c r="AO70" s="135" t="s">
        <v>94</v>
      </c>
      <c r="AP70" s="21" t="s">
        <v>187</v>
      </c>
      <c r="AQ70" s="22" t="s">
        <v>187</v>
      </c>
      <c r="AR70" s="11"/>
      <c r="AS70" s="11"/>
      <c r="AT70" s="11"/>
      <c r="AU70" s="11"/>
      <c r="AV70" s="11"/>
      <c r="AW70" s="11"/>
      <c r="AX70" s="11"/>
      <c r="AY70" s="11"/>
      <c r="AZ70" s="11"/>
    </row>
    <row r="71" spans="1:52" ht="12" hidden="1" customHeight="1">
      <c r="A71" s="11"/>
      <c r="B71" s="33" t="s">
        <v>95</v>
      </c>
      <c r="C71" s="58" t="s">
        <v>116</v>
      </c>
      <c r="D71" s="76">
        <v>32273</v>
      </c>
      <c r="E71" s="82">
        <f t="shared" si="4"/>
        <v>98.615779502536199</v>
      </c>
      <c r="F71" s="79">
        <v>294</v>
      </c>
      <c r="G71" s="82">
        <f t="shared" si="5"/>
        <v>113.07692307692308</v>
      </c>
      <c r="H71" s="79"/>
      <c r="I71" s="82"/>
      <c r="J71" s="79">
        <f t="shared" si="0"/>
        <v>31979</v>
      </c>
      <c r="K71" s="82">
        <f t="shared" si="6"/>
        <v>98.499969198546168</v>
      </c>
      <c r="L71" s="79">
        <v>9769</v>
      </c>
      <c r="M71" s="82">
        <f t="shared" si="7"/>
        <v>98.607045523367319</v>
      </c>
      <c r="N71" s="90">
        <v>12415</v>
      </c>
      <c r="O71" s="91">
        <f t="shared" si="8"/>
        <v>87.190111665145025</v>
      </c>
      <c r="P71" s="90">
        <f t="shared" si="1"/>
        <v>2646</v>
      </c>
      <c r="Q71" s="91">
        <f t="shared" si="9"/>
        <v>61.080332409972307</v>
      </c>
      <c r="R71" s="90">
        <f t="shared" si="2"/>
        <v>34625</v>
      </c>
      <c r="S71" s="91">
        <f t="shared" si="10"/>
        <v>94.094787760204355</v>
      </c>
      <c r="T71" s="79">
        <v>33366</v>
      </c>
      <c r="U71" s="82">
        <f t="shared" si="11"/>
        <v>97.053433782250792</v>
      </c>
      <c r="V71" s="79">
        <v>517</v>
      </c>
      <c r="W71" s="79" t="s">
        <v>52</v>
      </c>
      <c r="X71" s="79">
        <f t="shared" si="3"/>
        <v>1259</v>
      </c>
      <c r="Y71" s="82">
        <f t="shared" si="12"/>
        <v>52.046300124018188</v>
      </c>
      <c r="Z71" s="79"/>
      <c r="AA71" s="79"/>
      <c r="AB71" s="79"/>
      <c r="AC71" s="82"/>
      <c r="AD71" s="82"/>
      <c r="AE71" s="82"/>
      <c r="AF71" s="82"/>
      <c r="AG71" s="82"/>
      <c r="AH71" s="82"/>
      <c r="AI71" s="82"/>
      <c r="AJ71" s="24">
        <v>1034</v>
      </c>
      <c r="AK71" s="132">
        <f t="shared" si="13"/>
        <v>104.44444444444446</v>
      </c>
      <c r="AL71" s="90" t="s">
        <v>94</v>
      </c>
      <c r="AM71" s="90" t="s">
        <v>94</v>
      </c>
      <c r="AN71" s="90" t="s">
        <v>94</v>
      </c>
      <c r="AO71" s="90" t="s">
        <v>94</v>
      </c>
      <c r="AP71" s="24" t="s">
        <v>187</v>
      </c>
      <c r="AQ71" s="25" t="s">
        <v>187</v>
      </c>
      <c r="AR71" s="11"/>
      <c r="AS71" s="11"/>
      <c r="AT71" s="11"/>
      <c r="AU71" s="11"/>
      <c r="AV71" s="11"/>
      <c r="AW71" s="11"/>
      <c r="AX71" s="11"/>
      <c r="AY71" s="11"/>
      <c r="AZ71" s="11"/>
    </row>
    <row r="72" spans="1:52" ht="12" hidden="1" customHeight="1">
      <c r="A72" s="11"/>
      <c r="B72" s="33" t="s">
        <v>117</v>
      </c>
      <c r="C72" s="58" t="s">
        <v>96</v>
      </c>
      <c r="D72" s="76">
        <v>30370</v>
      </c>
      <c r="E72" s="82">
        <f t="shared" si="4"/>
        <v>99.050911581487895</v>
      </c>
      <c r="F72" s="79">
        <v>356</v>
      </c>
      <c r="G72" s="82">
        <f t="shared" si="5"/>
        <v>145.90163934426229</v>
      </c>
      <c r="H72" s="79"/>
      <c r="I72" s="82"/>
      <c r="J72" s="79">
        <f t="shared" si="0"/>
        <v>30014</v>
      </c>
      <c r="K72" s="82">
        <f t="shared" si="6"/>
        <v>98.675083012788903</v>
      </c>
      <c r="L72" s="79">
        <v>9274</v>
      </c>
      <c r="M72" s="82">
        <f t="shared" si="7"/>
        <v>100.21612275772638</v>
      </c>
      <c r="N72" s="90">
        <v>13498</v>
      </c>
      <c r="O72" s="91">
        <f t="shared" si="8"/>
        <v>81.210516816076051</v>
      </c>
      <c r="P72" s="90">
        <f t="shared" si="1"/>
        <v>4224</v>
      </c>
      <c r="Q72" s="91">
        <f t="shared" si="9"/>
        <v>57.336772091760558</v>
      </c>
      <c r="R72" s="90">
        <f t="shared" si="2"/>
        <v>34238</v>
      </c>
      <c r="S72" s="91">
        <f t="shared" si="10"/>
        <v>90.615075164090626</v>
      </c>
      <c r="T72" s="79">
        <v>33324</v>
      </c>
      <c r="U72" s="82">
        <f t="shared" si="11"/>
        <v>92.66963292547274</v>
      </c>
      <c r="V72" s="79">
        <v>346</v>
      </c>
      <c r="W72" s="79" t="s">
        <v>52</v>
      </c>
      <c r="X72" s="79">
        <f t="shared" si="3"/>
        <v>914</v>
      </c>
      <c r="Y72" s="82">
        <f t="shared" si="12"/>
        <v>50.109649122807021</v>
      </c>
      <c r="Z72" s="79"/>
      <c r="AA72" s="79"/>
      <c r="AB72" s="79"/>
      <c r="AC72" s="82"/>
      <c r="AD72" s="82"/>
      <c r="AE72" s="82"/>
      <c r="AF72" s="82"/>
      <c r="AG72" s="82"/>
      <c r="AH72" s="82"/>
      <c r="AI72" s="82"/>
      <c r="AJ72" s="24">
        <v>730</v>
      </c>
      <c r="AK72" s="132">
        <f t="shared" si="13"/>
        <v>135.43599257884972</v>
      </c>
      <c r="AL72" s="90" t="s">
        <v>94</v>
      </c>
      <c r="AM72" s="90" t="s">
        <v>94</v>
      </c>
      <c r="AN72" s="90" t="s">
        <v>94</v>
      </c>
      <c r="AO72" s="90" t="s">
        <v>94</v>
      </c>
      <c r="AP72" s="24" t="s">
        <v>187</v>
      </c>
      <c r="AQ72" s="25" t="s">
        <v>187</v>
      </c>
      <c r="AR72" s="11"/>
      <c r="AS72" s="11"/>
      <c r="AT72" s="11"/>
      <c r="AU72" s="11"/>
      <c r="AV72" s="11"/>
      <c r="AW72" s="11"/>
      <c r="AX72" s="11"/>
      <c r="AY72" s="11"/>
      <c r="AZ72" s="11"/>
    </row>
    <row r="73" spans="1:52" ht="12" hidden="1" customHeight="1">
      <c r="A73" s="11"/>
      <c r="B73" s="33" t="s">
        <v>97</v>
      </c>
      <c r="C73" s="58" t="s">
        <v>98</v>
      </c>
      <c r="D73" s="76">
        <v>30434</v>
      </c>
      <c r="E73" s="82">
        <f t="shared" si="4"/>
        <v>100.17115397274704</v>
      </c>
      <c r="F73" s="79">
        <v>327</v>
      </c>
      <c r="G73" s="82">
        <f t="shared" si="5"/>
        <v>134.5679012345679</v>
      </c>
      <c r="H73" s="79"/>
      <c r="I73" s="82"/>
      <c r="J73" s="79">
        <f t="shared" si="0"/>
        <v>30107</v>
      </c>
      <c r="K73" s="82">
        <f t="shared" si="6"/>
        <v>99.893825276220184</v>
      </c>
      <c r="L73" s="79">
        <v>9629</v>
      </c>
      <c r="M73" s="82">
        <f t="shared" si="7"/>
        <v>104.31155887769472</v>
      </c>
      <c r="N73" s="90">
        <v>13295</v>
      </c>
      <c r="O73" s="91">
        <f t="shared" si="8"/>
        <v>82.098308015314316</v>
      </c>
      <c r="P73" s="90">
        <f t="shared" si="1"/>
        <v>3666</v>
      </c>
      <c r="Q73" s="91">
        <f t="shared" si="9"/>
        <v>52.649719948298149</v>
      </c>
      <c r="R73" s="90">
        <f t="shared" si="2"/>
        <v>33773</v>
      </c>
      <c r="S73" s="91">
        <f t="shared" si="10"/>
        <v>91.027437873969063</v>
      </c>
      <c r="T73" s="79">
        <v>32866</v>
      </c>
      <c r="U73" s="82">
        <f t="shared" si="11"/>
        <v>92.619416654924606</v>
      </c>
      <c r="V73" s="79">
        <v>468</v>
      </c>
      <c r="W73" s="79" t="s">
        <v>52</v>
      </c>
      <c r="X73" s="79">
        <f t="shared" si="3"/>
        <v>907</v>
      </c>
      <c r="Y73" s="82">
        <f t="shared" si="12"/>
        <v>56.09152752009895</v>
      </c>
      <c r="Z73" s="79"/>
      <c r="AA73" s="79"/>
      <c r="AB73" s="79"/>
      <c r="AC73" s="82"/>
      <c r="AD73" s="82"/>
      <c r="AE73" s="82"/>
      <c r="AF73" s="82"/>
      <c r="AG73" s="82"/>
      <c r="AH73" s="82"/>
      <c r="AI73" s="82"/>
      <c r="AJ73" s="24">
        <v>1058</v>
      </c>
      <c r="AK73" s="132">
        <f t="shared" si="13"/>
        <v>220.87682672233822</v>
      </c>
      <c r="AL73" s="90" t="s">
        <v>94</v>
      </c>
      <c r="AM73" s="90" t="s">
        <v>94</v>
      </c>
      <c r="AN73" s="90" t="s">
        <v>94</v>
      </c>
      <c r="AO73" s="90" t="s">
        <v>94</v>
      </c>
      <c r="AP73" s="24" t="s">
        <v>187</v>
      </c>
      <c r="AQ73" s="25" t="s">
        <v>187</v>
      </c>
      <c r="AR73" s="11"/>
      <c r="AS73" s="11"/>
      <c r="AT73" s="11"/>
      <c r="AU73" s="11"/>
      <c r="AV73" s="11"/>
      <c r="AW73" s="11"/>
      <c r="AX73" s="11"/>
      <c r="AY73" s="11"/>
      <c r="AZ73" s="11"/>
    </row>
    <row r="74" spans="1:52" ht="12" hidden="1" customHeight="1">
      <c r="A74" s="11"/>
      <c r="B74" s="33" t="s">
        <v>99</v>
      </c>
      <c r="C74" s="58" t="s">
        <v>100</v>
      </c>
      <c r="D74" s="76">
        <v>29510</v>
      </c>
      <c r="E74" s="82">
        <f t="shared" si="4"/>
        <v>100.1221415484834</v>
      </c>
      <c r="F74" s="79">
        <v>342</v>
      </c>
      <c r="G74" s="82">
        <f t="shared" si="5"/>
        <v>146.15384615384613</v>
      </c>
      <c r="H74" s="79"/>
      <c r="I74" s="82"/>
      <c r="J74" s="79">
        <f t="shared" si="0"/>
        <v>29168</v>
      </c>
      <c r="K74" s="82">
        <f t="shared" si="6"/>
        <v>99.753761969904247</v>
      </c>
      <c r="L74" s="79">
        <v>9115</v>
      </c>
      <c r="M74" s="82">
        <f t="shared" si="7"/>
        <v>99.227084694099716</v>
      </c>
      <c r="N74" s="90">
        <v>14694</v>
      </c>
      <c r="O74" s="91">
        <f t="shared" si="8"/>
        <v>91.012697429544758</v>
      </c>
      <c r="P74" s="90">
        <f t="shared" si="1"/>
        <v>5579</v>
      </c>
      <c r="Q74" s="91">
        <f t="shared" si="9"/>
        <v>80.169564592613881</v>
      </c>
      <c r="R74" s="90">
        <f t="shared" si="2"/>
        <v>34747</v>
      </c>
      <c r="S74" s="91">
        <f t="shared" si="10"/>
        <v>95.98883947070361</v>
      </c>
      <c r="T74" s="79">
        <v>32137</v>
      </c>
      <c r="U74" s="82">
        <f t="shared" si="11"/>
        <v>92.37955616879384</v>
      </c>
      <c r="V74" s="79">
        <v>527</v>
      </c>
      <c r="W74" s="79" t="s">
        <v>52</v>
      </c>
      <c r="X74" s="79">
        <f t="shared" si="3"/>
        <v>2610</v>
      </c>
      <c r="Y74" s="82">
        <f t="shared" si="12"/>
        <v>184.97519489723601</v>
      </c>
      <c r="Z74" s="79"/>
      <c r="AA74" s="79"/>
      <c r="AB74" s="79"/>
      <c r="AC74" s="82"/>
      <c r="AD74" s="82"/>
      <c r="AE74" s="82"/>
      <c r="AF74" s="82"/>
      <c r="AG74" s="82"/>
      <c r="AH74" s="82"/>
      <c r="AI74" s="82"/>
      <c r="AJ74" s="24">
        <v>740</v>
      </c>
      <c r="AK74" s="132">
        <f t="shared" si="13"/>
        <v>137.03703703703704</v>
      </c>
      <c r="AL74" s="90" t="s">
        <v>94</v>
      </c>
      <c r="AM74" s="90" t="s">
        <v>94</v>
      </c>
      <c r="AN74" s="90" t="s">
        <v>94</v>
      </c>
      <c r="AO74" s="90" t="s">
        <v>94</v>
      </c>
      <c r="AP74" s="24" t="s">
        <v>187</v>
      </c>
      <c r="AQ74" s="25" t="s">
        <v>187</v>
      </c>
      <c r="AR74" s="11"/>
      <c r="AS74" s="11"/>
      <c r="AT74" s="11"/>
      <c r="AU74" s="11"/>
      <c r="AV74" s="11"/>
      <c r="AW74" s="11"/>
      <c r="AX74" s="11"/>
      <c r="AY74" s="11"/>
      <c r="AZ74" s="11"/>
    </row>
    <row r="75" spans="1:52" ht="12" hidden="1" customHeight="1">
      <c r="A75" s="11"/>
      <c r="B75" s="33" t="s">
        <v>101</v>
      </c>
      <c r="C75" s="58" t="s">
        <v>55</v>
      </c>
      <c r="D75" s="76">
        <v>28172</v>
      </c>
      <c r="E75" s="82">
        <f t="shared" si="4"/>
        <v>98.714040435894745</v>
      </c>
      <c r="F75" s="79">
        <v>315</v>
      </c>
      <c r="G75" s="82">
        <f t="shared" si="5"/>
        <v>131.25</v>
      </c>
      <c r="H75" s="79"/>
      <c r="I75" s="82"/>
      <c r="J75" s="79">
        <f t="shared" ref="J75:J138" si="14">D75-F75</f>
        <v>27857</v>
      </c>
      <c r="K75" s="82">
        <f t="shared" si="6"/>
        <v>98.438107353616729</v>
      </c>
      <c r="L75" s="79">
        <v>9035</v>
      </c>
      <c r="M75" s="82">
        <f t="shared" si="7"/>
        <v>103.06867442391056</v>
      </c>
      <c r="N75" s="90">
        <v>16814</v>
      </c>
      <c r="O75" s="91">
        <f t="shared" si="8"/>
        <v>102.48064850368746</v>
      </c>
      <c r="P75" s="90">
        <f t="shared" ref="P75:P138" si="15">N75-L75</f>
        <v>7779</v>
      </c>
      <c r="Q75" s="91">
        <f t="shared" si="9"/>
        <v>101.80604632901453</v>
      </c>
      <c r="R75" s="90">
        <f t="shared" ref="R75:R138" si="16">J75+P75</f>
        <v>35636</v>
      </c>
      <c r="S75" s="91">
        <f t="shared" si="10"/>
        <v>99.154145798553145</v>
      </c>
      <c r="T75" s="79">
        <v>33700</v>
      </c>
      <c r="U75" s="82">
        <f t="shared" si="11"/>
        <v>96.162077329148246</v>
      </c>
      <c r="V75" s="79">
        <v>728</v>
      </c>
      <c r="W75" s="79" t="s">
        <v>52</v>
      </c>
      <c r="X75" s="79">
        <f t="shared" ref="X75:X138" si="17">+R75-T75</f>
        <v>1936</v>
      </c>
      <c r="Y75" s="82">
        <f t="shared" si="12"/>
        <v>216.31284916201116</v>
      </c>
      <c r="Z75" s="79"/>
      <c r="AA75" s="79"/>
      <c r="AB75" s="79"/>
      <c r="AC75" s="82"/>
      <c r="AD75" s="82"/>
      <c r="AE75" s="82"/>
      <c r="AF75" s="82"/>
      <c r="AG75" s="82"/>
      <c r="AH75" s="82"/>
      <c r="AI75" s="82"/>
      <c r="AJ75" s="24">
        <v>249</v>
      </c>
      <c r="AK75" s="132">
        <f t="shared" si="13"/>
        <v>121.46341463414633</v>
      </c>
      <c r="AL75" s="90" t="s">
        <v>94</v>
      </c>
      <c r="AM75" s="90" t="s">
        <v>94</v>
      </c>
      <c r="AN75" s="90" t="s">
        <v>94</v>
      </c>
      <c r="AO75" s="90" t="s">
        <v>94</v>
      </c>
      <c r="AP75" s="24" t="s">
        <v>187</v>
      </c>
      <c r="AQ75" s="25" t="s">
        <v>187</v>
      </c>
      <c r="AR75" s="11"/>
      <c r="AS75" s="11"/>
      <c r="AT75" s="11"/>
      <c r="AU75" s="11"/>
      <c r="AV75" s="11"/>
      <c r="AW75" s="11"/>
      <c r="AX75" s="11"/>
      <c r="AY75" s="11"/>
      <c r="AZ75" s="11"/>
    </row>
    <row r="76" spans="1:52" s="75" customFormat="1" ht="12" hidden="1" customHeight="1">
      <c r="B76" s="33" t="s">
        <v>102</v>
      </c>
      <c r="C76" s="58" t="s">
        <v>103</v>
      </c>
      <c r="D76" s="85">
        <v>29894</v>
      </c>
      <c r="E76" s="86">
        <f t="shared" si="4"/>
        <v>101.2703682374064</v>
      </c>
      <c r="F76" s="87">
        <v>310</v>
      </c>
      <c r="G76" s="86">
        <f t="shared" si="5"/>
        <v>134.78260869565219</v>
      </c>
      <c r="H76" s="87"/>
      <c r="I76" s="86"/>
      <c r="J76" s="87">
        <f t="shared" si="14"/>
        <v>29584</v>
      </c>
      <c r="K76" s="86">
        <f t="shared" si="6"/>
        <v>101.00720406978729</v>
      </c>
      <c r="L76" s="87">
        <v>8950</v>
      </c>
      <c r="M76" s="86">
        <f t="shared" si="7"/>
        <v>96.788147507299655</v>
      </c>
      <c r="N76" s="100">
        <v>14803</v>
      </c>
      <c r="O76" s="152">
        <f t="shared" si="8"/>
        <v>96.802249542244311</v>
      </c>
      <c r="P76" s="100">
        <f t="shared" si="15"/>
        <v>5853</v>
      </c>
      <c r="Q76" s="152">
        <f t="shared" si="9"/>
        <v>96.823821339950371</v>
      </c>
      <c r="R76" s="100">
        <f t="shared" si="16"/>
        <v>35437</v>
      </c>
      <c r="S76" s="152">
        <f t="shared" si="10"/>
        <v>100.29150393388804</v>
      </c>
      <c r="T76" s="87">
        <v>32916</v>
      </c>
      <c r="U76" s="86">
        <f t="shared" si="11"/>
        <v>96.508048201249011</v>
      </c>
      <c r="V76" s="87">
        <v>779</v>
      </c>
      <c r="W76" s="79" t="s">
        <v>52</v>
      </c>
      <c r="X76" s="87">
        <f t="shared" si="17"/>
        <v>2521</v>
      </c>
      <c r="Y76" s="86">
        <f t="shared" si="12"/>
        <v>205.46047269763653</v>
      </c>
      <c r="Z76" s="87"/>
      <c r="AA76" s="87"/>
      <c r="AB76" s="87"/>
      <c r="AC76" s="86"/>
      <c r="AD76" s="82"/>
      <c r="AE76" s="82"/>
      <c r="AF76" s="82"/>
      <c r="AG76" s="82"/>
      <c r="AH76" s="82"/>
      <c r="AI76" s="82"/>
      <c r="AJ76" s="88">
        <v>483</v>
      </c>
      <c r="AK76" s="139">
        <f t="shared" si="13"/>
        <v>117.80487804878048</v>
      </c>
      <c r="AL76" s="90" t="s">
        <v>94</v>
      </c>
      <c r="AM76" s="90" t="s">
        <v>94</v>
      </c>
      <c r="AN76" s="90" t="s">
        <v>94</v>
      </c>
      <c r="AO76" s="90" t="s">
        <v>94</v>
      </c>
      <c r="AP76" s="24" t="s">
        <v>187</v>
      </c>
      <c r="AQ76" s="25" t="s">
        <v>187</v>
      </c>
    </row>
    <row r="77" spans="1:52" ht="12" hidden="1" customHeight="1">
      <c r="A77" s="11"/>
      <c r="B77" s="33" t="s">
        <v>104</v>
      </c>
      <c r="C77" s="58" t="s">
        <v>105</v>
      </c>
      <c r="D77" s="76">
        <v>28838</v>
      </c>
      <c r="E77" s="82">
        <f t="shared" si="4"/>
        <v>101.07248002243094</v>
      </c>
      <c r="F77" s="79">
        <v>306</v>
      </c>
      <c r="G77" s="82">
        <f t="shared" si="5"/>
        <v>139.72602739726028</v>
      </c>
      <c r="H77" s="79"/>
      <c r="I77" s="82"/>
      <c r="J77" s="79">
        <f t="shared" si="14"/>
        <v>28532</v>
      </c>
      <c r="K77" s="82">
        <f t="shared" si="6"/>
        <v>100.77349627379648</v>
      </c>
      <c r="L77" s="79">
        <v>8399</v>
      </c>
      <c r="M77" s="82">
        <f t="shared" si="7"/>
        <v>95.878995433789953</v>
      </c>
      <c r="N77" s="90">
        <v>12783</v>
      </c>
      <c r="O77" s="91">
        <f t="shared" si="8"/>
        <v>91.621272935779814</v>
      </c>
      <c r="P77" s="90">
        <f t="shared" si="15"/>
        <v>4384</v>
      </c>
      <c r="Q77" s="91">
        <f t="shared" si="9"/>
        <v>84.437596302003087</v>
      </c>
      <c r="R77" s="90">
        <f t="shared" si="16"/>
        <v>32916</v>
      </c>
      <c r="S77" s="91">
        <f t="shared" si="10"/>
        <v>98.242053424861965</v>
      </c>
      <c r="T77" s="79">
        <v>30510</v>
      </c>
      <c r="U77" s="82">
        <f t="shared" si="11"/>
        <v>94.893008210997763</v>
      </c>
      <c r="V77" s="79">
        <v>805</v>
      </c>
      <c r="W77" s="79" t="s">
        <v>52</v>
      </c>
      <c r="X77" s="79">
        <f t="shared" si="17"/>
        <v>2406</v>
      </c>
      <c r="Y77" s="82">
        <f t="shared" si="12"/>
        <v>177.82705099778272</v>
      </c>
      <c r="Z77" s="79"/>
      <c r="AA77" s="79"/>
      <c r="AB77" s="79"/>
      <c r="AC77" s="82"/>
      <c r="AD77" s="82"/>
      <c r="AE77" s="82"/>
      <c r="AF77" s="82"/>
      <c r="AG77" s="82"/>
      <c r="AH77" s="82"/>
      <c r="AI77" s="82"/>
      <c r="AJ77" s="24">
        <v>528</v>
      </c>
      <c r="AK77" s="132">
        <f t="shared" si="13"/>
        <v>109.5435684647303</v>
      </c>
      <c r="AL77" s="90" t="s">
        <v>94</v>
      </c>
      <c r="AM77" s="90" t="s">
        <v>94</v>
      </c>
      <c r="AN77" s="90" t="s">
        <v>94</v>
      </c>
      <c r="AO77" s="90" t="s">
        <v>94</v>
      </c>
      <c r="AP77" s="24" t="s">
        <v>187</v>
      </c>
      <c r="AQ77" s="25" t="s">
        <v>187</v>
      </c>
      <c r="AR77" s="11"/>
      <c r="AS77" s="11"/>
      <c r="AT77" s="11"/>
      <c r="AU77" s="11"/>
      <c r="AV77" s="11"/>
      <c r="AW77" s="11"/>
      <c r="AX77" s="11"/>
      <c r="AY77" s="11"/>
      <c r="AZ77" s="11"/>
    </row>
    <row r="78" spans="1:52" ht="12" hidden="1" customHeight="1">
      <c r="A78" s="11"/>
      <c r="B78" s="33" t="s">
        <v>106</v>
      </c>
      <c r="C78" s="58" t="s">
        <v>107</v>
      </c>
      <c r="D78" s="76">
        <v>29942</v>
      </c>
      <c r="E78" s="82">
        <f t="shared" si="4"/>
        <v>100.21755865716102</v>
      </c>
      <c r="F78" s="79">
        <v>345</v>
      </c>
      <c r="G78" s="82">
        <f t="shared" si="5"/>
        <v>148.06866952789699</v>
      </c>
      <c r="H78" s="79"/>
      <c r="I78" s="82"/>
      <c r="J78" s="79">
        <f t="shared" si="14"/>
        <v>29597</v>
      </c>
      <c r="K78" s="82">
        <f t="shared" si="6"/>
        <v>99.841451895830531</v>
      </c>
      <c r="L78" s="79">
        <v>9424</v>
      </c>
      <c r="M78" s="82">
        <f t="shared" si="7"/>
        <v>95.879540136331258</v>
      </c>
      <c r="N78" s="90">
        <v>11687</v>
      </c>
      <c r="O78" s="91">
        <f t="shared" si="8"/>
        <v>88.685688268326004</v>
      </c>
      <c r="P78" s="90">
        <f t="shared" si="15"/>
        <v>2263</v>
      </c>
      <c r="Q78" s="91">
        <f t="shared" si="9"/>
        <v>67.572409674529709</v>
      </c>
      <c r="R78" s="90">
        <f t="shared" si="16"/>
        <v>31860</v>
      </c>
      <c r="S78" s="91">
        <f t="shared" si="10"/>
        <v>96.565938229321375</v>
      </c>
      <c r="T78" s="79">
        <v>29325</v>
      </c>
      <c r="U78" s="82">
        <f t="shared" si="11"/>
        <v>93.794978410363029</v>
      </c>
      <c r="V78" s="79">
        <v>791</v>
      </c>
      <c r="W78" s="79" t="s">
        <v>52</v>
      </c>
      <c r="X78" s="79">
        <f t="shared" si="17"/>
        <v>2535</v>
      </c>
      <c r="Y78" s="82">
        <f t="shared" si="12"/>
        <v>146.70138888888889</v>
      </c>
      <c r="Z78" s="79"/>
      <c r="AA78" s="79"/>
      <c r="AB78" s="79"/>
      <c r="AC78" s="82"/>
      <c r="AD78" s="82"/>
      <c r="AE78" s="82"/>
      <c r="AF78" s="82"/>
      <c r="AG78" s="82"/>
      <c r="AH78" s="82"/>
      <c r="AI78" s="82"/>
      <c r="AJ78" s="24">
        <v>1527</v>
      </c>
      <c r="AK78" s="132">
        <f t="shared" si="13"/>
        <v>100.39447731755425</v>
      </c>
      <c r="AL78" s="90" t="s">
        <v>94</v>
      </c>
      <c r="AM78" s="90" t="s">
        <v>94</v>
      </c>
      <c r="AN78" s="90" t="s">
        <v>94</v>
      </c>
      <c r="AO78" s="90" t="s">
        <v>94</v>
      </c>
      <c r="AP78" s="24" t="s">
        <v>187</v>
      </c>
      <c r="AQ78" s="25" t="s">
        <v>187</v>
      </c>
      <c r="AR78" s="11"/>
      <c r="AS78" s="11"/>
      <c r="AT78" s="11"/>
      <c r="AU78" s="11"/>
      <c r="AV78" s="11"/>
      <c r="AW78" s="11"/>
      <c r="AX78" s="11"/>
      <c r="AY78" s="11"/>
      <c r="AZ78" s="11"/>
    </row>
    <row r="79" spans="1:52" ht="12" hidden="1" customHeight="1">
      <c r="A79" s="11"/>
      <c r="B79" s="33" t="s">
        <v>135</v>
      </c>
      <c r="C79" s="58" t="s">
        <v>136</v>
      </c>
      <c r="D79" s="76">
        <v>30289</v>
      </c>
      <c r="E79" s="82">
        <f t="shared" si="4"/>
        <v>98.597005208333329</v>
      </c>
      <c r="F79" s="79">
        <v>313</v>
      </c>
      <c r="G79" s="82">
        <f t="shared" si="5"/>
        <v>126.72064777327935</v>
      </c>
      <c r="H79" s="79"/>
      <c r="I79" s="82"/>
      <c r="J79" s="79">
        <f t="shared" si="14"/>
        <v>29976</v>
      </c>
      <c r="K79" s="82">
        <f t="shared" si="6"/>
        <v>98.369048009713524</v>
      </c>
      <c r="L79" s="79">
        <v>8467</v>
      </c>
      <c r="M79" s="82">
        <f t="shared" si="7"/>
        <v>89.154469832578712</v>
      </c>
      <c r="N79" s="90">
        <v>10984</v>
      </c>
      <c r="O79" s="91">
        <f t="shared" si="8"/>
        <v>112.54098360655738</v>
      </c>
      <c r="P79" s="90">
        <f t="shared" si="15"/>
        <v>2517</v>
      </c>
      <c r="Q79" s="91">
        <f t="shared" si="9"/>
        <v>957.0342205323193</v>
      </c>
      <c r="R79" s="90">
        <f t="shared" si="16"/>
        <v>32493</v>
      </c>
      <c r="S79" s="91">
        <f t="shared" si="10"/>
        <v>105.71642373763666</v>
      </c>
      <c r="T79" s="79">
        <v>29718</v>
      </c>
      <c r="U79" s="82">
        <f t="shared" si="11"/>
        <v>98.684997011356842</v>
      </c>
      <c r="V79" s="79">
        <v>756</v>
      </c>
      <c r="W79" s="82" t="s">
        <v>187</v>
      </c>
      <c r="X79" s="79">
        <f t="shared" si="17"/>
        <v>2775</v>
      </c>
      <c r="Y79" s="82">
        <f t="shared" si="12"/>
        <v>446.14147909967852</v>
      </c>
      <c r="Z79" s="79"/>
      <c r="AA79" s="79"/>
      <c r="AB79" s="79"/>
      <c r="AC79" s="82"/>
      <c r="AD79" s="82"/>
      <c r="AE79" s="82"/>
      <c r="AF79" s="82"/>
      <c r="AG79" s="82"/>
      <c r="AH79" s="82"/>
      <c r="AI79" s="82"/>
      <c r="AJ79" s="24">
        <v>1132</v>
      </c>
      <c r="AK79" s="132">
        <f t="shared" si="13"/>
        <v>82.447195921340139</v>
      </c>
      <c r="AL79" s="90" t="s">
        <v>94</v>
      </c>
      <c r="AM79" s="90" t="s">
        <v>94</v>
      </c>
      <c r="AN79" s="90" t="s">
        <v>94</v>
      </c>
      <c r="AO79" s="90" t="s">
        <v>94</v>
      </c>
      <c r="AP79" s="24" t="s">
        <v>187</v>
      </c>
      <c r="AQ79" s="25" t="s">
        <v>187</v>
      </c>
      <c r="AR79" s="11"/>
      <c r="AS79" s="11"/>
      <c r="AT79" s="11"/>
      <c r="AU79" s="11"/>
      <c r="AV79" s="11"/>
      <c r="AW79" s="11"/>
      <c r="AX79" s="11"/>
      <c r="AY79" s="11"/>
      <c r="AZ79" s="11"/>
    </row>
    <row r="80" spans="1:52" ht="12" hidden="1" customHeight="1">
      <c r="A80" s="11"/>
      <c r="B80" s="33" t="s">
        <v>110</v>
      </c>
      <c r="C80" s="58" t="s">
        <v>111</v>
      </c>
      <c r="D80" s="76">
        <v>28951</v>
      </c>
      <c r="E80" s="82">
        <f t="shared" si="4"/>
        <v>101.32647347053059</v>
      </c>
      <c r="F80" s="79">
        <v>297</v>
      </c>
      <c r="G80" s="82">
        <f t="shared" si="5"/>
        <v>128.57142857142858</v>
      </c>
      <c r="H80" s="79"/>
      <c r="I80" s="82"/>
      <c r="J80" s="79">
        <f t="shared" si="14"/>
        <v>28654</v>
      </c>
      <c r="K80" s="82">
        <f t="shared" si="6"/>
        <v>101.10440704280019</v>
      </c>
      <c r="L80" s="79">
        <v>7848</v>
      </c>
      <c r="M80" s="82">
        <f t="shared" si="7"/>
        <v>89.701680192021954</v>
      </c>
      <c r="N80" s="90">
        <v>11655</v>
      </c>
      <c r="O80" s="91">
        <f t="shared" si="8"/>
        <v>123.38556002540757</v>
      </c>
      <c r="P80" s="90">
        <f t="shared" si="15"/>
        <v>3807</v>
      </c>
      <c r="Q80" s="91">
        <f t="shared" si="9"/>
        <v>546.19799139167867</v>
      </c>
      <c r="R80" s="90">
        <f t="shared" si="16"/>
        <v>32461</v>
      </c>
      <c r="S80" s="91">
        <f t="shared" si="10"/>
        <v>111.78800192850747</v>
      </c>
      <c r="T80" s="79">
        <v>29747</v>
      </c>
      <c r="U80" s="82">
        <f t="shared" si="11"/>
        <v>104.00685290724101</v>
      </c>
      <c r="V80" s="79">
        <v>789</v>
      </c>
      <c r="W80" s="82" t="s">
        <v>187</v>
      </c>
      <c r="X80" s="79">
        <f t="shared" si="17"/>
        <v>2714</v>
      </c>
      <c r="Y80" s="82">
        <f t="shared" si="12"/>
        <v>621.0526315789474</v>
      </c>
      <c r="Z80" s="79"/>
      <c r="AA80" s="79"/>
      <c r="AB80" s="79"/>
      <c r="AC80" s="82"/>
      <c r="AD80" s="82"/>
      <c r="AE80" s="82"/>
      <c r="AF80" s="82"/>
      <c r="AG80" s="82"/>
      <c r="AH80" s="82"/>
      <c r="AI80" s="82"/>
      <c r="AJ80" s="24">
        <v>635</v>
      </c>
      <c r="AK80" s="132">
        <f t="shared" si="13"/>
        <v>65.128205128205124</v>
      </c>
      <c r="AL80" s="90" t="s">
        <v>94</v>
      </c>
      <c r="AM80" s="90" t="s">
        <v>94</v>
      </c>
      <c r="AN80" s="90" t="s">
        <v>94</v>
      </c>
      <c r="AO80" s="90" t="s">
        <v>94</v>
      </c>
      <c r="AP80" s="24" t="s">
        <v>187</v>
      </c>
      <c r="AQ80" s="25" t="s">
        <v>187</v>
      </c>
      <c r="AR80" s="11"/>
      <c r="AS80" s="11"/>
      <c r="AT80" s="11"/>
      <c r="AU80" s="11"/>
      <c r="AV80" s="11"/>
      <c r="AW80" s="11"/>
      <c r="AX80" s="11"/>
      <c r="AY80" s="11"/>
      <c r="AZ80" s="11"/>
    </row>
    <row r="81" spans="1:52" ht="12" hidden="1" customHeight="1">
      <c r="A81" s="11"/>
      <c r="B81" s="34" t="s">
        <v>112</v>
      </c>
      <c r="C81" s="60" t="s">
        <v>113</v>
      </c>
      <c r="D81" s="77">
        <v>31581</v>
      </c>
      <c r="E81" s="83">
        <f t="shared" si="4"/>
        <v>97.816391005389335</v>
      </c>
      <c r="F81" s="80">
        <v>307</v>
      </c>
      <c r="G81" s="83">
        <f t="shared" si="5"/>
        <v>120.3921568627451</v>
      </c>
      <c r="H81" s="80"/>
      <c r="I81" s="83"/>
      <c r="J81" s="80">
        <f t="shared" si="14"/>
        <v>31274</v>
      </c>
      <c r="K81" s="83">
        <f t="shared" si="6"/>
        <v>97.636664481283759</v>
      </c>
      <c r="L81" s="80">
        <v>9284</v>
      </c>
      <c r="M81" s="83">
        <f t="shared" si="7"/>
        <v>85.669465719295019</v>
      </c>
      <c r="N81" s="138">
        <v>12186</v>
      </c>
      <c r="O81" s="150">
        <f t="shared" si="8"/>
        <v>116.70178126795633</v>
      </c>
      <c r="P81" s="138">
        <f t="shared" si="15"/>
        <v>2902</v>
      </c>
      <c r="Q81" s="150">
        <f t="shared" si="9"/>
        <v>-734.68354430379748</v>
      </c>
      <c r="R81" s="138">
        <f t="shared" si="16"/>
        <v>34176</v>
      </c>
      <c r="S81" s="150">
        <f t="shared" si="10"/>
        <v>108.02882791756228</v>
      </c>
      <c r="T81" s="80">
        <v>31089</v>
      </c>
      <c r="U81" s="83">
        <f t="shared" si="11"/>
        <v>102.14212964484015</v>
      </c>
      <c r="V81" s="80">
        <v>692</v>
      </c>
      <c r="W81" s="83" t="s">
        <v>187</v>
      </c>
      <c r="X81" s="80">
        <f t="shared" si="17"/>
        <v>3087</v>
      </c>
      <c r="Y81" s="83">
        <f t="shared" si="12"/>
        <v>257.46455379482904</v>
      </c>
      <c r="Z81" s="80"/>
      <c r="AA81" s="80"/>
      <c r="AB81" s="80"/>
      <c r="AC81" s="83"/>
      <c r="AD81" s="83"/>
      <c r="AE81" s="83"/>
      <c r="AF81" s="83"/>
      <c r="AG81" s="83"/>
      <c r="AH81" s="83"/>
      <c r="AI81" s="83"/>
      <c r="AJ81" s="26">
        <v>1501</v>
      </c>
      <c r="AK81" s="133">
        <f t="shared" si="13"/>
        <v>76.270325203252028</v>
      </c>
      <c r="AL81" s="138" t="s">
        <v>94</v>
      </c>
      <c r="AM81" s="138" t="s">
        <v>94</v>
      </c>
      <c r="AN81" s="138" t="s">
        <v>94</v>
      </c>
      <c r="AO81" s="138" t="s">
        <v>94</v>
      </c>
      <c r="AP81" s="26" t="s">
        <v>187</v>
      </c>
      <c r="AQ81" s="27" t="s">
        <v>187</v>
      </c>
      <c r="AR81" s="11"/>
      <c r="AS81" s="11"/>
      <c r="AT81" s="11"/>
      <c r="AU81" s="11"/>
      <c r="AV81" s="11"/>
      <c r="AW81" s="11"/>
      <c r="AX81" s="11"/>
      <c r="AY81" s="11"/>
      <c r="AZ81" s="11"/>
    </row>
    <row r="82" spans="1:52" ht="12" hidden="1" customHeight="1">
      <c r="A82" s="11"/>
      <c r="B82" s="32" t="s">
        <v>137</v>
      </c>
      <c r="C82" s="58" t="s">
        <v>138</v>
      </c>
      <c r="D82" s="78">
        <v>31211</v>
      </c>
      <c r="E82" s="84">
        <f t="shared" si="4"/>
        <v>97.981415206881394</v>
      </c>
      <c r="F82" s="81">
        <v>312</v>
      </c>
      <c r="G82" s="84">
        <f t="shared" si="5"/>
        <v>117.29323308270676</v>
      </c>
      <c r="H82" s="81"/>
      <c r="I82" s="84"/>
      <c r="J82" s="81">
        <f t="shared" si="14"/>
        <v>30899</v>
      </c>
      <c r="K82" s="84">
        <f t="shared" si="6"/>
        <v>97.818791946308721</v>
      </c>
      <c r="L82" s="81">
        <v>8966</v>
      </c>
      <c r="M82" s="84">
        <f t="shared" si="7"/>
        <v>92.902289918143197</v>
      </c>
      <c r="N82" s="136">
        <v>11877</v>
      </c>
      <c r="O82" s="134">
        <f t="shared" si="8"/>
        <v>107.44526868102045</v>
      </c>
      <c r="P82" s="135">
        <f t="shared" si="15"/>
        <v>2911</v>
      </c>
      <c r="Q82" s="134">
        <f t="shared" si="9"/>
        <v>207.48396293656452</v>
      </c>
      <c r="R82" s="135">
        <f t="shared" si="16"/>
        <v>33810</v>
      </c>
      <c r="S82" s="134">
        <f t="shared" si="10"/>
        <v>102.48249522597072</v>
      </c>
      <c r="T82" s="79">
        <v>30896</v>
      </c>
      <c r="U82" s="84">
        <f t="shared" si="11"/>
        <v>98.051412250079338</v>
      </c>
      <c r="V82" s="81">
        <v>865</v>
      </c>
      <c r="W82" s="84">
        <f t="shared" ref="W82:W93" si="18">V82/V70*100</f>
        <v>120.97902097902097</v>
      </c>
      <c r="X82" s="81">
        <f t="shared" si="17"/>
        <v>2914</v>
      </c>
      <c r="Y82" s="84">
        <f t="shared" si="12"/>
        <v>196.75894665766373</v>
      </c>
      <c r="Z82" s="81"/>
      <c r="AA82" s="81"/>
      <c r="AB82" s="81"/>
      <c r="AC82" s="84"/>
      <c r="AD82" s="84"/>
      <c r="AE82" s="84"/>
      <c r="AF82" s="84"/>
      <c r="AG82" s="84"/>
      <c r="AH82" s="84"/>
      <c r="AI82" s="84"/>
      <c r="AJ82" s="21">
        <v>1264</v>
      </c>
      <c r="AK82" s="47">
        <f t="shared" si="13"/>
        <v>97.832817337461293</v>
      </c>
      <c r="AL82" s="135" t="s">
        <v>94</v>
      </c>
      <c r="AM82" s="135" t="s">
        <v>94</v>
      </c>
      <c r="AN82" s="135" t="s">
        <v>94</v>
      </c>
      <c r="AO82" s="135" t="s">
        <v>94</v>
      </c>
      <c r="AP82" s="21" t="s">
        <v>187</v>
      </c>
      <c r="AQ82" s="22" t="s">
        <v>187</v>
      </c>
      <c r="AR82" s="11"/>
      <c r="AS82" s="11"/>
      <c r="AT82" s="11"/>
      <c r="AU82" s="11"/>
      <c r="AV82" s="11"/>
      <c r="AW82" s="11"/>
      <c r="AX82" s="11"/>
      <c r="AY82" s="11"/>
      <c r="AZ82" s="11"/>
    </row>
    <row r="83" spans="1:52" ht="12" hidden="1" customHeight="1">
      <c r="A83" s="11"/>
      <c r="B83" s="33" t="s">
        <v>95</v>
      </c>
      <c r="C83" s="58" t="s">
        <v>12</v>
      </c>
      <c r="D83" s="76">
        <v>32281</v>
      </c>
      <c r="E83" s="82">
        <f t="shared" si="4"/>
        <v>100.02478852291389</v>
      </c>
      <c r="F83" s="79">
        <v>322</v>
      </c>
      <c r="G83" s="82">
        <f t="shared" si="5"/>
        <v>109.52380952380953</v>
      </c>
      <c r="H83" s="79"/>
      <c r="I83" s="82"/>
      <c r="J83" s="79">
        <f t="shared" si="14"/>
        <v>31959</v>
      </c>
      <c r="K83" s="82">
        <f t="shared" si="6"/>
        <v>99.937458957440811</v>
      </c>
      <c r="L83" s="79">
        <v>9202</v>
      </c>
      <c r="M83" s="82">
        <f t="shared" si="7"/>
        <v>94.195925888013093</v>
      </c>
      <c r="N83" s="100">
        <v>12943</v>
      </c>
      <c r="O83" s="91">
        <f t="shared" si="8"/>
        <v>104.2529198550141</v>
      </c>
      <c r="P83" s="90">
        <f t="shared" si="15"/>
        <v>3741</v>
      </c>
      <c r="Q83" s="91">
        <f t="shared" si="9"/>
        <v>141.38321995464852</v>
      </c>
      <c r="R83" s="90">
        <f t="shared" si="16"/>
        <v>35700</v>
      </c>
      <c r="S83" s="91">
        <f t="shared" si="10"/>
        <v>103.10469314079423</v>
      </c>
      <c r="T83" s="79">
        <v>32372</v>
      </c>
      <c r="U83" s="82">
        <f t="shared" si="11"/>
        <v>97.020919498891089</v>
      </c>
      <c r="V83" s="79">
        <v>806</v>
      </c>
      <c r="W83" s="82">
        <f t="shared" si="18"/>
        <v>155.89941972920695</v>
      </c>
      <c r="X83" s="79">
        <f t="shared" si="17"/>
        <v>3328</v>
      </c>
      <c r="Y83" s="82">
        <f t="shared" si="12"/>
        <v>264.33677521842731</v>
      </c>
      <c r="Z83" s="79"/>
      <c r="AA83" s="79"/>
      <c r="AB83" s="79"/>
      <c r="AC83" s="82"/>
      <c r="AD83" s="82"/>
      <c r="AE83" s="82"/>
      <c r="AF83" s="82"/>
      <c r="AG83" s="82"/>
      <c r="AH83" s="82"/>
      <c r="AI83" s="82"/>
      <c r="AJ83" s="24">
        <v>1224</v>
      </c>
      <c r="AK83" s="132">
        <f t="shared" si="13"/>
        <v>118.3752417794971</v>
      </c>
      <c r="AL83" s="90" t="s">
        <v>94</v>
      </c>
      <c r="AM83" s="90" t="s">
        <v>94</v>
      </c>
      <c r="AN83" s="90" t="s">
        <v>94</v>
      </c>
      <c r="AO83" s="90" t="s">
        <v>94</v>
      </c>
      <c r="AP83" s="24" t="s">
        <v>187</v>
      </c>
      <c r="AQ83" s="25" t="s">
        <v>187</v>
      </c>
      <c r="AR83" s="11"/>
      <c r="AS83" s="11"/>
      <c r="AT83" s="11"/>
      <c r="AU83" s="11"/>
      <c r="AV83" s="11"/>
      <c r="AW83" s="11"/>
      <c r="AX83" s="11"/>
      <c r="AY83" s="11"/>
      <c r="AZ83" s="11"/>
    </row>
    <row r="84" spans="1:52" ht="12" hidden="1" customHeight="1">
      <c r="A84" s="11"/>
      <c r="B84" s="33" t="s">
        <v>117</v>
      </c>
      <c r="C84" s="58" t="s">
        <v>4</v>
      </c>
      <c r="D84" s="76">
        <v>30372</v>
      </c>
      <c r="E84" s="82">
        <f t="shared" si="4"/>
        <v>100.00658544616398</v>
      </c>
      <c r="F84" s="79">
        <v>303</v>
      </c>
      <c r="G84" s="82">
        <f t="shared" si="5"/>
        <v>85.112359550561806</v>
      </c>
      <c r="H84" s="79"/>
      <c r="I84" s="82"/>
      <c r="J84" s="79">
        <f t="shared" si="14"/>
        <v>30069</v>
      </c>
      <c r="K84" s="82">
        <f t="shared" si="6"/>
        <v>100.18324781768509</v>
      </c>
      <c r="L84" s="79">
        <v>8404</v>
      </c>
      <c r="M84" s="82">
        <f t="shared" si="7"/>
        <v>90.618934656027605</v>
      </c>
      <c r="N84" s="100">
        <v>13881</v>
      </c>
      <c r="O84" s="91">
        <f t="shared" si="8"/>
        <v>102.83745740109647</v>
      </c>
      <c r="P84" s="90">
        <f t="shared" si="15"/>
        <v>5477</v>
      </c>
      <c r="Q84" s="91">
        <f t="shared" si="9"/>
        <v>129.66382575757575</v>
      </c>
      <c r="R84" s="90">
        <f t="shared" si="16"/>
        <v>35546</v>
      </c>
      <c r="S84" s="91">
        <f t="shared" si="10"/>
        <v>103.82031660727846</v>
      </c>
      <c r="T84" s="79">
        <v>32782</v>
      </c>
      <c r="U84" s="82">
        <f t="shared" si="11"/>
        <v>98.373544592485899</v>
      </c>
      <c r="V84" s="79">
        <v>853</v>
      </c>
      <c r="W84" s="82">
        <f t="shared" si="18"/>
        <v>246.53179190751447</v>
      </c>
      <c r="X84" s="79">
        <f t="shared" si="17"/>
        <v>2764</v>
      </c>
      <c r="Y84" s="82">
        <f t="shared" si="12"/>
        <v>302.40700218818381</v>
      </c>
      <c r="Z84" s="79"/>
      <c r="AA84" s="79"/>
      <c r="AB84" s="79"/>
      <c r="AC84" s="82"/>
      <c r="AD84" s="82"/>
      <c r="AE84" s="82"/>
      <c r="AF84" s="82"/>
      <c r="AG84" s="82"/>
      <c r="AH84" s="82"/>
      <c r="AI84" s="82"/>
      <c r="AJ84" s="24">
        <v>822</v>
      </c>
      <c r="AK84" s="132">
        <f t="shared" si="13"/>
        <v>112.60273972602739</v>
      </c>
      <c r="AL84" s="90" t="s">
        <v>94</v>
      </c>
      <c r="AM84" s="90" t="s">
        <v>94</v>
      </c>
      <c r="AN84" s="90" t="s">
        <v>94</v>
      </c>
      <c r="AO84" s="90" t="s">
        <v>94</v>
      </c>
      <c r="AP84" s="24" t="s">
        <v>187</v>
      </c>
      <c r="AQ84" s="25" t="s">
        <v>187</v>
      </c>
      <c r="AR84" s="11"/>
      <c r="AS84" s="11"/>
      <c r="AT84" s="11"/>
      <c r="AU84" s="11"/>
      <c r="AV84" s="11"/>
      <c r="AW84" s="11"/>
      <c r="AX84" s="11"/>
      <c r="AY84" s="11"/>
      <c r="AZ84" s="11"/>
    </row>
    <row r="85" spans="1:52" ht="12" hidden="1" customHeight="1">
      <c r="A85" s="11"/>
      <c r="B85" s="33" t="s">
        <v>97</v>
      </c>
      <c r="C85" s="58" t="s">
        <v>5</v>
      </c>
      <c r="D85" s="76">
        <v>29448</v>
      </c>
      <c r="E85" s="82">
        <f t="shared" si="4"/>
        <v>96.760202405204708</v>
      </c>
      <c r="F85" s="79">
        <v>287</v>
      </c>
      <c r="G85" s="82">
        <f t="shared" si="5"/>
        <v>87.767584097859327</v>
      </c>
      <c r="H85" s="79"/>
      <c r="I85" s="82"/>
      <c r="J85" s="79">
        <f t="shared" si="14"/>
        <v>29161</v>
      </c>
      <c r="K85" s="82">
        <f t="shared" si="6"/>
        <v>96.857873584216293</v>
      </c>
      <c r="L85" s="79">
        <v>8508</v>
      </c>
      <c r="M85" s="82">
        <f t="shared" si="7"/>
        <v>88.358084951708378</v>
      </c>
      <c r="N85" s="100">
        <v>14541</v>
      </c>
      <c r="O85" s="91">
        <f t="shared" si="8"/>
        <v>109.37194433997743</v>
      </c>
      <c r="P85" s="90">
        <f t="shared" si="15"/>
        <v>6033</v>
      </c>
      <c r="Q85" s="91">
        <f t="shared" si="9"/>
        <v>164.56628477905073</v>
      </c>
      <c r="R85" s="90">
        <f t="shared" si="16"/>
        <v>35194</v>
      </c>
      <c r="S85" s="91">
        <f t="shared" si="10"/>
        <v>104.20750303496875</v>
      </c>
      <c r="T85" s="79">
        <v>32845</v>
      </c>
      <c r="U85" s="82">
        <f t="shared" si="11"/>
        <v>99.93610418061219</v>
      </c>
      <c r="V85" s="79">
        <v>855</v>
      </c>
      <c r="W85" s="82">
        <f t="shared" si="18"/>
        <v>182.69230769230768</v>
      </c>
      <c r="X85" s="79">
        <f t="shared" si="17"/>
        <v>2349</v>
      </c>
      <c r="Y85" s="82">
        <f t="shared" si="12"/>
        <v>258.98566703417862</v>
      </c>
      <c r="Z85" s="79"/>
      <c r="AA85" s="79"/>
      <c r="AB85" s="79"/>
      <c r="AC85" s="82"/>
      <c r="AD85" s="82"/>
      <c r="AE85" s="82"/>
      <c r="AF85" s="82"/>
      <c r="AG85" s="82"/>
      <c r="AH85" s="82"/>
      <c r="AI85" s="82"/>
      <c r="AJ85" s="24">
        <v>429</v>
      </c>
      <c r="AK85" s="132">
        <f t="shared" si="13"/>
        <v>40.54820415879017</v>
      </c>
      <c r="AL85" s="90" t="s">
        <v>94</v>
      </c>
      <c r="AM85" s="90" t="s">
        <v>94</v>
      </c>
      <c r="AN85" s="90" t="s">
        <v>94</v>
      </c>
      <c r="AO85" s="90" t="s">
        <v>94</v>
      </c>
      <c r="AP85" s="24" t="s">
        <v>187</v>
      </c>
      <c r="AQ85" s="25" t="s">
        <v>187</v>
      </c>
      <c r="AR85" s="11"/>
      <c r="AS85" s="11"/>
      <c r="AT85" s="11"/>
      <c r="AU85" s="11"/>
      <c r="AV85" s="11"/>
      <c r="AW85" s="11"/>
      <c r="AX85" s="11"/>
      <c r="AY85" s="11"/>
      <c r="AZ85" s="11"/>
    </row>
    <row r="86" spans="1:52" ht="12" hidden="1" customHeight="1">
      <c r="A86" s="11"/>
      <c r="B86" s="33" t="s">
        <v>99</v>
      </c>
      <c r="C86" s="58" t="s">
        <v>6</v>
      </c>
      <c r="D86" s="76">
        <v>28632</v>
      </c>
      <c r="E86" s="82">
        <f t="shared" si="4"/>
        <v>97.024737377160292</v>
      </c>
      <c r="F86" s="79">
        <v>302</v>
      </c>
      <c r="G86" s="82">
        <f t="shared" si="5"/>
        <v>88.304093567251456</v>
      </c>
      <c r="H86" s="79"/>
      <c r="I86" s="82"/>
      <c r="J86" s="79">
        <f t="shared" si="14"/>
        <v>28330</v>
      </c>
      <c r="K86" s="82">
        <f t="shared" si="6"/>
        <v>97.126988480526606</v>
      </c>
      <c r="L86" s="79">
        <v>8147</v>
      </c>
      <c r="M86" s="82">
        <f t="shared" si="7"/>
        <v>89.380142622051565</v>
      </c>
      <c r="N86" s="100">
        <v>13643</v>
      </c>
      <c r="O86" s="91">
        <f t="shared" si="8"/>
        <v>92.847420715938483</v>
      </c>
      <c r="P86" s="90">
        <f t="shared" si="15"/>
        <v>5496</v>
      </c>
      <c r="Q86" s="91">
        <f t="shared" si="9"/>
        <v>98.512278186054843</v>
      </c>
      <c r="R86" s="90">
        <f t="shared" si="16"/>
        <v>33826</v>
      </c>
      <c r="S86" s="91">
        <f t="shared" si="10"/>
        <v>97.349411459982164</v>
      </c>
      <c r="T86" s="79">
        <v>31231</v>
      </c>
      <c r="U86" s="82">
        <f t="shared" si="11"/>
        <v>97.180819616018923</v>
      </c>
      <c r="V86" s="79">
        <v>904</v>
      </c>
      <c r="W86" s="82">
        <f t="shared" si="18"/>
        <v>171.5370018975332</v>
      </c>
      <c r="X86" s="79">
        <f t="shared" si="17"/>
        <v>2595</v>
      </c>
      <c r="Y86" s="82">
        <f t="shared" si="12"/>
        <v>99.425287356321832</v>
      </c>
      <c r="Z86" s="79"/>
      <c r="AA86" s="79"/>
      <c r="AB86" s="79"/>
      <c r="AC86" s="82"/>
      <c r="AD86" s="82"/>
      <c r="AE86" s="82"/>
      <c r="AF86" s="82"/>
      <c r="AG86" s="82"/>
      <c r="AH86" s="82"/>
      <c r="AI86" s="82"/>
      <c r="AJ86" s="24">
        <v>644</v>
      </c>
      <c r="AK86" s="132">
        <f t="shared" si="13"/>
        <v>87.027027027027032</v>
      </c>
      <c r="AL86" s="90" t="s">
        <v>94</v>
      </c>
      <c r="AM86" s="90" t="s">
        <v>94</v>
      </c>
      <c r="AN86" s="90" t="s">
        <v>94</v>
      </c>
      <c r="AO86" s="90" t="s">
        <v>94</v>
      </c>
      <c r="AP86" s="24" t="s">
        <v>187</v>
      </c>
      <c r="AQ86" s="25" t="s">
        <v>187</v>
      </c>
      <c r="AR86" s="11"/>
      <c r="AS86" s="11"/>
      <c r="AT86" s="11"/>
      <c r="AU86" s="11"/>
      <c r="AV86" s="11"/>
      <c r="AW86" s="11"/>
      <c r="AX86" s="11"/>
      <c r="AY86" s="11"/>
      <c r="AZ86" s="11"/>
    </row>
    <row r="87" spans="1:52" ht="12" hidden="1" customHeight="1">
      <c r="A87" s="11"/>
      <c r="B87" s="33" t="s">
        <v>101</v>
      </c>
      <c r="C87" s="58" t="s">
        <v>7</v>
      </c>
      <c r="D87" s="76">
        <v>27411</v>
      </c>
      <c r="E87" s="82">
        <f t="shared" ref="E87:E150" si="19">D87/D75*100</f>
        <v>97.298736333948597</v>
      </c>
      <c r="F87" s="79">
        <v>285</v>
      </c>
      <c r="G87" s="82">
        <f t="shared" ref="G87:G150" si="20">F87/F75*100</f>
        <v>90.476190476190482</v>
      </c>
      <c r="H87" s="79"/>
      <c r="I87" s="82"/>
      <c r="J87" s="79">
        <f t="shared" si="14"/>
        <v>27126</v>
      </c>
      <c r="K87" s="82">
        <f t="shared" ref="K87:K150" si="21">J87/J75*100</f>
        <v>97.37588397889219</v>
      </c>
      <c r="L87" s="79">
        <v>8219</v>
      </c>
      <c r="M87" s="82">
        <f t="shared" ref="M87:M150" si="22">L87/L75*100</f>
        <v>90.968456004427225</v>
      </c>
      <c r="N87" s="100">
        <v>15224</v>
      </c>
      <c r="O87" s="91">
        <f t="shared" ref="O87:O150" si="23">N87/N75*100</f>
        <v>90.543594623528008</v>
      </c>
      <c r="P87" s="90">
        <f t="shared" si="15"/>
        <v>7005</v>
      </c>
      <c r="Q87" s="91">
        <f t="shared" ref="Q87:Q150" si="24">P87/P75*100</f>
        <v>90.050134978789046</v>
      </c>
      <c r="R87" s="90">
        <f t="shared" si="16"/>
        <v>34131</v>
      </c>
      <c r="S87" s="91">
        <f t="shared" ref="S87:S150" si="25">R87/R75*100</f>
        <v>95.776742619822656</v>
      </c>
      <c r="T87" s="79">
        <v>32158</v>
      </c>
      <c r="U87" s="82">
        <f t="shared" ref="U87:U150" si="26">T87/T75*100</f>
        <v>95.424332344213653</v>
      </c>
      <c r="V87" s="79">
        <v>1309</v>
      </c>
      <c r="W87" s="82">
        <f t="shared" si="18"/>
        <v>179.80769230769232</v>
      </c>
      <c r="X87" s="79">
        <f t="shared" si="17"/>
        <v>1973</v>
      </c>
      <c r="Y87" s="82">
        <f t="shared" ref="Y87:Y150" si="27">X87/X75*100</f>
        <v>101.91115702479338</v>
      </c>
      <c r="Z87" s="79"/>
      <c r="AA87" s="79"/>
      <c r="AB87" s="79"/>
      <c r="AC87" s="82"/>
      <c r="AD87" s="82"/>
      <c r="AE87" s="82"/>
      <c r="AF87" s="82"/>
      <c r="AG87" s="82"/>
      <c r="AH87" s="82"/>
      <c r="AI87" s="82"/>
      <c r="AJ87" s="24">
        <v>373</v>
      </c>
      <c r="AK87" s="132">
        <f t="shared" ref="AK87:AK150" si="28">AJ87/AJ75*100</f>
        <v>149.79919678714859</v>
      </c>
      <c r="AL87" s="90" t="s">
        <v>94</v>
      </c>
      <c r="AM87" s="90" t="s">
        <v>94</v>
      </c>
      <c r="AN87" s="90" t="s">
        <v>94</v>
      </c>
      <c r="AO87" s="90" t="s">
        <v>94</v>
      </c>
      <c r="AP87" s="24" t="s">
        <v>187</v>
      </c>
      <c r="AQ87" s="25" t="s">
        <v>187</v>
      </c>
      <c r="AR87" s="11"/>
      <c r="AS87" s="11"/>
      <c r="AT87" s="11"/>
      <c r="AU87" s="11"/>
      <c r="AV87" s="11"/>
      <c r="AW87" s="11"/>
      <c r="AX87" s="11"/>
      <c r="AY87" s="11"/>
      <c r="AZ87" s="11"/>
    </row>
    <row r="88" spans="1:52" ht="12" hidden="1" customHeight="1">
      <c r="A88" s="11"/>
      <c r="B88" s="33" t="s">
        <v>102</v>
      </c>
      <c r="C88" s="58" t="s">
        <v>8</v>
      </c>
      <c r="D88" s="76">
        <v>28398</v>
      </c>
      <c r="E88" s="82">
        <f t="shared" si="19"/>
        <v>94.995651301264473</v>
      </c>
      <c r="F88" s="79">
        <v>283</v>
      </c>
      <c r="G88" s="82">
        <f t="shared" si="20"/>
        <v>91.290322580645167</v>
      </c>
      <c r="H88" s="79"/>
      <c r="I88" s="82"/>
      <c r="J88" s="79">
        <f t="shared" si="14"/>
        <v>28115</v>
      </c>
      <c r="K88" s="82">
        <f t="shared" si="21"/>
        <v>95.034478096268245</v>
      </c>
      <c r="L88" s="79">
        <v>7615</v>
      </c>
      <c r="M88" s="82">
        <f t="shared" si="22"/>
        <v>85.083798882681563</v>
      </c>
      <c r="N88" s="100">
        <v>13020</v>
      </c>
      <c r="O88" s="91">
        <f t="shared" si="23"/>
        <v>87.955144227521458</v>
      </c>
      <c r="P88" s="90">
        <f t="shared" si="15"/>
        <v>5405</v>
      </c>
      <c r="Q88" s="91">
        <f t="shared" si="24"/>
        <v>92.345805569793271</v>
      </c>
      <c r="R88" s="90">
        <f t="shared" si="16"/>
        <v>33520</v>
      </c>
      <c r="S88" s="91">
        <f t="shared" si="25"/>
        <v>94.59039986454836</v>
      </c>
      <c r="T88" s="79">
        <v>31271</v>
      </c>
      <c r="U88" s="82">
        <f t="shared" si="26"/>
        <v>95.002430428970712</v>
      </c>
      <c r="V88" s="79">
        <v>1113</v>
      </c>
      <c r="W88" s="82">
        <f t="shared" si="18"/>
        <v>142.87548138639281</v>
      </c>
      <c r="X88" s="79">
        <f t="shared" si="17"/>
        <v>2249</v>
      </c>
      <c r="Y88" s="82">
        <f t="shared" si="27"/>
        <v>89.21063070210235</v>
      </c>
      <c r="Z88" s="79"/>
      <c r="AA88" s="79"/>
      <c r="AB88" s="79"/>
      <c r="AC88" s="82"/>
      <c r="AD88" s="82"/>
      <c r="AE88" s="82"/>
      <c r="AF88" s="82"/>
      <c r="AG88" s="82"/>
      <c r="AH88" s="82"/>
      <c r="AI88" s="82"/>
      <c r="AJ88" s="24">
        <v>522</v>
      </c>
      <c r="AK88" s="132">
        <f t="shared" si="28"/>
        <v>108.07453416149069</v>
      </c>
      <c r="AL88" s="90" t="s">
        <v>94</v>
      </c>
      <c r="AM88" s="90" t="s">
        <v>94</v>
      </c>
      <c r="AN88" s="90" t="s">
        <v>94</v>
      </c>
      <c r="AO88" s="90" t="s">
        <v>94</v>
      </c>
      <c r="AP88" s="24" t="s">
        <v>187</v>
      </c>
      <c r="AQ88" s="25" t="s">
        <v>187</v>
      </c>
      <c r="AR88" s="11"/>
      <c r="AS88" s="11"/>
      <c r="AT88" s="11"/>
      <c r="AU88" s="11"/>
      <c r="AV88" s="11"/>
      <c r="AW88" s="11"/>
      <c r="AX88" s="11"/>
      <c r="AY88" s="11"/>
      <c r="AZ88" s="11"/>
    </row>
    <row r="89" spans="1:52" ht="12" hidden="1" customHeight="1">
      <c r="A89" s="11"/>
      <c r="B89" s="33" t="s">
        <v>104</v>
      </c>
      <c r="C89" s="58" t="s">
        <v>9</v>
      </c>
      <c r="D89" s="76">
        <v>27674</v>
      </c>
      <c r="E89" s="82">
        <f t="shared" si="19"/>
        <v>95.963659060961234</v>
      </c>
      <c r="F89" s="79">
        <v>268</v>
      </c>
      <c r="G89" s="82">
        <f t="shared" si="20"/>
        <v>87.58169934640523</v>
      </c>
      <c r="H89" s="79"/>
      <c r="I89" s="82"/>
      <c r="J89" s="79">
        <f t="shared" si="14"/>
        <v>27406</v>
      </c>
      <c r="K89" s="82">
        <f t="shared" si="21"/>
        <v>96.053553904388053</v>
      </c>
      <c r="L89" s="79">
        <v>7497</v>
      </c>
      <c r="M89" s="82">
        <f t="shared" si="22"/>
        <v>89.260626265031547</v>
      </c>
      <c r="N89" s="100">
        <v>12255</v>
      </c>
      <c r="O89" s="91">
        <f t="shared" si="23"/>
        <v>95.869514198544948</v>
      </c>
      <c r="P89" s="90">
        <f t="shared" si="15"/>
        <v>4758</v>
      </c>
      <c r="Q89" s="91">
        <f t="shared" si="24"/>
        <v>108.53102189781021</v>
      </c>
      <c r="R89" s="90">
        <f t="shared" si="16"/>
        <v>32164</v>
      </c>
      <c r="S89" s="91">
        <f t="shared" si="25"/>
        <v>97.715396767529469</v>
      </c>
      <c r="T89" s="79">
        <v>29549</v>
      </c>
      <c r="U89" s="82">
        <f t="shared" si="26"/>
        <v>96.850213044903313</v>
      </c>
      <c r="V89" s="79">
        <v>1226</v>
      </c>
      <c r="W89" s="82">
        <f t="shared" si="18"/>
        <v>152.29813664596273</v>
      </c>
      <c r="X89" s="79">
        <f t="shared" si="17"/>
        <v>2615</v>
      </c>
      <c r="Y89" s="82">
        <f t="shared" si="27"/>
        <v>108.68661679135494</v>
      </c>
      <c r="Z89" s="79"/>
      <c r="AA89" s="79"/>
      <c r="AB89" s="79"/>
      <c r="AC89" s="82"/>
      <c r="AD89" s="82"/>
      <c r="AE89" s="82"/>
      <c r="AF89" s="82"/>
      <c r="AG89" s="82"/>
      <c r="AH89" s="82"/>
      <c r="AI89" s="82"/>
      <c r="AJ89" s="24">
        <v>625</v>
      </c>
      <c r="AK89" s="132">
        <f t="shared" si="28"/>
        <v>118.37121212121211</v>
      </c>
      <c r="AL89" s="90" t="s">
        <v>94</v>
      </c>
      <c r="AM89" s="90" t="s">
        <v>94</v>
      </c>
      <c r="AN89" s="90" t="s">
        <v>94</v>
      </c>
      <c r="AO89" s="90" t="s">
        <v>94</v>
      </c>
      <c r="AP89" s="24" t="s">
        <v>187</v>
      </c>
      <c r="AQ89" s="25" t="s">
        <v>187</v>
      </c>
      <c r="AR89" s="11"/>
      <c r="AS89" s="11"/>
      <c r="AT89" s="11"/>
      <c r="AU89" s="11"/>
      <c r="AV89" s="11"/>
      <c r="AW89" s="11"/>
      <c r="AX89" s="11"/>
      <c r="AY89" s="11"/>
      <c r="AZ89" s="11"/>
    </row>
    <row r="90" spans="1:52" ht="12" hidden="1" customHeight="1">
      <c r="A90" s="11"/>
      <c r="B90" s="33" t="s">
        <v>106</v>
      </c>
      <c r="C90" s="58" t="s">
        <v>10</v>
      </c>
      <c r="D90" s="76">
        <v>28884</v>
      </c>
      <c r="E90" s="82">
        <f t="shared" si="19"/>
        <v>96.466501903680452</v>
      </c>
      <c r="F90" s="79">
        <v>312</v>
      </c>
      <c r="G90" s="82">
        <f t="shared" si="20"/>
        <v>90.434782608695656</v>
      </c>
      <c r="H90" s="79"/>
      <c r="I90" s="82"/>
      <c r="J90" s="79">
        <f t="shared" si="14"/>
        <v>28572</v>
      </c>
      <c r="K90" s="82">
        <f t="shared" si="21"/>
        <v>96.536811163293578</v>
      </c>
      <c r="L90" s="79">
        <v>8245</v>
      </c>
      <c r="M90" s="82">
        <f t="shared" si="22"/>
        <v>87.489388794567063</v>
      </c>
      <c r="N90" s="100">
        <v>10801</v>
      </c>
      <c r="O90" s="91">
        <f t="shared" si="23"/>
        <v>92.418927012920335</v>
      </c>
      <c r="P90" s="90">
        <f t="shared" si="15"/>
        <v>2556</v>
      </c>
      <c r="Q90" s="91">
        <f t="shared" si="24"/>
        <v>112.94741493592578</v>
      </c>
      <c r="R90" s="90">
        <f t="shared" si="16"/>
        <v>31128</v>
      </c>
      <c r="S90" s="91">
        <f t="shared" si="25"/>
        <v>97.702448210922782</v>
      </c>
      <c r="T90" s="79">
        <v>28122</v>
      </c>
      <c r="U90" s="82">
        <f t="shared" si="26"/>
        <v>95.897698209718669</v>
      </c>
      <c r="V90" s="79">
        <v>1241</v>
      </c>
      <c r="W90" s="82">
        <f t="shared" si="18"/>
        <v>156.89001264222503</v>
      </c>
      <c r="X90" s="79">
        <f t="shared" si="17"/>
        <v>3006</v>
      </c>
      <c r="Y90" s="82">
        <f t="shared" si="27"/>
        <v>118.57988165680473</v>
      </c>
      <c r="Z90" s="79"/>
      <c r="AA90" s="79"/>
      <c r="AB90" s="79"/>
      <c r="AC90" s="82"/>
      <c r="AD90" s="82"/>
      <c r="AE90" s="82"/>
      <c r="AF90" s="82"/>
      <c r="AG90" s="82"/>
      <c r="AH90" s="82"/>
      <c r="AI90" s="82"/>
      <c r="AJ90" s="24">
        <v>1404</v>
      </c>
      <c r="AK90" s="132">
        <f t="shared" si="28"/>
        <v>91.944990176817285</v>
      </c>
      <c r="AL90" s="90" t="s">
        <v>94</v>
      </c>
      <c r="AM90" s="90" t="s">
        <v>94</v>
      </c>
      <c r="AN90" s="90" t="s">
        <v>94</v>
      </c>
      <c r="AO90" s="90" t="s">
        <v>94</v>
      </c>
      <c r="AP90" s="24" t="s">
        <v>187</v>
      </c>
      <c r="AQ90" s="25" t="s">
        <v>187</v>
      </c>
      <c r="AR90" s="11"/>
      <c r="AS90" s="11"/>
      <c r="AT90" s="11"/>
      <c r="AU90" s="11"/>
      <c r="AV90" s="11"/>
      <c r="AW90" s="11"/>
      <c r="AX90" s="11"/>
      <c r="AY90" s="11"/>
      <c r="AZ90" s="11"/>
    </row>
    <row r="91" spans="1:52" ht="12" hidden="1" customHeight="1">
      <c r="A91" s="11"/>
      <c r="B91" s="33" t="s">
        <v>139</v>
      </c>
      <c r="C91" s="58" t="s">
        <v>140</v>
      </c>
      <c r="D91" s="76">
        <v>29518</v>
      </c>
      <c r="E91" s="82">
        <f t="shared" si="19"/>
        <v>97.454521443428305</v>
      </c>
      <c r="F91" s="79">
        <v>281</v>
      </c>
      <c r="G91" s="82">
        <f t="shared" si="20"/>
        <v>89.776357827476033</v>
      </c>
      <c r="H91" s="79"/>
      <c r="I91" s="82"/>
      <c r="J91" s="79">
        <f t="shared" si="14"/>
        <v>29237</v>
      </c>
      <c r="K91" s="82">
        <f t="shared" si="21"/>
        <v>97.534694422204424</v>
      </c>
      <c r="L91" s="79">
        <v>8329</v>
      </c>
      <c r="M91" s="82">
        <f t="shared" si="22"/>
        <v>98.370142907759544</v>
      </c>
      <c r="N91" s="100">
        <v>10920</v>
      </c>
      <c r="O91" s="91">
        <f t="shared" si="23"/>
        <v>99.417334304442832</v>
      </c>
      <c r="P91" s="90">
        <f t="shared" si="15"/>
        <v>2591</v>
      </c>
      <c r="Q91" s="91">
        <f t="shared" si="24"/>
        <v>102.94000794596742</v>
      </c>
      <c r="R91" s="90">
        <f t="shared" si="16"/>
        <v>31828</v>
      </c>
      <c r="S91" s="91">
        <f t="shared" si="25"/>
        <v>97.95340534884437</v>
      </c>
      <c r="T91" s="79">
        <v>28471</v>
      </c>
      <c r="U91" s="82">
        <f t="shared" si="26"/>
        <v>95.803889898378088</v>
      </c>
      <c r="V91" s="79">
        <v>1385</v>
      </c>
      <c r="W91" s="82">
        <f t="shared" si="18"/>
        <v>183.2010582010582</v>
      </c>
      <c r="X91" s="79">
        <f t="shared" si="17"/>
        <v>3357</v>
      </c>
      <c r="Y91" s="82">
        <f t="shared" si="27"/>
        <v>120.97297297297298</v>
      </c>
      <c r="Z91" s="79"/>
      <c r="AA91" s="79"/>
      <c r="AB91" s="79"/>
      <c r="AC91" s="82"/>
      <c r="AD91" s="82"/>
      <c r="AE91" s="82"/>
      <c r="AF91" s="82"/>
      <c r="AG91" s="82"/>
      <c r="AH91" s="82"/>
      <c r="AI91" s="82"/>
      <c r="AJ91" s="24">
        <v>1637</v>
      </c>
      <c r="AK91" s="132">
        <f t="shared" si="28"/>
        <v>144.61130742049471</v>
      </c>
      <c r="AL91" s="90" t="s">
        <v>94</v>
      </c>
      <c r="AM91" s="90" t="s">
        <v>94</v>
      </c>
      <c r="AN91" s="90" t="s">
        <v>94</v>
      </c>
      <c r="AO91" s="90" t="s">
        <v>94</v>
      </c>
      <c r="AP91" s="24" t="s">
        <v>187</v>
      </c>
      <c r="AQ91" s="25" t="s">
        <v>187</v>
      </c>
      <c r="AR91" s="11"/>
      <c r="AS91" s="11"/>
      <c r="AT91" s="11"/>
      <c r="AU91" s="11"/>
      <c r="AV91" s="11"/>
      <c r="AW91" s="11"/>
      <c r="AX91" s="11"/>
      <c r="AY91" s="11"/>
      <c r="AZ91" s="11"/>
    </row>
    <row r="92" spans="1:52" ht="12" hidden="1" customHeight="1">
      <c r="A92" s="11"/>
      <c r="B92" s="33" t="s">
        <v>110</v>
      </c>
      <c r="C92" s="58" t="s">
        <v>13</v>
      </c>
      <c r="D92" s="76">
        <v>27220</v>
      </c>
      <c r="E92" s="82">
        <f t="shared" si="19"/>
        <v>94.020931919450106</v>
      </c>
      <c r="F92" s="79">
        <v>259</v>
      </c>
      <c r="G92" s="82">
        <f t="shared" si="20"/>
        <v>87.205387205387211</v>
      </c>
      <c r="H92" s="79"/>
      <c r="I92" s="82"/>
      <c r="J92" s="79">
        <f t="shared" si="14"/>
        <v>26961</v>
      </c>
      <c r="K92" s="82">
        <f t="shared" si="21"/>
        <v>94.091575347246462</v>
      </c>
      <c r="L92" s="79">
        <v>7574</v>
      </c>
      <c r="M92" s="82">
        <f t="shared" si="22"/>
        <v>96.508664627930685</v>
      </c>
      <c r="N92" s="100">
        <v>10175</v>
      </c>
      <c r="O92" s="91">
        <f t="shared" si="23"/>
        <v>87.301587301587304</v>
      </c>
      <c r="P92" s="90">
        <f t="shared" si="15"/>
        <v>2601</v>
      </c>
      <c r="Q92" s="91">
        <f t="shared" si="24"/>
        <v>68.321513002364071</v>
      </c>
      <c r="R92" s="90">
        <f t="shared" si="16"/>
        <v>29562</v>
      </c>
      <c r="S92" s="91">
        <f t="shared" si="25"/>
        <v>91.06928313976772</v>
      </c>
      <c r="T92" s="79">
        <v>27071</v>
      </c>
      <c r="U92" s="82">
        <f t="shared" si="26"/>
        <v>91.004134870743272</v>
      </c>
      <c r="V92" s="79">
        <v>1093</v>
      </c>
      <c r="W92" s="82">
        <f t="shared" si="18"/>
        <v>138.52978453738908</v>
      </c>
      <c r="X92" s="79">
        <f t="shared" si="17"/>
        <v>2491</v>
      </c>
      <c r="Y92" s="82">
        <f t="shared" si="27"/>
        <v>91.783345615327931</v>
      </c>
      <c r="Z92" s="79"/>
      <c r="AA92" s="79"/>
      <c r="AB92" s="79"/>
      <c r="AC92" s="82"/>
      <c r="AD92" s="82"/>
      <c r="AE92" s="82"/>
      <c r="AF92" s="82"/>
      <c r="AG92" s="82"/>
      <c r="AH92" s="82"/>
      <c r="AI92" s="82"/>
      <c r="AJ92" s="24">
        <v>1183</v>
      </c>
      <c r="AK92" s="132">
        <f t="shared" si="28"/>
        <v>186.29921259842519</v>
      </c>
      <c r="AL92" s="90" t="s">
        <v>94</v>
      </c>
      <c r="AM92" s="90" t="s">
        <v>94</v>
      </c>
      <c r="AN92" s="90" t="s">
        <v>94</v>
      </c>
      <c r="AO92" s="90" t="s">
        <v>94</v>
      </c>
      <c r="AP92" s="24" t="s">
        <v>187</v>
      </c>
      <c r="AQ92" s="25" t="s">
        <v>187</v>
      </c>
      <c r="AR92" s="11"/>
      <c r="AS92" s="11"/>
      <c r="AT92" s="11"/>
      <c r="AU92" s="11"/>
      <c r="AV92" s="11"/>
      <c r="AW92" s="11"/>
      <c r="AX92" s="11"/>
      <c r="AY92" s="11"/>
      <c r="AZ92" s="11"/>
    </row>
    <row r="93" spans="1:52" ht="12" hidden="1" customHeight="1">
      <c r="A93" s="11"/>
      <c r="B93" s="34" t="s">
        <v>112</v>
      </c>
      <c r="C93" s="58" t="s">
        <v>14</v>
      </c>
      <c r="D93" s="77">
        <v>30834</v>
      </c>
      <c r="E93" s="83">
        <f t="shared" si="19"/>
        <v>97.63465374750642</v>
      </c>
      <c r="F93" s="80">
        <v>218</v>
      </c>
      <c r="G93" s="83">
        <f t="shared" si="20"/>
        <v>71.009771986970676</v>
      </c>
      <c r="H93" s="80"/>
      <c r="I93" s="83"/>
      <c r="J93" s="80">
        <f t="shared" si="14"/>
        <v>30616</v>
      </c>
      <c r="K93" s="83">
        <f t="shared" si="21"/>
        <v>97.89601585981967</v>
      </c>
      <c r="L93" s="80">
        <v>9442</v>
      </c>
      <c r="M93" s="83">
        <f t="shared" si="22"/>
        <v>101.70185264971995</v>
      </c>
      <c r="N93" s="153">
        <v>11045</v>
      </c>
      <c r="O93" s="150">
        <f t="shared" si="23"/>
        <v>90.636796323650088</v>
      </c>
      <c r="P93" s="138">
        <f t="shared" si="15"/>
        <v>1603</v>
      </c>
      <c r="Q93" s="150">
        <f t="shared" si="24"/>
        <v>55.237767057201928</v>
      </c>
      <c r="R93" s="138">
        <f t="shared" si="16"/>
        <v>32219</v>
      </c>
      <c r="S93" s="150">
        <f t="shared" si="25"/>
        <v>94.273759363295881</v>
      </c>
      <c r="T93" s="80">
        <v>28481</v>
      </c>
      <c r="U93" s="83">
        <f t="shared" si="26"/>
        <v>91.611180803499622</v>
      </c>
      <c r="V93" s="80">
        <v>1174</v>
      </c>
      <c r="W93" s="83">
        <f t="shared" si="18"/>
        <v>169.65317919075144</v>
      </c>
      <c r="X93" s="80">
        <f t="shared" si="17"/>
        <v>3738</v>
      </c>
      <c r="Y93" s="83">
        <f t="shared" si="27"/>
        <v>121.08843537414967</v>
      </c>
      <c r="Z93" s="80"/>
      <c r="AA93" s="80"/>
      <c r="AB93" s="80"/>
      <c r="AC93" s="83"/>
      <c r="AD93" s="83"/>
      <c r="AE93" s="83"/>
      <c r="AF93" s="83"/>
      <c r="AG93" s="83"/>
      <c r="AH93" s="83"/>
      <c r="AI93" s="83"/>
      <c r="AJ93" s="26">
        <v>2280</v>
      </c>
      <c r="AK93" s="133">
        <f t="shared" si="28"/>
        <v>151.8987341772152</v>
      </c>
      <c r="AL93" s="138" t="s">
        <v>94</v>
      </c>
      <c r="AM93" s="138" t="s">
        <v>94</v>
      </c>
      <c r="AN93" s="138" t="s">
        <v>94</v>
      </c>
      <c r="AO93" s="138" t="s">
        <v>94</v>
      </c>
      <c r="AP93" s="26" t="s">
        <v>187</v>
      </c>
      <c r="AQ93" s="27" t="s">
        <v>187</v>
      </c>
      <c r="AR93" s="11"/>
      <c r="AS93" s="11"/>
      <c r="AT93" s="11"/>
      <c r="AU93" s="11"/>
      <c r="AV93" s="11"/>
      <c r="AW93" s="11"/>
      <c r="AX93" s="11"/>
      <c r="AY93" s="11"/>
      <c r="AZ93" s="11"/>
    </row>
    <row r="94" spans="1:52" ht="12" hidden="1" customHeight="1">
      <c r="A94" s="11"/>
      <c r="B94" s="32" t="s">
        <v>141</v>
      </c>
      <c r="C94" s="59" t="s">
        <v>142</v>
      </c>
      <c r="D94" s="78">
        <v>30466</v>
      </c>
      <c r="E94" s="84">
        <f t="shared" si="19"/>
        <v>97.613021050270746</v>
      </c>
      <c r="F94" s="81">
        <v>205</v>
      </c>
      <c r="G94" s="84">
        <f t="shared" si="20"/>
        <v>65.705128205128204</v>
      </c>
      <c r="H94" s="81"/>
      <c r="I94" s="84"/>
      <c r="J94" s="81">
        <f t="shared" si="14"/>
        <v>30261</v>
      </c>
      <c r="K94" s="84">
        <f t="shared" si="21"/>
        <v>97.935208259166956</v>
      </c>
      <c r="L94" s="81">
        <v>8410</v>
      </c>
      <c r="M94" s="84">
        <f t="shared" si="22"/>
        <v>93.798795449475804</v>
      </c>
      <c r="N94" s="136">
        <v>10465</v>
      </c>
      <c r="O94" s="134">
        <f t="shared" si="23"/>
        <v>88.111475961943256</v>
      </c>
      <c r="P94" s="135">
        <f t="shared" si="15"/>
        <v>2055</v>
      </c>
      <c r="Q94" s="134">
        <f t="shared" si="24"/>
        <v>70.594297492270698</v>
      </c>
      <c r="R94" s="135">
        <f t="shared" si="16"/>
        <v>32316</v>
      </c>
      <c r="S94" s="134">
        <f t="shared" si="25"/>
        <v>95.58118899733806</v>
      </c>
      <c r="T94" s="81">
        <v>28956</v>
      </c>
      <c r="U94" s="84">
        <f t="shared" si="26"/>
        <v>93.720870015535994</v>
      </c>
      <c r="V94" s="81">
        <v>965</v>
      </c>
      <c r="W94" s="84">
        <f t="shared" ref="W94:W157" si="29">V94/V82*100</f>
        <v>111.56069364161849</v>
      </c>
      <c r="X94" s="81">
        <f t="shared" si="17"/>
        <v>3360</v>
      </c>
      <c r="Y94" s="84">
        <f t="shared" si="27"/>
        <v>115.30542210020592</v>
      </c>
      <c r="Z94" s="81"/>
      <c r="AA94" s="84"/>
      <c r="AB94" s="81"/>
      <c r="AC94" s="84"/>
      <c r="AD94" s="84"/>
      <c r="AE94" s="84"/>
      <c r="AF94" s="84"/>
      <c r="AG94" s="84"/>
      <c r="AH94" s="84"/>
      <c r="AI94" s="84"/>
      <c r="AJ94" s="21">
        <v>1815</v>
      </c>
      <c r="AK94" s="47">
        <f t="shared" si="28"/>
        <v>143.59177215189874</v>
      </c>
      <c r="AL94" s="135" t="s">
        <v>94</v>
      </c>
      <c r="AM94" s="135" t="s">
        <v>94</v>
      </c>
      <c r="AN94" s="135" t="s">
        <v>94</v>
      </c>
      <c r="AO94" s="135" t="s">
        <v>94</v>
      </c>
      <c r="AP94" s="21" t="s">
        <v>187</v>
      </c>
      <c r="AQ94" s="22" t="s">
        <v>187</v>
      </c>
      <c r="AR94" s="11"/>
      <c r="AS94" s="11"/>
      <c r="AT94" s="11"/>
      <c r="AU94" s="11"/>
      <c r="AV94" s="11"/>
      <c r="AW94" s="11"/>
      <c r="AX94" s="11"/>
      <c r="AY94" s="11"/>
      <c r="AZ94" s="11"/>
    </row>
    <row r="95" spans="1:52" ht="12" hidden="1" customHeight="1">
      <c r="A95" s="11"/>
      <c r="B95" s="33" t="s">
        <v>95</v>
      </c>
      <c r="C95" s="58" t="s">
        <v>12</v>
      </c>
      <c r="D95" s="76">
        <v>31306</v>
      </c>
      <c r="E95" s="82">
        <f t="shared" si="19"/>
        <v>96.979647470648374</v>
      </c>
      <c r="F95" s="79">
        <v>218</v>
      </c>
      <c r="G95" s="82">
        <f t="shared" si="20"/>
        <v>67.701863354037258</v>
      </c>
      <c r="H95" s="79"/>
      <c r="I95" s="82"/>
      <c r="J95" s="79">
        <f t="shared" si="14"/>
        <v>31088</v>
      </c>
      <c r="K95" s="82">
        <f t="shared" si="21"/>
        <v>97.274633123689725</v>
      </c>
      <c r="L95" s="79">
        <v>8502</v>
      </c>
      <c r="M95" s="82">
        <f t="shared" si="22"/>
        <v>92.392958052597265</v>
      </c>
      <c r="N95" s="100">
        <v>11428</v>
      </c>
      <c r="O95" s="91">
        <f t="shared" si="23"/>
        <v>88.294831182878781</v>
      </c>
      <c r="P95" s="90">
        <f t="shared" si="15"/>
        <v>2926</v>
      </c>
      <c r="Q95" s="91">
        <f t="shared" si="24"/>
        <v>78.214381181502262</v>
      </c>
      <c r="R95" s="90">
        <f t="shared" si="16"/>
        <v>34014</v>
      </c>
      <c r="S95" s="91">
        <f t="shared" si="25"/>
        <v>95.277310924369758</v>
      </c>
      <c r="T95" s="79">
        <v>30847</v>
      </c>
      <c r="U95" s="82">
        <f t="shared" si="26"/>
        <v>95.289138761892985</v>
      </c>
      <c r="V95" s="79">
        <v>882</v>
      </c>
      <c r="W95" s="82">
        <f t="shared" si="29"/>
        <v>109.42928039702234</v>
      </c>
      <c r="X95" s="79">
        <f t="shared" si="17"/>
        <v>3167</v>
      </c>
      <c r="Y95" s="82">
        <f t="shared" si="27"/>
        <v>95.162259615384613</v>
      </c>
      <c r="Z95" s="79"/>
      <c r="AA95" s="82"/>
      <c r="AB95" s="79"/>
      <c r="AC95" s="82"/>
      <c r="AD95" s="82"/>
      <c r="AE95" s="82"/>
      <c r="AF95" s="82"/>
      <c r="AG95" s="82"/>
      <c r="AH95" s="82"/>
      <c r="AI95" s="82"/>
      <c r="AJ95" s="24">
        <v>1373</v>
      </c>
      <c r="AK95" s="132">
        <f t="shared" si="28"/>
        <v>112.17320261437908</v>
      </c>
      <c r="AL95" s="90" t="s">
        <v>94</v>
      </c>
      <c r="AM95" s="90" t="s">
        <v>94</v>
      </c>
      <c r="AN95" s="90" t="s">
        <v>94</v>
      </c>
      <c r="AO95" s="90" t="s">
        <v>94</v>
      </c>
      <c r="AP95" s="24" t="s">
        <v>187</v>
      </c>
      <c r="AQ95" s="25" t="s">
        <v>187</v>
      </c>
      <c r="AR95" s="11"/>
      <c r="AS95" s="11"/>
      <c r="AT95" s="11"/>
      <c r="AU95" s="11"/>
      <c r="AV95" s="11"/>
      <c r="AW95" s="11"/>
      <c r="AX95" s="11"/>
      <c r="AY95" s="11"/>
      <c r="AZ95" s="11"/>
    </row>
    <row r="96" spans="1:52" ht="12" hidden="1" customHeight="1">
      <c r="A96" s="11"/>
      <c r="B96" s="33" t="s">
        <v>117</v>
      </c>
      <c r="C96" s="58" t="s">
        <v>4</v>
      </c>
      <c r="D96" s="76">
        <v>29294</v>
      </c>
      <c r="E96" s="82">
        <f t="shared" si="19"/>
        <v>96.450678256288697</v>
      </c>
      <c r="F96" s="79">
        <v>207</v>
      </c>
      <c r="G96" s="82">
        <f t="shared" si="20"/>
        <v>68.316831683168317</v>
      </c>
      <c r="H96" s="79"/>
      <c r="I96" s="82"/>
      <c r="J96" s="79">
        <f t="shared" si="14"/>
        <v>29087</v>
      </c>
      <c r="K96" s="82">
        <f t="shared" si="21"/>
        <v>96.734178057135253</v>
      </c>
      <c r="L96" s="79">
        <v>7595</v>
      </c>
      <c r="M96" s="82">
        <f t="shared" si="22"/>
        <v>90.373631603998092</v>
      </c>
      <c r="N96" s="100">
        <v>13267</v>
      </c>
      <c r="O96" s="91">
        <f t="shared" si="23"/>
        <v>95.576687558533251</v>
      </c>
      <c r="P96" s="90">
        <f t="shared" si="15"/>
        <v>5672</v>
      </c>
      <c r="Q96" s="91">
        <f t="shared" si="24"/>
        <v>103.56034325360599</v>
      </c>
      <c r="R96" s="90">
        <f t="shared" si="16"/>
        <v>34759</v>
      </c>
      <c r="S96" s="91">
        <f t="shared" si="25"/>
        <v>97.785967478759915</v>
      </c>
      <c r="T96" s="79">
        <v>32240</v>
      </c>
      <c r="U96" s="82">
        <f t="shared" si="26"/>
        <v>98.34665365139405</v>
      </c>
      <c r="V96" s="79">
        <v>739</v>
      </c>
      <c r="W96" s="82">
        <f t="shared" si="29"/>
        <v>86.635404454865181</v>
      </c>
      <c r="X96" s="79">
        <f t="shared" si="17"/>
        <v>2519</v>
      </c>
      <c r="Y96" s="82">
        <f t="shared" si="27"/>
        <v>91.136034732272066</v>
      </c>
      <c r="Z96" s="79"/>
      <c r="AA96" s="82"/>
      <c r="AB96" s="79"/>
      <c r="AC96" s="82"/>
      <c r="AD96" s="82"/>
      <c r="AE96" s="82"/>
      <c r="AF96" s="82"/>
      <c r="AG96" s="82"/>
      <c r="AH96" s="82"/>
      <c r="AI96" s="82"/>
      <c r="AJ96" s="24">
        <v>813</v>
      </c>
      <c r="AK96" s="132">
        <f t="shared" si="28"/>
        <v>98.905109489051085</v>
      </c>
      <c r="AL96" s="90" t="s">
        <v>94</v>
      </c>
      <c r="AM96" s="90" t="s">
        <v>94</v>
      </c>
      <c r="AN96" s="90" t="s">
        <v>94</v>
      </c>
      <c r="AO96" s="90" t="s">
        <v>94</v>
      </c>
      <c r="AP96" s="24" t="s">
        <v>187</v>
      </c>
      <c r="AQ96" s="25" t="s">
        <v>187</v>
      </c>
      <c r="AR96" s="11"/>
      <c r="AS96" s="11"/>
      <c r="AT96" s="11"/>
      <c r="AU96" s="11"/>
      <c r="AV96" s="11"/>
      <c r="AW96" s="11"/>
      <c r="AX96" s="11"/>
      <c r="AY96" s="11"/>
      <c r="AZ96" s="11"/>
    </row>
    <row r="97" spans="1:52" ht="12" hidden="1" customHeight="1">
      <c r="A97" s="11"/>
      <c r="B97" s="33" t="s">
        <v>97</v>
      </c>
      <c r="C97" s="58" t="s">
        <v>5</v>
      </c>
      <c r="D97" s="76">
        <v>28811</v>
      </c>
      <c r="E97" s="82">
        <f t="shared" si="19"/>
        <v>97.836864982341751</v>
      </c>
      <c r="F97" s="79">
        <v>224</v>
      </c>
      <c r="G97" s="82">
        <f t="shared" si="20"/>
        <v>78.048780487804876</v>
      </c>
      <c r="H97" s="79"/>
      <c r="I97" s="82"/>
      <c r="J97" s="79">
        <f t="shared" si="14"/>
        <v>28587</v>
      </c>
      <c r="K97" s="82">
        <f t="shared" si="21"/>
        <v>98.031617571413875</v>
      </c>
      <c r="L97" s="79">
        <v>8082</v>
      </c>
      <c r="M97" s="82">
        <f t="shared" si="22"/>
        <v>94.992947813822283</v>
      </c>
      <c r="N97" s="100">
        <v>14279</v>
      </c>
      <c r="O97" s="91">
        <f t="shared" si="23"/>
        <v>98.198198198198199</v>
      </c>
      <c r="P97" s="90">
        <f t="shared" si="15"/>
        <v>6197</v>
      </c>
      <c r="Q97" s="91">
        <f t="shared" si="24"/>
        <v>102.71838223106249</v>
      </c>
      <c r="R97" s="90">
        <f t="shared" si="16"/>
        <v>34784</v>
      </c>
      <c r="S97" s="91">
        <f t="shared" si="25"/>
        <v>98.835028698073529</v>
      </c>
      <c r="T97" s="79">
        <v>32339</v>
      </c>
      <c r="U97" s="82">
        <f t="shared" si="26"/>
        <v>98.459430659156638</v>
      </c>
      <c r="V97" s="79">
        <v>759</v>
      </c>
      <c r="W97" s="82">
        <f t="shared" si="29"/>
        <v>88.771929824561397</v>
      </c>
      <c r="X97" s="79">
        <f t="shared" si="17"/>
        <v>2445</v>
      </c>
      <c r="Y97" s="82">
        <f t="shared" si="27"/>
        <v>104.08684546615581</v>
      </c>
      <c r="Z97" s="79"/>
      <c r="AA97" s="82"/>
      <c r="AB97" s="79"/>
      <c r="AC97" s="82"/>
      <c r="AD97" s="82"/>
      <c r="AE97" s="82"/>
      <c r="AF97" s="82"/>
      <c r="AG97" s="82"/>
      <c r="AH97" s="82"/>
      <c r="AI97" s="82"/>
      <c r="AJ97" s="24">
        <v>889</v>
      </c>
      <c r="AK97" s="132">
        <f t="shared" si="28"/>
        <v>207.22610722610725</v>
      </c>
      <c r="AL97" s="90" t="s">
        <v>94</v>
      </c>
      <c r="AM97" s="90" t="s">
        <v>94</v>
      </c>
      <c r="AN97" s="90" t="s">
        <v>94</v>
      </c>
      <c r="AO97" s="90" t="s">
        <v>94</v>
      </c>
      <c r="AP97" s="24" t="s">
        <v>187</v>
      </c>
      <c r="AQ97" s="25" t="s">
        <v>187</v>
      </c>
      <c r="AR97" s="11"/>
      <c r="AS97" s="11"/>
      <c r="AT97" s="11"/>
      <c r="AU97" s="11"/>
      <c r="AV97" s="11"/>
      <c r="AW97" s="11"/>
      <c r="AX97" s="11"/>
      <c r="AY97" s="11"/>
      <c r="AZ97" s="11"/>
    </row>
    <row r="98" spans="1:52" ht="12" hidden="1" customHeight="1">
      <c r="A98" s="11"/>
      <c r="B98" s="33" t="s">
        <v>99</v>
      </c>
      <c r="C98" s="58" t="s">
        <v>6</v>
      </c>
      <c r="D98" s="76">
        <v>28209</v>
      </c>
      <c r="E98" s="82">
        <f t="shared" si="19"/>
        <v>98.522632020117356</v>
      </c>
      <c r="F98" s="79">
        <v>214</v>
      </c>
      <c r="G98" s="82">
        <f t="shared" si="20"/>
        <v>70.860927152317871</v>
      </c>
      <c r="H98" s="79"/>
      <c r="I98" s="82"/>
      <c r="J98" s="79">
        <f t="shared" si="14"/>
        <v>27995</v>
      </c>
      <c r="K98" s="82">
        <f t="shared" si="21"/>
        <v>98.817507942110836</v>
      </c>
      <c r="L98" s="79">
        <v>7979</v>
      </c>
      <c r="M98" s="82">
        <f t="shared" si="22"/>
        <v>97.937891248312255</v>
      </c>
      <c r="N98" s="100">
        <v>13466</v>
      </c>
      <c r="O98" s="91">
        <f t="shared" si="23"/>
        <v>98.702631386058783</v>
      </c>
      <c r="P98" s="90">
        <f t="shared" si="15"/>
        <v>5487</v>
      </c>
      <c r="Q98" s="91">
        <f t="shared" si="24"/>
        <v>99.836244541484717</v>
      </c>
      <c r="R98" s="90">
        <f t="shared" si="16"/>
        <v>33482</v>
      </c>
      <c r="S98" s="91">
        <f t="shared" si="25"/>
        <v>98.983030804706445</v>
      </c>
      <c r="T98" s="79">
        <v>31067</v>
      </c>
      <c r="U98" s="82">
        <f t="shared" si="26"/>
        <v>99.474880727482301</v>
      </c>
      <c r="V98" s="79">
        <v>851</v>
      </c>
      <c r="W98" s="82">
        <f t="shared" si="29"/>
        <v>94.137168141592923</v>
      </c>
      <c r="X98" s="79">
        <f t="shared" si="17"/>
        <v>2415</v>
      </c>
      <c r="Y98" s="82">
        <f t="shared" si="27"/>
        <v>93.063583815028906</v>
      </c>
      <c r="Z98" s="79"/>
      <c r="AA98" s="82"/>
      <c r="AB98" s="79"/>
      <c r="AC98" s="82"/>
      <c r="AD98" s="82"/>
      <c r="AE98" s="82"/>
      <c r="AF98" s="82"/>
      <c r="AG98" s="82"/>
      <c r="AH98" s="82"/>
      <c r="AI98" s="82"/>
      <c r="AJ98" s="24">
        <v>828</v>
      </c>
      <c r="AK98" s="132">
        <f t="shared" si="28"/>
        <v>128.57142857142858</v>
      </c>
      <c r="AL98" s="90" t="s">
        <v>94</v>
      </c>
      <c r="AM98" s="90" t="s">
        <v>94</v>
      </c>
      <c r="AN98" s="90" t="s">
        <v>94</v>
      </c>
      <c r="AO98" s="90" t="s">
        <v>94</v>
      </c>
      <c r="AP98" s="24" t="s">
        <v>187</v>
      </c>
      <c r="AQ98" s="25" t="s">
        <v>187</v>
      </c>
      <c r="AR98" s="11"/>
      <c r="AS98" s="11"/>
      <c r="AT98" s="11"/>
      <c r="AU98" s="11"/>
      <c r="AV98" s="11"/>
      <c r="AW98" s="11"/>
      <c r="AX98" s="11"/>
      <c r="AY98" s="11"/>
      <c r="AZ98" s="11"/>
    </row>
    <row r="99" spans="1:52" ht="12" hidden="1" customHeight="1">
      <c r="A99" s="11"/>
      <c r="B99" s="33" t="s">
        <v>101</v>
      </c>
      <c r="C99" s="58" t="s">
        <v>7</v>
      </c>
      <c r="D99" s="76">
        <v>27361</v>
      </c>
      <c r="E99" s="82">
        <f t="shared" si="19"/>
        <v>99.817591477873847</v>
      </c>
      <c r="F99" s="79">
        <v>200</v>
      </c>
      <c r="G99" s="82">
        <f t="shared" si="20"/>
        <v>70.175438596491219</v>
      </c>
      <c r="H99" s="79"/>
      <c r="I99" s="82"/>
      <c r="J99" s="79">
        <f t="shared" si="14"/>
        <v>27161</v>
      </c>
      <c r="K99" s="82">
        <f t="shared" si="21"/>
        <v>100.12902750129027</v>
      </c>
      <c r="L99" s="79">
        <v>7285</v>
      </c>
      <c r="M99" s="82">
        <f t="shared" si="22"/>
        <v>88.636087115220832</v>
      </c>
      <c r="N99" s="100">
        <v>14328</v>
      </c>
      <c r="O99" s="91">
        <f t="shared" si="23"/>
        <v>94.114555964266941</v>
      </c>
      <c r="P99" s="90">
        <f t="shared" si="15"/>
        <v>7043</v>
      </c>
      <c r="Q99" s="91">
        <f t="shared" si="24"/>
        <v>100.54246966452534</v>
      </c>
      <c r="R99" s="90">
        <f t="shared" si="16"/>
        <v>34204</v>
      </c>
      <c r="S99" s="91">
        <f t="shared" si="25"/>
        <v>100.21388180832673</v>
      </c>
      <c r="T99" s="79">
        <v>32151</v>
      </c>
      <c r="U99" s="82">
        <f t="shared" si="26"/>
        <v>99.978232477144104</v>
      </c>
      <c r="V99" s="79">
        <v>998</v>
      </c>
      <c r="W99" s="82">
        <f t="shared" si="29"/>
        <v>76.241405653170361</v>
      </c>
      <c r="X99" s="79">
        <f t="shared" si="17"/>
        <v>2053</v>
      </c>
      <c r="Y99" s="82">
        <f t="shared" si="27"/>
        <v>104.05473897617841</v>
      </c>
      <c r="Z99" s="79"/>
      <c r="AA99" s="82"/>
      <c r="AB99" s="79"/>
      <c r="AC99" s="82"/>
      <c r="AD99" s="82"/>
      <c r="AE99" s="82"/>
      <c r="AF99" s="82"/>
      <c r="AG99" s="82"/>
      <c r="AH99" s="82"/>
      <c r="AI99" s="82"/>
      <c r="AJ99" s="24">
        <v>406</v>
      </c>
      <c r="AK99" s="132">
        <f t="shared" si="28"/>
        <v>108.84718498659518</v>
      </c>
      <c r="AL99" s="90" t="s">
        <v>94</v>
      </c>
      <c r="AM99" s="90" t="s">
        <v>94</v>
      </c>
      <c r="AN99" s="90" t="s">
        <v>94</v>
      </c>
      <c r="AO99" s="90" t="s">
        <v>94</v>
      </c>
      <c r="AP99" s="24" t="s">
        <v>187</v>
      </c>
      <c r="AQ99" s="25" t="s">
        <v>187</v>
      </c>
      <c r="AR99" s="11"/>
      <c r="AS99" s="11"/>
      <c r="AT99" s="11"/>
      <c r="AU99" s="11"/>
      <c r="AV99" s="11"/>
      <c r="AW99" s="11"/>
      <c r="AX99" s="11"/>
      <c r="AY99" s="11"/>
      <c r="AZ99" s="11"/>
    </row>
    <row r="100" spans="1:52" ht="12" hidden="1" customHeight="1">
      <c r="A100" s="11"/>
      <c r="B100" s="33" t="s">
        <v>102</v>
      </c>
      <c r="C100" s="58" t="s">
        <v>8</v>
      </c>
      <c r="D100" s="76">
        <v>28605</v>
      </c>
      <c r="E100" s="82">
        <f t="shared" si="19"/>
        <v>100.72892457215296</v>
      </c>
      <c r="F100" s="79">
        <v>197</v>
      </c>
      <c r="G100" s="82">
        <f t="shared" si="20"/>
        <v>69.611307420494697</v>
      </c>
      <c r="H100" s="79"/>
      <c r="I100" s="82"/>
      <c r="J100" s="79">
        <f t="shared" si="14"/>
        <v>28408</v>
      </c>
      <c r="K100" s="82">
        <f t="shared" si="21"/>
        <v>101.04214831940246</v>
      </c>
      <c r="L100" s="79">
        <v>7586</v>
      </c>
      <c r="M100" s="82">
        <f t="shared" si="22"/>
        <v>99.619172685489161</v>
      </c>
      <c r="N100" s="100">
        <v>13804</v>
      </c>
      <c r="O100" s="91">
        <f t="shared" si="23"/>
        <v>106.02150537634409</v>
      </c>
      <c r="P100" s="90">
        <f t="shared" si="15"/>
        <v>6218</v>
      </c>
      <c r="Q100" s="91">
        <f t="shared" si="24"/>
        <v>115.04162812210916</v>
      </c>
      <c r="R100" s="90">
        <f t="shared" si="16"/>
        <v>34626</v>
      </c>
      <c r="S100" s="91">
        <f t="shared" si="25"/>
        <v>103.29952267303102</v>
      </c>
      <c r="T100" s="79">
        <v>32107</v>
      </c>
      <c r="U100" s="82">
        <f t="shared" si="26"/>
        <v>102.67340347286624</v>
      </c>
      <c r="V100" s="79">
        <v>1025</v>
      </c>
      <c r="W100" s="82">
        <f t="shared" si="29"/>
        <v>92.093441150044924</v>
      </c>
      <c r="X100" s="79">
        <f t="shared" si="17"/>
        <v>2519</v>
      </c>
      <c r="Y100" s="82">
        <f t="shared" si="27"/>
        <v>112.00533570475768</v>
      </c>
      <c r="Z100" s="79"/>
      <c r="AA100" s="82"/>
      <c r="AB100" s="79"/>
      <c r="AC100" s="82"/>
      <c r="AD100" s="82"/>
      <c r="AE100" s="82"/>
      <c r="AF100" s="82"/>
      <c r="AG100" s="82"/>
      <c r="AH100" s="82"/>
      <c r="AI100" s="82"/>
      <c r="AJ100" s="24">
        <v>551</v>
      </c>
      <c r="AK100" s="132">
        <f t="shared" si="28"/>
        <v>105.55555555555556</v>
      </c>
      <c r="AL100" s="90" t="s">
        <v>94</v>
      </c>
      <c r="AM100" s="90" t="s">
        <v>94</v>
      </c>
      <c r="AN100" s="90" t="s">
        <v>94</v>
      </c>
      <c r="AO100" s="90" t="s">
        <v>94</v>
      </c>
      <c r="AP100" s="24" t="s">
        <v>187</v>
      </c>
      <c r="AQ100" s="25" t="s">
        <v>187</v>
      </c>
      <c r="AR100" s="11"/>
      <c r="AS100" s="11"/>
      <c r="AT100" s="11"/>
      <c r="AU100" s="11"/>
      <c r="AV100" s="11"/>
      <c r="AW100" s="11"/>
      <c r="AX100" s="11"/>
      <c r="AY100" s="11"/>
      <c r="AZ100" s="11"/>
    </row>
    <row r="101" spans="1:52" ht="12" hidden="1" customHeight="1">
      <c r="A101" s="11"/>
      <c r="B101" s="33" t="s">
        <v>104</v>
      </c>
      <c r="C101" s="58" t="s">
        <v>9</v>
      </c>
      <c r="D101" s="76">
        <v>27905</v>
      </c>
      <c r="E101" s="82">
        <f t="shared" si="19"/>
        <v>100.83471850834718</v>
      </c>
      <c r="F101" s="79">
        <v>188</v>
      </c>
      <c r="G101" s="82">
        <f t="shared" si="20"/>
        <v>70.149253731343293</v>
      </c>
      <c r="H101" s="79"/>
      <c r="I101" s="82"/>
      <c r="J101" s="79">
        <f t="shared" si="14"/>
        <v>27717</v>
      </c>
      <c r="K101" s="82">
        <f t="shared" si="21"/>
        <v>101.13478800262716</v>
      </c>
      <c r="L101" s="79">
        <v>7678</v>
      </c>
      <c r="M101" s="82">
        <f t="shared" si="22"/>
        <v>102.41429905295452</v>
      </c>
      <c r="N101" s="100">
        <v>12129</v>
      </c>
      <c r="O101" s="91">
        <f t="shared" si="23"/>
        <v>98.971848225214202</v>
      </c>
      <c r="P101" s="90">
        <f t="shared" si="15"/>
        <v>4451</v>
      </c>
      <c r="Q101" s="91">
        <f t="shared" si="24"/>
        <v>93.547709121479613</v>
      </c>
      <c r="R101" s="90">
        <f t="shared" si="16"/>
        <v>32168</v>
      </c>
      <c r="S101" s="91">
        <f t="shared" si="25"/>
        <v>100.01243626414625</v>
      </c>
      <c r="T101" s="79">
        <v>29441</v>
      </c>
      <c r="U101" s="82">
        <f t="shared" si="26"/>
        <v>99.634505397813797</v>
      </c>
      <c r="V101" s="79">
        <v>1092</v>
      </c>
      <c r="W101" s="82">
        <f t="shared" si="29"/>
        <v>89.07014681892332</v>
      </c>
      <c r="X101" s="79">
        <f t="shared" si="17"/>
        <v>2727</v>
      </c>
      <c r="Y101" s="82">
        <f t="shared" si="27"/>
        <v>104.282982791587</v>
      </c>
      <c r="Z101" s="79"/>
      <c r="AA101" s="82"/>
      <c r="AB101" s="79"/>
      <c r="AC101" s="82"/>
      <c r="AD101" s="82"/>
      <c r="AE101" s="82"/>
      <c r="AF101" s="82"/>
      <c r="AG101" s="82"/>
      <c r="AH101" s="82"/>
      <c r="AI101" s="82"/>
      <c r="AJ101" s="24">
        <v>944</v>
      </c>
      <c r="AK101" s="132">
        <f t="shared" si="28"/>
        <v>151.04</v>
      </c>
      <c r="AL101" s="90" t="s">
        <v>94</v>
      </c>
      <c r="AM101" s="90" t="s">
        <v>94</v>
      </c>
      <c r="AN101" s="90" t="s">
        <v>94</v>
      </c>
      <c r="AO101" s="90" t="s">
        <v>94</v>
      </c>
      <c r="AP101" s="24" t="s">
        <v>187</v>
      </c>
      <c r="AQ101" s="25" t="s">
        <v>187</v>
      </c>
      <c r="AR101" s="11"/>
      <c r="AS101" s="11"/>
      <c r="AT101" s="11"/>
      <c r="AU101" s="11"/>
      <c r="AV101" s="11"/>
      <c r="AW101" s="11"/>
      <c r="AX101" s="11"/>
      <c r="AY101" s="11"/>
      <c r="AZ101" s="11"/>
    </row>
    <row r="102" spans="1:52" ht="12" hidden="1" customHeight="1">
      <c r="A102" s="11"/>
      <c r="B102" s="33" t="s">
        <v>106</v>
      </c>
      <c r="C102" s="58" t="s">
        <v>10</v>
      </c>
      <c r="D102" s="76">
        <v>28903</v>
      </c>
      <c r="E102" s="82">
        <f t="shared" si="19"/>
        <v>100.06578036283062</v>
      </c>
      <c r="F102" s="79">
        <v>190</v>
      </c>
      <c r="G102" s="82">
        <f t="shared" si="20"/>
        <v>60.897435897435891</v>
      </c>
      <c r="H102" s="79"/>
      <c r="I102" s="82"/>
      <c r="J102" s="79">
        <f t="shared" si="14"/>
        <v>28713</v>
      </c>
      <c r="K102" s="82">
        <f t="shared" si="21"/>
        <v>100.49349013019739</v>
      </c>
      <c r="L102" s="79">
        <v>8260</v>
      </c>
      <c r="M102" s="82">
        <f t="shared" si="22"/>
        <v>100.18192844147968</v>
      </c>
      <c r="N102" s="100">
        <v>10817</v>
      </c>
      <c r="O102" s="91">
        <f t="shared" si="23"/>
        <v>100.14813443199704</v>
      </c>
      <c r="P102" s="90">
        <f t="shared" si="15"/>
        <v>2557</v>
      </c>
      <c r="Q102" s="91">
        <f t="shared" si="24"/>
        <v>100.03912363067293</v>
      </c>
      <c r="R102" s="90">
        <f t="shared" si="16"/>
        <v>31270</v>
      </c>
      <c r="S102" s="91">
        <f t="shared" si="25"/>
        <v>100.45618093035209</v>
      </c>
      <c r="T102" s="79">
        <v>28467</v>
      </c>
      <c r="U102" s="82">
        <f t="shared" si="26"/>
        <v>101.22679752506933</v>
      </c>
      <c r="V102" s="79">
        <v>1437</v>
      </c>
      <c r="W102" s="82">
        <f t="shared" si="29"/>
        <v>115.79371474617244</v>
      </c>
      <c r="X102" s="79">
        <f t="shared" si="17"/>
        <v>2803</v>
      </c>
      <c r="Y102" s="82">
        <f t="shared" si="27"/>
        <v>93.24683965402528</v>
      </c>
      <c r="Z102" s="79"/>
      <c r="AA102" s="82"/>
      <c r="AB102" s="79"/>
      <c r="AC102" s="82"/>
      <c r="AD102" s="82"/>
      <c r="AE102" s="82"/>
      <c r="AF102" s="82"/>
      <c r="AG102" s="82"/>
      <c r="AH102" s="82"/>
      <c r="AI102" s="82"/>
      <c r="AJ102" s="24">
        <v>1619</v>
      </c>
      <c r="AK102" s="132">
        <f t="shared" si="28"/>
        <v>115.31339031339031</v>
      </c>
      <c r="AL102" s="90" t="s">
        <v>94</v>
      </c>
      <c r="AM102" s="90" t="s">
        <v>94</v>
      </c>
      <c r="AN102" s="90" t="s">
        <v>94</v>
      </c>
      <c r="AO102" s="90" t="s">
        <v>94</v>
      </c>
      <c r="AP102" s="24" t="s">
        <v>187</v>
      </c>
      <c r="AQ102" s="25" t="s">
        <v>187</v>
      </c>
      <c r="AR102" s="11"/>
      <c r="AS102" s="11"/>
      <c r="AT102" s="11"/>
      <c r="AU102" s="11"/>
      <c r="AV102" s="11"/>
      <c r="AW102" s="11"/>
      <c r="AX102" s="11"/>
      <c r="AY102" s="11"/>
      <c r="AZ102" s="11"/>
    </row>
    <row r="103" spans="1:52" ht="12" hidden="1" customHeight="1">
      <c r="A103" s="11"/>
      <c r="B103" s="33" t="s">
        <v>143</v>
      </c>
      <c r="C103" s="58" t="s">
        <v>144</v>
      </c>
      <c r="D103" s="76">
        <v>29707</v>
      </c>
      <c r="E103" s="82">
        <f t="shared" si="19"/>
        <v>100.6402872823362</v>
      </c>
      <c r="F103" s="79">
        <v>196</v>
      </c>
      <c r="G103" s="82">
        <f t="shared" si="20"/>
        <v>69.7508896797153</v>
      </c>
      <c r="H103" s="79"/>
      <c r="I103" s="82"/>
      <c r="J103" s="79">
        <f t="shared" si="14"/>
        <v>29511</v>
      </c>
      <c r="K103" s="82">
        <f t="shared" si="21"/>
        <v>100.93716865615488</v>
      </c>
      <c r="L103" s="79">
        <v>7927</v>
      </c>
      <c r="M103" s="82">
        <f t="shared" si="22"/>
        <v>95.173490214911752</v>
      </c>
      <c r="N103" s="100">
        <v>10362</v>
      </c>
      <c r="O103" s="91">
        <f t="shared" si="23"/>
        <v>94.890109890109883</v>
      </c>
      <c r="P103" s="90">
        <f t="shared" si="15"/>
        <v>2435</v>
      </c>
      <c r="Q103" s="91">
        <f t="shared" si="24"/>
        <v>93.979158626013131</v>
      </c>
      <c r="R103" s="90">
        <f t="shared" si="16"/>
        <v>31946</v>
      </c>
      <c r="S103" s="91">
        <f t="shared" si="25"/>
        <v>100.37074274223954</v>
      </c>
      <c r="T103" s="79">
        <v>28706</v>
      </c>
      <c r="U103" s="82">
        <f t="shared" si="26"/>
        <v>100.82540128551859</v>
      </c>
      <c r="V103" s="79">
        <v>1217</v>
      </c>
      <c r="W103" s="82">
        <f t="shared" si="29"/>
        <v>87.870036101083031</v>
      </c>
      <c r="X103" s="79">
        <f t="shared" si="17"/>
        <v>3240</v>
      </c>
      <c r="Y103" s="82">
        <f t="shared" si="27"/>
        <v>96.514745308310992</v>
      </c>
      <c r="Z103" s="79"/>
      <c r="AA103" s="82"/>
      <c r="AB103" s="79"/>
      <c r="AC103" s="82"/>
      <c r="AD103" s="82"/>
      <c r="AE103" s="82"/>
      <c r="AF103" s="82"/>
      <c r="AG103" s="82"/>
      <c r="AH103" s="82"/>
      <c r="AI103" s="82"/>
      <c r="AJ103" s="24">
        <v>1751</v>
      </c>
      <c r="AK103" s="132">
        <f t="shared" si="28"/>
        <v>106.96395846059865</v>
      </c>
      <c r="AL103" s="90" t="s">
        <v>94</v>
      </c>
      <c r="AM103" s="90" t="s">
        <v>94</v>
      </c>
      <c r="AN103" s="90" t="s">
        <v>94</v>
      </c>
      <c r="AO103" s="90" t="s">
        <v>94</v>
      </c>
      <c r="AP103" s="24" t="s">
        <v>187</v>
      </c>
      <c r="AQ103" s="25" t="s">
        <v>187</v>
      </c>
      <c r="AR103" s="11"/>
      <c r="AS103" s="11"/>
      <c r="AT103" s="11"/>
      <c r="AU103" s="11"/>
      <c r="AV103" s="11"/>
      <c r="AW103" s="11"/>
      <c r="AX103" s="11"/>
      <c r="AY103" s="11"/>
      <c r="AZ103" s="11"/>
    </row>
    <row r="104" spans="1:52" ht="12" hidden="1" customHeight="1">
      <c r="A104" s="11"/>
      <c r="B104" s="33" t="s">
        <v>110</v>
      </c>
      <c r="C104" s="58" t="s">
        <v>111</v>
      </c>
      <c r="D104" s="76">
        <v>27623</v>
      </c>
      <c r="E104" s="82">
        <f t="shared" si="19"/>
        <v>101.48052902277738</v>
      </c>
      <c r="F104" s="79">
        <v>181</v>
      </c>
      <c r="G104" s="82">
        <f t="shared" si="20"/>
        <v>69.884169884169893</v>
      </c>
      <c r="H104" s="79"/>
      <c r="I104" s="82"/>
      <c r="J104" s="79">
        <f t="shared" si="14"/>
        <v>27442</v>
      </c>
      <c r="K104" s="82">
        <f t="shared" si="21"/>
        <v>101.78405845480509</v>
      </c>
      <c r="L104" s="79">
        <v>7028</v>
      </c>
      <c r="M104" s="82">
        <f t="shared" si="22"/>
        <v>92.791127541589645</v>
      </c>
      <c r="N104" s="100">
        <v>9484</v>
      </c>
      <c r="O104" s="91">
        <f t="shared" si="23"/>
        <v>93.208845208845204</v>
      </c>
      <c r="P104" s="90">
        <f t="shared" si="15"/>
        <v>2456</v>
      </c>
      <c r="Q104" s="91">
        <f t="shared" si="24"/>
        <v>94.425221068819681</v>
      </c>
      <c r="R104" s="90">
        <f t="shared" si="16"/>
        <v>29898</v>
      </c>
      <c r="S104" s="91">
        <f t="shared" si="25"/>
        <v>101.13659427643597</v>
      </c>
      <c r="T104" s="79">
        <v>27080</v>
      </c>
      <c r="U104" s="82">
        <f t="shared" si="26"/>
        <v>100.03324590890621</v>
      </c>
      <c r="V104" s="79">
        <v>957</v>
      </c>
      <c r="W104" s="82">
        <f t="shared" si="29"/>
        <v>87.557182067703565</v>
      </c>
      <c r="X104" s="79">
        <f t="shared" si="17"/>
        <v>2818</v>
      </c>
      <c r="Y104" s="82">
        <f t="shared" si="27"/>
        <v>113.12725812926536</v>
      </c>
      <c r="Z104" s="79"/>
      <c r="AA104" s="82"/>
      <c r="AB104" s="79"/>
      <c r="AC104" s="82"/>
      <c r="AD104" s="82"/>
      <c r="AE104" s="82"/>
      <c r="AF104" s="82"/>
      <c r="AG104" s="82"/>
      <c r="AH104" s="82"/>
      <c r="AI104" s="82"/>
      <c r="AJ104" s="24">
        <v>1386</v>
      </c>
      <c r="AK104" s="132">
        <f t="shared" si="28"/>
        <v>117.15976331360946</v>
      </c>
      <c r="AL104" s="90" t="s">
        <v>94</v>
      </c>
      <c r="AM104" s="90" t="s">
        <v>94</v>
      </c>
      <c r="AN104" s="90" t="s">
        <v>94</v>
      </c>
      <c r="AO104" s="90" t="s">
        <v>94</v>
      </c>
      <c r="AP104" s="24" t="s">
        <v>187</v>
      </c>
      <c r="AQ104" s="25" t="s">
        <v>187</v>
      </c>
      <c r="AR104" s="11"/>
      <c r="AS104" s="11"/>
      <c r="AT104" s="11"/>
      <c r="AU104" s="11"/>
      <c r="AV104" s="11"/>
      <c r="AW104" s="11"/>
      <c r="AX104" s="11"/>
      <c r="AY104" s="11"/>
      <c r="AZ104" s="11"/>
    </row>
    <row r="105" spans="1:52" ht="12" hidden="1" customHeight="1">
      <c r="A105" s="11"/>
      <c r="B105" s="34" t="s">
        <v>112</v>
      </c>
      <c r="C105" s="60" t="s">
        <v>14</v>
      </c>
      <c r="D105" s="77">
        <v>30668</v>
      </c>
      <c r="E105" s="83">
        <f t="shared" si="19"/>
        <v>99.461633261983522</v>
      </c>
      <c r="F105" s="80">
        <v>198</v>
      </c>
      <c r="G105" s="83">
        <f t="shared" si="20"/>
        <v>90.825688073394488</v>
      </c>
      <c r="H105" s="80"/>
      <c r="I105" s="83"/>
      <c r="J105" s="80">
        <f t="shared" si="14"/>
        <v>30470</v>
      </c>
      <c r="K105" s="83">
        <f t="shared" si="21"/>
        <v>99.523125163313296</v>
      </c>
      <c r="L105" s="80">
        <v>8499</v>
      </c>
      <c r="M105" s="83">
        <f t="shared" si="22"/>
        <v>90.012709171785644</v>
      </c>
      <c r="N105" s="153">
        <v>10157</v>
      </c>
      <c r="O105" s="150">
        <f t="shared" si="23"/>
        <v>91.96016296966954</v>
      </c>
      <c r="P105" s="138">
        <f t="shared" si="15"/>
        <v>1658</v>
      </c>
      <c r="Q105" s="150">
        <f t="shared" si="24"/>
        <v>103.43106674984404</v>
      </c>
      <c r="R105" s="138">
        <f t="shared" si="16"/>
        <v>32128</v>
      </c>
      <c r="S105" s="150">
        <f t="shared" si="25"/>
        <v>99.717557962692808</v>
      </c>
      <c r="T105" s="80">
        <v>28659</v>
      </c>
      <c r="U105" s="83">
        <f t="shared" si="26"/>
        <v>100.6249780555458</v>
      </c>
      <c r="V105" s="80">
        <v>1286</v>
      </c>
      <c r="W105" s="83">
        <f t="shared" si="29"/>
        <v>109.54003407155027</v>
      </c>
      <c r="X105" s="80">
        <f t="shared" si="17"/>
        <v>3469</v>
      </c>
      <c r="Y105" s="83">
        <f t="shared" si="27"/>
        <v>92.803638309256286</v>
      </c>
      <c r="Z105" s="80"/>
      <c r="AA105" s="83"/>
      <c r="AB105" s="80"/>
      <c r="AC105" s="83"/>
      <c r="AD105" s="83"/>
      <c r="AE105" s="83"/>
      <c r="AF105" s="83"/>
      <c r="AG105" s="83"/>
      <c r="AH105" s="83"/>
      <c r="AI105" s="83"/>
      <c r="AJ105" s="26">
        <v>1982</v>
      </c>
      <c r="AK105" s="133">
        <f t="shared" si="28"/>
        <v>86.929824561403507</v>
      </c>
      <c r="AL105" s="138" t="s">
        <v>94</v>
      </c>
      <c r="AM105" s="138" t="s">
        <v>94</v>
      </c>
      <c r="AN105" s="138" t="s">
        <v>94</v>
      </c>
      <c r="AO105" s="138" t="s">
        <v>94</v>
      </c>
      <c r="AP105" s="26" t="s">
        <v>187</v>
      </c>
      <c r="AQ105" s="27" t="s">
        <v>187</v>
      </c>
      <c r="AR105" s="11"/>
      <c r="AS105" s="11"/>
      <c r="AT105" s="11"/>
      <c r="AU105" s="11"/>
      <c r="AV105" s="11"/>
      <c r="AW105" s="11"/>
      <c r="AX105" s="11"/>
      <c r="AY105" s="11"/>
      <c r="AZ105" s="11"/>
    </row>
    <row r="106" spans="1:52" ht="12" hidden="1" customHeight="1">
      <c r="A106" s="11"/>
      <c r="B106" s="32" t="s">
        <v>145</v>
      </c>
      <c r="C106" s="58" t="s">
        <v>146</v>
      </c>
      <c r="D106" s="78">
        <v>30697</v>
      </c>
      <c r="E106" s="84">
        <f t="shared" si="19"/>
        <v>100.75822228057507</v>
      </c>
      <c r="F106" s="81">
        <v>203</v>
      </c>
      <c r="G106" s="84">
        <f t="shared" si="20"/>
        <v>99.024390243902445</v>
      </c>
      <c r="H106" s="81"/>
      <c r="I106" s="84"/>
      <c r="J106" s="81">
        <f t="shared" si="14"/>
        <v>30494</v>
      </c>
      <c r="K106" s="84">
        <f t="shared" si="21"/>
        <v>100.76996794554047</v>
      </c>
      <c r="L106" s="81">
        <v>8360</v>
      </c>
      <c r="M106" s="84">
        <f t="shared" si="22"/>
        <v>99.405469678953622</v>
      </c>
      <c r="N106" s="136">
        <v>10307</v>
      </c>
      <c r="O106" s="134">
        <f t="shared" si="23"/>
        <v>98.490205446727188</v>
      </c>
      <c r="P106" s="135">
        <f t="shared" si="15"/>
        <v>1947</v>
      </c>
      <c r="Q106" s="134">
        <f t="shared" si="24"/>
        <v>94.744525547445264</v>
      </c>
      <c r="R106" s="135">
        <f t="shared" si="16"/>
        <v>32441</v>
      </c>
      <c r="S106" s="134">
        <f t="shared" si="25"/>
        <v>100.38680529768536</v>
      </c>
      <c r="T106" s="81">
        <v>29092</v>
      </c>
      <c r="U106" s="84">
        <f t="shared" si="26"/>
        <v>100.46967813233871</v>
      </c>
      <c r="V106" s="81">
        <v>1135</v>
      </c>
      <c r="W106" s="84">
        <f t="shared" si="29"/>
        <v>117.61658031088082</v>
      </c>
      <c r="X106" s="81">
        <f t="shared" si="17"/>
        <v>3349</v>
      </c>
      <c r="Y106" s="84">
        <f t="shared" si="27"/>
        <v>99.672619047619051</v>
      </c>
      <c r="Z106" s="81"/>
      <c r="AA106" s="84"/>
      <c r="AB106" s="81"/>
      <c r="AC106" s="84"/>
      <c r="AD106" s="84"/>
      <c r="AE106" s="84"/>
      <c r="AF106" s="84"/>
      <c r="AG106" s="84"/>
      <c r="AH106" s="84"/>
      <c r="AI106" s="84"/>
      <c r="AJ106" s="21">
        <v>1823</v>
      </c>
      <c r="AK106" s="47">
        <f t="shared" si="28"/>
        <v>100.44077134986227</v>
      </c>
      <c r="AL106" s="135" t="s">
        <v>94</v>
      </c>
      <c r="AM106" s="135" t="s">
        <v>94</v>
      </c>
      <c r="AN106" s="135" t="s">
        <v>94</v>
      </c>
      <c r="AO106" s="135" t="s">
        <v>94</v>
      </c>
      <c r="AP106" s="21" t="s">
        <v>187</v>
      </c>
      <c r="AQ106" s="22" t="s">
        <v>187</v>
      </c>
      <c r="AR106" s="11"/>
      <c r="AS106" s="11"/>
      <c r="AT106" s="11"/>
      <c r="AU106" s="11"/>
      <c r="AV106" s="11"/>
      <c r="AW106" s="11"/>
      <c r="AX106" s="11"/>
      <c r="AY106" s="11"/>
      <c r="AZ106" s="11"/>
    </row>
    <row r="107" spans="1:52" ht="12" hidden="1" customHeight="1">
      <c r="A107" s="11"/>
      <c r="B107" s="33" t="s">
        <v>95</v>
      </c>
      <c r="C107" s="58" t="s">
        <v>12</v>
      </c>
      <c r="D107" s="76">
        <v>31393</v>
      </c>
      <c r="E107" s="82">
        <f t="shared" si="19"/>
        <v>100.27790199961669</v>
      </c>
      <c r="F107" s="79">
        <v>210</v>
      </c>
      <c r="G107" s="82">
        <f t="shared" si="20"/>
        <v>96.330275229357795</v>
      </c>
      <c r="H107" s="79"/>
      <c r="I107" s="82"/>
      <c r="J107" s="79">
        <f t="shared" si="14"/>
        <v>31183</v>
      </c>
      <c r="K107" s="82">
        <f t="shared" si="21"/>
        <v>100.3055841482244</v>
      </c>
      <c r="L107" s="79">
        <v>8227</v>
      </c>
      <c r="M107" s="82">
        <f t="shared" si="22"/>
        <v>96.76546694895319</v>
      </c>
      <c r="N107" s="100">
        <v>11226</v>
      </c>
      <c r="O107" s="91">
        <f t="shared" si="23"/>
        <v>98.232411620581033</v>
      </c>
      <c r="P107" s="90">
        <f t="shared" si="15"/>
        <v>2999</v>
      </c>
      <c r="Q107" s="91">
        <f t="shared" si="24"/>
        <v>102.49487354750512</v>
      </c>
      <c r="R107" s="90">
        <f t="shared" si="16"/>
        <v>34182</v>
      </c>
      <c r="S107" s="91">
        <f t="shared" si="25"/>
        <v>100.49391427059446</v>
      </c>
      <c r="T107" s="79">
        <v>30950</v>
      </c>
      <c r="U107" s="82">
        <f t="shared" si="26"/>
        <v>100.33390605245242</v>
      </c>
      <c r="V107" s="79">
        <v>1018</v>
      </c>
      <c r="W107" s="82">
        <f t="shared" si="29"/>
        <v>115.41950113378685</v>
      </c>
      <c r="X107" s="79">
        <f t="shared" si="17"/>
        <v>3232</v>
      </c>
      <c r="Y107" s="82">
        <f t="shared" si="27"/>
        <v>102.05241553520683</v>
      </c>
      <c r="Z107" s="79"/>
      <c r="AA107" s="82"/>
      <c r="AB107" s="79"/>
      <c r="AC107" s="82"/>
      <c r="AD107" s="82"/>
      <c r="AE107" s="82"/>
      <c r="AF107" s="82"/>
      <c r="AG107" s="82"/>
      <c r="AH107" s="82"/>
      <c r="AI107" s="82"/>
      <c r="AJ107" s="24">
        <v>1427</v>
      </c>
      <c r="AK107" s="132">
        <f t="shared" si="28"/>
        <v>103.93299344501092</v>
      </c>
      <c r="AL107" s="90" t="s">
        <v>94</v>
      </c>
      <c r="AM107" s="90" t="s">
        <v>94</v>
      </c>
      <c r="AN107" s="90" t="s">
        <v>94</v>
      </c>
      <c r="AO107" s="90" t="s">
        <v>94</v>
      </c>
      <c r="AP107" s="24" t="s">
        <v>187</v>
      </c>
      <c r="AQ107" s="25" t="s">
        <v>187</v>
      </c>
      <c r="AR107" s="11"/>
      <c r="AS107" s="11"/>
      <c r="AT107" s="11"/>
      <c r="AU107" s="11"/>
      <c r="AV107" s="11"/>
      <c r="AW107" s="11"/>
      <c r="AX107" s="11"/>
      <c r="AY107" s="11"/>
      <c r="AZ107" s="11"/>
    </row>
    <row r="108" spans="1:52" ht="12" hidden="1" customHeight="1">
      <c r="A108" s="11"/>
      <c r="B108" s="33" t="s">
        <v>117</v>
      </c>
      <c r="C108" s="58" t="s">
        <v>4</v>
      </c>
      <c r="D108" s="76">
        <v>29407</v>
      </c>
      <c r="E108" s="82">
        <f t="shared" si="19"/>
        <v>100.38574452106232</v>
      </c>
      <c r="F108" s="79">
        <v>192</v>
      </c>
      <c r="G108" s="82">
        <f t="shared" si="20"/>
        <v>92.753623188405797</v>
      </c>
      <c r="H108" s="79"/>
      <c r="I108" s="82"/>
      <c r="J108" s="79">
        <f t="shared" si="14"/>
        <v>29215</v>
      </c>
      <c r="K108" s="82">
        <f t="shared" si="21"/>
        <v>100.44005913294598</v>
      </c>
      <c r="L108" s="79">
        <v>7532</v>
      </c>
      <c r="M108" s="82">
        <f t="shared" si="22"/>
        <v>99.170506912442391</v>
      </c>
      <c r="N108" s="100">
        <v>13148</v>
      </c>
      <c r="O108" s="91">
        <f t="shared" si="23"/>
        <v>99.103037612120303</v>
      </c>
      <c r="P108" s="90">
        <f t="shared" si="15"/>
        <v>5616</v>
      </c>
      <c r="Q108" s="91">
        <f t="shared" si="24"/>
        <v>99.012693935119884</v>
      </c>
      <c r="R108" s="90">
        <f t="shared" si="16"/>
        <v>34831</v>
      </c>
      <c r="S108" s="91">
        <f t="shared" si="25"/>
        <v>100.20714059667999</v>
      </c>
      <c r="T108" s="79">
        <v>32031</v>
      </c>
      <c r="U108" s="82">
        <f t="shared" si="26"/>
        <v>99.351736972704714</v>
      </c>
      <c r="V108" s="79">
        <v>943</v>
      </c>
      <c r="W108" s="82">
        <f t="shared" si="29"/>
        <v>127.60487144790258</v>
      </c>
      <c r="X108" s="79">
        <f t="shared" si="17"/>
        <v>2800</v>
      </c>
      <c r="Y108" s="82">
        <f t="shared" si="27"/>
        <v>111.155220325526</v>
      </c>
      <c r="Z108" s="79"/>
      <c r="AA108" s="82"/>
      <c r="AB108" s="79"/>
      <c r="AC108" s="82"/>
      <c r="AD108" s="82"/>
      <c r="AE108" s="82"/>
      <c r="AF108" s="82"/>
      <c r="AG108" s="82"/>
      <c r="AH108" s="82"/>
      <c r="AI108" s="82"/>
      <c r="AJ108" s="24">
        <v>1034</v>
      </c>
      <c r="AK108" s="132">
        <f t="shared" si="28"/>
        <v>127.18327183271833</v>
      </c>
      <c r="AL108" s="90" t="s">
        <v>94</v>
      </c>
      <c r="AM108" s="90" t="s">
        <v>94</v>
      </c>
      <c r="AN108" s="90" t="s">
        <v>94</v>
      </c>
      <c r="AO108" s="90" t="s">
        <v>94</v>
      </c>
      <c r="AP108" s="24" t="s">
        <v>187</v>
      </c>
      <c r="AQ108" s="25" t="s">
        <v>187</v>
      </c>
      <c r="AR108" s="11"/>
      <c r="AS108" s="11"/>
      <c r="AT108" s="11"/>
      <c r="AU108" s="11"/>
      <c r="AV108" s="11"/>
      <c r="AW108" s="11"/>
      <c r="AX108" s="11"/>
      <c r="AY108" s="11"/>
      <c r="AZ108" s="11"/>
    </row>
    <row r="109" spans="1:52" ht="12" hidden="1" customHeight="1">
      <c r="A109" s="11"/>
      <c r="B109" s="33" t="s">
        <v>97</v>
      </c>
      <c r="C109" s="58" t="s">
        <v>98</v>
      </c>
      <c r="D109" s="76">
        <v>28781</v>
      </c>
      <c r="E109" s="82">
        <f t="shared" si="19"/>
        <v>99.895873104022769</v>
      </c>
      <c r="F109" s="79">
        <v>189</v>
      </c>
      <c r="G109" s="82">
        <f t="shared" si="20"/>
        <v>84.375</v>
      </c>
      <c r="H109" s="79"/>
      <c r="I109" s="82"/>
      <c r="J109" s="79">
        <f t="shared" si="14"/>
        <v>28592</v>
      </c>
      <c r="K109" s="82">
        <f t="shared" si="21"/>
        <v>100.0174904676951</v>
      </c>
      <c r="L109" s="79">
        <v>7621</v>
      </c>
      <c r="M109" s="82">
        <f t="shared" si="22"/>
        <v>94.295966344964128</v>
      </c>
      <c r="N109" s="100">
        <v>13547</v>
      </c>
      <c r="O109" s="91">
        <f t="shared" si="23"/>
        <v>94.87359058757616</v>
      </c>
      <c r="P109" s="90">
        <f t="shared" si="15"/>
        <v>5926</v>
      </c>
      <c r="Q109" s="91">
        <f t="shared" si="24"/>
        <v>95.626916249798285</v>
      </c>
      <c r="R109" s="90">
        <f t="shared" si="16"/>
        <v>34518</v>
      </c>
      <c r="S109" s="91">
        <f t="shared" si="25"/>
        <v>99.235280588776448</v>
      </c>
      <c r="T109" s="79">
        <v>32140</v>
      </c>
      <c r="U109" s="82">
        <f t="shared" si="26"/>
        <v>99.384643928383682</v>
      </c>
      <c r="V109" s="79">
        <v>1018</v>
      </c>
      <c r="W109" s="82">
        <f t="shared" si="29"/>
        <v>134.12384716732544</v>
      </c>
      <c r="X109" s="79">
        <f t="shared" si="17"/>
        <v>2378</v>
      </c>
      <c r="Y109" s="82">
        <f t="shared" si="27"/>
        <v>97.259713701431494</v>
      </c>
      <c r="Z109" s="79"/>
      <c r="AA109" s="82"/>
      <c r="AB109" s="79"/>
      <c r="AC109" s="82"/>
      <c r="AD109" s="82"/>
      <c r="AE109" s="82"/>
      <c r="AF109" s="82"/>
      <c r="AG109" s="82"/>
      <c r="AH109" s="82"/>
      <c r="AI109" s="82"/>
      <c r="AJ109" s="24">
        <v>659</v>
      </c>
      <c r="AK109" s="132">
        <f t="shared" si="28"/>
        <v>74.128233970753655</v>
      </c>
      <c r="AL109" s="90" t="s">
        <v>94</v>
      </c>
      <c r="AM109" s="90" t="s">
        <v>94</v>
      </c>
      <c r="AN109" s="90" t="s">
        <v>94</v>
      </c>
      <c r="AO109" s="90" t="s">
        <v>94</v>
      </c>
      <c r="AP109" s="24" t="s">
        <v>187</v>
      </c>
      <c r="AQ109" s="25" t="s">
        <v>187</v>
      </c>
      <c r="AR109" s="11"/>
      <c r="AS109" s="11"/>
      <c r="AT109" s="11"/>
      <c r="AU109" s="11"/>
      <c r="AV109" s="11"/>
      <c r="AW109" s="11"/>
      <c r="AX109" s="11"/>
      <c r="AY109" s="11"/>
      <c r="AZ109" s="11"/>
    </row>
    <row r="110" spans="1:52" ht="12" hidden="1" customHeight="1">
      <c r="A110" s="11"/>
      <c r="B110" s="33" t="s">
        <v>99</v>
      </c>
      <c r="C110" s="58" t="s">
        <v>100</v>
      </c>
      <c r="D110" s="76">
        <v>27452</v>
      </c>
      <c r="E110" s="82">
        <f t="shared" si="19"/>
        <v>97.316459286043468</v>
      </c>
      <c r="F110" s="79">
        <v>177</v>
      </c>
      <c r="G110" s="82">
        <f t="shared" si="20"/>
        <v>82.710280373831779</v>
      </c>
      <c r="H110" s="79"/>
      <c r="I110" s="82"/>
      <c r="J110" s="79">
        <f t="shared" si="14"/>
        <v>27275</v>
      </c>
      <c r="K110" s="82">
        <f t="shared" si="21"/>
        <v>97.428112162886222</v>
      </c>
      <c r="L110" s="79">
        <v>7366</v>
      </c>
      <c r="M110" s="82">
        <f t="shared" si="22"/>
        <v>92.317332999122698</v>
      </c>
      <c r="N110" s="100">
        <v>14131</v>
      </c>
      <c r="O110" s="91">
        <f t="shared" si="23"/>
        <v>104.93836328531117</v>
      </c>
      <c r="P110" s="90">
        <f t="shared" si="15"/>
        <v>6765</v>
      </c>
      <c r="Q110" s="91">
        <f t="shared" si="24"/>
        <v>123.29141607435756</v>
      </c>
      <c r="R110" s="90">
        <f t="shared" si="16"/>
        <v>34040</v>
      </c>
      <c r="S110" s="91">
        <f t="shared" si="25"/>
        <v>101.66656711068633</v>
      </c>
      <c r="T110" s="79">
        <v>31892</v>
      </c>
      <c r="U110" s="82">
        <f t="shared" si="26"/>
        <v>102.65555090610616</v>
      </c>
      <c r="V110" s="79">
        <v>1030</v>
      </c>
      <c r="W110" s="82">
        <f t="shared" si="29"/>
        <v>121.03407755581668</v>
      </c>
      <c r="X110" s="79">
        <f t="shared" si="17"/>
        <v>2148</v>
      </c>
      <c r="Y110" s="82">
        <f t="shared" si="27"/>
        <v>88.944099378881987</v>
      </c>
      <c r="Z110" s="79"/>
      <c r="AA110" s="82"/>
      <c r="AB110" s="79"/>
      <c r="AC110" s="82"/>
      <c r="AD110" s="82"/>
      <c r="AE110" s="82"/>
      <c r="AF110" s="82"/>
      <c r="AG110" s="82"/>
      <c r="AH110" s="82"/>
      <c r="AI110" s="82"/>
      <c r="AJ110" s="24">
        <v>573</v>
      </c>
      <c r="AK110" s="132">
        <f t="shared" si="28"/>
        <v>69.20289855072464</v>
      </c>
      <c r="AL110" s="90" t="s">
        <v>94</v>
      </c>
      <c r="AM110" s="90" t="s">
        <v>94</v>
      </c>
      <c r="AN110" s="90" t="s">
        <v>94</v>
      </c>
      <c r="AO110" s="90" t="s">
        <v>94</v>
      </c>
      <c r="AP110" s="24" t="s">
        <v>187</v>
      </c>
      <c r="AQ110" s="25" t="s">
        <v>187</v>
      </c>
      <c r="AR110" s="11"/>
      <c r="AS110" s="11"/>
      <c r="AT110" s="11"/>
      <c r="AU110" s="11"/>
      <c r="AV110" s="11"/>
      <c r="AW110" s="11"/>
      <c r="AX110" s="11"/>
      <c r="AY110" s="11"/>
      <c r="AZ110" s="11"/>
    </row>
    <row r="111" spans="1:52" ht="12" hidden="1" customHeight="1">
      <c r="A111" s="11"/>
      <c r="B111" s="33" t="s">
        <v>101</v>
      </c>
      <c r="C111" s="58" t="s">
        <v>7</v>
      </c>
      <c r="D111" s="76">
        <v>27157</v>
      </c>
      <c r="E111" s="82">
        <f t="shared" si="19"/>
        <v>99.254413215891233</v>
      </c>
      <c r="F111" s="79">
        <v>180</v>
      </c>
      <c r="G111" s="82">
        <f t="shared" si="20"/>
        <v>90</v>
      </c>
      <c r="H111" s="79"/>
      <c r="I111" s="82"/>
      <c r="J111" s="79">
        <f t="shared" si="14"/>
        <v>26977</v>
      </c>
      <c r="K111" s="82">
        <f t="shared" si="21"/>
        <v>99.322558079599418</v>
      </c>
      <c r="L111" s="79">
        <v>7486</v>
      </c>
      <c r="M111" s="82">
        <f t="shared" si="22"/>
        <v>102.75909402882635</v>
      </c>
      <c r="N111" s="100">
        <v>15318</v>
      </c>
      <c r="O111" s="91">
        <f t="shared" si="23"/>
        <v>106.90954773869348</v>
      </c>
      <c r="P111" s="90">
        <f t="shared" si="15"/>
        <v>7832</v>
      </c>
      <c r="Q111" s="91">
        <f t="shared" si="24"/>
        <v>111.20261252307256</v>
      </c>
      <c r="R111" s="90">
        <f t="shared" si="16"/>
        <v>34809</v>
      </c>
      <c r="S111" s="91">
        <f t="shared" si="25"/>
        <v>101.7687989708806</v>
      </c>
      <c r="T111" s="79">
        <v>32715</v>
      </c>
      <c r="U111" s="82">
        <f t="shared" si="26"/>
        <v>101.75422226369319</v>
      </c>
      <c r="V111" s="79">
        <v>1220</v>
      </c>
      <c r="W111" s="82">
        <f t="shared" si="29"/>
        <v>122.2444889779559</v>
      </c>
      <c r="X111" s="79">
        <f t="shared" si="17"/>
        <v>2094</v>
      </c>
      <c r="Y111" s="82">
        <f t="shared" si="27"/>
        <v>101.99707744763759</v>
      </c>
      <c r="Z111" s="79"/>
      <c r="AA111" s="82"/>
      <c r="AB111" s="79"/>
      <c r="AC111" s="82"/>
      <c r="AD111" s="82"/>
      <c r="AE111" s="82"/>
      <c r="AF111" s="82"/>
      <c r="AG111" s="82"/>
      <c r="AH111" s="82"/>
      <c r="AI111" s="82"/>
      <c r="AJ111" s="24">
        <v>463</v>
      </c>
      <c r="AK111" s="132">
        <f t="shared" si="28"/>
        <v>114.03940886699509</v>
      </c>
      <c r="AL111" s="90" t="s">
        <v>94</v>
      </c>
      <c r="AM111" s="90" t="s">
        <v>94</v>
      </c>
      <c r="AN111" s="90" t="s">
        <v>94</v>
      </c>
      <c r="AO111" s="90" t="s">
        <v>94</v>
      </c>
      <c r="AP111" s="24" t="s">
        <v>187</v>
      </c>
      <c r="AQ111" s="25" t="s">
        <v>187</v>
      </c>
      <c r="AR111" s="11"/>
      <c r="AS111" s="11"/>
      <c r="AT111" s="11"/>
      <c r="AU111" s="11"/>
      <c r="AV111" s="11"/>
      <c r="AW111" s="11"/>
      <c r="AX111" s="11"/>
      <c r="AY111" s="11"/>
      <c r="AZ111" s="11"/>
    </row>
    <row r="112" spans="1:52" ht="12" hidden="1" customHeight="1">
      <c r="A112" s="11"/>
      <c r="B112" s="33" t="s">
        <v>102</v>
      </c>
      <c r="C112" s="58" t="s">
        <v>8</v>
      </c>
      <c r="D112" s="76">
        <v>28136</v>
      </c>
      <c r="E112" s="82">
        <f t="shared" si="19"/>
        <v>98.360426498863845</v>
      </c>
      <c r="F112" s="79">
        <v>187</v>
      </c>
      <c r="G112" s="82">
        <f t="shared" si="20"/>
        <v>94.923857868020306</v>
      </c>
      <c r="H112" s="79"/>
      <c r="I112" s="82"/>
      <c r="J112" s="79">
        <f t="shared" si="14"/>
        <v>27949</v>
      </c>
      <c r="K112" s="82">
        <f t="shared" si="21"/>
        <v>98.38425795550549</v>
      </c>
      <c r="L112" s="79">
        <v>7271</v>
      </c>
      <c r="M112" s="82">
        <f t="shared" si="22"/>
        <v>95.847614025837075</v>
      </c>
      <c r="N112" s="100">
        <v>13037</v>
      </c>
      <c r="O112" s="91">
        <f t="shared" si="23"/>
        <v>94.443639524775421</v>
      </c>
      <c r="P112" s="90">
        <f t="shared" si="15"/>
        <v>5766</v>
      </c>
      <c r="Q112" s="91">
        <f t="shared" si="24"/>
        <v>92.730781601801226</v>
      </c>
      <c r="R112" s="90">
        <f t="shared" si="16"/>
        <v>33715</v>
      </c>
      <c r="S112" s="91">
        <f t="shared" si="25"/>
        <v>97.369029053312545</v>
      </c>
      <c r="T112" s="79">
        <v>31364</v>
      </c>
      <c r="U112" s="82">
        <f t="shared" si="26"/>
        <v>97.685862895941696</v>
      </c>
      <c r="V112" s="79">
        <v>1230</v>
      </c>
      <c r="W112" s="82">
        <f t="shared" si="29"/>
        <v>120</v>
      </c>
      <c r="X112" s="79">
        <f t="shared" si="17"/>
        <v>2351</v>
      </c>
      <c r="Y112" s="82">
        <f t="shared" si="27"/>
        <v>93.33068678046844</v>
      </c>
      <c r="Z112" s="79"/>
      <c r="AA112" s="82"/>
      <c r="AB112" s="79"/>
      <c r="AC112" s="82"/>
      <c r="AD112" s="82"/>
      <c r="AE112" s="82"/>
      <c r="AF112" s="82"/>
      <c r="AG112" s="82"/>
      <c r="AH112" s="82"/>
      <c r="AI112" s="82"/>
      <c r="AJ112" s="24">
        <v>637</v>
      </c>
      <c r="AK112" s="132">
        <f t="shared" si="28"/>
        <v>115.60798548094373</v>
      </c>
      <c r="AL112" s="90" t="s">
        <v>94</v>
      </c>
      <c r="AM112" s="90" t="s">
        <v>94</v>
      </c>
      <c r="AN112" s="90" t="s">
        <v>94</v>
      </c>
      <c r="AO112" s="90" t="s">
        <v>94</v>
      </c>
      <c r="AP112" s="24" t="s">
        <v>187</v>
      </c>
      <c r="AQ112" s="25" t="s">
        <v>187</v>
      </c>
      <c r="AR112" s="11"/>
      <c r="AS112" s="11"/>
      <c r="AT112" s="11"/>
      <c r="AU112" s="11"/>
      <c r="AV112" s="11"/>
      <c r="AW112" s="11"/>
      <c r="AX112" s="11"/>
      <c r="AY112" s="11"/>
      <c r="AZ112" s="11"/>
    </row>
    <row r="113" spans="1:52" ht="12" hidden="1" customHeight="1">
      <c r="A113" s="11"/>
      <c r="B113" s="33" t="s">
        <v>104</v>
      </c>
      <c r="C113" s="58" t="s">
        <v>9</v>
      </c>
      <c r="D113" s="76">
        <v>27100</v>
      </c>
      <c r="E113" s="82">
        <f t="shared" si="19"/>
        <v>97.115212327539865</v>
      </c>
      <c r="F113" s="79">
        <v>187</v>
      </c>
      <c r="G113" s="82">
        <f t="shared" si="20"/>
        <v>99.468085106382972</v>
      </c>
      <c r="H113" s="79"/>
      <c r="I113" s="82"/>
      <c r="J113" s="79">
        <f t="shared" si="14"/>
        <v>26913</v>
      </c>
      <c r="K113" s="82">
        <f t="shared" si="21"/>
        <v>97.099253165927053</v>
      </c>
      <c r="L113" s="79">
        <v>6905</v>
      </c>
      <c r="M113" s="82">
        <f t="shared" si="22"/>
        <v>89.932274029695236</v>
      </c>
      <c r="N113" s="100">
        <v>11363</v>
      </c>
      <c r="O113" s="91">
        <f t="shared" si="23"/>
        <v>93.684557671695927</v>
      </c>
      <c r="P113" s="90">
        <f t="shared" si="15"/>
        <v>4458</v>
      </c>
      <c r="Q113" s="91">
        <f t="shared" si="24"/>
        <v>100.15726802965625</v>
      </c>
      <c r="R113" s="90">
        <f t="shared" si="16"/>
        <v>31371</v>
      </c>
      <c r="S113" s="91">
        <f t="shared" si="25"/>
        <v>97.52238249191744</v>
      </c>
      <c r="T113" s="79">
        <v>28971</v>
      </c>
      <c r="U113" s="82">
        <f t="shared" si="26"/>
        <v>98.403586834686323</v>
      </c>
      <c r="V113" s="79">
        <v>1292</v>
      </c>
      <c r="W113" s="82">
        <f t="shared" si="29"/>
        <v>118.31501831501832</v>
      </c>
      <c r="X113" s="79">
        <f t="shared" si="17"/>
        <v>2400</v>
      </c>
      <c r="Y113" s="82">
        <f t="shared" si="27"/>
        <v>88.008800880088017</v>
      </c>
      <c r="Z113" s="79"/>
      <c r="AA113" s="82"/>
      <c r="AB113" s="79"/>
      <c r="AC113" s="82"/>
      <c r="AD113" s="82"/>
      <c r="AE113" s="82"/>
      <c r="AF113" s="82"/>
      <c r="AG113" s="82"/>
      <c r="AH113" s="82"/>
      <c r="AI113" s="82"/>
      <c r="AJ113" s="24">
        <v>799</v>
      </c>
      <c r="AK113" s="132">
        <f t="shared" si="28"/>
        <v>84.639830508474574</v>
      </c>
      <c r="AL113" s="90" t="s">
        <v>94</v>
      </c>
      <c r="AM113" s="90" t="s">
        <v>94</v>
      </c>
      <c r="AN113" s="90" t="s">
        <v>94</v>
      </c>
      <c r="AO113" s="90" t="s">
        <v>94</v>
      </c>
      <c r="AP113" s="24" t="s">
        <v>187</v>
      </c>
      <c r="AQ113" s="25" t="s">
        <v>187</v>
      </c>
      <c r="AR113" s="11"/>
      <c r="AS113" s="11"/>
      <c r="AT113" s="11"/>
      <c r="AU113" s="11"/>
      <c r="AV113" s="11"/>
      <c r="AW113" s="11"/>
      <c r="AX113" s="11"/>
      <c r="AY113" s="11"/>
      <c r="AZ113" s="11"/>
    </row>
    <row r="114" spans="1:52" ht="12" hidden="1" customHeight="1">
      <c r="A114" s="11"/>
      <c r="B114" s="33" t="s">
        <v>106</v>
      </c>
      <c r="C114" s="58" t="s">
        <v>10</v>
      </c>
      <c r="D114" s="76">
        <v>28297</v>
      </c>
      <c r="E114" s="82">
        <f t="shared" si="19"/>
        <v>97.903331834065668</v>
      </c>
      <c r="F114" s="79">
        <v>189</v>
      </c>
      <c r="G114" s="82">
        <f t="shared" si="20"/>
        <v>99.473684210526315</v>
      </c>
      <c r="H114" s="79"/>
      <c r="I114" s="82"/>
      <c r="J114" s="79">
        <f t="shared" si="14"/>
        <v>28108</v>
      </c>
      <c r="K114" s="82">
        <f t="shared" si="21"/>
        <v>97.89294047992199</v>
      </c>
      <c r="L114" s="79">
        <v>7642</v>
      </c>
      <c r="M114" s="82">
        <f t="shared" si="22"/>
        <v>92.518159806295401</v>
      </c>
      <c r="N114" s="100">
        <v>10523</v>
      </c>
      <c r="O114" s="91">
        <f t="shared" si="23"/>
        <v>97.282056022926881</v>
      </c>
      <c r="P114" s="90">
        <f t="shared" si="15"/>
        <v>2881</v>
      </c>
      <c r="Q114" s="91">
        <f t="shared" si="24"/>
        <v>112.6710989440751</v>
      </c>
      <c r="R114" s="90">
        <f t="shared" si="16"/>
        <v>30989</v>
      </c>
      <c r="S114" s="91">
        <f t="shared" si="25"/>
        <v>99.101375119923247</v>
      </c>
      <c r="T114" s="79">
        <v>28024</v>
      </c>
      <c r="U114" s="82">
        <f t="shared" si="26"/>
        <v>98.443812133347393</v>
      </c>
      <c r="V114" s="79">
        <v>1483</v>
      </c>
      <c r="W114" s="82">
        <f t="shared" si="29"/>
        <v>103.20111343075853</v>
      </c>
      <c r="X114" s="79">
        <f t="shared" si="17"/>
        <v>2965</v>
      </c>
      <c r="Y114" s="82">
        <f t="shared" si="27"/>
        <v>105.77952194077773</v>
      </c>
      <c r="Z114" s="79"/>
      <c r="AA114" s="82"/>
      <c r="AB114" s="79"/>
      <c r="AC114" s="82"/>
      <c r="AD114" s="82"/>
      <c r="AE114" s="82"/>
      <c r="AF114" s="82"/>
      <c r="AG114" s="82"/>
      <c r="AH114" s="82"/>
      <c r="AI114" s="82"/>
      <c r="AJ114" s="24">
        <v>1452</v>
      </c>
      <c r="AK114" s="132">
        <f t="shared" si="28"/>
        <v>89.684990735021614</v>
      </c>
      <c r="AL114" s="90" t="s">
        <v>94</v>
      </c>
      <c r="AM114" s="90" t="s">
        <v>94</v>
      </c>
      <c r="AN114" s="90" t="s">
        <v>94</v>
      </c>
      <c r="AO114" s="90" t="s">
        <v>94</v>
      </c>
      <c r="AP114" s="24" t="s">
        <v>187</v>
      </c>
      <c r="AQ114" s="25" t="s">
        <v>187</v>
      </c>
      <c r="AR114" s="11"/>
      <c r="AS114" s="11"/>
      <c r="AT114" s="11"/>
      <c r="AU114" s="11"/>
      <c r="AV114" s="11"/>
      <c r="AW114" s="11"/>
      <c r="AX114" s="11"/>
      <c r="AY114" s="11"/>
      <c r="AZ114" s="11"/>
    </row>
    <row r="115" spans="1:52" ht="12" hidden="1" customHeight="1">
      <c r="A115" s="11"/>
      <c r="B115" s="33" t="s">
        <v>147</v>
      </c>
      <c r="C115" s="58" t="s">
        <v>148</v>
      </c>
      <c r="D115" s="76">
        <v>29416</v>
      </c>
      <c r="E115" s="82">
        <f t="shared" si="19"/>
        <v>99.020432894603957</v>
      </c>
      <c r="F115" s="79">
        <v>194</v>
      </c>
      <c r="G115" s="82">
        <f t="shared" si="20"/>
        <v>98.979591836734699</v>
      </c>
      <c r="H115" s="79">
        <v>172</v>
      </c>
      <c r="I115" s="79" t="s">
        <v>52</v>
      </c>
      <c r="J115" s="79">
        <f t="shared" si="14"/>
        <v>29222</v>
      </c>
      <c r="K115" s="82">
        <f t="shared" si="21"/>
        <v>99.020704144217405</v>
      </c>
      <c r="L115" s="79">
        <v>8271</v>
      </c>
      <c r="M115" s="82">
        <f t="shared" si="22"/>
        <v>104.33959883940962</v>
      </c>
      <c r="N115" s="100">
        <v>10703</v>
      </c>
      <c r="O115" s="91">
        <f t="shared" si="23"/>
        <v>103.29087048832272</v>
      </c>
      <c r="P115" s="90">
        <f t="shared" si="15"/>
        <v>2432</v>
      </c>
      <c r="Q115" s="91">
        <f t="shared" si="24"/>
        <v>99.876796714579058</v>
      </c>
      <c r="R115" s="90">
        <f t="shared" si="16"/>
        <v>31654</v>
      </c>
      <c r="S115" s="91">
        <f t="shared" si="25"/>
        <v>99.085957553371315</v>
      </c>
      <c r="T115" s="79">
        <v>28558</v>
      </c>
      <c r="U115" s="82">
        <f t="shared" si="26"/>
        <v>99.484428342506789</v>
      </c>
      <c r="V115" s="79">
        <v>1277</v>
      </c>
      <c r="W115" s="82">
        <f t="shared" si="29"/>
        <v>104.93015612161052</v>
      </c>
      <c r="X115" s="79">
        <f t="shared" si="17"/>
        <v>3096</v>
      </c>
      <c r="Y115" s="82">
        <f t="shared" si="27"/>
        <v>95.555555555555557</v>
      </c>
      <c r="Z115" s="79">
        <v>24</v>
      </c>
      <c r="AA115" s="79" t="s">
        <v>52</v>
      </c>
      <c r="AB115" s="79">
        <v>371</v>
      </c>
      <c r="AC115" s="79" t="s">
        <v>52</v>
      </c>
      <c r="AD115" s="120"/>
      <c r="AE115" s="120"/>
      <c r="AF115" s="120"/>
      <c r="AG115" s="120"/>
      <c r="AH115" s="120"/>
      <c r="AI115" s="120"/>
      <c r="AJ115" s="24">
        <v>1924</v>
      </c>
      <c r="AK115" s="132">
        <f t="shared" si="28"/>
        <v>109.88006853226729</v>
      </c>
      <c r="AL115" s="90" t="s">
        <v>94</v>
      </c>
      <c r="AM115" s="90" t="s">
        <v>94</v>
      </c>
      <c r="AN115" s="90" t="s">
        <v>94</v>
      </c>
      <c r="AO115" s="90" t="s">
        <v>94</v>
      </c>
      <c r="AP115" s="88" t="s">
        <v>187</v>
      </c>
      <c r="AQ115" s="89" t="s">
        <v>187</v>
      </c>
      <c r="AR115" s="11"/>
      <c r="AS115" s="11"/>
      <c r="AT115" s="11"/>
      <c r="AU115" s="11"/>
      <c r="AV115" s="11"/>
      <c r="AW115" s="11"/>
      <c r="AX115" s="11"/>
      <c r="AY115" s="11"/>
      <c r="AZ115" s="11"/>
    </row>
    <row r="116" spans="1:52" ht="12" hidden="1" customHeight="1">
      <c r="A116" s="11"/>
      <c r="B116" s="33" t="s">
        <v>110</v>
      </c>
      <c r="C116" s="58" t="s">
        <v>111</v>
      </c>
      <c r="D116" s="76">
        <v>27165</v>
      </c>
      <c r="E116" s="82">
        <f t="shared" si="19"/>
        <v>98.341961408970789</v>
      </c>
      <c r="F116" s="79">
        <v>200</v>
      </c>
      <c r="G116" s="82">
        <f t="shared" si="20"/>
        <v>110.49723756906079</v>
      </c>
      <c r="H116" s="79">
        <v>179</v>
      </c>
      <c r="I116" s="79" t="s">
        <v>52</v>
      </c>
      <c r="J116" s="79">
        <f t="shared" si="14"/>
        <v>26965</v>
      </c>
      <c r="K116" s="82">
        <f t="shared" si="21"/>
        <v>98.261788499380515</v>
      </c>
      <c r="L116" s="79">
        <v>7265</v>
      </c>
      <c r="M116" s="82">
        <f t="shared" si="22"/>
        <v>103.37222538417758</v>
      </c>
      <c r="N116" s="100">
        <v>9640</v>
      </c>
      <c r="O116" s="91">
        <f t="shared" si="23"/>
        <v>101.64487557992408</v>
      </c>
      <c r="P116" s="90">
        <f t="shared" si="15"/>
        <v>2375</v>
      </c>
      <c r="Q116" s="91">
        <f t="shared" si="24"/>
        <v>96.701954397394147</v>
      </c>
      <c r="R116" s="90">
        <f t="shared" si="16"/>
        <v>29340</v>
      </c>
      <c r="S116" s="91">
        <f t="shared" si="25"/>
        <v>98.133654425045165</v>
      </c>
      <c r="T116" s="79">
        <v>26768</v>
      </c>
      <c r="U116" s="82">
        <f t="shared" si="26"/>
        <v>98.847858197932055</v>
      </c>
      <c r="V116" s="79">
        <v>1242</v>
      </c>
      <c r="W116" s="82">
        <f t="shared" si="29"/>
        <v>129.7805642633229</v>
      </c>
      <c r="X116" s="79">
        <f t="shared" si="17"/>
        <v>2572</v>
      </c>
      <c r="Y116" s="82">
        <f t="shared" si="27"/>
        <v>91.270404542228533</v>
      </c>
      <c r="Z116" s="79">
        <v>21</v>
      </c>
      <c r="AA116" s="79" t="s">
        <v>52</v>
      </c>
      <c r="AB116" s="79">
        <v>414</v>
      </c>
      <c r="AC116" s="79" t="s">
        <v>52</v>
      </c>
      <c r="AD116" s="120"/>
      <c r="AE116" s="120"/>
      <c r="AF116" s="120"/>
      <c r="AG116" s="120"/>
      <c r="AH116" s="120"/>
      <c r="AI116" s="120"/>
      <c r="AJ116" s="24">
        <v>1470</v>
      </c>
      <c r="AK116" s="132">
        <f t="shared" si="28"/>
        <v>106.06060606060606</v>
      </c>
      <c r="AL116" s="90" t="s">
        <v>94</v>
      </c>
      <c r="AM116" s="90" t="s">
        <v>94</v>
      </c>
      <c r="AN116" s="90" t="s">
        <v>94</v>
      </c>
      <c r="AO116" s="90" t="s">
        <v>94</v>
      </c>
      <c r="AP116" s="24" t="s">
        <v>187</v>
      </c>
      <c r="AQ116" s="25" t="s">
        <v>187</v>
      </c>
      <c r="AR116" s="11"/>
      <c r="AS116" s="11"/>
      <c r="AT116" s="11"/>
      <c r="AU116" s="11"/>
      <c r="AV116" s="11"/>
      <c r="AW116" s="11"/>
      <c r="AX116" s="11"/>
      <c r="AY116" s="11"/>
      <c r="AZ116" s="11"/>
    </row>
    <row r="117" spans="1:52" ht="12" hidden="1" customHeight="1">
      <c r="A117" s="11"/>
      <c r="B117" s="34" t="s">
        <v>112</v>
      </c>
      <c r="C117" s="58" t="s">
        <v>14</v>
      </c>
      <c r="D117" s="77">
        <v>30431</v>
      </c>
      <c r="E117" s="83">
        <f t="shared" si="19"/>
        <v>99.227207512716845</v>
      </c>
      <c r="F117" s="80">
        <v>201</v>
      </c>
      <c r="G117" s="83">
        <f t="shared" si="20"/>
        <v>101.51515151515152</v>
      </c>
      <c r="H117" s="80">
        <v>135</v>
      </c>
      <c r="I117" s="80" t="s">
        <v>52</v>
      </c>
      <c r="J117" s="80">
        <f t="shared" si="14"/>
        <v>30230</v>
      </c>
      <c r="K117" s="83">
        <f t="shared" si="21"/>
        <v>99.212340006563835</v>
      </c>
      <c r="L117" s="80">
        <v>8935</v>
      </c>
      <c r="M117" s="83">
        <f t="shared" si="22"/>
        <v>105.13001529591716</v>
      </c>
      <c r="N117" s="153">
        <v>11284</v>
      </c>
      <c r="O117" s="150">
        <f t="shared" si="23"/>
        <v>111.09579600275671</v>
      </c>
      <c r="P117" s="138">
        <f t="shared" si="15"/>
        <v>2349</v>
      </c>
      <c r="Q117" s="150">
        <f t="shared" si="24"/>
        <v>141.67671893848009</v>
      </c>
      <c r="R117" s="138">
        <f t="shared" si="16"/>
        <v>32579</v>
      </c>
      <c r="S117" s="150">
        <f t="shared" si="25"/>
        <v>101.40375996015936</v>
      </c>
      <c r="T117" s="80">
        <v>29067</v>
      </c>
      <c r="U117" s="83">
        <f t="shared" si="26"/>
        <v>101.42363655396211</v>
      </c>
      <c r="V117" s="80">
        <v>1357</v>
      </c>
      <c r="W117" s="83">
        <f t="shared" si="29"/>
        <v>105.52099533437014</v>
      </c>
      <c r="X117" s="80">
        <f t="shared" si="17"/>
        <v>3512</v>
      </c>
      <c r="Y117" s="83">
        <f t="shared" si="27"/>
        <v>101.23955030268088</v>
      </c>
      <c r="Z117" s="80">
        <v>22</v>
      </c>
      <c r="AA117" s="80" t="s">
        <v>52</v>
      </c>
      <c r="AB117" s="80">
        <v>681</v>
      </c>
      <c r="AC117" s="80" t="s">
        <v>52</v>
      </c>
      <c r="AD117" s="121"/>
      <c r="AE117" s="121"/>
      <c r="AF117" s="121"/>
      <c r="AG117" s="121"/>
      <c r="AH117" s="121"/>
      <c r="AI117" s="121"/>
      <c r="AJ117" s="26">
        <v>1905</v>
      </c>
      <c r="AK117" s="133">
        <f t="shared" si="28"/>
        <v>96.115035317860745</v>
      </c>
      <c r="AL117" s="138" t="s">
        <v>94</v>
      </c>
      <c r="AM117" s="138" t="s">
        <v>94</v>
      </c>
      <c r="AN117" s="138" t="s">
        <v>94</v>
      </c>
      <c r="AO117" s="138" t="s">
        <v>94</v>
      </c>
      <c r="AP117" s="26" t="s">
        <v>187</v>
      </c>
      <c r="AQ117" s="27" t="s">
        <v>187</v>
      </c>
      <c r="AR117" s="11"/>
      <c r="AS117" s="11"/>
      <c r="AT117" s="11"/>
      <c r="AU117" s="11"/>
      <c r="AV117" s="11"/>
      <c r="AW117" s="11"/>
      <c r="AX117" s="11"/>
      <c r="AY117" s="11"/>
      <c r="AZ117" s="11"/>
    </row>
    <row r="118" spans="1:52" ht="12" hidden="1" customHeight="1">
      <c r="A118" s="11"/>
      <c r="B118" s="32" t="s">
        <v>149</v>
      </c>
      <c r="C118" s="59" t="s">
        <v>150</v>
      </c>
      <c r="D118" s="78">
        <v>29685</v>
      </c>
      <c r="E118" s="84">
        <f t="shared" si="19"/>
        <v>96.703260904974428</v>
      </c>
      <c r="F118" s="81">
        <v>203</v>
      </c>
      <c r="G118" s="84">
        <f t="shared" si="20"/>
        <v>100</v>
      </c>
      <c r="H118" s="81">
        <v>98</v>
      </c>
      <c r="I118" s="79" t="s">
        <v>52</v>
      </c>
      <c r="J118" s="81">
        <f t="shared" si="14"/>
        <v>29482</v>
      </c>
      <c r="K118" s="84">
        <f t="shared" si="21"/>
        <v>96.68131435692267</v>
      </c>
      <c r="L118" s="81">
        <v>8746</v>
      </c>
      <c r="M118" s="84">
        <f t="shared" si="22"/>
        <v>104.61722488038276</v>
      </c>
      <c r="N118" s="136">
        <v>11238</v>
      </c>
      <c r="O118" s="134">
        <f t="shared" si="23"/>
        <v>109.03269622586591</v>
      </c>
      <c r="P118" s="135">
        <f t="shared" si="15"/>
        <v>2492</v>
      </c>
      <c r="Q118" s="134">
        <f t="shared" si="24"/>
        <v>127.99178222907037</v>
      </c>
      <c r="R118" s="135">
        <f t="shared" si="16"/>
        <v>31974</v>
      </c>
      <c r="S118" s="134">
        <f t="shared" si="25"/>
        <v>98.560463610862797</v>
      </c>
      <c r="T118" s="81">
        <v>28538</v>
      </c>
      <c r="U118" s="84">
        <f t="shared" si="26"/>
        <v>98.095696411384566</v>
      </c>
      <c r="V118" s="81">
        <v>1148</v>
      </c>
      <c r="W118" s="84">
        <f t="shared" si="29"/>
        <v>101.1453744493392</v>
      </c>
      <c r="X118" s="81">
        <f t="shared" si="17"/>
        <v>3436</v>
      </c>
      <c r="Y118" s="84">
        <f t="shared" si="27"/>
        <v>102.59779038518961</v>
      </c>
      <c r="Z118" s="81">
        <v>23</v>
      </c>
      <c r="AA118" s="79" t="s">
        <v>52</v>
      </c>
      <c r="AB118" s="81">
        <v>752</v>
      </c>
      <c r="AC118" s="79" t="s">
        <v>52</v>
      </c>
      <c r="AD118" s="120"/>
      <c r="AE118" s="120"/>
      <c r="AF118" s="120"/>
      <c r="AG118" s="120"/>
      <c r="AH118" s="120"/>
      <c r="AI118" s="120"/>
      <c r="AJ118" s="21">
        <v>1800</v>
      </c>
      <c r="AK118" s="47">
        <f t="shared" si="28"/>
        <v>98.738343390016453</v>
      </c>
      <c r="AL118" s="135" t="s">
        <v>94</v>
      </c>
      <c r="AM118" s="135" t="s">
        <v>94</v>
      </c>
      <c r="AN118" s="135" t="s">
        <v>94</v>
      </c>
      <c r="AO118" s="135" t="s">
        <v>94</v>
      </c>
      <c r="AP118" s="21" t="s">
        <v>187</v>
      </c>
      <c r="AQ118" s="22" t="s">
        <v>187</v>
      </c>
      <c r="AR118" s="11"/>
      <c r="AS118" s="11"/>
      <c r="AT118" s="11"/>
      <c r="AU118" s="11"/>
      <c r="AV118" s="11"/>
      <c r="AW118" s="11"/>
      <c r="AX118" s="11"/>
      <c r="AY118" s="11"/>
      <c r="AZ118" s="11"/>
    </row>
    <row r="119" spans="1:52" ht="12" hidden="1" customHeight="1">
      <c r="A119" s="11"/>
      <c r="B119" s="33" t="s">
        <v>95</v>
      </c>
      <c r="C119" s="58" t="s">
        <v>12</v>
      </c>
      <c r="D119" s="76">
        <v>30678</v>
      </c>
      <c r="E119" s="82">
        <f t="shared" si="19"/>
        <v>97.722422196030962</v>
      </c>
      <c r="F119" s="79">
        <v>225</v>
      </c>
      <c r="G119" s="82">
        <f t="shared" si="20"/>
        <v>107.14285714285714</v>
      </c>
      <c r="H119" s="79">
        <v>127</v>
      </c>
      <c r="I119" s="79" t="s">
        <v>52</v>
      </c>
      <c r="J119" s="79">
        <f t="shared" si="14"/>
        <v>30453</v>
      </c>
      <c r="K119" s="82">
        <f t="shared" si="21"/>
        <v>97.658980854953015</v>
      </c>
      <c r="L119" s="79">
        <v>8647</v>
      </c>
      <c r="M119" s="82">
        <f t="shared" si="22"/>
        <v>105.1051416069041</v>
      </c>
      <c r="N119" s="100">
        <v>12487</v>
      </c>
      <c r="O119" s="91">
        <f t="shared" si="23"/>
        <v>111.23285230714413</v>
      </c>
      <c r="P119" s="90">
        <f t="shared" si="15"/>
        <v>3840</v>
      </c>
      <c r="Q119" s="91">
        <f t="shared" si="24"/>
        <v>128.0426808936312</v>
      </c>
      <c r="R119" s="90">
        <f t="shared" si="16"/>
        <v>34293</v>
      </c>
      <c r="S119" s="91">
        <f t="shared" si="25"/>
        <v>100.32473231525366</v>
      </c>
      <c r="T119" s="79">
        <v>31036</v>
      </c>
      <c r="U119" s="82">
        <f t="shared" si="26"/>
        <v>100.27786752827141</v>
      </c>
      <c r="V119" s="79">
        <v>1150</v>
      </c>
      <c r="W119" s="82">
        <f t="shared" si="29"/>
        <v>112.96660117878193</v>
      </c>
      <c r="X119" s="79">
        <f t="shared" si="17"/>
        <v>3257</v>
      </c>
      <c r="Y119" s="82">
        <f t="shared" si="27"/>
        <v>100.77351485148516</v>
      </c>
      <c r="Z119" s="79">
        <v>23</v>
      </c>
      <c r="AA119" s="79" t="s">
        <v>52</v>
      </c>
      <c r="AB119" s="79">
        <v>625</v>
      </c>
      <c r="AC119" s="79" t="s">
        <v>52</v>
      </c>
      <c r="AD119" s="120"/>
      <c r="AE119" s="120"/>
      <c r="AF119" s="120"/>
      <c r="AG119" s="120"/>
      <c r="AH119" s="120"/>
      <c r="AI119" s="120"/>
      <c r="AJ119" s="24">
        <v>1340</v>
      </c>
      <c r="AK119" s="132">
        <f t="shared" si="28"/>
        <v>93.903293622985288</v>
      </c>
      <c r="AL119" s="90" t="s">
        <v>94</v>
      </c>
      <c r="AM119" s="90" t="s">
        <v>94</v>
      </c>
      <c r="AN119" s="90" t="s">
        <v>94</v>
      </c>
      <c r="AO119" s="90" t="s">
        <v>94</v>
      </c>
      <c r="AP119" s="24" t="s">
        <v>187</v>
      </c>
      <c r="AQ119" s="25" t="s">
        <v>187</v>
      </c>
      <c r="AR119" s="11"/>
      <c r="AS119" s="11"/>
      <c r="AT119" s="11"/>
      <c r="AU119" s="11"/>
      <c r="AV119" s="11"/>
      <c r="AW119" s="11"/>
      <c r="AX119" s="11"/>
      <c r="AY119" s="11"/>
      <c r="AZ119" s="11"/>
    </row>
    <row r="120" spans="1:52" ht="12" hidden="1" customHeight="1">
      <c r="A120" s="11"/>
      <c r="B120" s="33" t="s">
        <v>117</v>
      </c>
      <c r="C120" s="58" t="s">
        <v>4</v>
      </c>
      <c r="D120" s="76">
        <v>28578</v>
      </c>
      <c r="E120" s="82">
        <f t="shared" si="19"/>
        <v>97.18094331281668</v>
      </c>
      <c r="F120" s="79">
        <v>211</v>
      </c>
      <c r="G120" s="82">
        <f t="shared" si="20"/>
        <v>109.89583333333333</v>
      </c>
      <c r="H120" s="79">
        <v>122</v>
      </c>
      <c r="I120" s="79" t="s">
        <v>52</v>
      </c>
      <c r="J120" s="79">
        <f t="shared" si="14"/>
        <v>28367</v>
      </c>
      <c r="K120" s="82">
        <f t="shared" si="21"/>
        <v>97.097381482115352</v>
      </c>
      <c r="L120" s="79">
        <v>7763</v>
      </c>
      <c r="M120" s="82">
        <f t="shared" si="22"/>
        <v>103.06691449814127</v>
      </c>
      <c r="N120" s="100">
        <v>13762</v>
      </c>
      <c r="O120" s="91">
        <f t="shared" si="23"/>
        <v>104.66991177365379</v>
      </c>
      <c r="P120" s="90">
        <f t="shared" si="15"/>
        <v>5999</v>
      </c>
      <c r="Q120" s="91">
        <f t="shared" si="24"/>
        <v>106.81980056980056</v>
      </c>
      <c r="R120" s="90">
        <f t="shared" si="16"/>
        <v>34366</v>
      </c>
      <c r="S120" s="91">
        <f t="shared" si="25"/>
        <v>98.664982343314861</v>
      </c>
      <c r="T120" s="79">
        <v>31522</v>
      </c>
      <c r="U120" s="82">
        <f t="shared" si="26"/>
        <v>98.410914426649185</v>
      </c>
      <c r="V120" s="79">
        <v>998</v>
      </c>
      <c r="W120" s="82">
        <f t="shared" si="29"/>
        <v>105.8324496288441</v>
      </c>
      <c r="X120" s="79">
        <f t="shared" si="17"/>
        <v>2844</v>
      </c>
      <c r="Y120" s="82">
        <f t="shared" si="27"/>
        <v>101.57142857142858</v>
      </c>
      <c r="Z120" s="79">
        <v>21</v>
      </c>
      <c r="AA120" s="79" t="s">
        <v>52</v>
      </c>
      <c r="AB120" s="79">
        <v>470</v>
      </c>
      <c r="AC120" s="79" t="s">
        <v>52</v>
      </c>
      <c r="AD120" s="120"/>
      <c r="AE120" s="120"/>
      <c r="AF120" s="120"/>
      <c r="AG120" s="120"/>
      <c r="AH120" s="120"/>
      <c r="AI120" s="120"/>
      <c r="AJ120" s="24">
        <v>933</v>
      </c>
      <c r="AK120" s="132">
        <f t="shared" si="28"/>
        <v>90.232108317214696</v>
      </c>
      <c r="AL120" s="90" t="s">
        <v>94</v>
      </c>
      <c r="AM120" s="90" t="s">
        <v>94</v>
      </c>
      <c r="AN120" s="90" t="s">
        <v>94</v>
      </c>
      <c r="AO120" s="90" t="s">
        <v>94</v>
      </c>
      <c r="AP120" s="24" t="s">
        <v>187</v>
      </c>
      <c r="AQ120" s="25" t="s">
        <v>187</v>
      </c>
      <c r="AR120" s="11"/>
      <c r="AS120" s="11"/>
      <c r="AT120" s="11"/>
      <c r="AU120" s="11"/>
      <c r="AV120" s="11"/>
      <c r="AW120" s="11"/>
      <c r="AX120" s="11"/>
      <c r="AY120" s="11"/>
      <c r="AZ120" s="11"/>
    </row>
    <row r="121" spans="1:52" ht="12" hidden="1" customHeight="1">
      <c r="A121" s="11"/>
      <c r="B121" s="33" t="s">
        <v>97</v>
      </c>
      <c r="C121" s="58" t="s">
        <v>98</v>
      </c>
      <c r="D121" s="76">
        <v>28134</v>
      </c>
      <c r="E121" s="82">
        <f t="shared" si="19"/>
        <v>97.751989159514963</v>
      </c>
      <c r="F121" s="79">
        <v>195</v>
      </c>
      <c r="G121" s="82">
        <f t="shared" si="20"/>
        <v>103.17460317460319</v>
      </c>
      <c r="H121" s="79">
        <v>106</v>
      </c>
      <c r="I121" s="79" t="s">
        <v>52</v>
      </c>
      <c r="J121" s="79">
        <f t="shared" si="14"/>
        <v>27939</v>
      </c>
      <c r="K121" s="82">
        <f t="shared" si="21"/>
        <v>97.716144376049243</v>
      </c>
      <c r="L121" s="79">
        <v>7444</v>
      </c>
      <c r="M121" s="82">
        <f t="shared" si="22"/>
        <v>97.677470148274509</v>
      </c>
      <c r="N121" s="100">
        <v>12722</v>
      </c>
      <c r="O121" s="91">
        <f t="shared" si="23"/>
        <v>93.910090795009964</v>
      </c>
      <c r="P121" s="90">
        <f t="shared" si="15"/>
        <v>5278</v>
      </c>
      <c r="Q121" s="91">
        <f t="shared" si="24"/>
        <v>89.06513668579143</v>
      </c>
      <c r="R121" s="90">
        <f t="shared" si="16"/>
        <v>33217</v>
      </c>
      <c r="S121" s="91">
        <f t="shared" si="25"/>
        <v>96.230951967089638</v>
      </c>
      <c r="T121" s="79">
        <v>30205</v>
      </c>
      <c r="U121" s="82">
        <f t="shared" si="26"/>
        <v>93.979464841319228</v>
      </c>
      <c r="V121" s="79">
        <v>1311</v>
      </c>
      <c r="W121" s="82">
        <f t="shared" si="29"/>
        <v>128.78192534381139</v>
      </c>
      <c r="X121" s="79">
        <f t="shared" si="17"/>
        <v>3012</v>
      </c>
      <c r="Y121" s="82">
        <f t="shared" si="27"/>
        <v>126.66105971404542</v>
      </c>
      <c r="Z121" s="79">
        <v>21</v>
      </c>
      <c r="AA121" s="79" t="s">
        <v>52</v>
      </c>
      <c r="AB121" s="79">
        <v>474</v>
      </c>
      <c r="AC121" s="79" t="s">
        <v>52</v>
      </c>
      <c r="AD121" s="120"/>
      <c r="AE121" s="120"/>
      <c r="AF121" s="120"/>
      <c r="AG121" s="120"/>
      <c r="AH121" s="120"/>
      <c r="AI121" s="120"/>
      <c r="AJ121" s="24">
        <v>954</v>
      </c>
      <c r="AK121" s="132">
        <f t="shared" si="28"/>
        <v>144.7647951441578</v>
      </c>
      <c r="AL121" s="90" t="s">
        <v>94</v>
      </c>
      <c r="AM121" s="90" t="s">
        <v>94</v>
      </c>
      <c r="AN121" s="90" t="s">
        <v>94</v>
      </c>
      <c r="AO121" s="90" t="s">
        <v>94</v>
      </c>
      <c r="AP121" s="24" t="s">
        <v>187</v>
      </c>
      <c r="AQ121" s="25" t="s">
        <v>187</v>
      </c>
      <c r="AR121" s="11"/>
      <c r="AS121" s="11"/>
      <c r="AT121" s="11"/>
      <c r="AU121" s="11"/>
      <c r="AV121" s="11"/>
      <c r="AW121" s="11"/>
      <c r="AX121" s="11"/>
      <c r="AY121" s="11"/>
      <c r="AZ121" s="11"/>
    </row>
    <row r="122" spans="1:52" ht="12" hidden="1" customHeight="1">
      <c r="A122" s="11"/>
      <c r="B122" s="33" t="s">
        <v>99</v>
      </c>
      <c r="C122" s="58" t="s">
        <v>100</v>
      </c>
      <c r="D122" s="76">
        <v>27093</v>
      </c>
      <c r="E122" s="82">
        <f t="shared" si="19"/>
        <v>98.692262858808107</v>
      </c>
      <c r="F122" s="79">
        <v>227</v>
      </c>
      <c r="G122" s="82">
        <f t="shared" si="20"/>
        <v>128.24858757062148</v>
      </c>
      <c r="H122" s="79">
        <v>140</v>
      </c>
      <c r="I122" s="79" t="s">
        <v>52</v>
      </c>
      <c r="J122" s="79">
        <f t="shared" si="14"/>
        <v>26866</v>
      </c>
      <c r="K122" s="82">
        <f t="shared" si="21"/>
        <v>98.500458295142067</v>
      </c>
      <c r="L122" s="79">
        <v>7101</v>
      </c>
      <c r="M122" s="82">
        <f t="shared" si="22"/>
        <v>96.402389356502852</v>
      </c>
      <c r="N122" s="100">
        <v>12538</v>
      </c>
      <c r="O122" s="91">
        <f t="shared" si="23"/>
        <v>88.726912461963053</v>
      </c>
      <c r="P122" s="90">
        <f t="shared" si="15"/>
        <v>5437</v>
      </c>
      <c r="Q122" s="91">
        <f t="shared" si="24"/>
        <v>80.36954915003696</v>
      </c>
      <c r="R122" s="90">
        <f t="shared" si="16"/>
        <v>32303</v>
      </c>
      <c r="S122" s="91">
        <f t="shared" si="25"/>
        <v>94.897179788484138</v>
      </c>
      <c r="T122" s="79">
        <v>30140</v>
      </c>
      <c r="U122" s="82">
        <f t="shared" si="26"/>
        <v>94.506459300137962</v>
      </c>
      <c r="V122" s="79">
        <v>1404</v>
      </c>
      <c r="W122" s="82">
        <f t="shared" si="29"/>
        <v>136.3106796116505</v>
      </c>
      <c r="X122" s="79">
        <f t="shared" si="17"/>
        <v>2163</v>
      </c>
      <c r="Y122" s="82">
        <f t="shared" si="27"/>
        <v>100.69832402234637</v>
      </c>
      <c r="Z122" s="79">
        <v>23</v>
      </c>
      <c r="AA122" s="79" t="s">
        <v>52</v>
      </c>
      <c r="AB122" s="79">
        <v>480</v>
      </c>
      <c r="AC122" s="79" t="s">
        <v>52</v>
      </c>
      <c r="AD122" s="120"/>
      <c r="AE122" s="120"/>
      <c r="AF122" s="120"/>
      <c r="AG122" s="120"/>
      <c r="AH122" s="120"/>
      <c r="AI122" s="120"/>
      <c r="AJ122" s="24">
        <v>587</v>
      </c>
      <c r="AK122" s="132">
        <f t="shared" si="28"/>
        <v>102.44328097731238</v>
      </c>
      <c r="AL122" s="90" t="s">
        <v>94</v>
      </c>
      <c r="AM122" s="90" t="s">
        <v>94</v>
      </c>
      <c r="AN122" s="90" t="s">
        <v>94</v>
      </c>
      <c r="AO122" s="90" t="s">
        <v>94</v>
      </c>
      <c r="AP122" s="24" t="s">
        <v>187</v>
      </c>
      <c r="AQ122" s="25" t="s">
        <v>187</v>
      </c>
      <c r="AR122" s="11"/>
      <c r="AS122" s="11"/>
      <c r="AT122" s="11"/>
      <c r="AU122" s="11"/>
      <c r="AV122" s="11"/>
      <c r="AW122" s="11"/>
      <c r="AX122" s="11"/>
      <c r="AY122" s="11"/>
      <c r="AZ122" s="11"/>
    </row>
    <row r="123" spans="1:52" ht="12" hidden="1" customHeight="1">
      <c r="A123" s="11"/>
      <c r="B123" s="33" t="s">
        <v>101</v>
      </c>
      <c r="C123" s="58" t="s">
        <v>7</v>
      </c>
      <c r="D123" s="76">
        <v>26281</v>
      </c>
      <c r="E123" s="82">
        <f t="shared" si="19"/>
        <v>96.774312331995432</v>
      </c>
      <c r="F123" s="79">
        <v>205</v>
      </c>
      <c r="G123" s="82">
        <f t="shared" si="20"/>
        <v>113.88888888888889</v>
      </c>
      <c r="H123" s="79">
        <v>116</v>
      </c>
      <c r="I123" s="79" t="s">
        <v>52</v>
      </c>
      <c r="J123" s="79">
        <f t="shared" si="14"/>
        <v>26076</v>
      </c>
      <c r="K123" s="82">
        <f t="shared" si="21"/>
        <v>96.660117878192537</v>
      </c>
      <c r="L123" s="79">
        <v>6558</v>
      </c>
      <c r="M123" s="82">
        <f t="shared" si="22"/>
        <v>87.603526582954856</v>
      </c>
      <c r="N123" s="100">
        <v>14789</v>
      </c>
      <c r="O123" s="91">
        <f t="shared" si="23"/>
        <v>96.546546546546537</v>
      </c>
      <c r="P123" s="90">
        <f t="shared" si="15"/>
        <v>8231</v>
      </c>
      <c r="Q123" s="91">
        <f t="shared" si="24"/>
        <v>105.09448416751788</v>
      </c>
      <c r="R123" s="90">
        <f t="shared" si="16"/>
        <v>34307</v>
      </c>
      <c r="S123" s="91">
        <f t="shared" si="25"/>
        <v>98.557844235686176</v>
      </c>
      <c r="T123" s="79">
        <v>32180</v>
      </c>
      <c r="U123" s="82">
        <f t="shared" si="26"/>
        <v>98.364664526975403</v>
      </c>
      <c r="V123" s="79">
        <v>1777</v>
      </c>
      <c r="W123" s="82">
        <f t="shared" si="29"/>
        <v>145.65573770491804</v>
      </c>
      <c r="X123" s="79">
        <f t="shared" si="17"/>
        <v>2127</v>
      </c>
      <c r="Y123" s="82">
        <f t="shared" si="27"/>
        <v>101.5759312320917</v>
      </c>
      <c r="Z123" s="79">
        <v>24</v>
      </c>
      <c r="AA123" s="79" t="s">
        <v>52</v>
      </c>
      <c r="AB123" s="79">
        <v>459</v>
      </c>
      <c r="AC123" s="79" t="s">
        <v>52</v>
      </c>
      <c r="AD123" s="120"/>
      <c r="AE123" s="120"/>
      <c r="AF123" s="120"/>
      <c r="AG123" s="120"/>
      <c r="AH123" s="120"/>
      <c r="AI123" s="120"/>
      <c r="AJ123" s="24">
        <v>447</v>
      </c>
      <c r="AK123" s="132">
        <f t="shared" si="28"/>
        <v>96.54427645788337</v>
      </c>
      <c r="AL123" s="90" t="s">
        <v>94</v>
      </c>
      <c r="AM123" s="90" t="s">
        <v>94</v>
      </c>
      <c r="AN123" s="90" t="s">
        <v>94</v>
      </c>
      <c r="AO123" s="90" t="s">
        <v>94</v>
      </c>
      <c r="AP123" s="24" t="s">
        <v>187</v>
      </c>
      <c r="AQ123" s="25" t="s">
        <v>187</v>
      </c>
      <c r="AR123" s="11"/>
      <c r="AS123" s="11"/>
      <c r="AT123" s="11"/>
      <c r="AU123" s="11"/>
      <c r="AV123" s="11"/>
      <c r="AW123" s="11"/>
      <c r="AX123" s="11"/>
      <c r="AY123" s="11"/>
      <c r="AZ123" s="11"/>
    </row>
    <row r="124" spans="1:52" ht="12" hidden="1" customHeight="1">
      <c r="A124" s="11"/>
      <c r="B124" s="33" t="s">
        <v>102</v>
      </c>
      <c r="C124" s="58" t="s">
        <v>8</v>
      </c>
      <c r="D124" s="76">
        <v>27740</v>
      </c>
      <c r="E124" s="82">
        <f t="shared" si="19"/>
        <v>98.592550469149842</v>
      </c>
      <c r="F124" s="79">
        <v>207</v>
      </c>
      <c r="G124" s="82">
        <f t="shared" si="20"/>
        <v>110.69518716577539</v>
      </c>
      <c r="H124" s="79">
        <v>117</v>
      </c>
      <c r="I124" s="79" t="s">
        <v>52</v>
      </c>
      <c r="J124" s="79">
        <f t="shared" si="14"/>
        <v>27533</v>
      </c>
      <c r="K124" s="82">
        <f t="shared" si="21"/>
        <v>98.511574653833762</v>
      </c>
      <c r="L124" s="79">
        <v>6630</v>
      </c>
      <c r="M124" s="82">
        <f t="shared" si="22"/>
        <v>91.184156237106322</v>
      </c>
      <c r="N124" s="100">
        <v>12952</v>
      </c>
      <c r="O124" s="91">
        <f t="shared" si="23"/>
        <v>99.348009511390657</v>
      </c>
      <c r="P124" s="90">
        <f t="shared" si="15"/>
        <v>6322</v>
      </c>
      <c r="Q124" s="91">
        <f t="shared" si="24"/>
        <v>109.64273326396115</v>
      </c>
      <c r="R124" s="90">
        <f t="shared" si="16"/>
        <v>33855</v>
      </c>
      <c r="S124" s="91">
        <f t="shared" si="25"/>
        <v>100.41524543971525</v>
      </c>
      <c r="T124" s="79">
        <v>31346</v>
      </c>
      <c r="U124" s="82">
        <f t="shared" si="26"/>
        <v>99.942609361050884</v>
      </c>
      <c r="V124" s="79">
        <v>1681</v>
      </c>
      <c r="W124" s="82">
        <f t="shared" si="29"/>
        <v>136.66666666666666</v>
      </c>
      <c r="X124" s="79">
        <f t="shared" si="17"/>
        <v>2509</v>
      </c>
      <c r="Y124" s="82">
        <f t="shared" si="27"/>
        <v>106.72054444917056</v>
      </c>
      <c r="Z124" s="79">
        <v>27</v>
      </c>
      <c r="AA124" s="79" t="s">
        <v>52</v>
      </c>
      <c r="AB124" s="79">
        <v>485</v>
      </c>
      <c r="AC124" s="79" t="s">
        <v>52</v>
      </c>
      <c r="AD124" s="120"/>
      <c r="AE124" s="120"/>
      <c r="AF124" s="120"/>
      <c r="AG124" s="120"/>
      <c r="AH124" s="120"/>
      <c r="AI124" s="120"/>
      <c r="AJ124" s="24">
        <v>742</v>
      </c>
      <c r="AK124" s="132">
        <f t="shared" si="28"/>
        <v>116.4835164835165</v>
      </c>
      <c r="AL124" s="90" t="s">
        <v>94</v>
      </c>
      <c r="AM124" s="90" t="s">
        <v>94</v>
      </c>
      <c r="AN124" s="90" t="s">
        <v>94</v>
      </c>
      <c r="AO124" s="90" t="s">
        <v>94</v>
      </c>
      <c r="AP124" s="24" t="s">
        <v>187</v>
      </c>
      <c r="AQ124" s="25" t="s">
        <v>187</v>
      </c>
      <c r="AR124" s="11"/>
      <c r="AS124" s="11"/>
      <c r="AT124" s="11"/>
      <c r="AU124" s="11"/>
      <c r="AV124" s="11"/>
      <c r="AW124" s="11"/>
      <c r="AX124" s="11"/>
      <c r="AY124" s="11"/>
      <c r="AZ124" s="11"/>
    </row>
    <row r="125" spans="1:52" ht="12" hidden="1" customHeight="1">
      <c r="A125" s="11"/>
      <c r="B125" s="33" t="s">
        <v>104</v>
      </c>
      <c r="C125" s="58" t="s">
        <v>9</v>
      </c>
      <c r="D125" s="76">
        <v>26953</v>
      </c>
      <c r="E125" s="82">
        <f t="shared" si="19"/>
        <v>99.457564575645748</v>
      </c>
      <c r="F125" s="79">
        <v>189</v>
      </c>
      <c r="G125" s="82">
        <f t="shared" si="20"/>
        <v>101.06951871657755</v>
      </c>
      <c r="H125" s="79">
        <v>102</v>
      </c>
      <c r="I125" s="79" t="s">
        <v>52</v>
      </c>
      <c r="J125" s="79">
        <f t="shared" si="14"/>
        <v>26764</v>
      </c>
      <c r="K125" s="82">
        <f t="shared" si="21"/>
        <v>99.446364210604543</v>
      </c>
      <c r="L125" s="79">
        <v>6624</v>
      </c>
      <c r="M125" s="82">
        <f t="shared" si="22"/>
        <v>95.930485155684281</v>
      </c>
      <c r="N125" s="100">
        <v>11307</v>
      </c>
      <c r="O125" s="91">
        <f t="shared" si="23"/>
        <v>99.507172401654501</v>
      </c>
      <c r="P125" s="90">
        <f t="shared" si="15"/>
        <v>4683</v>
      </c>
      <c r="Q125" s="91">
        <f t="shared" si="24"/>
        <v>105.04710632570659</v>
      </c>
      <c r="R125" s="90">
        <f t="shared" si="16"/>
        <v>31447</v>
      </c>
      <c r="S125" s="91">
        <f t="shared" si="25"/>
        <v>100.24226196168435</v>
      </c>
      <c r="T125" s="79">
        <v>28584</v>
      </c>
      <c r="U125" s="82">
        <f t="shared" si="26"/>
        <v>98.664181422802116</v>
      </c>
      <c r="V125" s="79">
        <v>1956</v>
      </c>
      <c r="W125" s="82">
        <f t="shared" si="29"/>
        <v>151.39318885448915</v>
      </c>
      <c r="X125" s="79">
        <f t="shared" si="17"/>
        <v>2863</v>
      </c>
      <c r="Y125" s="82">
        <f t="shared" si="27"/>
        <v>119.29166666666666</v>
      </c>
      <c r="Z125" s="79">
        <v>26</v>
      </c>
      <c r="AA125" s="79" t="s">
        <v>52</v>
      </c>
      <c r="AB125" s="79">
        <v>468</v>
      </c>
      <c r="AC125" s="79" t="s">
        <v>52</v>
      </c>
      <c r="AD125" s="120"/>
      <c r="AE125" s="120"/>
      <c r="AF125" s="120"/>
      <c r="AG125" s="120"/>
      <c r="AH125" s="120"/>
      <c r="AI125" s="120"/>
      <c r="AJ125" s="24">
        <v>959</v>
      </c>
      <c r="AK125" s="132">
        <f t="shared" si="28"/>
        <v>120.0250312891114</v>
      </c>
      <c r="AL125" s="90" t="s">
        <v>94</v>
      </c>
      <c r="AM125" s="90" t="s">
        <v>94</v>
      </c>
      <c r="AN125" s="90" t="s">
        <v>94</v>
      </c>
      <c r="AO125" s="90" t="s">
        <v>94</v>
      </c>
      <c r="AP125" s="24" t="s">
        <v>187</v>
      </c>
      <c r="AQ125" s="25" t="s">
        <v>187</v>
      </c>
      <c r="AR125" s="11"/>
      <c r="AS125" s="11"/>
      <c r="AT125" s="11"/>
      <c r="AU125" s="11"/>
      <c r="AV125" s="11"/>
      <c r="AW125" s="11"/>
      <c r="AX125" s="11"/>
      <c r="AY125" s="11"/>
      <c r="AZ125" s="11"/>
    </row>
    <row r="126" spans="1:52" ht="12" hidden="1" customHeight="1">
      <c r="A126" s="11"/>
      <c r="B126" s="33" t="s">
        <v>106</v>
      </c>
      <c r="C126" s="58" t="s">
        <v>10</v>
      </c>
      <c r="D126" s="76">
        <v>28182</v>
      </c>
      <c r="E126" s="82">
        <f t="shared" si="19"/>
        <v>99.593596494328011</v>
      </c>
      <c r="F126" s="79">
        <v>217</v>
      </c>
      <c r="G126" s="82">
        <f t="shared" si="20"/>
        <v>114.81481481481481</v>
      </c>
      <c r="H126" s="79">
        <v>129</v>
      </c>
      <c r="I126" s="79" t="s">
        <v>52</v>
      </c>
      <c r="J126" s="79">
        <f t="shared" si="14"/>
        <v>27965</v>
      </c>
      <c r="K126" s="82">
        <f t="shared" si="21"/>
        <v>99.491248043261706</v>
      </c>
      <c r="L126" s="79">
        <v>7843</v>
      </c>
      <c r="M126" s="82">
        <f t="shared" si="22"/>
        <v>102.63020151792723</v>
      </c>
      <c r="N126" s="100">
        <v>10379</v>
      </c>
      <c r="O126" s="91">
        <f t="shared" si="23"/>
        <v>98.631568944217435</v>
      </c>
      <c r="P126" s="90">
        <f t="shared" si="15"/>
        <v>2536</v>
      </c>
      <c r="Q126" s="91">
        <f t="shared" si="24"/>
        <v>88.024991322457481</v>
      </c>
      <c r="R126" s="90">
        <f t="shared" si="16"/>
        <v>30501</v>
      </c>
      <c r="S126" s="91">
        <f t="shared" si="25"/>
        <v>98.425247668527533</v>
      </c>
      <c r="T126" s="79">
        <v>27045</v>
      </c>
      <c r="U126" s="82">
        <f t="shared" si="26"/>
        <v>96.506565800742223</v>
      </c>
      <c r="V126" s="79">
        <v>1896</v>
      </c>
      <c r="W126" s="82">
        <f t="shared" si="29"/>
        <v>127.84895482130815</v>
      </c>
      <c r="X126" s="79">
        <f t="shared" si="17"/>
        <v>3456</v>
      </c>
      <c r="Y126" s="82">
        <f t="shared" si="27"/>
        <v>116.55986509274874</v>
      </c>
      <c r="Z126" s="79">
        <v>24</v>
      </c>
      <c r="AA126" s="79" t="s">
        <v>52</v>
      </c>
      <c r="AB126" s="79">
        <v>678</v>
      </c>
      <c r="AC126" s="79" t="s">
        <v>52</v>
      </c>
      <c r="AD126" s="120"/>
      <c r="AE126" s="120"/>
      <c r="AF126" s="120"/>
      <c r="AG126" s="120"/>
      <c r="AH126" s="120"/>
      <c r="AI126" s="120"/>
      <c r="AJ126" s="24">
        <v>1646</v>
      </c>
      <c r="AK126" s="132">
        <f t="shared" si="28"/>
        <v>113.36088154269972</v>
      </c>
      <c r="AL126" s="90" t="s">
        <v>94</v>
      </c>
      <c r="AM126" s="90" t="s">
        <v>94</v>
      </c>
      <c r="AN126" s="90" t="s">
        <v>94</v>
      </c>
      <c r="AO126" s="90" t="s">
        <v>94</v>
      </c>
      <c r="AP126" s="24" t="s">
        <v>187</v>
      </c>
      <c r="AQ126" s="25" t="s">
        <v>187</v>
      </c>
      <c r="AR126" s="11"/>
      <c r="AS126" s="11"/>
      <c r="AT126" s="11"/>
      <c r="AU126" s="11"/>
      <c r="AV126" s="11"/>
      <c r="AW126" s="11"/>
      <c r="AX126" s="11"/>
      <c r="AY126" s="11"/>
      <c r="AZ126" s="11"/>
    </row>
    <row r="127" spans="1:52" ht="12" hidden="1" customHeight="1">
      <c r="A127" s="11"/>
      <c r="B127" s="33" t="s">
        <v>151</v>
      </c>
      <c r="C127" s="58" t="s">
        <v>152</v>
      </c>
      <c r="D127" s="76">
        <v>28999</v>
      </c>
      <c r="E127" s="82">
        <f t="shared" si="19"/>
        <v>98.582404133804729</v>
      </c>
      <c r="F127" s="79">
        <v>246</v>
      </c>
      <c r="G127" s="82">
        <f t="shared" si="20"/>
        <v>126.8041237113402</v>
      </c>
      <c r="H127" s="79">
        <v>155</v>
      </c>
      <c r="I127" s="82">
        <f t="shared" ref="I127:I190" si="30">H127/H115*100</f>
        <v>90.116279069767444</v>
      </c>
      <c r="J127" s="79">
        <f t="shared" si="14"/>
        <v>28753</v>
      </c>
      <c r="K127" s="82">
        <f t="shared" si="21"/>
        <v>98.395044829238245</v>
      </c>
      <c r="L127" s="79">
        <v>7742</v>
      </c>
      <c r="M127" s="82">
        <f t="shared" si="22"/>
        <v>93.604159110143883</v>
      </c>
      <c r="N127" s="100">
        <v>10288</v>
      </c>
      <c r="O127" s="91">
        <f t="shared" si="23"/>
        <v>96.122582453517708</v>
      </c>
      <c r="P127" s="90">
        <f t="shared" si="15"/>
        <v>2546</v>
      </c>
      <c r="Q127" s="91">
        <f t="shared" si="24"/>
        <v>104.6875</v>
      </c>
      <c r="R127" s="90">
        <f t="shared" si="16"/>
        <v>31299</v>
      </c>
      <c r="S127" s="91">
        <f t="shared" si="25"/>
        <v>98.878498767928221</v>
      </c>
      <c r="T127" s="79">
        <v>27299</v>
      </c>
      <c r="U127" s="82">
        <f t="shared" si="26"/>
        <v>95.59142797114643</v>
      </c>
      <c r="V127" s="79">
        <v>1582</v>
      </c>
      <c r="W127" s="82">
        <f t="shared" si="29"/>
        <v>123.88410336726703</v>
      </c>
      <c r="X127" s="79">
        <f t="shared" si="17"/>
        <v>4000</v>
      </c>
      <c r="Y127" s="82">
        <f t="shared" si="27"/>
        <v>129.19896640826875</v>
      </c>
      <c r="Z127" s="79">
        <v>25</v>
      </c>
      <c r="AA127" s="82">
        <f t="shared" ref="AA127:AA190" si="31">Z127/Z115*100</f>
        <v>104.16666666666667</v>
      </c>
      <c r="AB127" s="79">
        <v>614</v>
      </c>
      <c r="AC127" s="82">
        <f t="shared" ref="AC127:AC190" si="32">AB127/AB115*100</f>
        <v>165.49865229110512</v>
      </c>
      <c r="AD127" s="122"/>
      <c r="AE127" s="122"/>
      <c r="AF127" s="122"/>
      <c r="AG127" s="122"/>
      <c r="AH127" s="122"/>
      <c r="AI127" s="122"/>
      <c r="AJ127" s="24">
        <v>2166</v>
      </c>
      <c r="AK127" s="132">
        <f t="shared" si="28"/>
        <v>112.57796257796258</v>
      </c>
      <c r="AL127" s="90" t="s">
        <v>94</v>
      </c>
      <c r="AM127" s="90" t="s">
        <v>94</v>
      </c>
      <c r="AN127" s="90" t="s">
        <v>94</v>
      </c>
      <c r="AO127" s="90" t="s">
        <v>94</v>
      </c>
      <c r="AP127" s="24" t="s">
        <v>187</v>
      </c>
      <c r="AQ127" s="25" t="s">
        <v>187</v>
      </c>
      <c r="AR127" s="11"/>
      <c r="AS127" s="11"/>
      <c r="AT127" s="11"/>
      <c r="AU127" s="11"/>
      <c r="AV127" s="11"/>
      <c r="AW127" s="11"/>
      <c r="AX127" s="11"/>
      <c r="AY127" s="11"/>
      <c r="AZ127" s="11"/>
    </row>
    <row r="128" spans="1:52" ht="12" hidden="1" customHeight="1">
      <c r="A128" s="11"/>
      <c r="B128" s="33" t="s">
        <v>110</v>
      </c>
      <c r="C128" s="58" t="s">
        <v>111</v>
      </c>
      <c r="D128" s="76">
        <v>27449</v>
      </c>
      <c r="E128" s="82">
        <f t="shared" si="19"/>
        <v>101.04546291183507</v>
      </c>
      <c r="F128" s="79">
        <v>220</v>
      </c>
      <c r="G128" s="82">
        <f t="shared" si="20"/>
        <v>110.00000000000001</v>
      </c>
      <c r="H128" s="79">
        <v>134</v>
      </c>
      <c r="I128" s="82">
        <f t="shared" si="30"/>
        <v>74.860335195530723</v>
      </c>
      <c r="J128" s="79">
        <f t="shared" si="14"/>
        <v>27229</v>
      </c>
      <c r="K128" s="82">
        <f t="shared" si="21"/>
        <v>100.97904691266457</v>
      </c>
      <c r="L128" s="79">
        <v>6877</v>
      </c>
      <c r="M128" s="82">
        <f t="shared" si="22"/>
        <v>94.659325533379217</v>
      </c>
      <c r="N128" s="100">
        <v>9684</v>
      </c>
      <c r="O128" s="91">
        <f t="shared" si="23"/>
        <v>100.4564315352697</v>
      </c>
      <c r="P128" s="90">
        <f t="shared" si="15"/>
        <v>2807</v>
      </c>
      <c r="Q128" s="91">
        <f t="shared" si="24"/>
        <v>118.18947368421053</v>
      </c>
      <c r="R128" s="90">
        <f t="shared" si="16"/>
        <v>30036</v>
      </c>
      <c r="S128" s="91">
        <f t="shared" si="25"/>
        <v>102.3721881390593</v>
      </c>
      <c r="T128" s="79">
        <v>26608</v>
      </c>
      <c r="U128" s="82">
        <f t="shared" si="26"/>
        <v>99.402271368798566</v>
      </c>
      <c r="V128" s="79">
        <v>1520</v>
      </c>
      <c r="W128" s="82">
        <f t="shared" si="29"/>
        <v>122.38325281803543</v>
      </c>
      <c r="X128" s="79">
        <f t="shared" si="17"/>
        <v>3428</v>
      </c>
      <c r="Y128" s="82">
        <f t="shared" si="27"/>
        <v>133.28149300155522</v>
      </c>
      <c r="Z128" s="79">
        <v>26</v>
      </c>
      <c r="AA128" s="82">
        <f t="shared" si="31"/>
        <v>123.80952380952381</v>
      </c>
      <c r="AB128" s="79">
        <v>576</v>
      </c>
      <c r="AC128" s="82">
        <f t="shared" si="32"/>
        <v>139.13043478260869</v>
      </c>
      <c r="AD128" s="122"/>
      <c r="AE128" s="122"/>
      <c r="AF128" s="122"/>
      <c r="AG128" s="122"/>
      <c r="AH128" s="122"/>
      <c r="AI128" s="122"/>
      <c r="AJ128" s="24">
        <v>1303</v>
      </c>
      <c r="AK128" s="132">
        <f t="shared" si="28"/>
        <v>88.639455782312922</v>
      </c>
      <c r="AL128" s="90" t="s">
        <v>94</v>
      </c>
      <c r="AM128" s="90" t="s">
        <v>94</v>
      </c>
      <c r="AN128" s="90" t="s">
        <v>94</v>
      </c>
      <c r="AO128" s="90" t="s">
        <v>94</v>
      </c>
      <c r="AP128" s="24" t="s">
        <v>187</v>
      </c>
      <c r="AQ128" s="25" t="s">
        <v>187</v>
      </c>
      <c r="AR128" s="11"/>
      <c r="AS128" s="11"/>
      <c r="AT128" s="11"/>
      <c r="AU128" s="11"/>
      <c r="AV128" s="11"/>
      <c r="AW128" s="11"/>
      <c r="AX128" s="11"/>
      <c r="AY128" s="11"/>
      <c r="AZ128" s="11"/>
    </row>
    <row r="129" spans="1:52" ht="12" hidden="1" customHeight="1">
      <c r="A129" s="11"/>
      <c r="B129" s="34" t="s">
        <v>112</v>
      </c>
      <c r="C129" s="60" t="s">
        <v>14</v>
      </c>
      <c r="D129" s="77">
        <v>29910</v>
      </c>
      <c r="E129" s="83">
        <f t="shared" si="19"/>
        <v>98.287930071308864</v>
      </c>
      <c r="F129" s="80">
        <v>209</v>
      </c>
      <c r="G129" s="83">
        <f t="shared" si="20"/>
        <v>103.98009950248756</v>
      </c>
      <c r="H129" s="80">
        <v>117</v>
      </c>
      <c r="I129" s="83">
        <f t="shared" si="30"/>
        <v>86.666666666666671</v>
      </c>
      <c r="J129" s="80">
        <f t="shared" si="14"/>
        <v>29701</v>
      </c>
      <c r="K129" s="83">
        <f t="shared" si="21"/>
        <v>98.250082699305324</v>
      </c>
      <c r="L129" s="80">
        <v>7461</v>
      </c>
      <c r="M129" s="83">
        <f t="shared" si="22"/>
        <v>83.503077783995522</v>
      </c>
      <c r="N129" s="153">
        <v>10589</v>
      </c>
      <c r="O129" s="150">
        <f t="shared" si="23"/>
        <v>93.84083658277207</v>
      </c>
      <c r="P129" s="138">
        <f t="shared" si="15"/>
        <v>3128</v>
      </c>
      <c r="Q129" s="150">
        <f t="shared" si="24"/>
        <v>133.16304810557685</v>
      </c>
      <c r="R129" s="138">
        <f t="shared" si="16"/>
        <v>32829</v>
      </c>
      <c r="S129" s="150">
        <f t="shared" si="25"/>
        <v>100.7673654808312</v>
      </c>
      <c r="T129" s="80">
        <v>28849</v>
      </c>
      <c r="U129" s="83">
        <f t="shared" si="26"/>
        <v>99.250008600818802</v>
      </c>
      <c r="V129" s="80">
        <v>1824</v>
      </c>
      <c r="W129" s="83">
        <f t="shared" si="29"/>
        <v>134.41414885777451</v>
      </c>
      <c r="X129" s="80">
        <f t="shared" si="17"/>
        <v>3980</v>
      </c>
      <c r="Y129" s="83">
        <f t="shared" si="27"/>
        <v>113.32574031890661</v>
      </c>
      <c r="Z129" s="80">
        <v>26</v>
      </c>
      <c r="AA129" s="83">
        <f t="shared" si="31"/>
        <v>118.18181818181819</v>
      </c>
      <c r="AB129" s="80">
        <v>736</v>
      </c>
      <c r="AC129" s="83">
        <f t="shared" si="32"/>
        <v>108.07635829662262</v>
      </c>
      <c r="AD129" s="123"/>
      <c r="AE129" s="123"/>
      <c r="AF129" s="123"/>
      <c r="AG129" s="123"/>
      <c r="AH129" s="123"/>
      <c r="AI129" s="123"/>
      <c r="AJ129" s="26">
        <v>1535</v>
      </c>
      <c r="AK129" s="133">
        <f t="shared" si="28"/>
        <v>80.577427821522306</v>
      </c>
      <c r="AL129" s="138" t="s">
        <v>94</v>
      </c>
      <c r="AM129" s="138" t="s">
        <v>94</v>
      </c>
      <c r="AN129" s="138" t="s">
        <v>94</v>
      </c>
      <c r="AO129" s="138" t="s">
        <v>94</v>
      </c>
      <c r="AP129" s="26" t="s">
        <v>187</v>
      </c>
      <c r="AQ129" s="27" t="s">
        <v>187</v>
      </c>
      <c r="AR129" s="11"/>
      <c r="AS129" s="11"/>
      <c r="AT129" s="11"/>
      <c r="AU129" s="11"/>
      <c r="AV129" s="11"/>
      <c r="AW129" s="11"/>
      <c r="AX129" s="11"/>
      <c r="AY129" s="11"/>
      <c r="AZ129" s="11"/>
    </row>
    <row r="130" spans="1:52" ht="12" hidden="1" customHeight="1">
      <c r="A130" s="11"/>
      <c r="B130" s="32" t="s">
        <v>153</v>
      </c>
      <c r="C130" s="58" t="s">
        <v>154</v>
      </c>
      <c r="D130" s="78">
        <v>29383</v>
      </c>
      <c r="E130" s="84">
        <f t="shared" si="19"/>
        <v>98.982651170624891</v>
      </c>
      <c r="F130" s="81">
        <v>211</v>
      </c>
      <c r="G130" s="84">
        <f t="shared" si="20"/>
        <v>103.94088669950739</v>
      </c>
      <c r="H130" s="81">
        <v>125</v>
      </c>
      <c r="I130" s="84">
        <f t="shared" si="30"/>
        <v>127.55102040816327</v>
      </c>
      <c r="J130" s="81">
        <f t="shared" si="14"/>
        <v>29172</v>
      </c>
      <c r="K130" s="84">
        <f t="shared" si="21"/>
        <v>98.948510955837463</v>
      </c>
      <c r="L130" s="81">
        <v>7184</v>
      </c>
      <c r="M130" s="84">
        <f t="shared" si="22"/>
        <v>82.140407043219753</v>
      </c>
      <c r="N130" s="136">
        <v>10474</v>
      </c>
      <c r="O130" s="134">
        <f t="shared" si="23"/>
        <v>93.201637302011036</v>
      </c>
      <c r="P130" s="135">
        <f t="shared" si="15"/>
        <v>3290</v>
      </c>
      <c r="Q130" s="134">
        <f t="shared" si="24"/>
        <v>132.02247191011236</v>
      </c>
      <c r="R130" s="135">
        <f t="shared" si="16"/>
        <v>32462</v>
      </c>
      <c r="S130" s="134">
        <f t="shared" si="25"/>
        <v>101.52624007005693</v>
      </c>
      <c r="T130" s="81">
        <v>28208</v>
      </c>
      <c r="U130" s="84">
        <f t="shared" si="26"/>
        <v>98.843647067068474</v>
      </c>
      <c r="V130" s="81">
        <v>1394</v>
      </c>
      <c r="W130" s="84">
        <f t="shared" si="29"/>
        <v>121.42857142857142</v>
      </c>
      <c r="X130" s="81">
        <f t="shared" si="17"/>
        <v>4254</v>
      </c>
      <c r="Y130" s="84">
        <f t="shared" si="27"/>
        <v>123.80675203725262</v>
      </c>
      <c r="Z130" s="81">
        <v>19</v>
      </c>
      <c r="AA130" s="84">
        <f t="shared" si="31"/>
        <v>82.608695652173907</v>
      </c>
      <c r="AB130" s="81">
        <v>854</v>
      </c>
      <c r="AC130" s="84">
        <f t="shared" si="32"/>
        <v>113.56382978723406</v>
      </c>
      <c r="AD130" s="124"/>
      <c r="AE130" s="124"/>
      <c r="AF130" s="124"/>
      <c r="AG130" s="124"/>
      <c r="AH130" s="124"/>
      <c r="AI130" s="124"/>
      <c r="AJ130" s="21">
        <v>1410</v>
      </c>
      <c r="AK130" s="47">
        <f t="shared" si="28"/>
        <v>78.333333333333329</v>
      </c>
      <c r="AL130" s="135" t="s">
        <v>94</v>
      </c>
      <c r="AM130" s="135" t="s">
        <v>94</v>
      </c>
      <c r="AN130" s="135" t="s">
        <v>94</v>
      </c>
      <c r="AO130" s="135" t="s">
        <v>94</v>
      </c>
      <c r="AP130" s="21" t="s">
        <v>187</v>
      </c>
      <c r="AQ130" s="22" t="s">
        <v>187</v>
      </c>
    </row>
    <row r="131" spans="1:52" ht="12" hidden="1" customHeight="1">
      <c r="A131" s="11"/>
      <c r="B131" s="33" t="s">
        <v>95</v>
      </c>
      <c r="C131" s="58" t="s">
        <v>12</v>
      </c>
      <c r="D131" s="76">
        <v>30494</v>
      </c>
      <c r="E131" s="82">
        <f t="shared" si="19"/>
        <v>99.400221657213635</v>
      </c>
      <c r="F131" s="79">
        <v>217</v>
      </c>
      <c r="G131" s="82">
        <f t="shared" si="20"/>
        <v>96.444444444444443</v>
      </c>
      <c r="H131" s="79">
        <v>128</v>
      </c>
      <c r="I131" s="82">
        <f t="shared" si="30"/>
        <v>100.78740157480314</v>
      </c>
      <c r="J131" s="79">
        <f t="shared" si="14"/>
        <v>30277</v>
      </c>
      <c r="K131" s="82">
        <f t="shared" si="21"/>
        <v>99.422060223951661</v>
      </c>
      <c r="L131" s="79">
        <v>7377</v>
      </c>
      <c r="M131" s="82">
        <f t="shared" si="22"/>
        <v>85.312825257314671</v>
      </c>
      <c r="N131" s="100">
        <v>11624</v>
      </c>
      <c r="O131" s="91">
        <f t="shared" si="23"/>
        <v>93.08881236485945</v>
      </c>
      <c r="P131" s="90">
        <f t="shared" si="15"/>
        <v>4247</v>
      </c>
      <c r="Q131" s="91">
        <f t="shared" si="24"/>
        <v>110.59895833333333</v>
      </c>
      <c r="R131" s="90">
        <f t="shared" si="16"/>
        <v>34524</v>
      </c>
      <c r="S131" s="91">
        <f t="shared" si="25"/>
        <v>100.67360685854257</v>
      </c>
      <c r="T131" s="79">
        <v>30431</v>
      </c>
      <c r="U131" s="82">
        <f t="shared" si="26"/>
        <v>98.050650857069215</v>
      </c>
      <c r="V131" s="79">
        <v>1118</v>
      </c>
      <c r="W131" s="82">
        <f t="shared" si="29"/>
        <v>97.217391304347828</v>
      </c>
      <c r="X131" s="79">
        <f t="shared" si="17"/>
        <v>4093</v>
      </c>
      <c r="Y131" s="82">
        <f t="shared" si="27"/>
        <v>125.66779244703714</v>
      </c>
      <c r="Z131" s="79">
        <v>18</v>
      </c>
      <c r="AA131" s="82">
        <f t="shared" si="31"/>
        <v>78.260869565217391</v>
      </c>
      <c r="AB131" s="79">
        <v>775</v>
      </c>
      <c r="AC131" s="82">
        <f t="shared" si="32"/>
        <v>124</v>
      </c>
      <c r="AD131" s="122"/>
      <c r="AE131" s="122"/>
      <c r="AF131" s="122"/>
      <c r="AG131" s="122"/>
      <c r="AH131" s="122"/>
      <c r="AI131" s="122"/>
      <c r="AJ131" s="24">
        <v>1404</v>
      </c>
      <c r="AK131" s="132">
        <f t="shared" si="28"/>
        <v>104.77611940298507</v>
      </c>
      <c r="AL131" s="90" t="s">
        <v>94</v>
      </c>
      <c r="AM131" s="90" t="s">
        <v>94</v>
      </c>
      <c r="AN131" s="90" t="s">
        <v>94</v>
      </c>
      <c r="AO131" s="90" t="s">
        <v>94</v>
      </c>
      <c r="AP131" s="24" t="s">
        <v>187</v>
      </c>
      <c r="AQ131" s="25" t="s">
        <v>187</v>
      </c>
    </row>
    <row r="132" spans="1:52" ht="12" hidden="1" customHeight="1">
      <c r="A132" s="11"/>
      <c r="B132" s="33" t="s">
        <v>117</v>
      </c>
      <c r="C132" s="58" t="s">
        <v>4</v>
      </c>
      <c r="D132" s="76">
        <v>28384</v>
      </c>
      <c r="E132" s="82">
        <f t="shared" si="19"/>
        <v>99.321156134089165</v>
      </c>
      <c r="F132" s="79">
        <v>233</v>
      </c>
      <c r="G132" s="82">
        <f t="shared" si="20"/>
        <v>110.42654028436019</v>
      </c>
      <c r="H132" s="79">
        <v>148</v>
      </c>
      <c r="I132" s="82">
        <f t="shared" si="30"/>
        <v>121.31147540983606</v>
      </c>
      <c r="J132" s="79">
        <f t="shared" si="14"/>
        <v>28151</v>
      </c>
      <c r="K132" s="82">
        <f t="shared" si="21"/>
        <v>99.238551838403779</v>
      </c>
      <c r="L132" s="79">
        <v>6834</v>
      </c>
      <c r="M132" s="82">
        <f t="shared" si="22"/>
        <v>88.032976941903911</v>
      </c>
      <c r="N132" s="100">
        <v>12827</v>
      </c>
      <c r="O132" s="91">
        <f t="shared" si="23"/>
        <v>93.205929370730999</v>
      </c>
      <c r="P132" s="90">
        <f t="shared" si="15"/>
        <v>5993</v>
      </c>
      <c r="Q132" s="91">
        <f t="shared" si="24"/>
        <v>99.899983330555102</v>
      </c>
      <c r="R132" s="90">
        <f t="shared" si="16"/>
        <v>34144</v>
      </c>
      <c r="S132" s="91">
        <f t="shared" si="25"/>
        <v>99.354012686958043</v>
      </c>
      <c r="T132" s="79">
        <v>30788</v>
      </c>
      <c r="U132" s="82">
        <f t="shared" si="26"/>
        <v>97.671467546475483</v>
      </c>
      <c r="V132" s="79">
        <v>1159</v>
      </c>
      <c r="W132" s="82">
        <f t="shared" si="29"/>
        <v>116.13226452905812</v>
      </c>
      <c r="X132" s="79">
        <f t="shared" si="17"/>
        <v>3356</v>
      </c>
      <c r="Y132" s="82">
        <f t="shared" si="27"/>
        <v>118.00281293952179</v>
      </c>
      <c r="Z132" s="79">
        <v>17</v>
      </c>
      <c r="AA132" s="82">
        <f t="shared" si="31"/>
        <v>80.952380952380949</v>
      </c>
      <c r="AB132" s="79">
        <v>625</v>
      </c>
      <c r="AC132" s="82">
        <f t="shared" si="32"/>
        <v>132.97872340425531</v>
      </c>
      <c r="AD132" s="122"/>
      <c r="AE132" s="122"/>
      <c r="AF132" s="122"/>
      <c r="AG132" s="122"/>
      <c r="AH132" s="122"/>
      <c r="AI132" s="122"/>
      <c r="AJ132" s="24">
        <v>974</v>
      </c>
      <c r="AK132" s="132">
        <f t="shared" si="28"/>
        <v>104.39442658092175</v>
      </c>
      <c r="AL132" s="90" t="s">
        <v>94</v>
      </c>
      <c r="AM132" s="90" t="s">
        <v>94</v>
      </c>
      <c r="AN132" s="90" t="s">
        <v>94</v>
      </c>
      <c r="AO132" s="90" t="s">
        <v>94</v>
      </c>
      <c r="AP132" s="24" t="s">
        <v>187</v>
      </c>
      <c r="AQ132" s="25" t="s">
        <v>187</v>
      </c>
    </row>
    <row r="133" spans="1:52" ht="12" hidden="1" customHeight="1">
      <c r="A133" s="11"/>
      <c r="B133" s="33" t="s">
        <v>97</v>
      </c>
      <c r="C133" s="58" t="s">
        <v>98</v>
      </c>
      <c r="D133" s="76">
        <v>27455</v>
      </c>
      <c r="E133" s="82">
        <f t="shared" si="19"/>
        <v>97.586550081751625</v>
      </c>
      <c r="F133" s="79">
        <v>201</v>
      </c>
      <c r="G133" s="82">
        <f t="shared" si="20"/>
        <v>103.07692307692307</v>
      </c>
      <c r="H133" s="79">
        <v>119</v>
      </c>
      <c r="I133" s="82">
        <f t="shared" si="30"/>
        <v>112.26415094339623</v>
      </c>
      <c r="J133" s="79">
        <f t="shared" si="14"/>
        <v>27254</v>
      </c>
      <c r="K133" s="82">
        <f t="shared" si="21"/>
        <v>97.548230072658299</v>
      </c>
      <c r="L133" s="79">
        <v>6662</v>
      </c>
      <c r="M133" s="82">
        <f t="shared" si="22"/>
        <v>89.494895217624943</v>
      </c>
      <c r="N133" s="100">
        <v>13293</v>
      </c>
      <c r="O133" s="91">
        <f t="shared" si="23"/>
        <v>104.48828800503065</v>
      </c>
      <c r="P133" s="90">
        <f t="shared" si="15"/>
        <v>6631</v>
      </c>
      <c r="Q133" s="91">
        <f t="shared" si="24"/>
        <v>125.63471011746874</v>
      </c>
      <c r="R133" s="90">
        <f t="shared" si="16"/>
        <v>33885</v>
      </c>
      <c r="S133" s="91">
        <f t="shared" si="25"/>
        <v>102.01101845440587</v>
      </c>
      <c r="T133" s="79">
        <v>30677</v>
      </c>
      <c r="U133" s="82">
        <f t="shared" si="26"/>
        <v>101.56265518953815</v>
      </c>
      <c r="V133" s="79">
        <v>1150</v>
      </c>
      <c r="W133" s="82">
        <f t="shared" si="29"/>
        <v>87.719298245614027</v>
      </c>
      <c r="X133" s="79">
        <f t="shared" si="17"/>
        <v>3208</v>
      </c>
      <c r="Y133" s="82">
        <f t="shared" si="27"/>
        <v>106.50730411686587</v>
      </c>
      <c r="Z133" s="79">
        <v>17</v>
      </c>
      <c r="AA133" s="82">
        <f t="shared" si="31"/>
        <v>80.952380952380949</v>
      </c>
      <c r="AB133" s="79">
        <v>504</v>
      </c>
      <c r="AC133" s="82">
        <f t="shared" si="32"/>
        <v>106.32911392405062</v>
      </c>
      <c r="AD133" s="122"/>
      <c r="AE133" s="122"/>
      <c r="AF133" s="122"/>
      <c r="AG133" s="122"/>
      <c r="AH133" s="122"/>
      <c r="AI133" s="122"/>
      <c r="AJ133" s="24">
        <v>697</v>
      </c>
      <c r="AK133" s="132">
        <f t="shared" si="28"/>
        <v>73.060796645702311</v>
      </c>
      <c r="AL133" s="90" t="s">
        <v>94</v>
      </c>
      <c r="AM133" s="90" t="s">
        <v>94</v>
      </c>
      <c r="AN133" s="90" t="s">
        <v>94</v>
      </c>
      <c r="AO133" s="90" t="s">
        <v>94</v>
      </c>
      <c r="AP133" s="24" t="s">
        <v>187</v>
      </c>
      <c r="AQ133" s="25" t="s">
        <v>187</v>
      </c>
    </row>
    <row r="134" spans="1:52" ht="12" hidden="1" customHeight="1">
      <c r="A134" s="11"/>
      <c r="B134" s="33" t="s">
        <v>99</v>
      </c>
      <c r="C134" s="58" t="s">
        <v>100</v>
      </c>
      <c r="D134" s="76">
        <v>26292</v>
      </c>
      <c r="E134" s="82">
        <f t="shared" si="19"/>
        <v>97.04351677555087</v>
      </c>
      <c r="F134" s="79">
        <v>226</v>
      </c>
      <c r="G134" s="82">
        <f t="shared" si="20"/>
        <v>99.559471365638757</v>
      </c>
      <c r="H134" s="79">
        <v>145</v>
      </c>
      <c r="I134" s="82">
        <f t="shared" si="30"/>
        <v>103.57142857142858</v>
      </c>
      <c r="J134" s="79">
        <f t="shared" si="14"/>
        <v>26066</v>
      </c>
      <c r="K134" s="82">
        <f t="shared" si="21"/>
        <v>97.022258616839125</v>
      </c>
      <c r="L134" s="79">
        <v>6211</v>
      </c>
      <c r="M134" s="82">
        <f t="shared" si="22"/>
        <v>87.466554006477963</v>
      </c>
      <c r="N134" s="100">
        <v>13548</v>
      </c>
      <c r="O134" s="91">
        <f t="shared" si="23"/>
        <v>108.05551124581272</v>
      </c>
      <c r="P134" s="90">
        <f t="shared" si="15"/>
        <v>7337</v>
      </c>
      <c r="Q134" s="91">
        <f t="shared" si="24"/>
        <v>134.94574213720801</v>
      </c>
      <c r="R134" s="90">
        <f t="shared" si="16"/>
        <v>33403</v>
      </c>
      <c r="S134" s="91">
        <f t="shared" si="25"/>
        <v>103.40525647772654</v>
      </c>
      <c r="T134" s="79">
        <v>30170</v>
      </c>
      <c r="U134" s="82">
        <f t="shared" si="26"/>
        <v>100.09953550099536</v>
      </c>
      <c r="V134" s="79">
        <v>1742</v>
      </c>
      <c r="W134" s="82">
        <f t="shared" si="29"/>
        <v>124.07407407407408</v>
      </c>
      <c r="X134" s="79">
        <f t="shared" si="17"/>
        <v>3233</v>
      </c>
      <c r="Y134" s="82">
        <f t="shared" si="27"/>
        <v>149.46833102172909</v>
      </c>
      <c r="Z134" s="79">
        <v>18</v>
      </c>
      <c r="AA134" s="82">
        <f t="shared" si="31"/>
        <v>78.260869565217391</v>
      </c>
      <c r="AB134" s="79">
        <v>557</v>
      </c>
      <c r="AC134" s="82">
        <f t="shared" si="32"/>
        <v>116.04166666666667</v>
      </c>
      <c r="AD134" s="122"/>
      <c r="AE134" s="122"/>
      <c r="AF134" s="122"/>
      <c r="AG134" s="122"/>
      <c r="AH134" s="122"/>
      <c r="AI134" s="122"/>
      <c r="AJ134" s="24">
        <v>766</v>
      </c>
      <c r="AK134" s="132">
        <f t="shared" si="28"/>
        <v>130.49403747870528</v>
      </c>
      <c r="AL134" s="90" t="s">
        <v>94</v>
      </c>
      <c r="AM134" s="90" t="s">
        <v>94</v>
      </c>
      <c r="AN134" s="90" t="s">
        <v>94</v>
      </c>
      <c r="AO134" s="90" t="s">
        <v>94</v>
      </c>
      <c r="AP134" s="24" t="s">
        <v>187</v>
      </c>
      <c r="AQ134" s="25" t="s">
        <v>187</v>
      </c>
    </row>
    <row r="135" spans="1:52" ht="12" hidden="1" customHeight="1">
      <c r="A135" s="11"/>
      <c r="B135" s="33" t="s">
        <v>101</v>
      </c>
      <c r="C135" s="58" t="s">
        <v>7</v>
      </c>
      <c r="D135" s="76">
        <v>25859</v>
      </c>
      <c r="E135" s="82">
        <f t="shared" si="19"/>
        <v>98.394277234504017</v>
      </c>
      <c r="F135" s="79">
        <v>252</v>
      </c>
      <c r="G135" s="82">
        <f t="shared" si="20"/>
        <v>122.92682926829268</v>
      </c>
      <c r="H135" s="79">
        <v>171</v>
      </c>
      <c r="I135" s="82">
        <f t="shared" si="30"/>
        <v>147.41379310344826</v>
      </c>
      <c r="J135" s="79">
        <f t="shared" si="14"/>
        <v>25607</v>
      </c>
      <c r="K135" s="82">
        <f t="shared" si="21"/>
        <v>98.201411259395613</v>
      </c>
      <c r="L135" s="79">
        <v>5775</v>
      </c>
      <c r="M135" s="82">
        <f t="shared" si="22"/>
        <v>88.060384263494967</v>
      </c>
      <c r="N135" s="100">
        <v>13529</v>
      </c>
      <c r="O135" s="91">
        <f t="shared" si="23"/>
        <v>91.480154168638848</v>
      </c>
      <c r="P135" s="90">
        <f t="shared" si="15"/>
        <v>7754</v>
      </c>
      <c r="Q135" s="91">
        <f t="shared" si="24"/>
        <v>94.204835378447342</v>
      </c>
      <c r="R135" s="90">
        <f t="shared" si="16"/>
        <v>33361</v>
      </c>
      <c r="S135" s="91">
        <f t="shared" si="25"/>
        <v>97.242545253155328</v>
      </c>
      <c r="T135" s="79">
        <v>31073</v>
      </c>
      <c r="U135" s="82">
        <f t="shared" si="26"/>
        <v>96.5599751398384</v>
      </c>
      <c r="V135" s="79">
        <v>2004</v>
      </c>
      <c r="W135" s="82">
        <f t="shared" si="29"/>
        <v>112.77433877321327</v>
      </c>
      <c r="X135" s="79">
        <f t="shared" si="17"/>
        <v>2288</v>
      </c>
      <c r="Y135" s="82">
        <f t="shared" si="27"/>
        <v>107.56934649741422</v>
      </c>
      <c r="Z135" s="79">
        <v>17</v>
      </c>
      <c r="AA135" s="82">
        <f t="shared" si="31"/>
        <v>70.833333333333343</v>
      </c>
      <c r="AB135" s="79">
        <v>519</v>
      </c>
      <c r="AC135" s="82">
        <f t="shared" si="32"/>
        <v>113.0718954248366</v>
      </c>
      <c r="AD135" s="122"/>
      <c r="AE135" s="122"/>
      <c r="AF135" s="122"/>
      <c r="AG135" s="122"/>
      <c r="AH135" s="122"/>
      <c r="AI135" s="122"/>
      <c r="AJ135" s="24">
        <v>755</v>
      </c>
      <c r="AK135" s="132">
        <f t="shared" si="28"/>
        <v>168.90380313199105</v>
      </c>
      <c r="AL135" s="90" t="s">
        <v>94</v>
      </c>
      <c r="AM135" s="90" t="s">
        <v>94</v>
      </c>
      <c r="AN135" s="90" t="s">
        <v>94</v>
      </c>
      <c r="AO135" s="90" t="s">
        <v>94</v>
      </c>
      <c r="AP135" s="24" t="s">
        <v>187</v>
      </c>
      <c r="AQ135" s="25" t="s">
        <v>187</v>
      </c>
    </row>
    <row r="136" spans="1:52" ht="12" hidden="1" customHeight="1">
      <c r="A136" s="11"/>
      <c r="B136" s="33" t="s">
        <v>102</v>
      </c>
      <c r="C136" s="58" t="s">
        <v>8</v>
      </c>
      <c r="D136" s="76">
        <v>26973</v>
      </c>
      <c r="E136" s="82">
        <f t="shared" si="19"/>
        <v>97.235039653929348</v>
      </c>
      <c r="F136" s="79">
        <v>179</v>
      </c>
      <c r="G136" s="82">
        <f t="shared" si="20"/>
        <v>86.473429951690818</v>
      </c>
      <c r="H136" s="79">
        <v>97</v>
      </c>
      <c r="I136" s="82">
        <f t="shared" si="30"/>
        <v>82.90598290598291</v>
      </c>
      <c r="J136" s="79">
        <f t="shared" si="14"/>
        <v>26794</v>
      </c>
      <c r="K136" s="82">
        <f t="shared" si="21"/>
        <v>97.315948134965311</v>
      </c>
      <c r="L136" s="79">
        <v>6225</v>
      </c>
      <c r="M136" s="82">
        <f t="shared" si="22"/>
        <v>93.891402714932127</v>
      </c>
      <c r="N136" s="100">
        <v>12326</v>
      </c>
      <c r="O136" s="91">
        <f t="shared" si="23"/>
        <v>95.166769610870901</v>
      </c>
      <c r="P136" s="90">
        <f t="shared" si="15"/>
        <v>6101</v>
      </c>
      <c r="Q136" s="91">
        <f t="shared" si="24"/>
        <v>96.504270800379615</v>
      </c>
      <c r="R136" s="90">
        <f t="shared" si="16"/>
        <v>32895</v>
      </c>
      <c r="S136" s="91">
        <f t="shared" si="25"/>
        <v>97.164377492246345</v>
      </c>
      <c r="T136" s="79">
        <v>30349</v>
      </c>
      <c r="U136" s="82">
        <f t="shared" si="26"/>
        <v>96.819370892617869</v>
      </c>
      <c r="V136" s="79">
        <v>1958</v>
      </c>
      <c r="W136" s="82">
        <f t="shared" si="29"/>
        <v>116.47828673408685</v>
      </c>
      <c r="X136" s="79">
        <f t="shared" si="17"/>
        <v>2546</v>
      </c>
      <c r="Y136" s="82">
        <f t="shared" si="27"/>
        <v>101.4746911119968</v>
      </c>
      <c r="Z136" s="79">
        <v>21</v>
      </c>
      <c r="AA136" s="82">
        <f t="shared" si="31"/>
        <v>77.777777777777786</v>
      </c>
      <c r="AB136" s="79">
        <v>526</v>
      </c>
      <c r="AC136" s="82">
        <f t="shared" si="32"/>
        <v>108.45360824742268</v>
      </c>
      <c r="AD136" s="122"/>
      <c r="AE136" s="122"/>
      <c r="AF136" s="122"/>
      <c r="AG136" s="122"/>
      <c r="AH136" s="122"/>
      <c r="AI136" s="122"/>
      <c r="AJ136" s="24">
        <v>760</v>
      </c>
      <c r="AK136" s="132">
        <f t="shared" si="28"/>
        <v>102.42587601078168</v>
      </c>
      <c r="AL136" s="90" t="s">
        <v>94</v>
      </c>
      <c r="AM136" s="90" t="s">
        <v>94</v>
      </c>
      <c r="AN136" s="90" t="s">
        <v>94</v>
      </c>
      <c r="AO136" s="90" t="s">
        <v>94</v>
      </c>
      <c r="AP136" s="24" t="s">
        <v>187</v>
      </c>
      <c r="AQ136" s="25" t="s">
        <v>187</v>
      </c>
    </row>
    <row r="137" spans="1:52" s="10" customFormat="1" ht="12" hidden="1" customHeight="1">
      <c r="B137" s="33" t="s">
        <v>104</v>
      </c>
      <c r="C137" s="58" t="s">
        <v>9</v>
      </c>
      <c r="D137" s="76">
        <v>25990</v>
      </c>
      <c r="E137" s="82">
        <f t="shared" si="19"/>
        <v>96.427113864875892</v>
      </c>
      <c r="F137" s="79">
        <v>175</v>
      </c>
      <c r="G137" s="82">
        <f t="shared" si="20"/>
        <v>92.592592592592595</v>
      </c>
      <c r="H137" s="79">
        <v>94</v>
      </c>
      <c r="I137" s="82">
        <f t="shared" si="30"/>
        <v>92.156862745098039</v>
      </c>
      <c r="J137" s="79">
        <f t="shared" si="14"/>
        <v>25815</v>
      </c>
      <c r="K137" s="82">
        <f t="shared" si="21"/>
        <v>96.454192198475567</v>
      </c>
      <c r="L137" s="79">
        <v>6169</v>
      </c>
      <c r="M137" s="82">
        <f t="shared" si="22"/>
        <v>93.13103864734299</v>
      </c>
      <c r="N137" s="100">
        <v>11812</v>
      </c>
      <c r="O137" s="91">
        <f t="shared" si="23"/>
        <v>104.46625983903776</v>
      </c>
      <c r="P137" s="90">
        <f t="shared" si="15"/>
        <v>5643</v>
      </c>
      <c r="Q137" s="91">
        <f t="shared" si="24"/>
        <v>120.49967969250481</v>
      </c>
      <c r="R137" s="90">
        <f t="shared" si="16"/>
        <v>31458</v>
      </c>
      <c r="S137" s="91">
        <f t="shared" si="25"/>
        <v>100.03497948929945</v>
      </c>
      <c r="T137" s="79">
        <v>28600</v>
      </c>
      <c r="U137" s="82">
        <f t="shared" si="26"/>
        <v>100.05597537083683</v>
      </c>
      <c r="V137" s="79">
        <v>1825</v>
      </c>
      <c r="W137" s="82">
        <f t="shared" si="29"/>
        <v>93.302658486707571</v>
      </c>
      <c r="X137" s="79">
        <f t="shared" si="17"/>
        <v>2858</v>
      </c>
      <c r="Y137" s="82">
        <f t="shared" si="27"/>
        <v>99.825358016067071</v>
      </c>
      <c r="Z137" s="79">
        <v>21</v>
      </c>
      <c r="AA137" s="82">
        <f t="shared" si="31"/>
        <v>80.769230769230774</v>
      </c>
      <c r="AB137" s="79">
        <v>543</v>
      </c>
      <c r="AC137" s="82">
        <f t="shared" si="32"/>
        <v>116.02564102564104</v>
      </c>
      <c r="AD137" s="122"/>
      <c r="AE137" s="122"/>
      <c r="AF137" s="122"/>
      <c r="AG137" s="122"/>
      <c r="AH137" s="122"/>
      <c r="AI137" s="122"/>
      <c r="AJ137" s="24">
        <v>915</v>
      </c>
      <c r="AK137" s="132">
        <f t="shared" si="28"/>
        <v>95.411887382690296</v>
      </c>
      <c r="AL137" s="90" t="s">
        <v>94</v>
      </c>
      <c r="AM137" s="90" t="s">
        <v>94</v>
      </c>
      <c r="AN137" s="90" t="s">
        <v>94</v>
      </c>
      <c r="AO137" s="90" t="s">
        <v>94</v>
      </c>
      <c r="AP137" s="24" t="s">
        <v>187</v>
      </c>
      <c r="AQ137" s="25" t="s">
        <v>187</v>
      </c>
      <c r="AR137" s="12"/>
      <c r="AS137" s="12"/>
      <c r="AT137" s="12"/>
      <c r="AU137" s="12"/>
      <c r="AV137" s="12"/>
      <c r="AW137" s="12"/>
      <c r="AX137" s="12"/>
      <c r="AY137" s="12"/>
      <c r="AZ137" s="12"/>
    </row>
    <row r="138" spans="1:52" s="10" customFormat="1" ht="12" hidden="1" customHeight="1">
      <c r="B138" s="33" t="s">
        <v>106</v>
      </c>
      <c r="C138" s="58" t="s">
        <v>10</v>
      </c>
      <c r="D138" s="76">
        <v>27190</v>
      </c>
      <c r="E138" s="82">
        <f t="shared" si="19"/>
        <v>96.480022709530914</v>
      </c>
      <c r="F138" s="79">
        <v>174</v>
      </c>
      <c r="G138" s="82">
        <f t="shared" si="20"/>
        <v>80.184331797235018</v>
      </c>
      <c r="H138" s="79">
        <v>93</v>
      </c>
      <c r="I138" s="82">
        <f t="shared" si="30"/>
        <v>72.093023255813947</v>
      </c>
      <c r="J138" s="79">
        <f t="shared" si="14"/>
        <v>27016</v>
      </c>
      <c r="K138" s="82">
        <f t="shared" si="21"/>
        <v>96.606472376184513</v>
      </c>
      <c r="L138" s="79">
        <v>7270</v>
      </c>
      <c r="M138" s="82">
        <f t="shared" si="22"/>
        <v>92.694122147137563</v>
      </c>
      <c r="N138" s="100">
        <v>10763</v>
      </c>
      <c r="O138" s="91">
        <f t="shared" si="23"/>
        <v>103.69977839868967</v>
      </c>
      <c r="P138" s="90">
        <f t="shared" si="15"/>
        <v>3493</v>
      </c>
      <c r="Q138" s="91">
        <f t="shared" si="24"/>
        <v>137.73659305993689</v>
      </c>
      <c r="R138" s="90">
        <f t="shared" si="16"/>
        <v>30509</v>
      </c>
      <c r="S138" s="91">
        <f t="shared" si="25"/>
        <v>100.02622864824104</v>
      </c>
      <c r="T138" s="79">
        <v>27320</v>
      </c>
      <c r="U138" s="82">
        <f t="shared" si="26"/>
        <v>101.0168238121649</v>
      </c>
      <c r="V138" s="79">
        <v>1987</v>
      </c>
      <c r="W138" s="82">
        <f t="shared" si="29"/>
        <v>104.79957805907173</v>
      </c>
      <c r="X138" s="79">
        <f t="shared" si="17"/>
        <v>3189</v>
      </c>
      <c r="Y138" s="82">
        <f t="shared" si="27"/>
        <v>92.274305555555557</v>
      </c>
      <c r="Z138" s="79">
        <v>17</v>
      </c>
      <c r="AA138" s="82">
        <f t="shared" si="31"/>
        <v>70.833333333333343</v>
      </c>
      <c r="AB138" s="79">
        <v>706</v>
      </c>
      <c r="AC138" s="82">
        <f t="shared" si="32"/>
        <v>104.12979351032448</v>
      </c>
      <c r="AD138" s="122"/>
      <c r="AE138" s="122"/>
      <c r="AF138" s="122"/>
      <c r="AG138" s="122"/>
      <c r="AH138" s="122"/>
      <c r="AI138" s="122"/>
      <c r="AJ138" s="24">
        <v>1463</v>
      </c>
      <c r="AK138" s="132">
        <f t="shared" si="28"/>
        <v>88.882138517618472</v>
      </c>
      <c r="AL138" s="90" t="s">
        <v>94</v>
      </c>
      <c r="AM138" s="90" t="s">
        <v>94</v>
      </c>
      <c r="AN138" s="90" t="s">
        <v>94</v>
      </c>
      <c r="AO138" s="90" t="s">
        <v>94</v>
      </c>
      <c r="AP138" s="24" t="s">
        <v>187</v>
      </c>
      <c r="AQ138" s="25" t="s">
        <v>187</v>
      </c>
      <c r="AR138" s="12"/>
      <c r="AS138" s="12"/>
      <c r="AT138" s="12"/>
      <c r="AU138" s="12"/>
      <c r="AV138" s="12"/>
      <c r="AW138" s="12"/>
      <c r="AX138" s="12"/>
      <c r="AY138" s="12"/>
      <c r="AZ138" s="12"/>
    </row>
    <row r="139" spans="1:52" s="10" customFormat="1" ht="12" hidden="1" customHeight="1">
      <c r="B139" s="33" t="s">
        <v>155</v>
      </c>
      <c r="C139" s="58" t="s">
        <v>156</v>
      </c>
      <c r="D139" s="76">
        <v>27895</v>
      </c>
      <c r="E139" s="82">
        <f t="shared" si="19"/>
        <v>96.192972171454187</v>
      </c>
      <c r="F139" s="79">
        <v>190</v>
      </c>
      <c r="G139" s="82">
        <f t="shared" si="20"/>
        <v>77.235772357723576</v>
      </c>
      <c r="H139" s="79">
        <v>99</v>
      </c>
      <c r="I139" s="82">
        <f t="shared" si="30"/>
        <v>63.87096774193548</v>
      </c>
      <c r="J139" s="79">
        <f t="shared" ref="J139:J202" si="33">D139-F139</f>
        <v>27705</v>
      </c>
      <c r="K139" s="82">
        <f t="shared" si="21"/>
        <v>96.35516293951936</v>
      </c>
      <c r="L139" s="79">
        <v>7129</v>
      </c>
      <c r="M139" s="82">
        <f t="shared" si="22"/>
        <v>92.08214931542237</v>
      </c>
      <c r="N139" s="100">
        <v>9959</v>
      </c>
      <c r="O139" s="91">
        <f t="shared" si="23"/>
        <v>96.802099533437016</v>
      </c>
      <c r="P139" s="90">
        <f t="shared" ref="P139:P202" si="34">N139-L139</f>
        <v>2830</v>
      </c>
      <c r="Q139" s="91">
        <f t="shared" si="24"/>
        <v>111.15475255302437</v>
      </c>
      <c r="R139" s="90">
        <f t="shared" ref="R139:R202" si="35">J139+P139</f>
        <v>30535</v>
      </c>
      <c r="S139" s="91">
        <f t="shared" si="25"/>
        <v>97.55902744496629</v>
      </c>
      <c r="T139" s="79">
        <v>27788</v>
      </c>
      <c r="U139" s="82">
        <f t="shared" si="26"/>
        <v>101.79127440565587</v>
      </c>
      <c r="V139" s="79">
        <v>1804</v>
      </c>
      <c r="W139" s="82">
        <f t="shared" si="29"/>
        <v>114.03286978508218</v>
      </c>
      <c r="X139" s="79">
        <f t="shared" ref="X139:X202" si="36">+R139-T139</f>
        <v>2747</v>
      </c>
      <c r="Y139" s="82">
        <f t="shared" si="27"/>
        <v>68.674999999999997</v>
      </c>
      <c r="Z139" s="79">
        <v>22</v>
      </c>
      <c r="AA139" s="82">
        <f t="shared" si="31"/>
        <v>88</v>
      </c>
      <c r="AB139" s="79">
        <v>731</v>
      </c>
      <c r="AC139" s="82">
        <f t="shared" si="32"/>
        <v>119.05537459283389</v>
      </c>
      <c r="AD139" s="122"/>
      <c r="AE139" s="122"/>
      <c r="AF139" s="122"/>
      <c r="AG139" s="122"/>
      <c r="AH139" s="122"/>
      <c r="AI139" s="122"/>
      <c r="AJ139" s="24">
        <v>1662</v>
      </c>
      <c r="AK139" s="132">
        <f t="shared" si="28"/>
        <v>76.73130193905817</v>
      </c>
      <c r="AL139" s="90" t="s">
        <v>94</v>
      </c>
      <c r="AM139" s="90" t="s">
        <v>94</v>
      </c>
      <c r="AN139" s="90" t="s">
        <v>94</v>
      </c>
      <c r="AO139" s="90" t="s">
        <v>94</v>
      </c>
      <c r="AP139" s="24" t="s">
        <v>187</v>
      </c>
      <c r="AQ139" s="25" t="s">
        <v>187</v>
      </c>
      <c r="AR139" s="12"/>
      <c r="AS139" s="12"/>
      <c r="AT139" s="12"/>
      <c r="AU139" s="12"/>
      <c r="AV139" s="12"/>
      <c r="AW139" s="12"/>
      <c r="AX139" s="12"/>
      <c r="AY139" s="12"/>
      <c r="AZ139" s="12"/>
    </row>
    <row r="140" spans="1:52" ht="12" hidden="1" customHeight="1">
      <c r="A140" s="11"/>
      <c r="B140" s="33" t="s">
        <v>110</v>
      </c>
      <c r="C140" s="58" t="s">
        <v>111</v>
      </c>
      <c r="D140" s="76">
        <v>25826</v>
      </c>
      <c r="E140" s="82">
        <f t="shared" si="19"/>
        <v>94.087216292032494</v>
      </c>
      <c r="F140" s="79">
        <v>184</v>
      </c>
      <c r="G140" s="82">
        <f t="shared" si="20"/>
        <v>83.636363636363626</v>
      </c>
      <c r="H140" s="79">
        <v>99</v>
      </c>
      <c r="I140" s="82">
        <f t="shared" si="30"/>
        <v>73.880597014925371</v>
      </c>
      <c r="J140" s="79">
        <f t="shared" si="33"/>
        <v>25642</v>
      </c>
      <c r="K140" s="82">
        <f t="shared" si="21"/>
        <v>94.171655220536934</v>
      </c>
      <c r="L140" s="79">
        <v>6206</v>
      </c>
      <c r="M140" s="82">
        <f t="shared" si="22"/>
        <v>90.24283844699724</v>
      </c>
      <c r="N140" s="100">
        <v>9365</v>
      </c>
      <c r="O140" s="91">
        <f t="shared" si="23"/>
        <v>96.70590665014457</v>
      </c>
      <c r="P140" s="90">
        <f t="shared" si="34"/>
        <v>3159</v>
      </c>
      <c r="Q140" s="91">
        <f t="shared" si="24"/>
        <v>112.54007837548986</v>
      </c>
      <c r="R140" s="90">
        <f t="shared" si="35"/>
        <v>28801</v>
      </c>
      <c r="S140" s="91">
        <f t="shared" si="25"/>
        <v>95.88826741243841</v>
      </c>
      <c r="T140" s="79">
        <v>26296</v>
      </c>
      <c r="U140" s="82">
        <f t="shared" si="26"/>
        <v>98.827420324714382</v>
      </c>
      <c r="V140" s="79">
        <v>1461</v>
      </c>
      <c r="W140" s="82">
        <f t="shared" si="29"/>
        <v>96.118421052631575</v>
      </c>
      <c r="X140" s="79">
        <f t="shared" si="36"/>
        <v>2505</v>
      </c>
      <c r="Y140" s="82">
        <f t="shared" si="27"/>
        <v>73.074679113185525</v>
      </c>
      <c r="Z140" s="79">
        <v>23</v>
      </c>
      <c r="AA140" s="82">
        <f t="shared" si="31"/>
        <v>88.461538461538453</v>
      </c>
      <c r="AB140" s="79">
        <v>701</v>
      </c>
      <c r="AC140" s="82">
        <f t="shared" si="32"/>
        <v>121.70138888888889</v>
      </c>
      <c r="AD140" s="122"/>
      <c r="AE140" s="122"/>
      <c r="AF140" s="122"/>
      <c r="AG140" s="122"/>
      <c r="AH140" s="122"/>
      <c r="AI140" s="122"/>
      <c r="AJ140" s="24">
        <v>1431</v>
      </c>
      <c r="AK140" s="132">
        <f t="shared" si="28"/>
        <v>109.82348426707598</v>
      </c>
      <c r="AL140" s="90" t="s">
        <v>94</v>
      </c>
      <c r="AM140" s="90" t="s">
        <v>94</v>
      </c>
      <c r="AN140" s="90" t="s">
        <v>94</v>
      </c>
      <c r="AO140" s="90" t="s">
        <v>94</v>
      </c>
      <c r="AP140" s="24" t="s">
        <v>187</v>
      </c>
      <c r="AQ140" s="25" t="s">
        <v>187</v>
      </c>
    </row>
    <row r="141" spans="1:52" ht="12" hidden="1" customHeight="1">
      <c r="A141" s="11"/>
      <c r="B141" s="34" t="s">
        <v>112</v>
      </c>
      <c r="C141" s="58" t="s">
        <v>14</v>
      </c>
      <c r="D141" s="77">
        <v>29036</v>
      </c>
      <c r="E141" s="83">
        <f t="shared" si="19"/>
        <v>97.077900367769971</v>
      </c>
      <c r="F141" s="80">
        <v>196</v>
      </c>
      <c r="G141" s="83">
        <f t="shared" si="20"/>
        <v>93.779904306220089</v>
      </c>
      <c r="H141" s="80">
        <v>102</v>
      </c>
      <c r="I141" s="83">
        <f t="shared" si="30"/>
        <v>87.179487179487182</v>
      </c>
      <c r="J141" s="80">
        <f t="shared" si="33"/>
        <v>28840</v>
      </c>
      <c r="K141" s="83">
        <f t="shared" si="21"/>
        <v>97.10110770681122</v>
      </c>
      <c r="L141" s="80">
        <v>7225</v>
      </c>
      <c r="M141" s="83">
        <f t="shared" si="22"/>
        <v>96.836885136040735</v>
      </c>
      <c r="N141" s="153">
        <v>10127</v>
      </c>
      <c r="O141" s="150">
        <f t="shared" si="23"/>
        <v>95.636981773538579</v>
      </c>
      <c r="P141" s="138">
        <f t="shared" si="34"/>
        <v>2902</v>
      </c>
      <c r="Q141" s="150">
        <f t="shared" si="24"/>
        <v>92.774936061381069</v>
      </c>
      <c r="R141" s="138">
        <f t="shared" si="35"/>
        <v>31742</v>
      </c>
      <c r="S141" s="150">
        <f t="shared" si="25"/>
        <v>96.688903103962957</v>
      </c>
      <c r="T141" s="80">
        <v>28818</v>
      </c>
      <c r="U141" s="83">
        <f t="shared" si="26"/>
        <v>99.892543935665017</v>
      </c>
      <c r="V141" s="80">
        <v>2001</v>
      </c>
      <c r="W141" s="83">
        <f t="shared" si="29"/>
        <v>109.70394736842107</v>
      </c>
      <c r="X141" s="80">
        <f t="shared" si="36"/>
        <v>2924</v>
      </c>
      <c r="Y141" s="83">
        <f t="shared" si="27"/>
        <v>73.467336683417088</v>
      </c>
      <c r="Z141" s="80">
        <v>25</v>
      </c>
      <c r="AA141" s="83">
        <f t="shared" si="31"/>
        <v>96.15384615384616</v>
      </c>
      <c r="AB141" s="80">
        <v>751</v>
      </c>
      <c r="AC141" s="83">
        <f t="shared" si="32"/>
        <v>102.03804347826086</v>
      </c>
      <c r="AD141" s="123"/>
      <c r="AE141" s="123"/>
      <c r="AF141" s="123"/>
      <c r="AG141" s="123"/>
      <c r="AH141" s="123"/>
      <c r="AI141" s="123"/>
      <c r="AJ141" s="26">
        <v>1920</v>
      </c>
      <c r="AK141" s="133">
        <f t="shared" si="28"/>
        <v>125.08143322475568</v>
      </c>
      <c r="AL141" s="138" t="s">
        <v>94</v>
      </c>
      <c r="AM141" s="138" t="s">
        <v>94</v>
      </c>
      <c r="AN141" s="138" t="s">
        <v>94</v>
      </c>
      <c r="AO141" s="138" t="s">
        <v>94</v>
      </c>
      <c r="AP141" s="26" t="s">
        <v>187</v>
      </c>
      <c r="AQ141" s="27" t="s">
        <v>187</v>
      </c>
    </row>
    <row r="142" spans="1:52" s="10" customFormat="1" ht="12" hidden="1" customHeight="1">
      <c r="B142" s="32" t="s">
        <v>157</v>
      </c>
      <c r="C142" s="59" t="s">
        <v>158</v>
      </c>
      <c r="D142" s="78">
        <v>28099</v>
      </c>
      <c r="E142" s="84">
        <f t="shared" si="19"/>
        <v>95.630126263485693</v>
      </c>
      <c r="F142" s="81">
        <v>189</v>
      </c>
      <c r="G142" s="84">
        <f t="shared" si="20"/>
        <v>89.573459715639814</v>
      </c>
      <c r="H142" s="81">
        <v>90</v>
      </c>
      <c r="I142" s="84">
        <f t="shared" si="30"/>
        <v>72</v>
      </c>
      <c r="J142" s="81">
        <f t="shared" si="33"/>
        <v>27910</v>
      </c>
      <c r="K142" s="84">
        <f t="shared" si="21"/>
        <v>95.673933909228026</v>
      </c>
      <c r="L142" s="81">
        <v>6720</v>
      </c>
      <c r="M142" s="84">
        <f t="shared" si="22"/>
        <v>93.541202672605792</v>
      </c>
      <c r="N142" s="136">
        <v>9718</v>
      </c>
      <c r="O142" s="134">
        <f t="shared" si="23"/>
        <v>92.782127172045065</v>
      </c>
      <c r="P142" s="135">
        <f t="shared" si="34"/>
        <v>2998</v>
      </c>
      <c r="Q142" s="134">
        <f t="shared" si="24"/>
        <v>91.124620060790278</v>
      </c>
      <c r="R142" s="135">
        <f t="shared" si="35"/>
        <v>30908</v>
      </c>
      <c r="S142" s="134">
        <f t="shared" si="25"/>
        <v>95.212864272071968</v>
      </c>
      <c r="T142" s="81">
        <v>27879</v>
      </c>
      <c r="U142" s="84">
        <f t="shared" si="26"/>
        <v>98.833664208735101</v>
      </c>
      <c r="V142" s="81">
        <v>1629</v>
      </c>
      <c r="W142" s="84">
        <f t="shared" si="29"/>
        <v>116.85796269727405</v>
      </c>
      <c r="X142" s="81">
        <f t="shared" si="36"/>
        <v>3029</v>
      </c>
      <c r="Y142" s="84">
        <f t="shared" si="27"/>
        <v>71.203573107663374</v>
      </c>
      <c r="Z142" s="81">
        <v>24</v>
      </c>
      <c r="AA142" s="84">
        <f t="shared" si="31"/>
        <v>126.31578947368421</v>
      </c>
      <c r="AB142" s="81">
        <v>757</v>
      </c>
      <c r="AC142" s="84">
        <f t="shared" si="32"/>
        <v>88.641686182669787</v>
      </c>
      <c r="AD142" s="124"/>
      <c r="AE142" s="124"/>
      <c r="AF142" s="124"/>
      <c r="AG142" s="124"/>
      <c r="AH142" s="124"/>
      <c r="AI142" s="124"/>
      <c r="AJ142" s="21">
        <v>1546</v>
      </c>
      <c r="AK142" s="47">
        <f t="shared" si="28"/>
        <v>109.64539007092198</v>
      </c>
      <c r="AL142" s="135" t="s">
        <v>94</v>
      </c>
      <c r="AM142" s="135" t="s">
        <v>94</v>
      </c>
      <c r="AN142" s="135" t="s">
        <v>94</v>
      </c>
      <c r="AO142" s="135" t="s">
        <v>94</v>
      </c>
      <c r="AP142" s="21" t="s">
        <v>187</v>
      </c>
      <c r="AQ142" s="22" t="s">
        <v>187</v>
      </c>
      <c r="AR142" s="12"/>
      <c r="AS142" s="12"/>
      <c r="AT142" s="12"/>
      <c r="AU142" s="12"/>
      <c r="AV142" s="12"/>
      <c r="AW142" s="12"/>
      <c r="AX142" s="12"/>
      <c r="AY142" s="12"/>
      <c r="AZ142" s="12"/>
    </row>
    <row r="143" spans="1:52" s="10" customFormat="1" ht="12" hidden="1" customHeight="1">
      <c r="B143" s="33" t="s">
        <v>95</v>
      </c>
      <c r="C143" s="58" t="s">
        <v>12</v>
      </c>
      <c r="D143" s="76">
        <v>28599</v>
      </c>
      <c r="E143" s="82">
        <f t="shared" si="19"/>
        <v>93.785662753328523</v>
      </c>
      <c r="F143" s="79">
        <v>201</v>
      </c>
      <c r="G143" s="82">
        <f t="shared" si="20"/>
        <v>92.626728110599075</v>
      </c>
      <c r="H143" s="79">
        <v>110</v>
      </c>
      <c r="I143" s="82">
        <f t="shared" si="30"/>
        <v>85.9375</v>
      </c>
      <c r="J143" s="79">
        <f t="shared" si="33"/>
        <v>28398</v>
      </c>
      <c r="K143" s="82">
        <f t="shared" si="21"/>
        <v>93.79396901938766</v>
      </c>
      <c r="L143" s="79">
        <v>6724</v>
      </c>
      <c r="M143" s="82">
        <f t="shared" si="22"/>
        <v>91.148163209976957</v>
      </c>
      <c r="N143" s="100">
        <v>10143</v>
      </c>
      <c r="O143" s="91">
        <f t="shared" si="23"/>
        <v>87.259119064005503</v>
      </c>
      <c r="P143" s="90">
        <f t="shared" si="34"/>
        <v>3419</v>
      </c>
      <c r="Q143" s="91">
        <f t="shared" si="24"/>
        <v>80.503885095361426</v>
      </c>
      <c r="R143" s="90">
        <f t="shared" si="35"/>
        <v>31817</v>
      </c>
      <c r="S143" s="91">
        <f t="shared" si="25"/>
        <v>92.159077743019353</v>
      </c>
      <c r="T143" s="79">
        <v>29128</v>
      </c>
      <c r="U143" s="82">
        <f t="shared" si="26"/>
        <v>95.718182116920246</v>
      </c>
      <c r="V143" s="79">
        <v>1383</v>
      </c>
      <c r="W143" s="82">
        <f t="shared" si="29"/>
        <v>123.7030411449016</v>
      </c>
      <c r="X143" s="79">
        <f t="shared" si="36"/>
        <v>2689</v>
      </c>
      <c r="Y143" s="82">
        <f t="shared" si="27"/>
        <v>65.697532372343019</v>
      </c>
      <c r="Z143" s="79">
        <v>22</v>
      </c>
      <c r="AA143" s="82">
        <f t="shared" si="31"/>
        <v>122.22222222222223</v>
      </c>
      <c r="AB143" s="79">
        <v>690</v>
      </c>
      <c r="AC143" s="82">
        <f t="shared" si="32"/>
        <v>89.032258064516128</v>
      </c>
      <c r="AD143" s="122"/>
      <c r="AE143" s="122"/>
      <c r="AF143" s="122"/>
      <c r="AG143" s="122"/>
      <c r="AH143" s="122"/>
      <c r="AI143" s="122"/>
      <c r="AJ143" s="24">
        <v>1495</v>
      </c>
      <c r="AK143" s="132">
        <f t="shared" si="28"/>
        <v>106.4814814814815</v>
      </c>
      <c r="AL143" s="90" t="s">
        <v>94</v>
      </c>
      <c r="AM143" s="90" t="s">
        <v>94</v>
      </c>
      <c r="AN143" s="90" t="s">
        <v>94</v>
      </c>
      <c r="AO143" s="90" t="s">
        <v>94</v>
      </c>
      <c r="AP143" s="24" t="s">
        <v>187</v>
      </c>
      <c r="AQ143" s="25" t="s">
        <v>187</v>
      </c>
      <c r="AR143" s="12"/>
      <c r="AS143" s="12"/>
      <c r="AT143" s="12"/>
      <c r="AU143" s="12"/>
      <c r="AV143" s="12"/>
      <c r="AW143" s="12"/>
      <c r="AX143" s="12"/>
      <c r="AY143" s="12"/>
      <c r="AZ143" s="12"/>
    </row>
    <row r="144" spans="1:52" s="10" customFormat="1" ht="12" hidden="1" customHeight="1">
      <c r="B144" s="33" t="s">
        <v>117</v>
      </c>
      <c r="C144" s="58" t="s">
        <v>4</v>
      </c>
      <c r="D144" s="76">
        <v>26426</v>
      </c>
      <c r="E144" s="82">
        <f t="shared" si="19"/>
        <v>93.101747463359644</v>
      </c>
      <c r="F144" s="79">
        <v>188</v>
      </c>
      <c r="G144" s="82">
        <f t="shared" si="20"/>
        <v>80.68669527896995</v>
      </c>
      <c r="H144" s="79">
        <v>103</v>
      </c>
      <c r="I144" s="82">
        <f t="shared" si="30"/>
        <v>69.594594594594597</v>
      </c>
      <c r="J144" s="79">
        <f t="shared" si="33"/>
        <v>26238</v>
      </c>
      <c r="K144" s="82">
        <f t="shared" si="21"/>
        <v>93.20450428048737</v>
      </c>
      <c r="L144" s="79">
        <v>6051</v>
      </c>
      <c r="M144" s="82">
        <f t="shared" si="22"/>
        <v>88.542581211589109</v>
      </c>
      <c r="N144" s="100">
        <v>11957</v>
      </c>
      <c r="O144" s="91">
        <f t="shared" si="23"/>
        <v>93.217431979418421</v>
      </c>
      <c r="P144" s="90">
        <f t="shared" si="34"/>
        <v>5906</v>
      </c>
      <c r="Q144" s="91">
        <f t="shared" si="24"/>
        <v>98.548306357416976</v>
      </c>
      <c r="R144" s="90">
        <f t="shared" si="35"/>
        <v>32144</v>
      </c>
      <c r="S144" s="91">
        <f t="shared" si="25"/>
        <v>94.142455482661674</v>
      </c>
      <c r="T144" s="79">
        <v>29901</v>
      </c>
      <c r="U144" s="82">
        <f t="shared" si="26"/>
        <v>97.119007405482662</v>
      </c>
      <c r="V144" s="79">
        <v>1198</v>
      </c>
      <c r="W144" s="82">
        <f t="shared" si="29"/>
        <v>103.36496980155306</v>
      </c>
      <c r="X144" s="79">
        <f t="shared" si="36"/>
        <v>2243</v>
      </c>
      <c r="Y144" s="82">
        <f t="shared" si="27"/>
        <v>66.835518474374254</v>
      </c>
      <c r="Z144" s="79">
        <v>22</v>
      </c>
      <c r="AA144" s="82">
        <f t="shared" si="31"/>
        <v>129.41176470588235</v>
      </c>
      <c r="AB144" s="79">
        <v>571</v>
      </c>
      <c r="AC144" s="82">
        <f t="shared" si="32"/>
        <v>91.36</v>
      </c>
      <c r="AD144" s="122"/>
      <c r="AE144" s="122"/>
      <c r="AF144" s="122"/>
      <c r="AG144" s="122"/>
      <c r="AH144" s="122"/>
      <c r="AI144" s="122"/>
      <c r="AJ144" s="24">
        <v>700</v>
      </c>
      <c r="AK144" s="132">
        <f t="shared" si="28"/>
        <v>71.868583162217661</v>
      </c>
      <c r="AL144" s="90" t="s">
        <v>94</v>
      </c>
      <c r="AM144" s="90" t="s">
        <v>94</v>
      </c>
      <c r="AN144" s="90" t="s">
        <v>94</v>
      </c>
      <c r="AO144" s="90" t="s">
        <v>94</v>
      </c>
      <c r="AP144" s="24" t="s">
        <v>187</v>
      </c>
      <c r="AQ144" s="25" t="s">
        <v>187</v>
      </c>
      <c r="AR144" s="12"/>
      <c r="AS144" s="12"/>
      <c r="AT144" s="12"/>
      <c r="AU144" s="12"/>
      <c r="AV144" s="12"/>
      <c r="AW144" s="12"/>
      <c r="AX144" s="12"/>
      <c r="AY144" s="12"/>
      <c r="AZ144" s="12"/>
    </row>
    <row r="145" spans="1:52" s="10" customFormat="1" ht="12" hidden="1" customHeight="1">
      <c r="B145" s="33" t="s">
        <v>97</v>
      </c>
      <c r="C145" s="58" t="s">
        <v>98</v>
      </c>
      <c r="D145" s="76">
        <v>26243</v>
      </c>
      <c r="E145" s="82">
        <f t="shared" si="19"/>
        <v>95.585503551265703</v>
      </c>
      <c r="F145" s="79">
        <v>190</v>
      </c>
      <c r="G145" s="82">
        <f t="shared" si="20"/>
        <v>94.527363184079604</v>
      </c>
      <c r="H145" s="79">
        <v>104</v>
      </c>
      <c r="I145" s="82">
        <f t="shared" si="30"/>
        <v>87.394957983193279</v>
      </c>
      <c r="J145" s="79">
        <f t="shared" si="33"/>
        <v>26053</v>
      </c>
      <c r="K145" s="82">
        <f t="shared" si="21"/>
        <v>95.5933074044177</v>
      </c>
      <c r="L145" s="79">
        <v>6201</v>
      </c>
      <c r="M145" s="82">
        <f t="shared" si="22"/>
        <v>93.080156109276487</v>
      </c>
      <c r="N145" s="100">
        <v>12183</v>
      </c>
      <c r="O145" s="91">
        <f t="shared" si="23"/>
        <v>91.649740464906344</v>
      </c>
      <c r="P145" s="90">
        <f t="shared" si="34"/>
        <v>5982</v>
      </c>
      <c r="Q145" s="91">
        <f t="shared" si="24"/>
        <v>90.212637611220032</v>
      </c>
      <c r="R145" s="90">
        <f t="shared" si="35"/>
        <v>32035</v>
      </c>
      <c r="S145" s="91">
        <f t="shared" si="25"/>
        <v>94.540357090157883</v>
      </c>
      <c r="T145" s="79">
        <v>30035</v>
      </c>
      <c r="U145" s="82">
        <f t="shared" si="26"/>
        <v>97.907226912670737</v>
      </c>
      <c r="V145" s="79">
        <v>1363</v>
      </c>
      <c r="W145" s="82">
        <f t="shared" si="29"/>
        <v>118.52173913043478</v>
      </c>
      <c r="X145" s="79">
        <f t="shared" si="36"/>
        <v>2000</v>
      </c>
      <c r="Y145" s="82">
        <f t="shared" si="27"/>
        <v>62.344139650872819</v>
      </c>
      <c r="Z145" s="79">
        <v>26</v>
      </c>
      <c r="AA145" s="82">
        <f t="shared" si="31"/>
        <v>152.94117647058823</v>
      </c>
      <c r="AB145" s="79">
        <v>646</v>
      </c>
      <c r="AC145" s="82">
        <f t="shared" si="32"/>
        <v>128.17460317460319</v>
      </c>
      <c r="AD145" s="122"/>
      <c r="AE145" s="122"/>
      <c r="AF145" s="122"/>
      <c r="AG145" s="122"/>
      <c r="AH145" s="122"/>
      <c r="AI145" s="122"/>
      <c r="AJ145" s="24">
        <v>582</v>
      </c>
      <c r="AK145" s="132">
        <f t="shared" si="28"/>
        <v>83.500717360114777</v>
      </c>
      <c r="AL145" s="90" t="s">
        <v>94</v>
      </c>
      <c r="AM145" s="90" t="s">
        <v>94</v>
      </c>
      <c r="AN145" s="90" t="s">
        <v>94</v>
      </c>
      <c r="AO145" s="90" t="s">
        <v>94</v>
      </c>
      <c r="AP145" s="24" t="s">
        <v>187</v>
      </c>
      <c r="AQ145" s="25" t="s">
        <v>187</v>
      </c>
      <c r="AR145" s="12"/>
      <c r="AS145" s="12"/>
      <c r="AT145" s="12"/>
      <c r="AU145" s="12"/>
      <c r="AV145" s="12"/>
      <c r="AW145" s="12"/>
      <c r="AX145" s="12"/>
      <c r="AY145" s="12"/>
      <c r="AZ145" s="12"/>
    </row>
    <row r="146" spans="1:52" s="10" customFormat="1" ht="12" hidden="1" customHeight="1">
      <c r="B146" s="33" t="s">
        <v>99</v>
      </c>
      <c r="C146" s="58" t="s">
        <v>100</v>
      </c>
      <c r="D146" s="76">
        <v>25839</v>
      </c>
      <c r="E146" s="82">
        <f t="shared" si="19"/>
        <v>98.277042446371524</v>
      </c>
      <c r="F146" s="79">
        <v>180</v>
      </c>
      <c r="G146" s="82">
        <f t="shared" si="20"/>
        <v>79.646017699115049</v>
      </c>
      <c r="H146" s="79">
        <v>95</v>
      </c>
      <c r="I146" s="82">
        <f t="shared" si="30"/>
        <v>65.517241379310349</v>
      </c>
      <c r="J146" s="79">
        <f t="shared" si="33"/>
        <v>25659</v>
      </c>
      <c r="K146" s="82">
        <f t="shared" si="21"/>
        <v>98.438578991790067</v>
      </c>
      <c r="L146" s="79">
        <v>6679</v>
      </c>
      <c r="M146" s="82">
        <f t="shared" si="22"/>
        <v>107.53501851553695</v>
      </c>
      <c r="N146" s="100">
        <v>11495</v>
      </c>
      <c r="O146" s="91">
        <f t="shared" si="23"/>
        <v>84.846471803956305</v>
      </c>
      <c r="P146" s="90">
        <f t="shared" si="34"/>
        <v>4816</v>
      </c>
      <c r="Q146" s="91">
        <f t="shared" si="24"/>
        <v>65.639907319067731</v>
      </c>
      <c r="R146" s="90">
        <f t="shared" si="35"/>
        <v>30475</v>
      </c>
      <c r="S146" s="91">
        <f t="shared" si="25"/>
        <v>91.23432027063437</v>
      </c>
      <c r="T146" s="79">
        <v>27975</v>
      </c>
      <c r="U146" s="82">
        <f t="shared" si="26"/>
        <v>92.724560822008613</v>
      </c>
      <c r="V146" s="79">
        <v>1318</v>
      </c>
      <c r="W146" s="82">
        <f t="shared" si="29"/>
        <v>75.660160734787596</v>
      </c>
      <c r="X146" s="79">
        <f t="shared" si="36"/>
        <v>2500</v>
      </c>
      <c r="Y146" s="82">
        <f t="shared" si="27"/>
        <v>77.327559542220854</v>
      </c>
      <c r="Z146" s="79">
        <v>24</v>
      </c>
      <c r="AA146" s="82">
        <f t="shared" si="31"/>
        <v>133.33333333333331</v>
      </c>
      <c r="AB146" s="79">
        <v>630</v>
      </c>
      <c r="AC146" s="82">
        <f t="shared" si="32"/>
        <v>113.10592459605027</v>
      </c>
      <c r="AD146" s="122"/>
      <c r="AE146" s="122"/>
      <c r="AF146" s="122"/>
      <c r="AG146" s="122"/>
      <c r="AH146" s="122"/>
      <c r="AI146" s="122"/>
      <c r="AJ146" s="24">
        <v>925</v>
      </c>
      <c r="AK146" s="132">
        <f t="shared" si="28"/>
        <v>120.75718015665797</v>
      </c>
      <c r="AL146" s="90" t="s">
        <v>94</v>
      </c>
      <c r="AM146" s="90" t="s">
        <v>94</v>
      </c>
      <c r="AN146" s="90" t="s">
        <v>94</v>
      </c>
      <c r="AO146" s="90" t="s">
        <v>94</v>
      </c>
      <c r="AP146" s="24" t="s">
        <v>187</v>
      </c>
      <c r="AQ146" s="25" t="s">
        <v>187</v>
      </c>
      <c r="AR146" s="12"/>
      <c r="AS146" s="12"/>
      <c r="AT146" s="12"/>
      <c r="AU146" s="12"/>
      <c r="AV146" s="12"/>
      <c r="AW146" s="12"/>
      <c r="AX146" s="12"/>
      <c r="AY146" s="12"/>
      <c r="AZ146" s="12"/>
    </row>
    <row r="147" spans="1:52" s="10" customFormat="1" ht="12" hidden="1" customHeight="1">
      <c r="B147" s="33" t="s">
        <v>101</v>
      </c>
      <c r="C147" s="58" t="s">
        <v>7</v>
      </c>
      <c r="D147" s="76">
        <v>25571</v>
      </c>
      <c r="E147" s="82">
        <f t="shared" si="19"/>
        <v>98.886267837116677</v>
      </c>
      <c r="F147" s="79">
        <v>183</v>
      </c>
      <c r="G147" s="82">
        <f t="shared" si="20"/>
        <v>72.61904761904762</v>
      </c>
      <c r="H147" s="79">
        <v>100</v>
      </c>
      <c r="I147" s="82">
        <f t="shared" si="30"/>
        <v>58.479532163742689</v>
      </c>
      <c r="J147" s="79">
        <f t="shared" si="33"/>
        <v>25388</v>
      </c>
      <c r="K147" s="82">
        <f t="shared" si="21"/>
        <v>99.144765103292059</v>
      </c>
      <c r="L147" s="79">
        <v>6477</v>
      </c>
      <c r="M147" s="82">
        <f t="shared" si="22"/>
        <v>112.15584415584416</v>
      </c>
      <c r="N147" s="100">
        <v>12807</v>
      </c>
      <c r="O147" s="91">
        <f t="shared" si="23"/>
        <v>94.663315840047304</v>
      </c>
      <c r="P147" s="90">
        <f t="shared" si="34"/>
        <v>6330</v>
      </c>
      <c r="Q147" s="91">
        <f t="shared" si="24"/>
        <v>81.635285014186238</v>
      </c>
      <c r="R147" s="90">
        <f t="shared" si="35"/>
        <v>31718</v>
      </c>
      <c r="S147" s="91">
        <f t="shared" si="25"/>
        <v>95.075087677227899</v>
      </c>
      <c r="T147" s="79">
        <v>29088</v>
      </c>
      <c r="U147" s="82">
        <f t="shared" si="26"/>
        <v>93.611817333376251</v>
      </c>
      <c r="V147" s="79">
        <v>2033</v>
      </c>
      <c r="W147" s="82">
        <f t="shared" si="29"/>
        <v>101.44710578842316</v>
      </c>
      <c r="X147" s="79">
        <f t="shared" si="36"/>
        <v>2630</v>
      </c>
      <c r="Y147" s="82">
        <f t="shared" si="27"/>
        <v>114.94755244755244</v>
      </c>
      <c r="Z147" s="79">
        <v>25</v>
      </c>
      <c r="AA147" s="82">
        <f t="shared" si="31"/>
        <v>147.05882352941177</v>
      </c>
      <c r="AB147" s="79">
        <v>524</v>
      </c>
      <c r="AC147" s="82">
        <f t="shared" si="32"/>
        <v>100.96339113680155</v>
      </c>
      <c r="AD147" s="122"/>
      <c r="AE147" s="122"/>
      <c r="AF147" s="122"/>
      <c r="AG147" s="122"/>
      <c r="AH147" s="122"/>
      <c r="AI147" s="122"/>
      <c r="AJ147" s="24">
        <v>568</v>
      </c>
      <c r="AK147" s="132">
        <f t="shared" si="28"/>
        <v>75.231788079470192</v>
      </c>
      <c r="AL147" s="90" t="s">
        <v>94</v>
      </c>
      <c r="AM147" s="90" t="s">
        <v>94</v>
      </c>
      <c r="AN147" s="90" t="s">
        <v>94</v>
      </c>
      <c r="AO147" s="90" t="s">
        <v>94</v>
      </c>
      <c r="AP147" s="24" t="s">
        <v>187</v>
      </c>
      <c r="AQ147" s="25" t="s">
        <v>187</v>
      </c>
      <c r="AR147" s="12"/>
      <c r="AS147" s="12"/>
      <c r="AT147" s="12"/>
      <c r="AU147" s="12"/>
      <c r="AV147" s="12"/>
      <c r="AW147" s="12"/>
      <c r="AX147" s="12"/>
      <c r="AY147" s="12"/>
      <c r="AZ147" s="12"/>
    </row>
    <row r="148" spans="1:52" s="10" customFormat="1" ht="12" hidden="1" customHeight="1">
      <c r="B148" s="33" t="s">
        <v>102</v>
      </c>
      <c r="C148" s="58" t="s">
        <v>8</v>
      </c>
      <c r="D148" s="76">
        <v>26333</v>
      </c>
      <c r="E148" s="82">
        <f t="shared" si="19"/>
        <v>97.62725688651615</v>
      </c>
      <c r="F148" s="79">
        <v>186</v>
      </c>
      <c r="G148" s="82">
        <f t="shared" si="20"/>
        <v>103.91061452513965</v>
      </c>
      <c r="H148" s="79">
        <v>103</v>
      </c>
      <c r="I148" s="82">
        <f t="shared" si="30"/>
        <v>106.18556701030928</v>
      </c>
      <c r="J148" s="79">
        <f t="shared" si="33"/>
        <v>26147</v>
      </c>
      <c r="K148" s="82">
        <f t="shared" si="21"/>
        <v>97.585280286631331</v>
      </c>
      <c r="L148" s="79">
        <v>6630</v>
      </c>
      <c r="M148" s="82">
        <f t="shared" si="22"/>
        <v>106.50602409638554</v>
      </c>
      <c r="N148" s="100">
        <v>11228</v>
      </c>
      <c r="O148" s="91">
        <f t="shared" si="23"/>
        <v>91.09200064903456</v>
      </c>
      <c r="P148" s="90">
        <f t="shared" si="34"/>
        <v>4598</v>
      </c>
      <c r="Q148" s="91">
        <f t="shared" si="24"/>
        <v>75.364694312407792</v>
      </c>
      <c r="R148" s="90">
        <f t="shared" si="35"/>
        <v>30745</v>
      </c>
      <c r="S148" s="91">
        <f t="shared" si="25"/>
        <v>93.464052287581694</v>
      </c>
      <c r="T148" s="79">
        <v>28101</v>
      </c>
      <c r="U148" s="82">
        <f t="shared" si="26"/>
        <v>92.592836666776506</v>
      </c>
      <c r="V148" s="79">
        <v>1970</v>
      </c>
      <c r="W148" s="82">
        <f t="shared" si="29"/>
        <v>100.61287027579162</v>
      </c>
      <c r="X148" s="79">
        <f t="shared" si="36"/>
        <v>2644</v>
      </c>
      <c r="Y148" s="82">
        <f t="shared" si="27"/>
        <v>103.84917517674783</v>
      </c>
      <c r="Z148" s="79">
        <v>26</v>
      </c>
      <c r="AA148" s="82">
        <f t="shared" si="31"/>
        <v>123.80952380952381</v>
      </c>
      <c r="AB148" s="79">
        <v>646</v>
      </c>
      <c r="AC148" s="82">
        <f t="shared" si="32"/>
        <v>122.81368821292776</v>
      </c>
      <c r="AD148" s="122"/>
      <c r="AE148" s="122"/>
      <c r="AF148" s="122"/>
      <c r="AG148" s="122"/>
      <c r="AH148" s="122"/>
      <c r="AI148" s="122"/>
      <c r="AJ148" s="24">
        <v>603</v>
      </c>
      <c r="AK148" s="132">
        <f t="shared" si="28"/>
        <v>79.34210526315789</v>
      </c>
      <c r="AL148" s="90" t="s">
        <v>94</v>
      </c>
      <c r="AM148" s="90" t="s">
        <v>94</v>
      </c>
      <c r="AN148" s="90" t="s">
        <v>94</v>
      </c>
      <c r="AO148" s="90" t="s">
        <v>94</v>
      </c>
      <c r="AP148" s="24" t="s">
        <v>187</v>
      </c>
      <c r="AQ148" s="25" t="s">
        <v>187</v>
      </c>
      <c r="AR148" s="12"/>
      <c r="AS148" s="12"/>
      <c r="AT148" s="12"/>
      <c r="AU148" s="12"/>
      <c r="AV148" s="12"/>
      <c r="AW148" s="12"/>
      <c r="AX148" s="12"/>
      <c r="AY148" s="12"/>
      <c r="AZ148" s="12"/>
    </row>
    <row r="149" spans="1:52" ht="12" hidden="1" customHeight="1">
      <c r="A149" s="11"/>
      <c r="B149" s="33" t="s">
        <v>104</v>
      </c>
      <c r="C149" s="58" t="s">
        <v>9</v>
      </c>
      <c r="D149" s="76">
        <v>25694</v>
      </c>
      <c r="E149" s="82">
        <f t="shared" si="19"/>
        <v>98.861100423239705</v>
      </c>
      <c r="F149" s="79">
        <v>174</v>
      </c>
      <c r="G149" s="82">
        <f t="shared" si="20"/>
        <v>99.428571428571431</v>
      </c>
      <c r="H149" s="79">
        <v>93</v>
      </c>
      <c r="I149" s="82">
        <f t="shared" si="30"/>
        <v>98.936170212765958</v>
      </c>
      <c r="J149" s="79">
        <f t="shared" si="33"/>
        <v>25520</v>
      </c>
      <c r="K149" s="82">
        <f t="shared" si="21"/>
        <v>98.857253534766613</v>
      </c>
      <c r="L149" s="79">
        <v>6677</v>
      </c>
      <c r="M149" s="82">
        <f t="shared" si="22"/>
        <v>108.23472199708219</v>
      </c>
      <c r="N149" s="100">
        <v>10130</v>
      </c>
      <c r="O149" s="91">
        <f t="shared" si="23"/>
        <v>85.760243819844234</v>
      </c>
      <c r="P149" s="90">
        <f t="shared" si="34"/>
        <v>3453</v>
      </c>
      <c r="Q149" s="91">
        <f t="shared" si="24"/>
        <v>61.190855927698031</v>
      </c>
      <c r="R149" s="90">
        <f t="shared" si="35"/>
        <v>28973</v>
      </c>
      <c r="S149" s="91">
        <f t="shared" si="25"/>
        <v>92.100578549176674</v>
      </c>
      <c r="T149" s="79">
        <v>26373</v>
      </c>
      <c r="U149" s="82">
        <f t="shared" si="26"/>
        <v>92.213286713286706</v>
      </c>
      <c r="V149" s="79">
        <v>1626</v>
      </c>
      <c r="W149" s="82">
        <f t="shared" si="29"/>
        <v>89.095890410958901</v>
      </c>
      <c r="X149" s="79">
        <f t="shared" si="36"/>
        <v>2600</v>
      </c>
      <c r="Y149" s="82">
        <f t="shared" si="27"/>
        <v>90.972708187543745</v>
      </c>
      <c r="Z149" s="79">
        <v>27</v>
      </c>
      <c r="AA149" s="82">
        <f t="shared" si="31"/>
        <v>128.57142857142858</v>
      </c>
      <c r="AB149" s="79">
        <v>693</v>
      </c>
      <c r="AC149" s="82">
        <f t="shared" si="32"/>
        <v>127.62430939226519</v>
      </c>
      <c r="AD149" s="122"/>
      <c r="AE149" s="122"/>
      <c r="AF149" s="122"/>
      <c r="AG149" s="122"/>
      <c r="AH149" s="122"/>
      <c r="AI149" s="122"/>
      <c r="AJ149" s="24">
        <v>772</v>
      </c>
      <c r="AK149" s="132">
        <f t="shared" si="28"/>
        <v>84.37158469945355</v>
      </c>
      <c r="AL149" s="90" t="s">
        <v>94</v>
      </c>
      <c r="AM149" s="90" t="s">
        <v>94</v>
      </c>
      <c r="AN149" s="90" t="s">
        <v>94</v>
      </c>
      <c r="AO149" s="90" t="s">
        <v>94</v>
      </c>
      <c r="AP149" s="24" t="s">
        <v>187</v>
      </c>
      <c r="AQ149" s="25" t="s">
        <v>187</v>
      </c>
    </row>
    <row r="150" spans="1:52" ht="12" hidden="1" customHeight="1">
      <c r="A150" s="11"/>
      <c r="B150" s="33" t="s">
        <v>106</v>
      </c>
      <c r="C150" s="58" t="s">
        <v>10</v>
      </c>
      <c r="D150" s="76">
        <v>26822</v>
      </c>
      <c r="E150" s="82">
        <f t="shared" si="19"/>
        <v>98.646561235748436</v>
      </c>
      <c r="F150" s="79">
        <v>185</v>
      </c>
      <c r="G150" s="82">
        <f t="shared" si="20"/>
        <v>106.32183908045978</v>
      </c>
      <c r="H150" s="79">
        <v>101</v>
      </c>
      <c r="I150" s="82">
        <f t="shared" si="30"/>
        <v>108.6021505376344</v>
      </c>
      <c r="J150" s="79">
        <f t="shared" si="33"/>
        <v>26637</v>
      </c>
      <c r="K150" s="82">
        <f t="shared" si="21"/>
        <v>98.597127628072258</v>
      </c>
      <c r="L150" s="79">
        <v>7441</v>
      </c>
      <c r="M150" s="82">
        <f t="shared" si="22"/>
        <v>102.35213204951856</v>
      </c>
      <c r="N150" s="100">
        <v>9830</v>
      </c>
      <c r="O150" s="91">
        <f t="shared" si="23"/>
        <v>91.331413174765402</v>
      </c>
      <c r="P150" s="90">
        <f t="shared" si="34"/>
        <v>2389</v>
      </c>
      <c r="Q150" s="91">
        <f t="shared" si="24"/>
        <v>68.393930718580023</v>
      </c>
      <c r="R150" s="90">
        <f t="shared" si="35"/>
        <v>29026</v>
      </c>
      <c r="S150" s="91">
        <f t="shared" si="25"/>
        <v>95.139139270379232</v>
      </c>
      <c r="T150" s="79">
        <v>25807</v>
      </c>
      <c r="U150" s="82">
        <f t="shared" si="26"/>
        <v>94.461932650073209</v>
      </c>
      <c r="V150" s="79">
        <v>2234</v>
      </c>
      <c r="W150" s="82">
        <f t="shared" si="29"/>
        <v>112.43080020130851</v>
      </c>
      <c r="X150" s="79">
        <f t="shared" si="36"/>
        <v>3219</v>
      </c>
      <c r="Y150" s="82">
        <f t="shared" si="27"/>
        <v>100.94073377234243</v>
      </c>
      <c r="Z150" s="79">
        <v>26</v>
      </c>
      <c r="AA150" s="82">
        <f t="shared" si="31"/>
        <v>152.94117647058823</v>
      </c>
      <c r="AB150" s="79">
        <v>782</v>
      </c>
      <c r="AC150" s="82">
        <f t="shared" si="32"/>
        <v>110.76487252124645</v>
      </c>
      <c r="AD150" s="122"/>
      <c r="AE150" s="122"/>
      <c r="AF150" s="122"/>
      <c r="AG150" s="122"/>
      <c r="AH150" s="122"/>
      <c r="AI150" s="122"/>
      <c r="AJ150" s="24">
        <v>1448</v>
      </c>
      <c r="AK150" s="132">
        <f t="shared" si="28"/>
        <v>98.974709501025288</v>
      </c>
      <c r="AL150" s="90" t="s">
        <v>94</v>
      </c>
      <c r="AM150" s="90" t="s">
        <v>94</v>
      </c>
      <c r="AN150" s="90" t="s">
        <v>94</v>
      </c>
      <c r="AO150" s="90" t="s">
        <v>94</v>
      </c>
      <c r="AP150" s="24" t="s">
        <v>187</v>
      </c>
      <c r="AQ150" s="25" t="s">
        <v>187</v>
      </c>
    </row>
    <row r="151" spans="1:52" ht="12" hidden="1" customHeight="1">
      <c r="A151" s="11"/>
      <c r="B151" s="33" t="s">
        <v>159</v>
      </c>
      <c r="C151" s="58" t="s">
        <v>160</v>
      </c>
      <c r="D151" s="76">
        <v>27386</v>
      </c>
      <c r="E151" s="82">
        <f t="shared" ref="E151:E213" si="37">D151/D139*100</f>
        <v>98.175300233016671</v>
      </c>
      <c r="F151" s="79">
        <v>178</v>
      </c>
      <c r="G151" s="82">
        <f t="shared" ref="G151:G213" si="38">F151/F139*100</f>
        <v>93.684210526315795</v>
      </c>
      <c r="H151" s="79">
        <v>99</v>
      </c>
      <c r="I151" s="82">
        <f t="shared" si="30"/>
        <v>100</v>
      </c>
      <c r="J151" s="79">
        <f t="shared" si="33"/>
        <v>27208</v>
      </c>
      <c r="K151" s="82">
        <f t="shared" ref="K151:K213" si="39">J151/J139*100</f>
        <v>98.206099981952718</v>
      </c>
      <c r="L151" s="79">
        <v>7558</v>
      </c>
      <c r="M151" s="82">
        <f t="shared" ref="M151:M213" si="40">L151/L139*100</f>
        <v>106.01767428811894</v>
      </c>
      <c r="N151" s="100">
        <v>9139</v>
      </c>
      <c r="O151" s="91">
        <f t="shared" ref="O151:O213" si="41">N151/N139*100</f>
        <v>91.766241590521133</v>
      </c>
      <c r="P151" s="90">
        <f t="shared" si="34"/>
        <v>1581</v>
      </c>
      <c r="Q151" s="91">
        <f t="shared" ref="Q151:Q213" si="42">P151/P139*100</f>
        <v>55.865724381625434</v>
      </c>
      <c r="R151" s="90">
        <f t="shared" si="35"/>
        <v>28789</v>
      </c>
      <c r="S151" s="91">
        <f t="shared" ref="S151:S213" si="43">R151/R139*100</f>
        <v>94.281971508105457</v>
      </c>
      <c r="T151" s="79">
        <v>25865</v>
      </c>
      <c r="U151" s="82">
        <f t="shared" ref="U151:U213" si="44">T151/T139*100</f>
        <v>93.079746653231609</v>
      </c>
      <c r="V151" s="79">
        <v>1620</v>
      </c>
      <c r="W151" s="82">
        <f t="shared" si="29"/>
        <v>89.800443458980041</v>
      </c>
      <c r="X151" s="79">
        <f t="shared" si="36"/>
        <v>2924</v>
      </c>
      <c r="Y151" s="82">
        <f t="shared" ref="Y151:Y213" si="45">X151/X139*100</f>
        <v>106.44339279213688</v>
      </c>
      <c r="Z151" s="79">
        <v>25</v>
      </c>
      <c r="AA151" s="82">
        <f t="shared" si="31"/>
        <v>113.63636363636364</v>
      </c>
      <c r="AB151" s="79">
        <v>691</v>
      </c>
      <c r="AC151" s="82">
        <f t="shared" si="32"/>
        <v>94.528043775649792</v>
      </c>
      <c r="AD151" s="122"/>
      <c r="AE151" s="122"/>
      <c r="AF151" s="122"/>
      <c r="AG151" s="122"/>
      <c r="AH151" s="122"/>
      <c r="AI151" s="122"/>
      <c r="AJ151" s="24">
        <v>1708</v>
      </c>
      <c r="AK151" s="132">
        <f t="shared" ref="AK151:AK213" si="46">AJ151/AJ139*100</f>
        <v>102.76774969915765</v>
      </c>
      <c r="AL151" s="90" t="s">
        <v>94</v>
      </c>
      <c r="AM151" s="90" t="s">
        <v>94</v>
      </c>
      <c r="AN151" s="90" t="s">
        <v>94</v>
      </c>
      <c r="AO151" s="90" t="s">
        <v>94</v>
      </c>
      <c r="AP151" s="24" t="s">
        <v>187</v>
      </c>
      <c r="AQ151" s="25" t="s">
        <v>187</v>
      </c>
    </row>
    <row r="152" spans="1:52" ht="12" hidden="1" customHeight="1">
      <c r="A152" s="11"/>
      <c r="B152" s="33" t="s">
        <v>110</v>
      </c>
      <c r="C152" s="58" t="s">
        <v>111</v>
      </c>
      <c r="D152" s="76">
        <v>25364</v>
      </c>
      <c r="E152" s="82">
        <f t="shared" si="37"/>
        <v>98.211105087895916</v>
      </c>
      <c r="F152" s="79">
        <v>176</v>
      </c>
      <c r="G152" s="82">
        <f t="shared" si="38"/>
        <v>95.652173913043484</v>
      </c>
      <c r="H152" s="79">
        <v>102</v>
      </c>
      <c r="I152" s="82">
        <f t="shared" si="30"/>
        <v>103.03030303030303</v>
      </c>
      <c r="J152" s="79">
        <f t="shared" si="33"/>
        <v>25188</v>
      </c>
      <c r="K152" s="82">
        <f t="shared" si="39"/>
        <v>98.229467280243355</v>
      </c>
      <c r="L152" s="79">
        <v>6470</v>
      </c>
      <c r="M152" s="82">
        <f t="shared" si="40"/>
        <v>104.25394779245892</v>
      </c>
      <c r="N152" s="100">
        <v>8481</v>
      </c>
      <c r="O152" s="91">
        <f t="shared" si="41"/>
        <v>90.560597971169244</v>
      </c>
      <c r="P152" s="90">
        <f t="shared" si="34"/>
        <v>2011</v>
      </c>
      <c r="Q152" s="91">
        <f t="shared" si="42"/>
        <v>63.659385881608102</v>
      </c>
      <c r="R152" s="90">
        <f t="shared" si="35"/>
        <v>27199</v>
      </c>
      <c r="S152" s="91">
        <f t="shared" si="43"/>
        <v>94.43769313565501</v>
      </c>
      <c r="T152" s="79">
        <v>24487</v>
      </c>
      <c r="U152" s="82">
        <f t="shared" si="44"/>
        <v>93.120626711286889</v>
      </c>
      <c r="V152" s="79">
        <v>1335</v>
      </c>
      <c r="W152" s="82">
        <f t="shared" si="29"/>
        <v>91.375770020533892</v>
      </c>
      <c r="X152" s="79">
        <f t="shared" si="36"/>
        <v>2712</v>
      </c>
      <c r="Y152" s="82">
        <f t="shared" si="45"/>
        <v>108.26347305389221</v>
      </c>
      <c r="Z152" s="79">
        <v>24</v>
      </c>
      <c r="AA152" s="82">
        <f t="shared" si="31"/>
        <v>104.34782608695652</v>
      </c>
      <c r="AB152" s="79">
        <v>645</v>
      </c>
      <c r="AC152" s="82">
        <f t="shared" si="32"/>
        <v>92.011412268188295</v>
      </c>
      <c r="AD152" s="122"/>
      <c r="AE152" s="122"/>
      <c r="AF152" s="122"/>
      <c r="AG152" s="122"/>
      <c r="AH152" s="122"/>
      <c r="AI152" s="122"/>
      <c r="AJ152" s="24">
        <v>1385</v>
      </c>
      <c r="AK152" s="132">
        <f t="shared" si="46"/>
        <v>96.785464709993008</v>
      </c>
      <c r="AL152" s="90" t="s">
        <v>94</v>
      </c>
      <c r="AM152" s="90" t="s">
        <v>94</v>
      </c>
      <c r="AN152" s="90" t="s">
        <v>94</v>
      </c>
      <c r="AO152" s="90" t="s">
        <v>94</v>
      </c>
      <c r="AP152" s="24" t="s">
        <v>187</v>
      </c>
      <c r="AQ152" s="25" t="s">
        <v>187</v>
      </c>
    </row>
    <row r="153" spans="1:52" ht="12" hidden="1" customHeight="1">
      <c r="A153" s="11"/>
      <c r="B153" s="34" t="s">
        <v>112</v>
      </c>
      <c r="C153" s="60" t="s">
        <v>14</v>
      </c>
      <c r="D153" s="77">
        <v>28534</v>
      </c>
      <c r="E153" s="83">
        <f t="shared" si="37"/>
        <v>98.271111723377885</v>
      </c>
      <c r="F153" s="80">
        <v>235</v>
      </c>
      <c r="G153" s="83">
        <f t="shared" si="38"/>
        <v>119.89795918367348</v>
      </c>
      <c r="H153" s="80">
        <v>155</v>
      </c>
      <c r="I153" s="83">
        <f t="shared" si="30"/>
        <v>151.96078431372547</v>
      </c>
      <c r="J153" s="80">
        <f t="shared" si="33"/>
        <v>28299</v>
      </c>
      <c r="K153" s="83">
        <f t="shared" si="39"/>
        <v>98.124133148404994</v>
      </c>
      <c r="L153" s="80">
        <v>7849</v>
      </c>
      <c r="M153" s="83">
        <f t="shared" si="40"/>
        <v>108.63667820069205</v>
      </c>
      <c r="N153" s="153">
        <v>9515</v>
      </c>
      <c r="O153" s="150">
        <f t="shared" si="41"/>
        <v>93.956749284092041</v>
      </c>
      <c r="P153" s="138">
        <f t="shared" si="34"/>
        <v>1666</v>
      </c>
      <c r="Q153" s="150">
        <f t="shared" si="42"/>
        <v>57.408683666436943</v>
      </c>
      <c r="R153" s="138">
        <f t="shared" si="35"/>
        <v>29965</v>
      </c>
      <c r="S153" s="150">
        <f t="shared" si="43"/>
        <v>94.401739020855644</v>
      </c>
      <c r="T153" s="80">
        <v>26395</v>
      </c>
      <c r="U153" s="83">
        <f t="shared" si="44"/>
        <v>91.59206051773198</v>
      </c>
      <c r="V153" s="80">
        <v>1603</v>
      </c>
      <c r="W153" s="83">
        <f t="shared" si="29"/>
        <v>80.109945027486262</v>
      </c>
      <c r="X153" s="80">
        <f t="shared" si="36"/>
        <v>3570</v>
      </c>
      <c r="Y153" s="83">
        <f t="shared" si="45"/>
        <v>122.09302325581395</v>
      </c>
      <c r="Z153" s="80">
        <v>32</v>
      </c>
      <c r="AA153" s="83">
        <f t="shared" si="31"/>
        <v>128</v>
      </c>
      <c r="AB153" s="80">
        <v>852</v>
      </c>
      <c r="AC153" s="83">
        <f t="shared" si="32"/>
        <v>113.44873501997337</v>
      </c>
      <c r="AD153" s="123"/>
      <c r="AE153" s="123"/>
      <c r="AF153" s="123"/>
      <c r="AG153" s="123"/>
      <c r="AH153" s="123"/>
      <c r="AI153" s="123"/>
      <c r="AJ153" s="26">
        <v>2337</v>
      </c>
      <c r="AK153" s="133">
        <f t="shared" si="46"/>
        <v>121.71875000000001</v>
      </c>
      <c r="AL153" s="138" t="s">
        <v>94</v>
      </c>
      <c r="AM153" s="138" t="s">
        <v>94</v>
      </c>
      <c r="AN153" s="138" t="s">
        <v>94</v>
      </c>
      <c r="AO153" s="138" t="s">
        <v>94</v>
      </c>
      <c r="AP153" s="26" t="s">
        <v>187</v>
      </c>
      <c r="AQ153" s="27" t="s">
        <v>187</v>
      </c>
    </row>
    <row r="154" spans="1:52" ht="12" hidden="1" customHeight="1">
      <c r="A154" s="11"/>
      <c r="B154" s="32" t="s">
        <v>161</v>
      </c>
      <c r="C154" s="58" t="s">
        <v>162</v>
      </c>
      <c r="D154" s="78">
        <v>27832</v>
      </c>
      <c r="E154" s="84">
        <f t="shared" si="37"/>
        <v>99.049788248692124</v>
      </c>
      <c r="F154" s="81">
        <v>177</v>
      </c>
      <c r="G154" s="84">
        <f t="shared" si="38"/>
        <v>93.650793650793645</v>
      </c>
      <c r="H154" s="81">
        <v>92</v>
      </c>
      <c r="I154" s="84">
        <f t="shared" si="30"/>
        <v>102.22222222222221</v>
      </c>
      <c r="J154" s="81">
        <f t="shared" si="33"/>
        <v>27655</v>
      </c>
      <c r="K154" s="84">
        <f t="shared" si="39"/>
        <v>99.086348978860627</v>
      </c>
      <c r="L154" s="81">
        <v>7511</v>
      </c>
      <c r="M154" s="84">
        <f t="shared" si="40"/>
        <v>111.77083333333333</v>
      </c>
      <c r="N154" s="136">
        <v>9398</v>
      </c>
      <c r="O154" s="134">
        <f t="shared" si="41"/>
        <v>96.707141387116692</v>
      </c>
      <c r="P154" s="135">
        <f t="shared" si="34"/>
        <v>1887</v>
      </c>
      <c r="Q154" s="134">
        <f t="shared" si="42"/>
        <v>62.941961307538364</v>
      </c>
      <c r="R154" s="135">
        <f t="shared" si="35"/>
        <v>29542</v>
      </c>
      <c r="S154" s="134">
        <f t="shared" si="43"/>
        <v>95.580432250550018</v>
      </c>
      <c r="T154" s="79">
        <v>26282</v>
      </c>
      <c r="U154" s="84">
        <f t="shared" si="44"/>
        <v>94.271674019871583</v>
      </c>
      <c r="V154" s="81">
        <v>1054</v>
      </c>
      <c r="W154" s="84">
        <f t="shared" si="29"/>
        <v>64.702271332105582</v>
      </c>
      <c r="X154" s="81">
        <f t="shared" si="36"/>
        <v>3260</v>
      </c>
      <c r="Y154" s="84">
        <f t="shared" si="45"/>
        <v>107.62627930009904</v>
      </c>
      <c r="Z154" s="81">
        <v>34</v>
      </c>
      <c r="AA154" s="84">
        <f t="shared" si="31"/>
        <v>141.66666666666669</v>
      </c>
      <c r="AB154" s="81">
        <v>668</v>
      </c>
      <c r="AC154" s="84">
        <f t="shared" si="32"/>
        <v>88.243064729194188</v>
      </c>
      <c r="AD154" s="124"/>
      <c r="AE154" s="124"/>
      <c r="AF154" s="124"/>
      <c r="AG154" s="124"/>
      <c r="AH154" s="124"/>
      <c r="AI154" s="124"/>
      <c r="AJ154" s="21">
        <v>1972</v>
      </c>
      <c r="AK154" s="47">
        <f t="shared" si="46"/>
        <v>127.55498059508407</v>
      </c>
      <c r="AL154" s="135" t="s">
        <v>94</v>
      </c>
      <c r="AM154" s="135" t="s">
        <v>94</v>
      </c>
      <c r="AN154" s="135" t="s">
        <v>94</v>
      </c>
      <c r="AO154" s="135" t="s">
        <v>94</v>
      </c>
      <c r="AP154" s="21" t="s">
        <v>187</v>
      </c>
      <c r="AQ154" s="22" t="s">
        <v>187</v>
      </c>
    </row>
    <row r="155" spans="1:52" ht="12" hidden="1" customHeight="1">
      <c r="A155" s="11"/>
      <c r="B155" s="33" t="s">
        <v>95</v>
      </c>
      <c r="C155" s="58" t="s">
        <v>12</v>
      </c>
      <c r="D155" s="76">
        <v>28331</v>
      </c>
      <c r="E155" s="82">
        <f t="shared" si="37"/>
        <v>99.062904297353043</v>
      </c>
      <c r="F155" s="79">
        <v>191</v>
      </c>
      <c r="G155" s="82">
        <f t="shared" si="38"/>
        <v>95.024875621890544</v>
      </c>
      <c r="H155" s="79">
        <v>100</v>
      </c>
      <c r="I155" s="82">
        <f t="shared" si="30"/>
        <v>90.909090909090907</v>
      </c>
      <c r="J155" s="79">
        <f t="shared" si="33"/>
        <v>28140</v>
      </c>
      <c r="K155" s="82">
        <f t="shared" si="39"/>
        <v>99.091485315867317</v>
      </c>
      <c r="L155" s="79">
        <v>6938</v>
      </c>
      <c r="M155" s="82">
        <f t="shared" si="40"/>
        <v>103.18262938726947</v>
      </c>
      <c r="N155" s="100">
        <v>10565</v>
      </c>
      <c r="O155" s="91">
        <f t="shared" si="41"/>
        <v>104.16050478162279</v>
      </c>
      <c r="P155" s="90">
        <f t="shared" si="34"/>
        <v>3627</v>
      </c>
      <c r="Q155" s="91">
        <f t="shared" si="42"/>
        <v>106.08365019011407</v>
      </c>
      <c r="R155" s="90">
        <f t="shared" si="35"/>
        <v>31767</v>
      </c>
      <c r="S155" s="91">
        <f t="shared" si="43"/>
        <v>99.84285130590564</v>
      </c>
      <c r="T155" s="79">
        <v>28960</v>
      </c>
      <c r="U155" s="82">
        <f t="shared" si="44"/>
        <v>99.423235374897004</v>
      </c>
      <c r="V155" s="79">
        <v>1044</v>
      </c>
      <c r="W155" s="82">
        <f t="shared" si="29"/>
        <v>75.488069414316712</v>
      </c>
      <c r="X155" s="79">
        <f t="shared" si="36"/>
        <v>2807</v>
      </c>
      <c r="Y155" s="82">
        <f t="shared" si="45"/>
        <v>104.3882484194868</v>
      </c>
      <c r="Z155" s="79">
        <v>35</v>
      </c>
      <c r="AA155" s="82">
        <f t="shared" si="31"/>
        <v>159.09090909090909</v>
      </c>
      <c r="AB155" s="79">
        <v>640</v>
      </c>
      <c r="AC155" s="82">
        <f t="shared" si="32"/>
        <v>92.753623188405797</v>
      </c>
      <c r="AD155" s="122"/>
      <c r="AE155" s="122"/>
      <c r="AF155" s="122"/>
      <c r="AG155" s="122"/>
      <c r="AH155" s="122"/>
      <c r="AI155" s="122"/>
      <c r="AJ155" s="24">
        <v>1217</v>
      </c>
      <c r="AK155" s="132">
        <f t="shared" si="46"/>
        <v>81.404682274247492</v>
      </c>
      <c r="AL155" s="90" t="s">
        <v>94</v>
      </c>
      <c r="AM155" s="90" t="s">
        <v>94</v>
      </c>
      <c r="AN155" s="90" t="s">
        <v>94</v>
      </c>
      <c r="AO155" s="90" t="s">
        <v>94</v>
      </c>
      <c r="AP155" s="24" t="s">
        <v>187</v>
      </c>
      <c r="AQ155" s="25" t="s">
        <v>187</v>
      </c>
    </row>
    <row r="156" spans="1:52" ht="12" hidden="1" customHeight="1">
      <c r="A156" s="11"/>
      <c r="B156" s="33" t="s">
        <v>117</v>
      </c>
      <c r="C156" s="58" t="s">
        <v>4</v>
      </c>
      <c r="D156" s="76">
        <v>26791</v>
      </c>
      <c r="E156" s="82">
        <f t="shared" si="37"/>
        <v>101.38121546961325</v>
      </c>
      <c r="F156" s="79">
        <v>187</v>
      </c>
      <c r="G156" s="82">
        <f t="shared" si="38"/>
        <v>99.468085106382972</v>
      </c>
      <c r="H156" s="79">
        <v>98</v>
      </c>
      <c r="I156" s="82">
        <f t="shared" si="30"/>
        <v>95.145631067961162</v>
      </c>
      <c r="J156" s="79">
        <f t="shared" si="33"/>
        <v>26604</v>
      </c>
      <c r="K156" s="82">
        <f t="shared" si="39"/>
        <v>101.39492339355134</v>
      </c>
      <c r="L156" s="79">
        <v>6345</v>
      </c>
      <c r="M156" s="82">
        <f t="shared" si="40"/>
        <v>104.85870104115023</v>
      </c>
      <c r="N156" s="100">
        <v>11991</v>
      </c>
      <c r="O156" s="91">
        <f t="shared" si="41"/>
        <v>100.28435226227315</v>
      </c>
      <c r="P156" s="90">
        <f t="shared" si="34"/>
        <v>5646</v>
      </c>
      <c r="Q156" s="91">
        <f t="shared" si="42"/>
        <v>95.597697257026752</v>
      </c>
      <c r="R156" s="90">
        <f t="shared" si="35"/>
        <v>32250</v>
      </c>
      <c r="S156" s="91">
        <f t="shared" si="43"/>
        <v>100.32976605276257</v>
      </c>
      <c r="T156" s="79">
        <v>29712</v>
      </c>
      <c r="U156" s="82">
        <f t="shared" si="44"/>
        <v>99.367914116584728</v>
      </c>
      <c r="V156" s="79">
        <v>923</v>
      </c>
      <c r="W156" s="82">
        <f t="shared" si="29"/>
        <v>77.045075125208683</v>
      </c>
      <c r="X156" s="79">
        <f t="shared" si="36"/>
        <v>2538</v>
      </c>
      <c r="Y156" s="82">
        <f t="shared" si="45"/>
        <v>113.15202853321445</v>
      </c>
      <c r="Z156" s="79">
        <v>34</v>
      </c>
      <c r="AA156" s="82">
        <f t="shared" si="31"/>
        <v>154.54545454545453</v>
      </c>
      <c r="AB156" s="79">
        <v>620</v>
      </c>
      <c r="AC156" s="82">
        <f t="shared" si="32"/>
        <v>108.58143607705779</v>
      </c>
      <c r="AD156" s="122"/>
      <c r="AE156" s="122"/>
      <c r="AF156" s="122"/>
      <c r="AG156" s="122"/>
      <c r="AH156" s="122"/>
      <c r="AI156" s="122"/>
      <c r="AJ156" s="24">
        <v>596</v>
      </c>
      <c r="AK156" s="132">
        <f t="shared" si="46"/>
        <v>85.142857142857139</v>
      </c>
      <c r="AL156" s="90" t="s">
        <v>94</v>
      </c>
      <c r="AM156" s="90" t="s">
        <v>94</v>
      </c>
      <c r="AN156" s="90" t="s">
        <v>94</v>
      </c>
      <c r="AO156" s="90" t="s">
        <v>94</v>
      </c>
      <c r="AP156" s="24" t="s">
        <v>187</v>
      </c>
      <c r="AQ156" s="25" t="s">
        <v>187</v>
      </c>
    </row>
    <row r="157" spans="1:52" ht="12" hidden="1" customHeight="1">
      <c r="A157" s="11"/>
      <c r="B157" s="33" t="s">
        <v>97</v>
      </c>
      <c r="C157" s="58" t="s">
        <v>98</v>
      </c>
      <c r="D157" s="76">
        <v>26349</v>
      </c>
      <c r="E157" s="82">
        <f t="shared" si="37"/>
        <v>100.4039172350722</v>
      </c>
      <c r="F157" s="79">
        <v>187</v>
      </c>
      <c r="G157" s="82">
        <f t="shared" si="38"/>
        <v>98.421052631578945</v>
      </c>
      <c r="H157" s="79">
        <v>96</v>
      </c>
      <c r="I157" s="82">
        <f t="shared" si="30"/>
        <v>92.307692307692307</v>
      </c>
      <c r="J157" s="79">
        <f t="shared" si="33"/>
        <v>26162</v>
      </c>
      <c r="K157" s="82">
        <f t="shared" si="39"/>
        <v>100.41837792192838</v>
      </c>
      <c r="L157" s="79">
        <v>6455</v>
      </c>
      <c r="M157" s="82">
        <f t="shared" si="40"/>
        <v>104.0961135300758</v>
      </c>
      <c r="N157" s="100">
        <v>11130</v>
      </c>
      <c r="O157" s="91">
        <f t="shared" si="41"/>
        <v>91.356808667815812</v>
      </c>
      <c r="P157" s="90">
        <f t="shared" si="34"/>
        <v>4675</v>
      </c>
      <c r="Q157" s="91">
        <f t="shared" si="42"/>
        <v>78.151120026746909</v>
      </c>
      <c r="R157" s="90">
        <f t="shared" si="35"/>
        <v>30837</v>
      </c>
      <c r="S157" s="91">
        <f t="shared" si="43"/>
        <v>96.260340252848437</v>
      </c>
      <c r="T157" s="79">
        <v>28741</v>
      </c>
      <c r="U157" s="82">
        <f t="shared" si="44"/>
        <v>95.691693024804394</v>
      </c>
      <c r="V157" s="79">
        <v>813</v>
      </c>
      <c r="W157" s="82">
        <f t="shared" si="29"/>
        <v>59.647835656639771</v>
      </c>
      <c r="X157" s="79">
        <f t="shared" si="36"/>
        <v>2096</v>
      </c>
      <c r="Y157" s="82">
        <f t="shared" si="45"/>
        <v>104.80000000000001</v>
      </c>
      <c r="Z157" s="79">
        <v>35</v>
      </c>
      <c r="AA157" s="82">
        <f t="shared" si="31"/>
        <v>134.61538461538461</v>
      </c>
      <c r="AB157" s="79">
        <v>642</v>
      </c>
      <c r="AC157" s="82">
        <f t="shared" si="32"/>
        <v>99.380804953560371</v>
      </c>
      <c r="AD157" s="122"/>
      <c r="AE157" s="122"/>
      <c r="AF157" s="122"/>
      <c r="AG157" s="122"/>
      <c r="AH157" s="122"/>
      <c r="AI157" s="122"/>
      <c r="AJ157" s="24">
        <v>518</v>
      </c>
      <c r="AK157" s="132">
        <f t="shared" si="46"/>
        <v>89.003436426116835</v>
      </c>
      <c r="AL157" s="90" t="s">
        <v>94</v>
      </c>
      <c r="AM157" s="90" t="s">
        <v>94</v>
      </c>
      <c r="AN157" s="90" t="s">
        <v>94</v>
      </c>
      <c r="AO157" s="90" t="s">
        <v>94</v>
      </c>
      <c r="AP157" s="24" t="s">
        <v>187</v>
      </c>
      <c r="AQ157" s="25" t="s">
        <v>187</v>
      </c>
    </row>
    <row r="158" spans="1:52" ht="12" hidden="1" customHeight="1">
      <c r="A158" s="11"/>
      <c r="B158" s="33" t="s">
        <v>99</v>
      </c>
      <c r="C158" s="58" t="s">
        <v>100</v>
      </c>
      <c r="D158" s="76">
        <v>24867</v>
      </c>
      <c r="E158" s="82">
        <f t="shared" si="37"/>
        <v>96.238244514106583</v>
      </c>
      <c r="F158" s="79">
        <v>181</v>
      </c>
      <c r="G158" s="82">
        <f t="shared" si="38"/>
        <v>100.55555555555556</v>
      </c>
      <c r="H158" s="79">
        <v>97</v>
      </c>
      <c r="I158" s="82">
        <f t="shared" si="30"/>
        <v>102.10526315789474</v>
      </c>
      <c r="J158" s="79">
        <f t="shared" si="33"/>
        <v>24686</v>
      </c>
      <c r="K158" s="82">
        <f t="shared" si="39"/>
        <v>96.207958221286887</v>
      </c>
      <c r="L158" s="79">
        <v>6205</v>
      </c>
      <c r="M158" s="82">
        <f t="shared" si="40"/>
        <v>92.903129210959719</v>
      </c>
      <c r="N158" s="100">
        <v>12421</v>
      </c>
      <c r="O158" s="91">
        <f t="shared" si="41"/>
        <v>108.05567638103524</v>
      </c>
      <c r="P158" s="90">
        <f t="shared" si="34"/>
        <v>6216</v>
      </c>
      <c r="Q158" s="91">
        <f t="shared" si="42"/>
        <v>129.06976744186048</v>
      </c>
      <c r="R158" s="90">
        <f t="shared" si="35"/>
        <v>30902</v>
      </c>
      <c r="S158" s="91">
        <f t="shared" si="43"/>
        <v>101.40114848236259</v>
      </c>
      <c r="T158" s="79">
        <v>28671</v>
      </c>
      <c r="U158" s="82">
        <f t="shared" si="44"/>
        <v>102.48793565683647</v>
      </c>
      <c r="V158" s="79">
        <v>901</v>
      </c>
      <c r="W158" s="82">
        <f t="shared" ref="W158:W213" si="47">V158/V146*100</f>
        <v>68.361153262518968</v>
      </c>
      <c r="X158" s="79">
        <f t="shared" si="36"/>
        <v>2231</v>
      </c>
      <c r="Y158" s="82">
        <f t="shared" si="45"/>
        <v>89.24</v>
      </c>
      <c r="Z158" s="79">
        <v>31</v>
      </c>
      <c r="AA158" s="82">
        <f t="shared" si="31"/>
        <v>129.16666666666669</v>
      </c>
      <c r="AB158" s="79">
        <v>592</v>
      </c>
      <c r="AC158" s="82">
        <f t="shared" si="32"/>
        <v>93.968253968253961</v>
      </c>
      <c r="AD158" s="122"/>
      <c r="AE158" s="122"/>
      <c r="AF158" s="122"/>
      <c r="AG158" s="122"/>
      <c r="AH158" s="122"/>
      <c r="AI158" s="122"/>
      <c r="AJ158" s="24">
        <v>376</v>
      </c>
      <c r="AK158" s="132">
        <f t="shared" si="46"/>
        <v>40.648648648648653</v>
      </c>
      <c r="AL158" s="90" t="s">
        <v>94</v>
      </c>
      <c r="AM158" s="90" t="s">
        <v>94</v>
      </c>
      <c r="AN158" s="90" t="s">
        <v>94</v>
      </c>
      <c r="AO158" s="90" t="s">
        <v>94</v>
      </c>
      <c r="AP158" s="24" t="s">
        <v>187</v>
      </c>
      <c r="AQ158" s="25" t="s">
        <v>187</v>
      </c>
    </row>
    <row r="159" spans="1:52" s="10" customFormat="1" ht="12" hidden="1" customHeight="1">
      <c r="B159" s="33" t="s">
        <v>101</v>
      </c>
      <c r="C159" s="58" t="s">
        <v>7</v>
      </c>
      <c r="D159" s="76">
        <v>24117</v>
      </c>
      <c r="E159" s="82">
        <f t="shared" si="37"/>
        <v>94.313871182198582</v>
      </c>
      <c r="F159" s="79">
        <v>167</v>
      </c>
      <c r="G159" s="82">
        <f t="shared" si="38"/>
        <v>91.256830601092901</v>
      </c>
      <c r="H159" s="79">
        <v>92</v>
      </c>
      <c r="I159" s="82">
        <f t="shared" si="30"/>
        <v>92</v>
      </c>
      <c r="J159" s="79">
        <f t="shared" si="33"/>
        <v>23950</v>
      </c>
      <c r="K159" s="82">
        <f t="shared" si="39"/>
        <v>94.33590672758784</v>
      </c>
      <c r="L159" s="79">
        <v>5495</v>
      </c>
      <c r="M159" s="82">
        <f t="shared" si="40"/>
        <v>84.838659873398186</v>
      </c>
      <c r="N159" s="100">
        <v>13025</v>
      </c>
      <c r="O159" s="91">
        <f t="shared" si="41"/>
        <v>101.70219411259467</v>
      </c>
      <c r="P159" s="90">
        <f t="shared" si="34"/>
        <v>7530</v>
      </c>
      <c r="Q159" s="91">
        <f t="shared" si="42"/>
        <v>118.95734597156398</v>
      </c>
      <c r="R159" s="90">
        <f t="shared" si="35"/>
        <v>31480</v>
      </c>
      <c r="S159" s="91">
        <f t="shared" si="43"/>
        <v>99.249637429850551</v>
      </c>
      <c r="T159" s="79">
        <v>29165</v>
      </c>
      <c r="U159" s="82">
        <f t="shared" si="44"/>
        <v>100.26471397139713</v>
      </c>
      <c r="V159" s="79">
        <v>964</v>
      </c>
      <c r="W159" s="82">
        <f t="shared" si="47"/>
        <v>47.417609444171177</v>
      </c>
      <c r="X159" s="79">
        <f t="shared" si="36"/>
        <v>2315</v>
      </c>
      <c r="Y159" s="82">
        <f t="shared" si="45"/>
        <v>88.022813688212935</v>
      </c>
      <c r="Z159" s="79">
        <v>32</v>
      </c>
      <c r="AA159" s="82">
        <f t="shared" si="31"/>
        <v>128</v>
      </c>
      <c r="AB159" s="79">
        <v>541</v>
      </c>
      <c r="AC159" s="82">
        <f t="shared" si="32"/>
        <v>103.2442748091603</v>
      </c>
      <c r="AD159" s="122"/>
      <c r="AE159" s="122"/>
      <c r="AF159" s="122"/>
      <c r="AG159" s="122"/>
      <c r="AH159" s="122"/>
      <c r="AI159" s="122"/>
      <c r="AJ159" s="24">
        <v>249</v>
      </c>
      <c r="AK159" s="132">
        <f t="shared" si="46"/>
        <v>43.838028169014088</v>
      </c>
      <c r="AL159" s="90" t="s">
        <v>94</v>
      </c>
      <c r="AM159" s="90" t="s">
        <v>94</v>
      </c>
      <c r="AN159" s="90" t="s">
        <v>94</v>
      </c>
      <c r="AO159" s="90" t="s">
        <v>94</v>
      </c>
      <c r="AP159" s="24" t="s">
        <v>187</v>
      </c>
      <c r="AQ159" s="25" t="s">
        <v>187</v>
      </c>
      <c r="AR159" s="12"/>
      <c r="AS159" s="12"/>
      <c r="AT159" s="12"/>
      <c r="AU159" s="12"/>
      <c r="AV159" s="12"/>
      <c r="AW159" s="12"/>
      <c r="AX159" s="12"/>
      <c r="AY159" s="12"/>
      <c r="AZ159" s="12"/>
    </row>
    <row r="160" spans="1:52" s="10" customFormat="1" ht="12" hidden="1" customHeight="1">
      <c r="B160" s="33" t="s">
        <v>102</v>
      </c>
      <c r="C160" s="58" t="s">
        <v>8</v>
      </c>
      <c r="D160" s="76">
        <v>25310</v>
      </c>
      <c r="E160" s="82">
        <f t="shared" si="37"/>
        <v>96.11514069798352</v>
      </c>
      <c r="F160" s="79">
        <v>158</v>
      </c>
      <c r="G160" s="82">
        <f t="shared" si="38"/>
        <v>84.946236559139791</v>
      </c>
      <c r="H160" s="79">
        <v>82</v>
      </c>
      <c r="I160" s="82">
        <f t="shared" si="30"/>
        <v>79.611650485436897</v>
      </c>
      <c r="J160" s="79">
        <f t="shared" si="33"/>
        <v>25152</v>
      </c>
      <c r="K160" s="82">
        <f t="shared" si="39"/>
        <v>96.194592113818032</v>
      </c>
      <c r="L160" s="79">
        <v>5867</v>
      </c>
      <c r="M160" s="82">
        <f t="shared" si="40"/>
        <v>88.491704374057306</v>
      </c>
      <c r="N160" s="100">
        <v>11044</v>
      </c>
      <c r="O160" s="91">
        <f t="shared" si="41"/>
        <v>98.361239757748493</v>
      </c>
      <c r="P160" s="90">
        <f t="shared" si="34"/>
        <v>5177</v>
      </c>
      <c r="Q160" s="91">
        <f t="shared" si="42"/>
        <v>112.59243149195302</v>
      </c>
      <c r="R160" s="90">
        <f t="shared" si="35"/>
        <v>30329</v>
      </c>
      <c r="S160" s="91">
        <f t="shared" si="43"/>
        <v>98.646934460887948</v>
      </c>
      <c r="T160" s="79">
        <v>27321</v>
      </c>
      <c r="U160" s="82">
        <f t="shared" si="44"/>
        <v>97.22429806768443</v>
      </c>
      <c r="V160" s="79">
        <v>1046</v>
      </c>
      <c r="W160" s="82">
        <f t="shared" si="47"/>
        <v>53.096446700507613</v>
      </c>
      <c r="X160" s="79">
        <f t="shared" si="36"/>
        <v>3008</v>
      </c>
      <c r="Y160" s="82">
        <f t="shared" si="45"/>
        <v>113.76701966717096</v>
      </c>
      <c r="Z160" s="79">
        <v>31</v>
      </c>
      <c r="AA160" s="82">
        <f t="shared" si="31"/>
        <v>119.23076923076923</v>
      </c>
      <c r="AB160" s="79">
        <v>671</v>
      </c>
      <c r="AC160" s="82">
        <f t="shared" si="32"/>
        <v>103.86996904024768</v>
      </c>
      <c r="AD160" s="122"/>
      <c r="AE160" s="122"/>
      <c r="AF160" s="122"/>
      <c r="AG160" s="122"/>
      <c r="AH160" s="122"/>
      <c r="AI160" s="122"/>
      <c r="AJ160" s="24">
        <v>496</v>
      </c>
      <c r="AK160" s="132">
        <f t="shared" si="46"/>
        <v>82.255389718076287</v>
      </c>
      <c r="AL160" s="90" t="s">
        <v>94</v>
      </c>
      <c r="AM160" s="90" t="s">
        <v>94</v>
      </c>
      <c r="AN160" s="90" t="s">
        <v>94</v>
      </c>
      <c r="AO160" s="90" t="s">
        <v>94</v>
      </c>
      <c r="AP160" s="24" t="s">
        <v>187</v>
      </c>
      <c r="AQ160" s="25" t="s">
        <v>187</v>
      </c>
      <c r="AR160" s="12"/>
      <c r="AS160" s="12"/>
      <c r="AT160" s="12"/>
      <c r="AU160" s="12"/>
      <c r="AV160" s="12"/>
      <c r="AW160" s="12"/>
      <c r="AX160" s="12"/>
      <c r="AY160" s="12"/>
      <c r="AZ160" s="12"/>
    </row>
    <row r="161" spans="1:52" s="10" customFormat="1" ht="12" hidden="1" customHeight="1">
      <c r="B161" s="33" t="s">
        <v>104</v>
      </c>
      <c r="C161" s="58" t="s">
        <v>9</v>
      </c>
      <c r="D161" s="76">
        <v>24391</v>
      </c>
      <c r="E161" s="82">
        <f t="shared" si="37"/>
        <v>94.928777146415513</v>
      </c>
      <c r="F161" s="79">
        <v>153</v>
      </c>
      <c r="G161" s="82">
        <f t="shared" si="38"/>
        <v>87.931034482758619</v>
      </c>
      <c r="H161" s="79">
        <v>81</v>
      </c>
      <c r="I161" s="82">
        <f t="shared" si="30"/>
        <v>87.096774193548384</v>
      </c>
      <c r="J161" s="79">
        <f t="shared" si="33"/>
        <v>24238</v>
      </c>
      <c r="K161" s="82">
        <f t="shared" si="39"/>
        <v>94.976489028213166</v>
      </c>
      <c r="L161" s="79">
        <v>5799</v>
      </c>
      <c r="M161" s="82">
        <f t="shared" si="40"/>
        <v>86.850381908042522</v>
      </c>
      <c r="N161" s="100">
        <v>10197</v>
      </c>
      <c r="O161" s="91">
        <f t="shared" si="41"/>
        <v>100.66140177690031</v>
      </c>
      <c r="P161" s="90">
        <f t="shared" si="34"/>
        <v>4398</v>
      </c>
      <c r="Q161" s="91">
        <f t="shared" si="42"/>
        <v>127.36750651607298</v>
      </c>
      <c r="R161" s="90">
        <f t="shared" si="35"/>
        <v>28636</v>
      </c>
      <c r="S161" s="91">
        <f t="shared" si="43"/>
        <v>98.836848099955134</v>
      </c>
      <c r="T161" s="79">
        <v>25844</v>
      </c>
      <c r="U161" s="82">
        <f t="shared" si="44"/>
        <v>97.994160694649835</v>
      </c>
      <c r="V161" s="79">
        <v>1312</v>
      </c>
      <c r="W161" s="82">
        <f t="shared" si="47"/>
        <v>80.688806888068882</v>
      </c>
      <c r="X161" s="79">
        <f t="shared" si="36"/>
        <v>2792</v>
      </c>
      <c r="Y161" s="82">
        <f t="shared" si="45"/>
        <v>107.38461538461539</v>
      </c>
      <c r="Z161" s="79">
        <v>36</v>
      </c>
      <c r="AA161" s="82">
        <f t="shared" si="31"/>
        <v>133.33333333333331</v>
      </c>
      <c r="AB161" s="79">
        <v>643</v>
      </c>
      <c r="AC161" s="82">
        <f t="shared" si="32"/>
        <v>92.784992784992781</v>
      </c>
      <c r="AD161" s="122"/>
      <c r="AE161" s="122"/>
      <c r="AF161" s="122"/>
      <c r="AG161" s="122"/>
      <c r="AH161" s="122"/>
      <c r="AI161" s="122"/>
      <c r="AJ161" s="24">
        <v>510</v>
      </c>
      <c r="AK161" s="132">
        <f t="shared" si="46"/>
        <v>66.062176165803109</v>
      </c>
      <c r="AL161" s="90" t="s">
        <v>94</v>
      </c>
      <c r="AM161" s="90" t="s">
        <v>94</v>
      </c>
      <c r="AN161" s="90" t="s">
        <v>94</v>
      </c>
      <c r="AO161" s="90" t="s">
        <v>94</v>
      </c>
      <c r="AP161" s="24" t="s">
        <v>187</v>
      </c>
      <c r="AQ161" s="25" t="s">
        <v>187</v>
      </c>
      <c r="AR161" s="12"/>
      <c r="AS161" s="12"/>
      <c r="AT161" s="12"/>
      <c r="AU161" s="12"/>
      <c r="AV161" s="12"/>
      <c r="AW161" s="12"/>
      <c r="AX161" s="12"/>
      <c r="AY161" s="12"/>
      <c r="AZ161" s="12"/>
    </row>
    <row r="162" spans="1:52" ht="12" hidden="1" customHeight="1">
      <c r="A162" s="11"/>
      <c r="B162" s="33" t="s">
        <v>106</v>
      </c>
      <c r="C162" s="58" t="s">
        <v>10</v>
      </c>
      <c r="D162" s="76">
        <v>25243</v>
      </c>
      <c r="E162" s="82">
        <f t="shared" si="37"/>
        <v>94.113041533069861</v>
      </c>
      <c r="F162" s="79">
        <v>156</v>
      </c>
      <c r="G162" s="82">
        <f t="shared" si="38"/>
        <v>84.324324324324323</v>
      </c>
      <c r="H162" s="79">
        <v>82</v>
      </c>
      <c r="I162" s="82">
        <f t="shared" si="30"/>
        <v>81.188118811881196</v>
      </c>
      <c r="J162" s="79">
        <f t="shared" si="33"/>
        <v>25087</v>
      </c>
      <c r="K162" s="82">
        <f t="shared" si="39"/>
        <v>94.181026391860939</v>
      </c>
      <c r="L162" s="79">
        <v>6466</v>
      </c>
      <c r="M162" s="82">
        <f t="shared" si="40"/>
        <v>86.896922456659055</v>
      </c>
      <c r="N162" s="100">
        <v>9262</v>
      </c>
      <c r="O162" s="91">
        <f t="shared" si="41"/>
        <v>94.221770091556451</v>
      </c>
      <c r="P162" s="90">
        <f t="shared" si="34"/>
        <v>2796</v>
      </c>
      <c r="Q162" s="91">
        <f t="shared" si="42"/>
        <v>117.03641691084134</v>
      </c>
      <c r="R162" s="90">
        <f t="shared" si="35"/>
        <v>27883</v>
      </c>
      <c r="S162" s="91">
        <f t="shared" si="43"/>
        <v>96.06215117480879</v>
      </c>
      <c r="T162" s="79">
        <v>25044</v>
      </c>
      <c r="U162" s="82">
        <f t="shared" si="44"/>
        <v>97.043437826946175</v>
      </c>
      <c r="V162" s="79">
        <v>1358</v>
      </c>
      <c r="W162" s="82">
        <f t="shared" si="47"/>
        <v>60.787824529991056</v>
      </c>
      <c r="X162" s="79">
        <f t="shared" si="36"/>
        <v>2839</v>
      </c>
      <c r="Y162" s="82">
        <f t="shared" si="45"/>
        <v>88.195091643367505</v>
      </c>
      <c r="Z162" s="79">
        <v>34</v>
      </c>
      <c r="AA162" s="82">
        <f t="shared" si="31"/>
        <v>130.76923076923077</v>
      </c>
      <c r="AB162" s="79">
        <v>774</v>
      </c>
      <c r="AC162" s="82">
        <f t="shared" si="32"/>
        <v>98.976982097186706</v>
      </c>
      <c r="AD162" s="122"/>
      <c r="AE162" s="122"/>
      <c r="AF162" s="122"/>
      <c r="AG162" s="122"/>
      <c r="AH162" s="122"/>
      <c r="AI162" s="122"/>
      <c r="AJ162" s="24">
        <v>1033</v>
      </c>
      <c r="AK162" s="132">
        <f t="shared" si="46"/>
        <v>71.339779005524861</v>
      </c>
      <c r="AL162" s="90" t="s">
        <v>94</v>
      </c>
      <c r="AM162" s="90" t="s">
        <v>94</v>
      </c>
      <c r="AN162" s="90" t="s">
        <v>94</v>
      </c>
      <c r="AO162" s="90" t="s">
        <v>94</v>
      </c>
      <c r="AP162" s="24" t="s">
        <v>187</v>
      </c>
      <c r="AQ162" s="25" t="s">
        <v>187</v>
      </c>
    </row>
    <row r="163" spans="1:52" ht="12" hidden="1" customHeight="1">
      <c r="A163" s="11"/>
      <c r="B163" s="33" t="s">
        <v>163</v>
      </c>
      <c r="C163" s="58" t="s">
        <v>164</v>
      </c>
      <c r="D163" s="76">
        <v>25497</v>
      </c>
      <c r="E163" s="82">
        <f t="shared" si="37"/>
        <v>93.102315051486158</v>
      </c>
      <c r="F163" s="79">
        <v>107</v>
      </c>
      <c r="G163" s="82">
        <f t="shared" si="38"/>
        <v>60.112359550561798</v>
      </c>
      <c r="H163" s="79">
        <v>46</v>
      </c>
      <c r="I163" s="82">
        <f t="shared" si="30"/>
        <v>46.464646464646464</v>
      </c>
      <c r="J163" s="79">
        <f t="shared" si="33"/>
        <v>25390</v>
      </c>
      <c r="K163" s="82">
        <f t="shared" si="39"/>
        <v>93.318141723022634</v>
      </c>
      <c r="L163" s="79">
        <v>6643</v>
      </c>
      <c r="M163" s="82">
        <f t="shared" si="40"/>
        <v>87.893622651495107</v>
      </c>
      <c r="N163" s="100">
        <v>9144</v>
      </c>
      <c r="O163" s="91">
        <f t="shared" si="41"/>
        <v>100.05471058102637</v>
      </c>
      <c r="P163" s="90">
        <f t="shared" si="34"/>
        <v>2501</v>
      </c>
      <c r="Q163" s="91">
        <f t="shared" si="42"/>
        <v>158.191018342821</v>
      </c>
      <c r="R163" s="90">
        <f t="shared" si="35"/>
        <v>27891</v>
      </c>
      <c r="S163" s="91">
        <f t="shared" si="43"/>
        <v>96.880753065406921</v>
      </c>
      <c r="T163" s="79">
        <v>25069</v>
      </c>
      <c r="U163" s="82">
        <f t="shared" si="44"/>
        <v>96.92248211869321</v>
      </c>
      <c r="V163" s="79">
        <v>1004</v>
      </c>
      <c r="W163" s="82">
        <f t="shared" si="47"/>
        <v>61.97530864197531</v>
      </c>
      <c r="X163" s="79">
        <f t="shared" si="36"/>
        <v>2822</v>
      </c>
      <c r="Y163" s="82">
        <f t="shared" si="45"/>
        <v>96.511627906976756</v>
      </c>
      <c r="Z163" s="79">
        <v>30</v>
      </c>
      <c r="AA163" s="82">
        <f t="shared" si="31"/>
        <v>120</v>
      </c>
      <c r="AB163" s="79">
        <v>691</v>
      </c>
      <c r="AC163" s="82">
        <f t="shared" si="32"/>
        <v>100</v>
      </c>
      <c r="AD163" s="122"/>
      <c r="AE163" s="122"/>
      <c r="AF163" s="122"/>
      <c r="AG163" s="122"/>
      <c r="AH163" s="122"/>
      <c r="AI163" s="122"/>
      <c r="AJ163" s="24">
        <v>1293</v>
      </c>
      <c r="AK163" s="132">
        <f t="shared" si="46"/>
        <v>75.702576112412174</v>
      </c>
      <c r="AL163" s="90" t="s">
        <v>94</v>
      </c>
      <c r="AM163" s="90" t="s">
        <v>94</v>
      </c>
      <c r="AN163" s="90" t="s">
        <v>94</v>
      </c>
      <c r="AO163" s="90" t="s">
        <v>94</v>
      </c>
      <c r="AP163" s="24" t="s">
        <v>187</v>
      </c>
      <c r="AQ163" s="25" t="s">
        <v>187</v>
      </c>
    </row>
    <row r="164" spans="1:52" s="10" customFormat="1" ht="12" hidden="1" customHeight="1">
      <c r="B164" s="33" t="s">
        <v>110</v>
      </c>
      <c r="C164" s="58" t="s">
        <v>111</v>
      </c>
      <c r="D164" s="76">
        <v>23647</v>
      </c>
      <c r="E164" s="82">
        <f t="shared" si="37"/>
        <v>93.230563002680967</v>
      </c>
      <c r="F164" s="79">
        <v>107</v>
      </c>
      <c r="G164" s="82">
        <f t="shared" si="38"/>
        <v>60.79545454545454</v>
      </c>
      <c r="H164" s="79">
        <v>46</v>
      </c>
      <c r="I164" s="82">
        <f t="shared" si="30"/>
        <v>45.098039215686278</v>
      </c>
      <c r="J164" s="79">
        <f t="shared" si="33"/>
        <v>23540</v>
      </c>
      <c r="K164" s="82">
        <f t="shared" si="39"/>
        <v>93.457201842147057</v>
      </c>
      <c r="L164" s="79">
        <v>5817</v>
      </c>
      <c r="M164" s="82">
        <f t="shared" si="40"/>
        <v>89.907264296754249</v>
      </c>
      <c r="N164" s="100">
        <v>9053</v>
      </c>
      <c r="O164" s="91">
        <f t="shared" si="41"/>
        <v>106.74448767833982</v>
      </c>
      <c r="P164" s="90">
        <f t="shared" si="34"/>
        <v>3236</v>
      </c>
      <c r="Q164" s="91">
        <f t="shared" si="42"/>
        <v>160.91496767777224</v>
      </c>
      <c r="R164" s="90">
        <f t="shared" si="35"/>
        <v>26776</v>
      </c>
      <c r="S164" s="91">
        <f t="shared" si="43"/>
        <v>98.444795764550165</v>
      </c>
      <c r="T164" s="79">
        <v>24234</v>
      </c>
      <c r="U164" s="82">
        <f t="shared" si="44"/>
        <v>98.966798709519338</v>
      </c>
      <c r="V164" s="79">
        <v>1098</v>
      </c>
      <c r="W164" s="82">
        <f t="shared" si="47"/>
        <v>82.247191011235955</v>
      </c>
      <c r="X164" s="79">
        <f t="shared" si="36"/>
        <v>2542</v>
      </c>
      <c r="Y164" s="82">
        <f t="shared" si="45"/>
        <v>93.731563421828909</v>
      </c>
      <c r="Z164" s="79">
        <v>28</v>
      </c>
      <c r="AA164" s="82">
        <f t="shared" si="31"/>
        <v>116.66666666666667</v>
      </c>
      <c r="AB164" s="79">
        <v>589</v>
      </c>
      <c r="AC164" s="82">
        <f t="shared" si="32"/>
        <v>91.31782945736434</v>
      </c>
      <c r="AD164" s="122"/>
      <c r="AE164" s="122"/>
      <c r="AF164" s="122"/>
      <c r="AG164" s="122"/>
      <c r="AH164" s="122"/>
      <c r="AI164" s="122"/>
      <c r="AJ164" s="24">
        <v>1056</v>
      </c>
      <c r="AK164" s="132">
        <f t="shared" si="46"/>
        <v>76.245487364620928</v>
      </c>
      <c r="AL164" s="90" t="s">
        <v>94</v>
      </c>
      <c r="AM164" s="90" t="s">
        <v>94</v>
      </c>
      <c r="AN164" s="90" t="s">
        <v>94</v>
      </c>
      <c r="AO164" s="90" t="s">
        <v>94</v>
      </c>
      <c r="AP164" s="24" t="s">
        <v>187</v>
      </c>
      <c r="AQ164" s="25" t="s">
        <v>187</v>
      </c>
      <c r="AR164" s="12"/>
      <c r="AS164" s="12"/>
      <c r="AT164" s="12"/>
      <c r="AU164" s="12"/>
      <c r="AV164" s="12"/>
      <c r="AW164" s="12"/>
      <c r="AX164" s="12"/>
      <c r="AY164" s="12"/>
      <c r="AZ164" s="12"/>
    </row>
    <row r="165" spans="1:52" s="10" customFormat="1" ht="12" hidden="1" customHeight="1">
      <c r="B165" s="34" t="s">
        <v>112</v>
      </c>
      <c r="C165" s="58" t="s">
        <v>14</v>
      </c>
      <c r="D165" s="77">
        <v>26834</v>
      </c>
      <c r="E165" s="83">
        <f t="shared" si="37"/>
        <v>94.042195275811309</v>
      </c>
      <c r="F165" s="80">
        <v>106</v>
      </c>
      <c r="G165" s="83">
        <f t="shared" si="38"/>
        <v>45.106382978723403</v>
      </c>
      <c r="H165" s="80">
        <v>45</v>
      </c>
      <c r="I165" s="83">
        <f t="shared" si="30"/>
        <v>29.032258064516132</v>
      </c>
      <c r="J165" s="80">
        <f t="shared" si="33"/>
        <v>26728</v>
      </c>
      <c r="K165" s="83">
        <f t="shared" si="39"/>
        <v>94.44856708717623</v>
      </c>
      <c r="L165" s="80">
        <v>6554</v>
      </c>
      <c r="M165" s="83">
        <f t="shared" si="40"/>
        <v>83.501082940501973</v>
      </c>
      <c r="N165" s="153">
        <v>9856</v>
      </c>
      <c r="O165" s="150">
        <f t="shared" si="41"/>
        <v>103.58381502890172</v>
      </c>
      <c r="P165" s="138">
        <f t="shared" si="34"/>
        <v>3302</v>
      </c>
      <c r="Q165" s="150">
        <f t="shared" si="42"/>
        <v>198.19927971188477</v>
      </c>
      <c r="R165" s="138">
        <f t="shared" si="35"/>
        <v>30030</v>
      </c>
      <c r="S165" s="150">
        <f t="shared" si="43"/>
        <v>100.21691973969631</v>
      </c>
      <c r="T165" s="80">
        <v>27306</v>
      </c>
      <c r="U165" s="83">
        <f t="shared" si="44"/>
        <v>103.45141125213108</v>
      </c>
      <c r="V165" s="80">
        <v>952</v>
      </c>
      <c r="W165" s="83">
        <f t="shared" si="47"/>
        <v>59.388646288209614</v>
      </c>
      <c r="X165" s="80">
        <f t="shared" si="36"/>
        <v>2724</v>
      </c>
      <c r="Y165" s="83">
        <f t="shared" si="45"/>
        <v>76.30252100840336</v>
      </c>
      <c r="Z165" s="80">
        <v>28</v>
      </c>
      <c r="AA165" s="83">
        <f t="shared" si="31"/>
        <v>87.5</v>
      </c>
      <c r="AB165" s="80">
        <v>633</v>
      </c>
      <c r="AC165" s="83">
        <f t="shared" si="32"/>
        <v>74.295774647887328</v>
      </c>
      <c r="AD165" s="123"/>
      <c r="AE165" s="123"/>
      <c r="AF165" s="123"/>
      <c r="AG165" s="123"/>
      <c r="AH165" s="123"/>
      <c r="AI165" s="123"/>
      <c r="AJ165" s="26">
        <v>1294</v>
      </c>
      <c r="AK165" s="133">
        <f t="shared" si="46"/>
        <v>55.370132648694906</v>
      </c>
      <c r="AL165" s="138" t="s">
        <v>94</v>
      </c>
      <c r="AM165" s="138" t="s">
        <v>94</v>
      </c>
      <c r="AN165" s="138" t="s">
        <v>94</v>
      </c>
      <c r="AO165" s="138" t="s">
        <v>94</v>
      </c>
      <c r="AP165" s="26" t="s">
        <v>187</v>
      </c>
      <c r="AQ165" s="27" t="s">
        <v>187</v>
      </c>
      <c r="AR165" s="12"/>
      <c r="AS165" s="12"/>
      <c r="AT165" s="12"/>
      <c r="AU165" s="12"/>
      <c r="AV165" s="12"/>
      <c r="AW165" s="12"/>
      <c r="AX165" s="12"/>
      <c r="AY165" s="12"/>
      <c r="AZ165" s="12"/>
    </row>
    <row r="166" spans="1:52" s="10" customFormat="1" ht="12" hidden="1" customHeight="1">
      <c r="B166" s="32" t="s">
        <v>165</v>
      </c>
      <c r="C166" s="59" t="s">
        <v>166</v>
      </c>
      <c r="D166" s="78">
        <v>26398</v>
      </c>
      <c r="E166" s="84">
        <f t="shared" si="37"/>
        <v>94.847657372808285</v>
      </c>
      <c r="F166" s="81">
        <v>112</v>
      </c>
      <c r="G166" s="84">
        <f t="shared" si="38"/>
        <v>63.276836158192097</v>
      </c>
      <c r="H166" s="81">
        <v>51</v>
      </c>
      <c r="I166" s="84">
        <f t="shared" si="30"/>
        <v>55.434782608695656</v>
      </c>
      <c r="J166" s="81">
        <f t="shared" si="33"/>
        <v>26286</v>
      </c>
      <c r="K166" s="84">
        <f t="shared" si="39"/>
        <v>95.049719761345145</v>
      </c>
      <c r="L166" s="81">
        <v>6276</v>
      </c>
      <c r="M166" s="84">
        <f t="shared" si="40"/>
        <v>83.557449074690453</v>
      </c>
      <c r="N166" s="136">
        <v>10433</v>
      </c>
      <c r="O166" s="134">
        <f t="shared" si="41"/>
        <v>111.01298148542243</v>
      </c>
      <c r="P166" s="135">
        <f t="shared" si="34"/>
        <v>4157</v>
      </c>
      <c r="Q166" s="134">
        <f t="shared" si="42"/>
        <v>220.2967673555909</v>
      </c>
      <c r="R166" s="135">
        <f t="shared" si="35"/>
        <v>30443</v>
      </c>
      <c r="S166" s="134">
        <f t="shared" si="43"/>
        <v>103.04989506465373</v>
      </c>
      <c r="T166" s="81">
        <v>27983</v>
      </c>
      <c r="U166" s="84">
        <f t="shared" si="44"/>
        <v>106.4721101894833</v>
      </c>
      <c r="V166" s="81">
        <v>754</v>
      </c>
      <c r="W166" s="84">
        <f t="shared" si="47"/>
        <v>71.537001897533202</v>
      </c>
      <c r="X166" s="81">
        <f t="shared" si="36"/>
        <v>2460</v>
      </c>
      <c r="Y166" s="84">
        <f t="shared" si="45"/>
        <v>75.460122699386503</v>
      </c>
      <c r="Z166" s="81">
        <v>29</v>
      </c>
      <c r="AA166" s="84">
        <f t="shared" si="31"/>
        <v>85.294117647058826</v>
      </c>
      <c r="AB166" s="81">
        <v>627</v>
      </c>
      <c r="AC166" s="84">
        <f t="shared" si="32"/>
        <v>93.862275449101801</v>
      </c>
      <c r="AD166" s="124"/>
      <c r="AE166" s="124"/>
      <c r="AF166" s="124"/>
      <c r="AG166" s="124"/>
      <c r="AH166" s="124"/>
      <c r="AI166" s="124"/>
      <c r="AJ166" s="21">
        <v>1159</v>
      </c>
      <c r="AK166" s="47">
        <f t="shared" si="46"/>
        <v>58.772819472616632</v>
      </c>
      <c r="AL166" s="135" t="s">
        <v>94</v>
      </c>
      <c r="AM166" s="135" t="s">
        <v>94</v>
      </c>
      <c r="AN166" s="135" t="s">
        <v>94</v>
      </c>
      <c r="AO166" s="135" t="s">
        <v>94</v>
      </c>
      <c r="AP166" s="21" t="s">
        <v>187</v>
      </c>
      <c r="AQ166" s="22" t="s">
        <v>187</v>
      </c>
      <c r="AR166" s="12"/>
      <c r="AS166" s="12"/>
      <c r="AT166" s="12"/>
      <c r="AU166" s="12"/>
      <c r="AV166" s="12"/>
      <c r="AW166" s="12"/>
      <c r="AX166" s="12"/>
      <c r="AY166" s="12"/>
      <c r="AZ166" s="12"/>
    </row>
    <row r="167" spans="1:52" s="10" customFormat="1" ht="12" hidden="1" customHeight="1">
      <c r="B167" s="33" t="s">
        <v>95</v>
      </c>
      <c r="C167" s="58" t="s">
        <v>12</v>
      </c>
      <c r="D167" s="76">
        <v>27407</v>
      </c>
      <c r="E167" s="82">
        <f t="shared" si="37"/>
        <v>96.738554939818584</v>
      </c>
      <c r="F167" s="79">
        <v>105</v>
      </c>
      <c r="G167" s="82">
        <f t="shared" si="38"/>
        <v>54.973821989528794</v>
      </c>
      <c r="H167" s="79">
        <v>44</v>
      </c>
      <c r="I167" s="82">
        <f t="shared" si="30"/>
        <v>44</v>
      </c>
      <c r="J167" s="79">
        <f t="shared" si="33"/>
        <v>27302</v>
      </c>
      <c r="K167" s="82">
        <f t="shared" si="39"/>
        <v>97.02203269367449</v>
      </c>
      <c r="L167" s="79">
        <v>6476</v>
      </c>
      <c r="M167" s="82">
        <f t="shared" si="40"/>
        <v>93.341020466993371</v>
      </c>
      <c r="N167" s="100">
        <v>10995</v>
      </c>
      <c r="O167" s="91">
        <f t="shared" si="41"/>
        <v>104.070042593469</v>
      </c>
      <c r="P167" s="90">
        <f t="shared" si="34"/>
        <v>4519</v>
      </c>
      <c r="Q167" s="91">
        <f t="shared" si="42"/>
        <v>124.59332781913429</v>
      </c>
      <c r="R167" s="90">
        <f t="shared" si="35"/>
        <v>31821</v>
      </c>
      <c r="S167" s="91">
        <f t="shared" si="43"/>
        <v>100.16998772310887</v>
      </c>
      <c r="T167" s="79">
        <v>28815</v>
      </c>
      <c r="U167" s="82">
        <f t="shared" si="44"/>
        <v>99.499309392265189</v>
      </c>
      <c r="V167" s="79">
        <v>885</v>
      </c>
      <c r="W167" s="82">
        <f t="shared" si="47"/>
        <v>84.770114942528735</v>
      </c>
      <c r="X167" s="79">
        <f t="shared" si="36"/>
        <v>3006</v>
      </c>
      <c r="Y167" s="82">
        <f t="shared" si="45"/>
        <v>107.08941930887067</v>
      </c>
      <c r="Z167" s="79">
        <v>31</v>
      </c>
      <c r="AA167" s="82">
        <f t="shared" si="31"/>
        <v>88.571428571428569</v>
      </c>
      <c r="AB167" s="79">
        <v>614</v>
      </c>
      <c r="AC167" s="82">
        <f t="shared" si="32"/>
        <v>95.9375</v>
      </c>
      <c r="AD167" s="122"/>
      <c r="AE167" s="122"/>
      <c r="AF167" s="122"/>
      <c r="AG167" s="122"/>
      <c r="AH167" s="122"/>
      <c r="AI167" s="122"/>
      <c r="AJ167" s="24">
        <v>1201</v>
      </c>
      <c r="AK167" s="132">
        <f t="shared" si="46"/>
        <v>98.685291700903861</v>
      </c>
      <c r="AL167" s="90" t="s">
        <v>94</v>
      </c>
      <c r="AM167" s="90" t="s">
        <v>94</v>
      </c>
      <c r="AN167" s="90" t="s">
        <v>94</v>
      </c>
      <c r="AO167" s="90" t="s">
        <v>94</v>
      </c>
      <c r="AP167" s="24" t="s">
        <v>187</v>
      </c>
      <c r="AQ167" s="25" t="s">
        <v>187</v>
      </c>
      <c r="AR167" s="12"/>
      <c r="AS167" s="12"/>
      <c r="AT167" s="12"/>
      <c r="AU167" s="12"/>
      <c r="AV167" s="12"/>
      <c r="AW167" s="12"/>
      <c r="AX167" s="12"/>
      <c r="AY167" s="12"/>
      <c r="AZ167" s="12"/>
    </row>
    <row r="168" spans="1:52" s="10" customFormat="1" ht="12" hidden="1" customHeight="1">
      <c r="B168" s="33" t="s">
        <v>117</v>
      </c>
      <c r="C168" s="58" t="s">
        <v>4</v>
      </c>
      <c r="D168" s="76">
        <v>25181</v>
      </c>
      <c r="E168" s="82">
        <f t="shared" si="37"/>
        <v>93.990519204210372</v>
      </c>
      <c r="F168" s="79">
        <v>105</v>
      </c>
      <c r="G168" s="82">
        <f t="shared" si="38"/>
        <v>56.149732620320862</v>
      </c>
      <c r="H168" s="79">
        <v>44</v>
      </c>
      <c r="I168" s="82">
        <f t="shared" si="30"/>
        <v>44.897959183673471</v>
      </c>
      <c r="J168" s="79">
        <f t="shared" si="33"/>
        <v>25076</v>
      </c>
      <c r="K168" s="82">
        <f t="shared" si="39"/>
        <v>94.256502781536611</v>
      </c>
      <c r="L168" s="79">
        <v>5899</v>
      </c>
      <c r="M168" s="82">
        <f t="shared" si="40"/>
        <v>92.970843183609148</v>
      </c>
      <c r="N168" s="100">
        <v>11212</v>
      </c>
      <c r="O168" s="91">
        <f t="shared" si="41"/>
        <v>93.503460929030098</v>
      </c>
      <c r="P168" s="90">
        <f t="shared" si="34"/>
        <v>5313</v>
      </c>
      <c r="Q168" s="91">
        <f t="shared" si="42"/>
        <v>94.102019128586605</v>
      </c>
      <c r="R168" s="90">
        <f t="shared" si="35"/>
        <v>30389</v>
      </c>
      <c r="S168" s="91">
        <f t="shared" si="43"/>
        <v>94.229457364341087</v>
      </c>
      <c r="T168" s="79">
        <v>28195</v>
      </c>
      <c r="U168" s="82">
        <f t="shared" si="44"/>
        <v>94.894318793753357</v>
      </c>
      <c r="V168" s="79">
        <v>781</v>
      </c>
      <c r="W168" s="82">
        <f t="shared" si="47"/>
        <v>84.615384615384613</v>
      </c>
      <c r="X168" s="79">
        <f t="shared" si="36"/>
        <v>2194</v>
      </c>
      <c r="Y168" s="82">
        <f t="shared" si="45"/>
        <v>86.44602048857368</v>
      </c>
      <c r="Z168" s="79">
        <v>31</v>
      </c>
      <c r="AA168" s="82">
        <f t="shared" si="31"/>
        <v>91.17647058823529</v>
      </c>
      <c r="AB168" s="79">
        <v>516</v>
      </c>
      <c r="AC168" s="82">
        <f t="shared" si="32"/>
        <v>83.225806451612911</v>
      </c>
      <c r="AD168" s="122"/>
      <c r="AE168" s="122"/>
      <c r="AF168" s="122"/>
      <c r="AG168" s="122"/>
      <c r="AH168" s="122"/>
      <c r="AI168" s="122"/>
      <c r="AJ168" s="24">
        <v>473</v>
      </c>
      <c r="AK168" s="132">
        <f t="shared" si="46"/>
        <v>79.362416107382543</v>
      </c>
      <c r="AL168" s="90" t="s">
        <v>94</v>
      </c>
      <c r="AM168" s="90" t="s">
        <v>94</v>
      </c>
      <c r="AN168" s="90" t="s">
        <v>94</v>
      </c>
      <c r="AO168" s="90" t="s">
        <v>94</v>
      </c>
      <c r="AP168" s="24" t="s">
        <v>187</v>
      </c>
      <c r="AQ168" s="25" t="s">
        <v>187</v>
      </c>
      <c r="AR168" s="12"/>
      <c r="AS168" s="12"/>
      <c r="AT168" s="12"/>
      <c r="AU168" s="12"/>
      <c r="AV168" s="12"/>
      <c r="AW168" s="12"/>
      <c r="AX168" s="12"/>
      <c r="AY168" s="12"/>
      <c r="AZ168" s="12"/>
    </row>
    <row r="169" spans="1:52" s="10" customFormat="1" ht="12" hidden="1" customHeight="1">
      <c r="B169" s="33" t="s">
        <v>97</v>
      </c>
      <c r="C169" s="58" t="s">
        <v>98</v>
      </c>
      <c r="D169" s="76">
        <v>24631</v>
      </c>
      <c r="E169" s="82">
        <f t="shared" si="37"/>
        <v>93.479828456487908</v>
      </c>
      <c r="F169" s="79">
        <v>124</v>
      </c>
      <c r="G169" s="82">
        <f t="shared" si="38"/>
        <v>66.310160427807489</v>
      </c>
      <c r="H169" s="79">
        <v>63</v>
      </c>
      <c r="I169" s="82">
        <f t="shared" si="30"/>
        <v>65.625</v>
      </c>
      <c r="J169" s="79">
        <f t="shared" si="33"/>
        <v>24507</v>
      </c>
      <c r="K169" s="82">
        <f t="shared" si="39"/>
        <v>93.674031037382463</v>
      </c>
      <c r="L169" s="79">
        <v>5748</v>
      </c>
      <c r="M169" s="82">
        <f t="shared" si="40"/>
        <v>89.047250193648324</v>
      </c>
      <c r="N169" s="100">
        <v>11896</v>
      </c>
      <c r="O169" s="91">
        <f t="shared" si="41"/>
        <v>106.88230008984725</v>
      </c>
      <c r="P169" s="90">
        <f t="shared" si="34"/>
        <v>6148</v>
      </c>
      <c r="Q169" s="91">
        <f t="shared" si="42"/>
        <v>131.50802139037435</v>
      </c>
      <c r="R169" s="90">
        <f t="shared" si="35"/>
        <v>30655</v>
      </c>
      <c r="S169" s="91">
        <f t="shared" si="43"/>
        <v>99.40979991568571</v>
      </c>
      <c r="T169" s="79">
        <v>28746</v>
      </c>
      <c r="U169" s="82">
        <f t="shared" si="44"/>
        <v>100.01739675028705</v>
      </c>
      <c r="V169" s="79">
        <v>784</v>
      </c>
      <c r="W169" s="82">
        <f t="shared" si="47"/>
        <v>96.432964329643298</v>
      </c>
      <c r="X169" s="79">
        <f t="shared" si="36"/>
        <v>1909</v>
      </c>
      <c r="Y169" s="82">
        <f t="shared" si="45"/>
        <v>91.078244274809165</v>
      </c>
      <c r="Z169" s="79">
        <v>35</v>
      </c>
      <c r="AA169" s="82">
        <f t="shared" si="31"/>
        <v>100</v>
      </c>
      <c r="AB169" s="79">
        <v>539</v>
      </c>
      <c r="AC169" s="82">
        <f t="shared" si="32"/>
        <v>83.956386292834893</v>
      </c>
      <c r="AD169" s="122"/>
      <c r="AE169" s="122"/>
      <c r="AF169" s="122"/>
      <c r="AG169" s="122"/>
      <c r="AH169" s="122"/>
      <c r="AI169" s="122"/>
      <c r="AJ169" s="24">
        <v>232</v>
      </c>
      <c r="AK169" s="132">
        <f t="shared" si="46"/>
        <v>44.787644787644787</v>
      </c>
      <c r="AL169" s="90" t="s">
        <v>94</v>
      </c>
      <c r="AM169" s="90" t="s">
        <v>94</v>
      </c>
      <c r="AN169" s="90" t="s">
        <v>94</v>
      </c>
      <c r="AO169" s="90" t="s">
        <v>94</v>
      </c>
      <c r="AP169" s="24" t="s">
        <v>187</v>
      </c>
      <c r="AQ169" s="25" t="s">
        <v>187</v>
      </c>
      <c r="AR169" s="12"/>
      <c r="AS169" s="12"/>
      <c r="AT169" s="12"/>
      <c r="AU169" s="12"/>
      <c r="AV169" s="12"/>
      <c r="AW169" s="12"/>
      <c r="AX169" s="12"/>
      <c r="AY169" s="12"/>
      <c r="AZ169" s="12"/>
    </row>
    <row r="170" spans="1:52" s="10" customFormat="1" ht="12" hidden="1" customHeight="1">
      <c r="B170" s="33" t="s">
        <v>99</v>
      </c>
      <c r="C170" s="58" t="s">
        <v>100</v>
      </c>
      <c r="D170" s="76">
        <v>24107</v>
      </c>
      <c r="E170" s="82">
        <f t="shared" si="37"/>
        <v>96.943740700526803</v>
      </c>
      <c r="F170" s="79">
        <v>115</v>
      </c>
      <c r="G170" s="82">
        <f t="shared" si="38"/>
        <v>63.53591160220995</v>
      </c>
      <c r="H170" s="79">
        <v>54</v>
      </c>
      <c r="I170" s="82">
        <f t="shared" si="30"/>
        <v>55.670103092783506</v>
      </c>
      <c r="J170" s="79">
        <f t="shared" si="33"/>
        <v>23992</v>
      </c>
      <c r="K170" s="82">
        <f t="shared" si="39"/>
        <v>97.188689945718224</v>
      </c>
      <c r="L170" s="79">
        <v>5728</v>
      </c>
      <c r="M170" s="82">
        <f t="shared" si="40"/>
        <v>92.312651087832393</v>
      </c>
      <c r="N170" s="100">
        <v>11451</v>
      </c>
      <c r="O170" s="91">
        <f t="shared" si="41"/>
        <v>92.190644875613884</v>
      </c>
      <c r="P170" s="90">
        <f t="shared" si="34"/>
        <v>5723</v>
      </c>
      <c r="Q170" s="91">
        <f t="shared" si="42"/>
        <v>92.068854568854562</v>
      </c>
      <c r="R170" s="90">
        <f t="shared" si="35"/>
        <v>29715</v>
      </c>
      <c r="S170" s="91">
        <f t="shared" si="43"/>
        <v>96.158824671542291</v>
      </c>
      <c r="T170" s="79">
        <v>27797</v>
      </c>
      <c r="U170" s="82">
        <f t="shared" si="44"/>
        <v>96.951623591782649</v>
      </c>
      <c r="V170" s="79">
        <v>767</v>
      </c>
      <c r="W170" s="82">
        <f t="shared" si="47"/>
        <v>85.127635960044387</v>
      </c>
      <c r="X170" s="79">
        <f t="shared" si="36"/>
        <v>1918</v>
      </c>
      <c r="Y170" s="82">
        <f t="shared" si="45"/>
        <v>85.970416853428958</v>
      </c>
      <c r="Z170" s="79">
        <v>42</v>
      </c>
      <c r="AA170" s="82">
        <f t="shared" si="31"/>
        <v>135.48387096774192</v>
      </c>
      <c r="AB170" s="79">
        <v>513</v>
      </c>
      <c r="AC170" s="82">
        <f t="shared" si="32"/>
        <v>86.655405405405403</v>
      </c>
      <c r="AD170" s="122"/>
      <c r="AE170" s="122"/>
      <c r="AF170" s="122"/>
      <c r="AG170" s="122"/>
      <c r="AH170" s="122"/>
      <c r="AI170" s="122"/>
      <c r="AJ170" s="24">
        <v>271</v>
      </c>
      <c r="AK170" s="132">
        <f t="shared" si="46"/>
        <v>72.074468085106375</v>
      </c>
      <c r="AL170" s="90" t="s">
        <v>94</v>
      </c>
      <c r="AM170" s="90" t="s">
        <v>94</v>
      </c>
      <c r="AN170" s="90" t="s">
        <v>94</v>
      </c>
      <c r="AO170" s="90" t="s">
        <v>94</v>
      </c>
      <c r="AP170" s="24" t="s">
        <v>187</v>
      </c>
      <c r="AQ170" s="25" t="s">
        <v>187</v>
      </c>
      <c r="AR170" s="12"/>
      <c r="AS170" s="12"/>
      <c r="AT170" s="12"/>
      <c r="AU170" s="12"/>
      <c r="AV170" s="12"/>
      <c r="AW170" s="12"/>
      <c r="AX170" s="12"/>
      <c r="AY170" s="12"/>
      <c r="AZ170" s="12"/>
    </row>
    <row r="171" spans="1:52" ht="12" hidden="1" customHeight="1">
      <c r="A171" s="11"/>
      <c r="B171" s="33" t="s">
        <v>101</v>
      </c>
      <c r="C171" s="58" t="s">
        <v>7</v>
      </c>
      <c r="D171" s="76">
        <v>23565</v>
      </c>
      <c r="E171" s="82">
        <f t="shared" si="37"/>
        <v>97.711158104241818</v>
      </c>
      <c r="F171" s="79">
        <v>120</v>
      </c>
      <c r="G171" s="82">
        <f t="shared" si="38"/>
        <v>71.856287425149702</v>
      </c>
      <c r="H171" s="79">
        <v>59</v>
      </c>
      <c r="I171" s="82">
        <f t="shared" si="30"/>
        <v>64.130434782608688</v>
      </c>
      <c r="J171" s="79">
        <f t="shared" si="33"/>
        <v>23445</v>
      </c>
      <c r="K171" s="82">
        <f t="shared" si="39"/>
        <v>97.891440501043832</v>
      </c>
      <c r="L171" s="79">
        <v>5126</v>
      </c>
      <c r="M171" s="82">
        <f t="shared" si="40"/>
        <v>93.28480436760691</v>
      </c>
      <c r="N171" s="100">
        <v>11908</v>
      </c>
      <c r="O171" s="91">
        <f t="shared" si="41"/>
        <v>91.424184261036473</v>
      </c>
      <c r="P171" s="90">
        <f t="shared" si="34"/>
        <v>6782</v>
      </c>
      <c r="Q171" s="91">
        <f t="shared" si="42"/>
        <v>90.066401062417</v>
      </c>
      <c r="R171" s="90">
        <f t="shared" si="35"/>
        <v>30227</v>
      </c>
      <c r="S171" s="91">
        <f t="shared" si="43"/>
        <v>96.019695044472684</v>
      </c>
      <c r="T171" s="79">
        <v>28018</v>
      </c>
      <c r="U171" s="82">
        <f t="shared" si="44"/>
        <v>96.067203840219435</v>
      </c>
      <c r="V171" s="79">
        <v>1069</v>
      </c>
      <c r="W171" s="82">
        <f t="shared" si="47"/>
        <v>110.89211618257262</v>
      </c>
      <c r="X171" s="79">
        <f t="shared" si="36"/>
        <v>2209</v>
      </c>
      <c r="Y171" s="82">
        <f t="shared" si="45"/>
        <v>95.421166306695454</v>
      </c>
      <c r="Z171" s="79">
        <v>40</v>
      </c>
      <c r="AA171" s="82">
        <f t="shared" si="31"/>
        <v>125</v>
      </c>
      <c r="AB171" s="79">
        <v>501</v>
      </c>
      <c r="AC171" s="82">
        <f t="shared" si="32"/>
        <v>92.606284658040664</v>
      </c>
      <c r="AD171" s="122"/>
      <c r="AE171" s="122"/>
      <c r="AF171" s="122"/>
      <c r="AG171" s="122"/>
      <c r="AH171" s="122"/>
      <c r="AI171" s="122"/>
      <c r="AJ171" s="24">
        <v>322</v>
      </c>
      <c r="AK171" s="132">
        <f t="shared" si="46"/>
        <v>129.31726907630522</v>
      </c>
      <c r="AL171" s="90" t="s">
        <v>94</v>
      </c>
      <c r="AM171" s="90" t="s">
        <v>94</v>
      </c>
      <c r="AN171" s="90" t="s">
        <v>94</v>
      </c>
      <c r="AO171" s="90" t="s">
        <v>94</v>
      </c>
      <c r="AP171" s="24" t="s">
        <v>187</v>
      </c>
      <c r="AQ171" s="25" t="s">
        <v>187</v>
      </c>
    </row>
    <row r="172" spans="1:52" ht="12" hidden="1" customHeight="1">
      <c r="A172" s="11"/>
      <c r="B172" s="33" t="s">
        <v>102</v>
      </c>
      <c r="C172" s="58" t="s">
        <v>8</v>
      </c>
      <c r="D172" s="76">
        <v>24827</v>
      </c>
      <c r="E172" s="82">
        <f t="shared" si="37"/>
        <v>98.091663374160404</v>
      </c>
      <c r="F172" s="79">
        <v>110</v>
      </c>
      <c r="G172" s="82">
        <f t="shared" si="38"/>
        <v>69.620253164556971</v>
      </c>
      <c r="H172" s="79">
        <v>49</v>
      </c>
      <c r="I172" s="82">
        <f t="shared" si="30"/>
        <v>59.756097560975604</v>
      </c>
      <c r="J172" s="79">
        <f t="shared" si="33"/>
        <v>24717</v>
      </c>
      <c r="K172" s="82">
        <f t="shared" si="39"/>
        <v>98.270515267175568</v>
      </c>
      <c r="L172" s="79">
        <v>5808</v>
      </c>
      <c r="M172" s="82">
        <f t="shared" si="40"/>
        <v>98.994375319584123</v>
      </c>
      <c r="N172" s="100">
        <v>10846</v>
      </c>
      <c r="O172" s="91">
        <f t="shared" si="41"/>
        <v>98.207171314741032</v>
      </c>
      <c r="P172" s="90">
        <f t="shared" si="34"/>
        <v>5038</v>
      </c>
      <c r="Q172" s="91">
        <f t="shared" si="42"/>
        <v>97.315047324705432</v>
      </c>
      <c r="R172" s="90">
        <f t="shared" si="35"/>
        <v>29755</v>
      </c>
      <c r="S172" s="91">
        <f t="shared" si="43"/>
        <v>98.107421939397938</v>
      </c>
      <c r="T172" s="79">
        <v>26935</v>
      </c>
      <c r="U172" s="82">
        <f t="shared" si="44"/>
        <v>98.587167380403358</v>
      </c>
      <c r="V172" s="79">
        <v>1131</v>
      </c>
      <c r="W172" s="82">
        <f t="shared" si="47"/>
        <v>108.12619502868068</v>
      </c>
      <c r="X172" s="79">
        <f t="shared" si="36"/>
        <v>2820</v>
      </c>
      <c r="Y172" s="82">
        <f t="shared" si="45"/>
        <v>93.75</v>
      </c>
      <c r="Z172" s="79">
        <v>41</v>
      </c>
      <c r="AA172" s="82">
        <f t="shared" si="31"/>
        <v>132.25806451612902</v>
      </c>
      <c r="AB172" s="79">
        <v>577</v>
      </c>
      <c r="AC172" s="82">
        <f t="shared" si="32"/>
        <v>85.991058122205672</v>
      </c>
      <c r="AD172" s="122"/>
      <c r="AE172" s="122"/>
      <c r="AF172" s="122"/>
      <c r="AG172" s="122"/>
      <c r="AH172" s="122"/>
      <c r="AI172" s="122"/>
      <c r="AJ172" s="24">
        <v>592</v>
      </c>
      <c r="AK172" s="132">
        <f t="shared" si="46"/>
        <v>119.35483870967742</v>
      </c>
      <c r="AL172" s="90" t="s">
        <v>94</v>
      </c>
      <c r="AM172" s="90" t="s">
        <v>94</v>
      </c>
      <c r="AN172" s="90" t="s">
        <v>94</v>
      </c>
      <c r="AO172" s="90" t="s">
        <v>94</v>
      </c>
      <c r="AP172" s="24" t="s">
        <v>187</v>
      </c>
      <c r="AQ172" s="25" t="s">
        <v>187</v>
      </c>
    </row>
    <row r="173" spans="1:52" ht="12" hidden="1" customHeight="1">
      <c r="A173" s="11"/>
      <c r="B173" s="33" t="s">
        <v>104</v>
      </c>
      <c r="C173" s="58" t="s">
        <v>9</v>
      </c>
      <c r="D173" s="76">
        <v>24147</v>
      </c>
      <c r="E173" s="82">
        <f t="shared" si="37"/>
        <v>98.999631011438652</v>
      </c>
      <c r="F173" s="79">
        <v>112</v>
      </c>
      <c r="G173" s="82">
        <f t="shared" si="38"/>
        <v>73.202614379084963</v>
      </c>
      <c r="H173" s="79">
        <v>51</v>
      </c>
      <c r="I173" s="82">
        <f t="shared" si="30"/>
        <v>62.962962962962962</v>
      </c>
      <c r="J173" s="79">
        <f t="shared" si="33"/>
        <v>24035</v>
      </c>
      <c r="K173" s="82">
        <f t="shared" si="39"/>
        <v>99.162472151167592</v>
      </c>
      <c r="L173" s="79">
        <v>5754</v>
      </c>
      <c r="M173" s="82">
        <f t="shared" si="40"/>
        <v>99.224004138644588</v>
      </c>
      <c r="N173" s="100">
        <v>10505</v>
      </c>
      <c r="O173" s="91">
        <f t="shared" si="41"/>
        <v>103.02049622437973</v>
      </c>
      <c r="P173" s="90">
        <f t="shared" si="34"/>
        <v>4751</v>
      </c>
      <c r="Q173" s="91">
        <f t="shared" si="42"/>
        <v>108.0263756252842</v>
      </c>
      <c r="R173" s="90">
        <f t="shared" si="35"/>
        <v>28786</v>
      </c>
      <c r="S173" s="91">
        <f t="shared" si="43"/>
        <v>100.5238161754435</v>
      </c>
      <c r="T173" s="79">
        <v>26068</v>
      </c>
      <c r="U173" s="82">
        <f t="shared" si="44"/>
        <v>100.86673889490791</v>
      </c>
      <c r="V173" s="79">
        <v>1242</v>
      </c>
      <c r="W173" s="82">
        <f t="shared" si="47"/>
        <v>94.66463414634147</v>
      </c>
      <c r="X173" s="79">
        <f t="shared" si="36"/>
        <v>2718</v>
      </c>
      <c r="Y173" s="82">
        <f t="shared" si="45"/>
        <v>97.349570200573069</v>
      </c>
      <c r="Z173" s="79">
        <v>42</v>
      </c>
      <c r="AA173" s="82">
        <f t="shared" si="31"/>
        <v>116.66666666666667</v>
      </c>
      <c r="AB173" s="79">
        <v>570</v>
      </c>
      <c r="AC173" s="82">
        <f t="shared" si="32"/>
        <v>88.646967340590976</v>
      </c>
      <c r="AD173" s="122"/>
      <c r="AE173" s="122"/>
      <c r="AF173" s="122"/>
      <c r="AG173" s="122"/>
      <c r="AH173" s="122"/>
      <c r="AI173" s="122"/>
      <c r="AJ173" s="24">
        <v>550</v>
      </c>
      <c r="AK173" s="132">
        <f t="shared" si="46"/>
        <v>107.84313725490196</v>
      </c>
      <c r="AL173" s="90" t="s">
        <v>94</v>
      </c>
      <c r="AM173" s="90" t="s">
        <v>94</v>
      </c>
      <c r="AN173" s="90" t="s">
        <v>94</v>
      </c>
      <c r="AO173" s="90" t="s">
        <v>94</v>
      </c>
      <c r="AP173" s="24" t="s">
        <v>187</v>
      </c>
      <c r="AQ173" s="25" t="s">
        <v>187</v>
      </c>
    </row>
    <row r="174" spans="1:52" ht="12" hidden="1" customHeight="1">
      <c r="A174" s="11"/>
      <c r="B174" s="33" t="s">
        <v>106</v>
      </c>
      <c r="C174" s="58" t="s">
        <v>10</v>
      </c>
      <c r="D174" s="76">
        <v>25222</v>
      </c>
      <c r="E174" s="82">
        <f t="shared" si="37"/>
        <v>99.91680862021154</v>
      </c>
      <c r="F174" s="79">
        <v>117</v>
      </c>
      <c r="G174" s="82">
        <f t="shared" si="38"/>
        <v>75</v>
      </c>
      <c r="H174" s="79">
        <v>56</v>
      </c>
      <c r="I174" s="82">
        <f t="shared" si="30"/>
        <v>68.292682926829272</v>
      </c>
      <c r="J174" s="79">
        <f t="shared" si="33"/>
        <v>25105</v>
      </c>
      <c r="K174" s="82">
        <f t="shared" si="39"/>
        <v>100.07175030892495</v>
      </c>
      <c r="L174" s="79">
        <v>6290</v>
      </c>
      <c r="M174" s="82">
        <f t="shared" si="40"/>
        <v>97.278069904113835</v>
      </c>
      <c r="N174" s="100">
        <v>8900</v>
      </c>
      <c r="O174" s="91">
        <f t="shared" si="41"/>
        <v>96.091556899157851</v>
      </c>
      <c r="P174" s="90">
        <f t="shared" si="34"/>
        <v>2610</v>
      </c>
      <c r="Q174" s="91">
        <f t="shared" si="42"/>
        <v>93.347639484978544</v>
      </c>
      <c r="R174" s="90">
        <f t="shared" si="35"/>
        <v>27715</v>
      </c>
      <c r="S174" s="91">
        <f t="shared" si="43"/>
        <v>99.3974823369078</v>
      </c>
      <c r="T174" s="79">
        <v>24846</v>
      </c>
      <c r="U174" s="82">
        <f t="shared" si="44"/>
        <v>99.209391471011017</v>
      </c>
      <c r="V174" s="79">
        <v>1387</v>
      </c>
      <c r="W174" s="82">
        <f t="shared" si="47"/>
        <v>102.13549337260676</v>
      </c>
      <c r="X174" s="79">
        <f t="shared" si="36"/>
        <v>2869</v>
      </c>
      <c r="Y174" s="82">
        <f t="shared" si="45"/>
        <v>101.05671010919338</v>
      </c>
      <c r="Z174" s="79">
        <v>36</v>
      </c>
      <c r="AA174" s="82">
        <f t="shared" si="31"/>
        <v>105.88235294117648</v>
      </c>
      <c r="AB174" s="79">
        <v>713</v>
      </c>
      <c r="AC174" s="82">
        <f t="shared" si="32"/>
        <v>92.118863049095609</v>
      </c>
      <c r="AD174" s="122"/>
      <c r="AE174" s="122"/>
      <c r="AF174" s="122"/>
      <c r="AG174" s="122"/>
      <c r="AH174" s="122"/>
      <c r="AI174" s="122"/>
      <c r="AJ174" s="24">
        <v>1213</v>
      </c>
      <c r="AK174" s="132">
        <f t="shared" si="46"/>
        <v>117.42497579864472</v>
      </c>
      <c r="AL174" s="90" t="s">
        <v>94</v>
      </c>
      <c r="AM174" s="90" t="s">
        <v>94</v>
      </c>
      <c r="AN174" s="90" t="s">
        <v>94</v>
      </c>
      <c r="AO174" s="90" t="s">
        <v>94</v>
      </c>
      <c r="AP174" s="24" t="s">
        <v>187</v>
      </c>
      <c r="AQ174" s="25" t="s">
        <v>187</v>
      </c>
    </row>
    <row r="175" spans="1:52" ht="12" hidden="1" customHeight="1">
      <c r="B175" s="33" t="s">
        <v>167</v>
      </c>
      <c r="C175" s="58" t="s">
        <v>168</v>
      </c>
      <c r="D175" s="76">
        <v>25865</v>
      </c>
      <c r="E175" s="82">
        <f t="shared" si="37"/>
        <v>101.44330705573206</v>
      </c>
      <c r="F175" s="79">
        <v>183</v>
      </c>
      <c r="G175" s="82">
        <f t="shared" si="38"/>
        <v>171.02803738317758</v>
      </c>
      <c r="H175" s="79">
        <v>56</v>
      </c>
      <c r="I175" s="82">
        <f t="shared" si="30"/>
        <v>121.73913043478262</v>
      </c>
      <c r="J175" s="79">
        <f t="shared" si="33"/>
        <v>25682</v>
      </c>
      <c r="K175" s="82">
        <f t="shared" si="39"/>
        <v>101.15005907837731</v>
      </c>
      <c r="L175" s="79">
        <v>6294</v>
      </c>
      <c r="M175" s="82">
        <f t="shared" si="40"/>
        <v>94.746349540870085</v>
      </c>
      <c r="N175" s="100">
        <v>8990</v>
      </c>
      <c r="O175" s="91">
        <f t="shared" si="41"/>
        <v>98.315835520559929</v>
      </c>
      <c r="P175" s="90">
        <f t="shared" si="34"/>
        <v>2696</v>
      </c>
      <c r="Q175" s="91">
        <f t="shared" si="42"/>
        <v>107.79688124750099</v>
      </c>
      <c r="R175" s="90">
        <f t="shared" si="35"/>
        <v>28378</v>
      </c>
      <c r="S175" s="91">
        <f t="shared" si="43"/>
        <v>101.74608296583128</v>
      </c>
      <c r="T175" s="79">
        <v>25459</v>
      </c>
      <c r="U175" s="82">
        <f t="shared" si="44"/>
        <v>101.55570625074795</v>
      </c>
      <c r="V175" s="79">
        <v>1163</v>
      </c>
      <c r="W175" s="82">
        <f t="shared" si="47"/>
        <v>115.83665338645419</v>
      </c>
      <c r="X175" s="79">
        <f t="shared" si="36"/>
        <v>2919</v>
      </c>
      <c r="Y175" s="82">
        <f t="shared" si="45"/>
        <v>103.43727852586817</v>
      </c>
      <c r="Z175" s="79">
        <v>37</v>
      </c>
      <c r="AA175" s="82">
        <f t="shared" si="31"/>
        <v>123.33333333333334</v>
      </c>
      <c r="AB175" s="79">
        <v>658</v>
      </c>
      <c r="AC175" s="82">
        <f t="shared" si="32"/>
        <v>95.224312590448619</v>
      </c>
      <c r="AD175" s="122"/>
      <c r="AE175" s="122"/>
      <c r="AF175" s="122"/>
      <c r="AG175" s="122"/>
      <c r="AH175" s="122"/>
      <c r="AI175" s="122"/>
      <c r="AJ175" s="24">
        <v>1434</v>
      </c>
      <c r="AK175" s="132">
        <f t="shared" si="46"/>
        <v>110.90487238979119</v>
      </c>
      <c r="AL175" s="90" t="s">
        <v>94</v>
      </c>
      <c r="AM175" s="90" t="s">
        <v>94</v>
      </c>
      <c r="AN175" s="90" t="s">
        <v>94</v>
      </c>
      <c r="AO175" s="90" t="s">
        <v>94</v>
      </c>
      <c r="AP175" s="24" t="s">
        <v>187</v>
      </c>
      <c r="AQ175" s="25" t="s">
        <v>187</v>
      </c>
    </row>
    <row r="176" spans="1:52" ht="12" hidden="1" customHeight="1">
      <c r="B176" s="33" t="s">
        <v>110</v>
      </c>
      <c r="C176" s="58" t="s">
        <v>111</v>
      </c>
      <c r="D176" s="76">
        <v>24789</v>
      </c>
      <c r="E176" s="82">
        <f t="shared" si="37"/>
        <v>104.82936524717724</v>
      </c>
      <c r="F176" s="79">
        <v>184</v>
      </c>
      <c r="G176" s="82">
        <f t="shared" si="38"/>
        <v>171.96261682242991</v>
      </c>
      <c r="H176" s="79">
        <v>57</v>
      </c>
      <c r="I176" s="82">
        <f t="shared" si="30"/>
        <v>123.91304347826086</v>
      </c>
      <c r="J176" s="79">
        <f t="shared" si="33"/>
        <v>24605</v>
      </c>
      <c r="K176" s="82">
        <f t="shared" si="39"/>
        <v>104.52421410365335</v>
      </c>
      <c r="L176" s="79">
        <v>5726</v>
      </c>
      <c r="M176" s="82">
        <f t="shared" si="40"/>
        <v>98.435619735258726</v>
      </c>
      <c r="N176" s="100">
        <v>8999</v>
      </c>
      <c r="O176" s="91">
        <f t="shared" si="41"/>
        <v>99.403512647741081</v>
      </c>
      <c r="P176" s="90">
        <f t="shared" si="34"/>
        <v>3273</v>
      </c>
      <c r="Q176" s="91">
        <f t="shared" si="42"/>
        <v>101.14338689740421</v>
      </c>
      <c r="R176" s="90">
        <f t="shared" si="35"/>
        <v>27878</v>
      </c>
      <c r="S176" s="91">
        <f t="shared" si="43"/>
        <v>104.11562593367194</v>
      </c>
      <c r="T176" s="79">
        <v>25178</v>
      </c>
      <c r="U176" s="82">
        <f t="shared" si="44"/>
        <v>103.89535363538829</v>
      </c>
      <c r="V176" s="79">
        <v>966</v>
      </c>
      <c r="W176" s="82">
        <f t="shared" si="47"/>
        <v>87.978142076502735</v>
      </c>
      <c r="X176" s="79">
        <f t="shared" si="36"/>
        <v>2700</v>
      </c>
      <c r="Y176" s="82">
        <f t="shared" si="45"/>
        <v>106.21557828481511</v>
      </c>
      <c r="Z176" s="79">
        <v>42</v>
      </c>
      <c r="AA176" s="82">
        <f t="shared" si="31"/>
        <v>150</v>
      </c>
      <c r="AB176" s="79">
        <v>585</v>
      </c>
      <c r="AC176" s="82">
        <f t="shared" si="32"/>
        <v>99.32088285229203</v>
      </c>
      <c r="AD176" s="122"/>
      <c r="AE176" s="122"/>
      <c r="AF176" s="122"/>
      <c r="AG176" s="122"/>
      <c r="AH176" s="122"/>
      <c r="AI176" s="122"/>
      <c r="AJ176" s="24">
        <v>1225</v>
      </c>
      <c r="AK176" s="132">
        <f t="shared" si="46"/>
        <v>116.00378787878789</v>
      </c>
      <c r="AL176" s="90" t="s">
        <v>94</v>
      </c>
      <c r="AM176" s="90" t="s">
        <v>94</v>
      </c>
      <c r="AN176" s="90" t="s">
        <v>94</v>
      </c>
      <c r="AO176" s="90" t="s">
        <v>94</v>
      </c>
      <c r="AP176" s="24" t="s">
        <v>187</v>
      </c>
      <c r="AQ176" s="25" t="s">
        <v>187</v>
      </c>
    </row>
    <row r="177" spans="1:52" ht="12" hidden="1" customHeight="1">
      <c r="B177" s="34" t="s">
        <v>112</v>
      </c>
      <c r="C177" s="60" t="s">
        <v>14</v>
      </c>
      <c r="D177" s="77">
        <v>27139</v>
      </c>
      <c r="E177" s="83">
        <f t="shared" si="37"/>
        <v>101.13661772378326</v>
      </c>
      <c r="F177" s="80">
        <v>178</v>
      </c>
      <c r="G177" s="83">
        <f t="shared" si="38"/>
        <v>167.9245283018868</v>
      </c>
      <c r="H177" s="80">
        <v>51</v>
      </c>
      <c r="I177" s="83">
        <f t="shared" si="30"/>
        <v>113.33333333333333</v>
      </c>
      <c r="J177" s="80">
        <f t="shared" si="33"/>
        <v>26961</v>
      </c>
      <c r="K177" s="83">
        <f t="shared" si="39"/>
        <v>100.87174498653097</v>
      </c>
      <c r="L177" s="80">
        <v>6685</v>
      </c>
      <c r="M177" s="83">
        <f t="shared" si="40"/>
        <v>101.99877937137627</v>
      </c>
      <c r="N177" s="153">
        <v>8735</v>
      </c>
      <c r="O177" s="150">
        <f t="shared" si="41"/>
        <v>88.626217532467535</v>
      </c>
      <c r="P177" s="138">
        <f t="shared" si="34"/>
        <v>2050</v>
      </c>
      <c r="Q177" s="150">
        <f t="shared" si="42"/>
        <v>62.083585705632949</v>
      </c>
      <c r="R177" s="138">
        <f t="shared" si="35"/>
        <v>29011</v>
      </c>
      <c r="S177" s="150">
        <f t="shared" si="43"/>
        <v>96.60672660672661</v>
      </c>
      <c r="T177" s="80">
        <v>25993</v>
      </c>
      <c r="U177" s="83">
        <f t="shared" si="44"/>
        <v>95.191532996411041</v>
      </c>
      <c r="V177" s="80">
        <v>762</v>
      </c>
      <c r="W177" s="83">
        <f t="shared" si="47"/>
        <v>80.0420168067227</v>
      </c>
      <c r="X177" s="80">
        <f t="shared" si="36"/>
        <v>3018</v>
      </c>
      <c r="Y177" s="83">
        <f t="shared" si="45"/>
        <v>110.79295154185023</v>
      </c>
      <c r="Z177" s="80">
        <v>45</v>
      </c>
      <c r="AA177" s="83">
        <f t="shared" si="31"/>
        <v>160.71428571428572</v>
      </c>
      <c r="AB177" s="80">
        <v>716</v>
      </c>
      <c r="AC177" s="83">
        <f t="shared" si="32"/>
        <v>113.11216429699842</v>
      </c>
      <c r="AD177" s="123"/>
      <c r="AE177" s="123"/>
      <c r="AF177" s="123"/>
      <c r="AG177" s="123"/>
      <c r="AH177" s="123"/>
      <c r="AI177" s="123"/>
      <c r="AJ177" s="26">
        <v>1710</v>
      </c>
      <c r="AK177" s="133">
        <f t="shared" si="46"/>
        <v>132.14837712519321</v>
      </c>
      <c r="AL177" s="138" t="s">
        <v>94</v>
      </c>
      <c r="AM177" s="138" t="s">
        <v>94</v>
      </c>
      <c r="AN177" s="138" t="s">
        <v>94</v>
      </c>
      <c r="AO177" s="138" t="s">
        <v>94</v>
      </c>
      <c r="AP177" s="26" t="s">
        <v>187</v>
      </c>
      <c r="AQ177" s="27" t="s">
        <v>187</v>
      </c>
      <c r="AR177" s="69"/>
    </row>
    <row r="178" spans="1:52" ht="12" hidden="1" customHeight="1">
      <c r="B178" s="32" t="s">
        <v>169</v>
      </c>
      <c r="C178" s="58" t="s">
        <v>170</v>
      </c>
      <c r="D178" s="78">
        <v>26669</v>
      </c>
      <c r="E178" s="84">
        <f t="shared" si="37"/>
        <v>101.02659292370635</v>
      </c>
      <c r="F178" s="81">
        <v>208</v>
      </c>
      <c r="G178" s="84">
        <f t="shared" si="38"/>
        <v>185.71428571428572</v>
      </c>
      <c r="H178" s="81">
        <v>81</v>
      </c>
      <c r="I178" s="84">
        <f t="shared" si="30"/>
        <v>158.8235294117647</v>
      </c>
      <c r="J178" s="81">
        <f t="shared" si="33"/>
        <v>26461</v>
      </c>
      <c r="K178" s="84">
        <f t="shared" si="39"/>
        <v>100.66575363311267</v>
      </c>
      <c r="L178" s="81">
        <v>6427</v>
      </c>
      <c r="M178" s="84">
        <f t="shared" si="40"/>
        <v>102.40599107711918</v>
      </c>
      <c r="N178" s="136">
        <v>8469</v>
      </c>
      <c r="O178" s="134">
        <f t="shared" si="41"/>
        <v>81.17511741589189</v>
      </c>
      <c r="P178" s="135">
        <f t="shared" si="34"/>
        <v>2042</v>
      </c>
      <c r="Q178" s="134">
        <f t="shared" si="42"/>
        <v>49.121962954053409</v>
      </c>
      <c r="R178" s="135">
        <f t="shared" si="35"/>
        <v>28503</v>
      </c>
      <c r="S178" s="134">
        <f t="shared" si="43"/>
        <v>93.627434878297151</v>
      </c>
      <c r="T178" s="81">
        <v>25616</v>
      </c>
      <c r="U178" s="84">
        <f t="shared" si="44"/>
        <v>91.541292927849042</v>
      </c>
      <c r="V178" s="81">
        <v>1112</v>
      </c>
      <c r="W178" s="84">
        <f t="shared" si="47"/>
        <v>147.48010610079575</v>
      </c>
      <c r="X178" s="81">
        <f t="shared" si="36"/>
        <v>2887</v>
      </c>
      <c r="Y178" s="84">
        <f t="shared" si="45"/>
        <v>117.35772357723577</v>
      </c>
      <c r="Z178" s="81">
        <v>48</v>
      </c>
      <c r="AA178" s="84">
        <f t="shared" si="31"/>
        <v>165.51724137931035</v>
      </c>
      <c r="AB178" s="81">
        <v>629</v>
      </c>
      <c r="AC178" s="84">
        <f t="shared" si="32"/>
        <v>100.3189792663477</v>
      </c>
      <c r="AD178" s="124"/>
      <c r="AE178" s="124"/>
      <c r="AF178" s="124"/>
      <c r="AG178" s="124"/>
      <c r="AH178" s="124"/>
      <c r="AI178" s="124"/>
      <c r="AJ178" s="21">
        <v>1722</v>
      </c>
      <c r="AK178" s="47">
        <f t="shared" si="46"/>
        <v>148.57635893011215</v>
      </c>
      <c r="AL178" s="135" t="s">
        <v>94</v>
      </c>
      <c r="AM178" s="135" t="s">
        <v>94</v>
      </c>
      <c r="AN178" s="135" t="s">
        <v>94</v>
      </c>
      <c r="AO178" s="135" t="s">
        <v>94</v>
      </c>
      <c r="AP178" s="21" t="s">
        <v>187</v>
      </c>
      <c r="AQ178" s="22" t="s">
        <v>187</v>
      </c>
      <c r="AR178" s="11"/>
      <c r="AS178" s="11"/>
      <c r="AT178" s="11"/>
      <c r="AU178" s="11"/>
      <c r="AV178" s="11"/>
      <c r="AW178" s="11"/>
      <c r="AX178" s="11"/>
      <c r="AY178" s="11"/>
      <c r="AZ178" s="11"/>
    </row>
    <row r="179" spans="1:52" ht="12" hidden="1" customHeight="1">
      <c r="B179" s="33" t="s">
        <v>95</v>
      </c>
      <c r="C179" s="58" t="s">
        <v>12</v>
      </c>
      <c r="D179" s="76">
        <v>27627</v>
      </c>
      <c r="E179" s="82">
        <f t="shared" si="37"/>
        <v>100.80271463494728</v>
      </c>
      <c r="F179" s="79">
        <v>207</v>
      </c>
      <c r="G179" s="82">
        <f t="shared" si="38"/>
        <v>197.14285714285717</v>
      </c>
      <c r="H179" s="79">
        <v>80</v>
      </c>
      <c r="I179" s="82">
        <f t="shared" si="30"/>
        <v>181.81818181818181</v>
      </c>
      <c r="J179" s="79">
        <f t="shared" si="33"/>
        <v>27420</v>
      </c>
      <c r="K179" s="82">
        <f t="shared" si="39"/>
        <v>100.43220276902791</v>
      </c>
      <c r="L179" s="79">
        <v>6618</v>
      </c>
      <c r="M179" s="82">
        <f t="shared" si="40"/>
        <v>102.19271155033971</v>
      </c>
      <c r="N179" s="100">
        <v>9833</v>
      </c>
      <c r="O179" s="91">
        <f t="shared" si="41"/>
        <v>89.431559799909053</v>
      </c>
      <c r="P179" s="90">
        <f t="shared" si="34"/>
        <v>3215</v>
      </c>
      <c r="Q179" s="91">
        <f t="shared" si="42"/>
        <v>71.144058420004427</v>
      </c>
      <c r="R179" s="90">
        <f t="shared" si="35"/>
        <v>30635</v>
      </c>
      <c r="S179" s="91">
        <f t="shared" si="43"/>
        <v>96.272901543006199</v>
      </c>
      <c r="T179" s="79">
        <v>28061</v>
      </c>
      <c r="U179" s="82">
        <f t="shared" si="44"/>
        <v>97.383307305222971</v>
      </c>
      <c r="V179" s="79">
        <v>1004</v>
      </c>
      <c r="W179" s="82">
        <f t="shared" si="47"/>
        <v>113.44632768361582</v>
      </c>
      <c r="X179" s="79">
        <f t="shared" si="36"/>
        <v>2574</v>
      </c>
      <c r="Y179" s="82">
        <f t="shared" si="45"/>
        <v>85.628742514970057</v>
      </c>
      <c r="Z179" s="79">
        <v>53</v>
      </c>
      <c r="AA179" s="82">
        <f t="shared" si="31"/>
        <v>170.96774193548387</v>
      </c>
      <c r="AB179" s="79">
        <v>609</v>
      </c>
      <c r="AC179" s="82">
        <f t="shared" si="32"/>
        <v>99.185667752442995</v>
      </c>
      <c r="AD179" s="122"/>
      <c r="AE179" s="122"/>
      <c r="AF179" s="122"/>
      <c r="AG179" s="122"/>
      <c r="AH179" s="122"/>
      <c r="AI179" s="122"/>
      <c r="AJ179" s="24">
        <v>1337</v>
      </c>
      <c r="AK179" s="132">
        <f t="shared" si="46"/>
        <v>111.32389675270609</v>
      </c>
      <c r="AL179" s="90" t="s">
        <v>94</v>
      </c>
      <c r="AM179" s="90" t="s">
        <v>94</v>
      </c>
      <c r="AN179" s="90" t="s">
        <v>94</v>
      </c>
      <c r="AO179" s="90" t="s">
        <v>94</v>
      </c>
      <c r="AP179" s="24" t="s">
        <v>187</v>
      </c>
      <c r="AQ179" s="25" t="s">
        <v>187</v>
      </c>
      <c r="AR179" s="11"/>
      <c r="AS179" s="11"/>
      <c r="AT179" s="11"/>
      <c r="AU179" s="11"/>
      <c r="AV179" s="11"/>
      <c r="AW179" s="11"/>
      <c r="AX179" s="11"/>
      <c r="AY179" s="11"/>
      <c r="AZ179" s="11"/>
    </row>
    <row r="180" spans="1:52" ht="12" hidden="1" customHeight="1">
      <c r="B180" s="33" t="s">
        <v>117</v>
      </c>
      <c r="C180" s="58" t="s">
        <v>4</v>
      </c>
      <c r="D180" s="76">
        <v>25850</v>
      </c>
      <c r="E180" s="82">
        <f t="shared" si="37"/>
        <v>102.65676502124619</v>
      </c>
      <c r="F180" s="79">
        <v>194</v>
      </c>
      <c r="G180" s="82">
        <f t="shared" si="38"/>
        <v>184.76190476190476</v>
      </c>
      <c r="H180" s="79">
        <v>67</v>
      </c>
      <c r="I180" s="82">
        <f t="shared" si="30"/>
        <v>152.27272727272728</v>
      </c>
      <c r="J180" s="79">
        <f t="shared" si="33"/>
        <v>25656</v>
      </c>
      <c r="K180" s="82">
        <f t="shared" si="39"/>
        <v>102.31296857553038</v>
      </c>
      <c r="L180" s="79">
        <v>6243</v>
      </c>
      <c r="M180" s="82">
        <f t="shared" si="40"/>
        <v>105.83149686387523</v>
      </c>
      <c r="N180" s="100">
        <v>11204</v>
      </c>
      <c r="O180" s="91">
        <f t="shared" si="41"/>
        <v>99.928647877274344</v>
      </c>
      <c r="P180" s="90">
        <f t="shared" si="34"/>
        <v>4961</v>
      </c>
      <c r="Q180" s="91">
        <f t="shared" si="42"/>
        <v>93.374741200828154</v>
      </c>
      <c r="R180" s="90">
        <f t="shared" si="35"/>
        <v>30617</v>
      </c>
      <c r="S180" s="91">
        <f t="shared" si="43"/>
        <v>100.75027147981177</v>
      </c>
      <c r="T180" s="79">
        <v>28341</v>
      </c>
      <c r="U180" s="82">
        <f t="shared" si="44"/>
        <v>100.51782230892002</v>
      </c>
      <c r="V180" s="79">
        <v>946</v>
      </c>
      <c r="W180" s="82">
        <f t="shared" si="47"/>
        <v>121.12676056338027</v>
      </c>
      <c r="X180" s="79">
        <f t="shared" si="36"/>
        <v>2276</v>
      </c>
      <c r="Y180" s="82">
        <f t="shared" si="45"/>
        <v>103.73746581586143</v>
      </c>
      <c r="Z180" s="79">
        <v>49</v>
      </c>
      <c r="AA180" s="82">
        <f t="shared" si="31"/>
        <v>158.06451612903226</v>
      </c>
      <c r="AB180" s="79">
        <v>512</v>
      </c>
      <c r="AC180" s="82">
        <f t="shared" si="32"/>
        <v>99.224806201550393</v>
      </c>
      <c r="AD180" s="122"/>
      <c r="AE180" s="122"/>
      <c r="AF180" s="122"/>
      <c r="AG180" s="122"/>
      <c r="AH180" s="122"/>
      <c r="AI180" s="122"/>
      <c r="AJ180" s="24">
        <v>613</v>
      </c>
      <c r="AK180" s="132">
        <f t="shared" si="46"/>
        <v>129.5983086680761</v>
      </c>
      <c r="AL180" s="90" t="s">
        <v>94</v>
      </c>
      <c r="AM180" s="90" t="s">
        <v>94</v>
      </c>
      <c r="AN180" s="90" t="s">
        <v>94</v>
      </c>
      <c r="AO180" s="90" t="s">
        <v>94</v>
      </c>
      <c r="AP180" s="24" t="s">
        <v>187</v>
      </c>
      <c r="AQ180" s="25" t="s">
        <v>187</v>
      </c>
      <c r="AR180" s="11"/>
      <c r="AS180" s="11"/>
      <c r="AT180" s="11"/>
      <c r="AU180" s="11"/>
      <c r="AV180" s="11"/>
      <c r="AW180" s="11"/>
      <c r="AX180" s="11"/>
      <c r="AY180" s="11"/>
      <c r="AZ180" s="11"/>
    </row>
    <row r="181" spans="1:52" ht="12" hidden="1" customHeight="1">
      <c r="B181" s="33" t="s">
        <v>97</v>
      </c>
      <c r="C181" s="58" t="s">
        <v>98</v>
      </c>
      <c r="D181" s="76">
        <v>25390</v>
      </c>
      <c r="E181" s="82">
        <f t="shared" si="37"/>
        <v>103.08148268442207</v>
      </c>
      <c r="F181" s="79">
        <v>199</v>
      </c>
      <c r="G181" s="82">
        <f t="shared" si="38"/>
        <v>160.48387096774192</v>
      </c>
      <c r="H181" s="79">
        <v>72</v>
      </c>
      <c r="I181" s="82">
        <f t="shared" si="30"/>
        <v>114.28571428571428</v>
      </c>
      <c r="J181" s="79">
        <f t="shared" si="33"/>
        <v>25191</v>
      </c>
      <c r="K181" s="82">
        <f t="shared" si="39"/>
        <v>102.79103929489533</v>
      </c>
      <c r="L181" s="79">
        <v>6212</v>
      </c>
      <c r="M181" s="82">
        <f t="shared" si="40"/>
        <v>108.07237299930409</v>
      </c>
      <c r="N181" s="100">
        <v>11305</v>
      </c>
      <c r="O181" s="91">
        <f t="shared" si="41"/>
        <v>95.031943510423673</v>
      </c>
      <c r="P181" s="90">
        <f t="shared" si="34"/>
        <v>5093</v>
      </c>
      <c r="Q181" s="91">
        <f t="shared" si="42"/>
        <v>82.839947950553025</v>
      </c>
      <c r="R181" s="90">
        <f t="shared" si="35"/>
        <v>30284</v>
      </c>
      <c r="S181" s="91">
        <f t="shared" si="43"/>
        <v>98.789756972761381</v>
      </c>
      <c r="T181" s="79">
        <v>28010</v>
      </c>
      <c r="U181" s="82">
        <f t="shared" si="44"/>
        <v>97.439643776525429</v>
      </c>
      <c r="V181" s="79">
        <v>911</v>
      </c>
      <c r="W181" s="82">
        <f t="shared" si="47"/>
        <v>116.19897959183673</v>
      </c>
      <c r="X181" s="79">
        <f t="shared" si="36"/>
        <v>2274</v>
      </c>
      <c r="Y181" s="82">
        <f t="shared" si="45"/>
        <v>119.11995809324254</v>
      </c>
      <c r="Z181" s="79">
        <v>53</v>
      </c>
      <c r="AA181" s="82">
        <f t="shared" si="31"/>
        <v>151.42857142857142</v>
      </c>
      <c r="AB181" s="79">
        <v>482</v>
      </c>
      <c r="AC181" s="82">
        <f t="shared" si="32"/>
        <v>89.424860853432293</v>
      </c>
      <c r="AD181" s="122"/>
      <c r="AE181" s="122"/>
      <c r="AF181" s="122"/>
      <c r="AG181" s="122"/>
      <c r="AH181" s="122"/>
      <c r="AI181" s="122"/>
      <c r="AJ181" s="24">
        <v>566</v>
      </c>
      <c r="AK181" s="132">
        <f t="shared" si="46"/>
        <v>243.9655172413793</v>
      </c>
      <c r="AL181" s="90" t="s">
        <v>94</v>
      </c>
      <c r="AM181" s="90" t="s">
        <v>94</v>
      </c>
      <c r="AN181" s="90" t="s">
        <v>94</v>
      </c>
      <c r="AO181" s="90" t="s">
        <v>94</v>
      </c>
      <c r="AP181" s="24" t="s">
        <v>187</v>
      </c>
      <c r="AQ181" s="25" t="s">
        <v>187</v>
      </c>
      <c r="AR181" s="11"/>
      <c r="AS181" s="11"/>
      <c r="AT181" s="11"/>
      <c r="AU181" s="11"/>
      <c r="AV181" s="11"/>
      <c r="AW181" s="11"/>
      <c r="AX181" s="11"/>
      <c r="AY181" s="11"/>
      <c r="AZ181" s="11"/>
    </row>
    <row r="182" spans="1:52" ht="12" hidden="1" customHeight="1">
      <c r="A182" s="29"/>
      <c r="B182" s="33" t="s">
        <v>99</v>
      </c>
      <c r="C182" s="58" t="s">
        <v>100</v>
      </c>
      <c r="D182" s="76">
        <v>24820</v>
      </c>
      <c r="E182" s="82">
        <f t="shared" si="37"/>
        <v>102.95764715642758</v>
      </c>
      <c r="F182" s="79">
        <v>208</v>
      </c>
      <c r="G182" s="82">
        <f t="shared" si="38"/>
        <v>180.86956521739131</v>
      </c>
      <c r="H182" s="79">
        <v>81</v>
      </c>
      <c r="I182" s="82">
        <f t="shared" si="30"/>
        <v>150</v>
      </c>
      <c r="J182" s="79">
        <f t="shared" si="33"/>
        <v>24612</v>
      </c>
      <c r="K182" s="82">
        <f t="shared" si="39"/>
        <v>102.58419473157718</v>
      </c>
      <c r="L182" s="79">
        <v>6097</v>
      </c>
      <c r="M182" s="82">
        <f t="shared" si="40"/>
        <v>106.44203910614524</v>
      </c>
      <c r="N182" s="100">
        <v>11163</v>
      </c>
      <c r="O182" s="91">
        <f t="shared" si="41"/>
        <v>97.48493581346608</v>
      </c>
      <c r="P182" s="90">
        <f t="shared" si="34"/>
        <v>5066</v>
      </c>
      <c r="Q182" s="91">
        <f t="shared" si="42"/>
        <v>88.520006989341255</v>
      </c>
      <c r="R182" s="90">
        <f t="shared" si="35"/>
        <v>29678</v>
      </c>
      <c r="S182" s="91">
        <f t="shared" si="43"/>
        <v>99.875483762409559</v>
      </c>
      <c r="T182" s="79">
        <v>27481</v>
      </c>
      <c r="U182" s="82">
        <f t="shared" si="44"/>
        <v>98.863186674821023</v>
      </c>
      <c r="V182" s="79">
        <v>1056</v>
      </c>
      <c r="W182" s="82">
        <f t="shared" si="47"/>
        <v>137.6792698826597</v>
      </c>
      <c r="X182" s="79">
        <f t="shared" si="36"/>
        <v>2197</v>
      </c>
      <c r="Y182" s="82">
        <f t="shared" si="45"/>
        <v>114.54640250260688</v>
      </c>
      <c r="Z182" s="79">
        <v>57</v>
      </c>
      <c r="AA182" s="82">
        <f t="shared" si="31"/>
        <v>135.71428571428572</v>
      </c>
      <c r="AB182" s="79">
        <v>464</v>
      </c>
      <c r="AC182" s="82">
        <f t="shared" si="32"/>
        <v>90.448343079922026</v>
      </c>
      <c r="AD182" s="122"/>
      <c r="AE182" s="122"/>
      <c r="AF182" s="122"/>
      <c r="AG182" s="122"/>
      <c r="AH182" s="122"/>
      <c r="AI182" s="122"/>
      <c r="AJ182" s="24">
        <v>559</v>
      </c>
      <c r="AK182" s="132">
        <f t="shared" si="46"/>
        <v>206.27306273062729</v>
      </c>
      <c r="AL182" s="90" t="s">
        <v>94</v>
      </c>
      <c r="AM182" s="90" t="s">
        <v>94</v>
      </c>
      <c r="AN182" s="90" t="s">
        <v>94</v>
      </c>
      <c r="AO182" s="90" t="s">
        <v>94</v>
      </c>
      <c r="AP182" s="24" t="s">
        <v>187</v>
      </c>
      <c r="AQ182" s="25" t="s">
        <v>187</v>
      </c>
      <c r="AR182" s="11"/>
      <c r="AS182" s="11"/>
      <c r="AT182" s="11"/>
      <c r="AU182" s="11"/>
      <c r="AV182" s="11"/>
      <c r="AW182" s="11"/>
      <c r="AX182" s="11"/>
      <c r="AY182" s="11"/>
      <c r="AZ182" s="11"/>
    </row>
    <row r="183" spans="1:52" ht="12" hidden="1" customHeight="1">
      <c r="A183" s="29"/>
      <c r="B183" s="33" t="s">
        <v>101</v>
      </c>
      <c r="C183" s="58" t="s">
        <v>7</v>
      </c>
      <c r="D183" s="76">
        <v>24164</v>
      </c>
      <c r="E183" s="82">
        <f t="shared" si="37"/>
        <v>102.5419053681307</v>
      </c>
      <c r="F183" s="79">
        <v>209</v>
      </c>
      <c r="G183" s="82">
        <f t="shared" si="38"/>
        <v>174.16666666666666</v>
      </c>
      <c r="H183" s="79">
        <v>82</v>
      </c>
      <c r="I183" s="82">
        <f t="shared" si="30"/>
        <v>138.98305084745763</v>
      </c>
      <c r="J183" s="79">
        <f t="shared" si="33"/>
        <v>23955</v>
      </c>
      <c r="K183" s="82">
        <f t="shared" si="39"/>
        <v>102.17530390275111</v>
      </c>
      <c r="L183" s="79">
        <v>5458</v>
      </c>
      <c r="M183" s="82">
        <f t="shared" si="40"/>
        <v>106.47678501755755</v>
      </c>
      <c r="N183" s="100">
        <v>11526</v>
      </c>
      <c r="O183" s="91">
        <f t="shared" si="41"/>
        <v>96.792072556264699</v>
      </c>
      <c r="P183" s="90">
        <f t="shared" si="34"/>
        <v>6068</v>
      </c>
      <c r="Q183" s="91">
        <f t="shared" si="42"/>
        <v>89.472132114420518</v>
      </c>
      <c r="R183" s="90">
        <f t="shared" si="35"/>
        <v>30023</v>
      </c>
      <c r="S183" s="91">
        <f t="shared" si="43"/>
        <v>99.325106692691961</v>
      </c>
      <c r="T183" s="79">
        <v>27980</v>
      </c>
      <c r="U183" s="82">
        <f t="shared" si="44"/>
        <v>99.864372903133699</v>
      </c>
      <c r="V183" s="79">
        <v>1040</v>
      </c>
      <c r="W183" s="82">
        <f t="shared" si="47"/>
        <v>97.287184284377929</v>
      </c>
      <c r="X183" s="79">
        <f t="shared" si="36"/>
        <v>2043</v>
      </c>
      <c r="Y183" s="82">
        <f t="shared" si="45"/>
        <v>92.485287460389316</v>
      </c>
      <c r="Z183" s="79">
        <v>51</v>
      </c>
      <c r="AA183" s="82">
        <f t="shared" si="31"/>
        <v>127.49999999999999</v>
      </c>
      <c r="AB183" s="79">
        <v>435</v>
      </c>
      <c r="AC183" s="82">
        <f t="shared" si="32"/>
        <v>86.82634730538922</v>
      </c>
      <c r="AD183" s="122"/>
      <c r="AE183" s="122"/>
      <c r="AF183" s="122"/>
      <c r="AG183" s="122"/>
      <c r="AH183" s="122"/>
      <c r="AI183" s="122"/>
      <c r="AJ183" s="24">
        <v>467</v>
      </c>
      <c r="AK183" s="132">
        <f t="shared" si="46"/>
        <v>145.03105590062111</v>
      </c>
      <c r="AL183" s="90" t="s">
        <v>94</v>
      </c>
      <c r="AM183" s="90" t="s">
        <v>94</v>
      </c>
      <c r="AN183" s="90" t="s">
        <v>94</v>
      </c>
      <c r="AO183" s="90" t="s">
        <v>94</v>
      </c>
      <c r="AP183" s="24" t="s">
        <v>187</v>
      </c>
      <c r="AQ183" s="25" t="s">
        <v>187</v>
      </c>
      <c r="AR183" s="11"/>
      <c r="AS183" s="11"/>
      <c r="AT183" s="11"/>
      <c r="AU183" s="11"/>
      <c r="AV183" s="11"/>
      <c r="AW183" s="11"/>
      <c r="AX183" s="11"/>
      <c r="AY183" s="11"/>
      <c r="AZ183" s="11"/>
    </row>
    <row r="184" spans="1:52" ht="12" hidden="1" customHeight="1">
      <c r="A184" s="29"/>
      <c r="B184" s="33" t="s">
        <v>102</v>
      </c>
      <c r="C184" s="58" t="s">
        <v>8</v>
      </c>
      <c r="D184" s="76">
        <v>25128</v>
      </c>
      <c r="E184" s="82">
        <f t="shared" si="37"/>
        <v>101.2123897369799</v>
      </c>
      <c r="F184" s="79">
        <v>192</v>
      </c>
      <c r="G184" s="82">
        <f t="shared" si="38"/>
        <v>174.54545454545453</v>
      </c>
      <c r="H184" s="79">
        <v>65</v>
      </c>
      <c r="I184" s="82">
        <f t="shared" si="30"/>
        <v>132.65306122448979</v>
      </c>
      <c r="J184" s="79">
        <f t="shared" si="33"/>
        <v>24936</v>
      </c>
      <c r="K184" s="82">
        <f t="shared" si="39"/>
        <v>100.88602985799247</v>
      </c>
      <c r="L184" s="79">
        <v>5975</v>
      </c>
      <c r="M184" s="82">
        <f t="shared" si="40"/>
        <v>102.87534435261708</v>
      </c>
      <c r="N184" s="100">
        <v>11508</v>
      </c>
      <c r="O184" s="91">
        <f t="shared" si="41"/>
        <v>106.10363267564078</v>
      </c>
      <c r="P184" s="90">
        <f t="shared" si="34"/>
        <v>5533</v>
      </c>
      <c r="Q184" s="91">
        <f t="shared" si="42"/>
        <v>109.82532751091702</v>
      </c>
      <c r="R184" s="90">
        <f t="shared" si="35"/>
        <v>30469</v>
      </c>
      <c r="S184" s="91">
        <f t="shared" si="43"/>
        <v>102.3995967064359</v>
      </c>
      <c r="T184" s="79">
        <v>27741</v>
      </c>
      <c r="U184" s="82">
        <f t="shared" si="44"/>
        <v>102.99238908483386</v>
      </c>
      <c r="V184" s="79">
        <v>1347</v>
      </c>
      <c r="W184" s="82">
        <f t="shared" si="47"/>
        <v>119.09814323607426</v>
      </c>
      <c r="X184" s="79">
        <f t="shared" si="36"/>
        <v>2728</v>
      </c>
      <c r="Y184" s="82">
        <f t="shared" si="45"/>
        <v>96.737588652482259</v>
      </c>
      <c r="Z184" s="79">
        <v>48</v>
      </c>
      <c r="AA184" s="82">
        <f t="shared" si="31"/>
        <v>117.07317073170731</v>
      </c>
      <c r="AB184" s="79">
        <v>491</v>
      </c>
      <c r="AC184" s="82">
        <f t="shared" si="32"/>
        <v>85.09532062391682</v>
      </c>
      <c r="AD184" s="122"/>
      <c r="AE184" s="122"/>
      <c r="AF184" s="122"/>
      <c r="AG184" s="122"/>
      <c r="AH184" s="122"/>
      <c r="AI184" s="122"/>
      <c r="AJ184" s="24">
        <v>479</v>
      </c>
      <c r="AK184" s="132">
        <f t="shared" si="46"/>
        <v>80.912162162162161</v>
      </c>
      <c r="AL184" s="90" t="s">
        <v>94</v>
      </c>
      <c r="AM184" s="90" t="s">
        <v>94</v>
      </c>
      <c r="AN184" s="90" t="s">
        <v>94</v>
      </c>
      <c r="AO184" s="90" t="s">
        <v>94</v>
      </c>
      <c r="AP184" s="24" t="s">
        <v>187</v>
      </c>
      <c r="AQ184" s="25" t="s">
        <v>187</v>
      </c>
      <c r="AR184" s="11"/>
      <c r="AS184" s="11"/>
      <c r="AT184" s="11"/>
      <c r="AU184" s="11"/>
      <c r="AV184" s="11"/>
      <c r="AW184" s="11"/>
      <c r="AX184" s="11"/>
      <c r="AY184" s="11"/>
      <c r="AZ184" s="11"/>
    </row>
    <row r="185" spans="1:52" ht="12" hidden="1" customHeight="1">
      <c r="B185" s="33" t="s">
        <v>104</v>
      </c>
      <c r="C185" s="58" t="s">
        <v>9</v>
      </c>
      <c r="D185" s="76">
        <v>24356</v>
      </c>
      <c r="E185" s="82">
        <f t="shared" si="37"/>
        <v>100.86553195013875</v>
      </c>
      <c r="F185" s="79">
        <v>169</v>
      </c>
      <c r="G185" s="82">
        <f t="shared" si="38"/>
        <v>150.89285714285714</v>
      </c>
      <c r="H185" s="79">
        <v>42</v>
      </c>
      <c r="I185" s="82">
        <f t="shared" si="30"/>
        <v>82.35294117647058</v>
      </c>
      <c r="J185" s="79">
        <f t="shared" si="33"/>
        <v>24187</v>
      </c>
      <c r="K185" s="82">
        <f t="shared" si="39"/>
        <v>100.63241106719367</v>
      </c>
      <c r="L185" s="79">
        <v>6137</v>
      </c>
      <c r="M185" s="82">
        <f t="shared" si="40"/>
        <v>106.65623913799097</v>
      </c>
      <c r="N185" s="100">
        <v>9768</v>
      </c>
      <c r="O185" s="91">
        <f t="shared" si="41"/>
        <v>92.984293193717278</v>
      </c>
      <c r="P185" s="90">
        <f t="shared" si="34"/>
        <v>3631</v>
      </c>
      <c r="Q185" s="91">
        <f t="shared" si="42"/>
        <v>76.426015575668288</v>
      </c>
      <c r="R185" s="90">
        <f t="shared" si="35"/>
        <v>27818</v>
      </c>
      <c r="S185" s="91">
        <f t="shared" si="43"/>
        <v>96.637254220801779</v>
      </c>
      <c r="T185" s="79">
        <v>25080</v>
      </c>
      <c r="U185" s="82">
        <f t="shared" si="44"/>
        <v>96.209912536443156</v>
      </c>
      <c r="V185" s="79">
        <v>1082</v>
      </c>
      <c r="W185" s="82">
        <f t="shared" si="47"/>
        <v>87.117552334943639</v>
      </c>
      <c r="X185" s="79">
        <f t="shared" si="36"/>
        <v>2738</v>
      </c>
      <c r="Y185" s="82">
        <f t="shared" si="45"/>
        <v>100.73583517292126</v>
      </c>
      <c r="Z185" s="79">
        <v>46</v>
      </c>
      <c r="AA185" s="82">
        <f t="shared" si="31"/>
        <v>109.52380952380953</v>
      </c>
      <c r="AB185" s="79">
        <v>580</v>
      </c>
      <c r="AC185" s="82">
        <f t="shared" si="32"/>
        <v>101.75438596491229</v>
      </c>
      <c r="AD185" s="122"/>
      <c r="AE185" s="122"/>
      <c r="AF185" s="122"/>
      <c r="AG185" s="122"/>
      <c r="AH185" s="122"/>
      <c r="AI185" s="122"/>
      <c r="AJ185" s="24">
        <v>750</v>
      </c>
      <c r="AK185" s="132">
        <f t="shared" si="46"/>
        <v>136.36363636363635</v>
      </c>
      <c r="AL185" s="90" t="s">
        <v>94</v>
      </c>
      <c r="AM185" s="90" t="s">
        <v>94</v>
      </c>
      <c r="AN185" s="90" t="s">
        <v>94</v>
      </c>
      <c r="AO185" s="90" t="s">
        <v>94</v>
      </c>
      <c r="AP185" s="24" t="s">
        <v>187</v>
      </c>
      <c r="AQ185" s="25" t="s">
        <v>187</v>
      </c>
      <c r="AR185" s="11"/>
      <c r="AS185" s="11"/>
      <c r="AT185" s="11"/>
      <c r="AU185" s="11"/>
      <c r="AV185" s="11"/>
      <c r="AW185" s="11"/>
      <c r="AX185" s="11"/>
      <c r="AY185" s="11"/>
      <c r="AZ185" s="11"/>
    </row>
    <row r="186" spans="1:52" ht="12" hidden="1" customHeight="1">
      <c r="B186" s="33" t="s">
        <v>106</v>
      </c>
      <c r="C186" s="58" t="s">
        <v>10</v>
      </c>
      <c r="D186" s="76">
        <v>25332</v>
      </c>
      <c r="E186" s="82">
        <f t="shared" si="37"/>
        <v>100.43612719054794</v>
      </c>
      <c r="F186" s="79">
        <v>179</v>
      </c>
      <c r="G186" s="82">
        <f t="shared" si="38"/>
        <v>152.99145299145297</v>
      </c>
      <c r="H186" s="79">
        <v>52</v>
      </c>
      <c r="I186" s="82">
        <f t="shared" si="30"/>
        <v>92.857142857142861</v>
      </c>
      <c r="J186" s="79">
        <f t="shared" si="33"/>
        <v>25153</v>
      </c>
      <c r="K186" s="82">
        <f t="shared" si="39"/>
        <v>100.19119697271459</v>
      </c>
      <c r="L186" s="79">
        <v>6944</v>
      </c>
      <c r="M186" s="82">
        <f t="shared" si="40"/>
        <v>110.39745627980922</v>
      </c>
      <c r="N186" s="100">
        <v>9059</v>
      </c>
      <c r="O186" s="91">
        <f t="shared" si="41"/>
        <v>101.78651685393258</v>
      </c>
      <c r="P186" s="90">
        <f t="shared" si="34"/>
        <v>2115</v>
      </c>
      <c r="Q186" s="91">
        <f t="shared" si="42"/>
        <v>81.034482758620683</v>
      </c>
      <c r="R186" s="90">
        <f t="shared" si="35"/>
        <v>27268</v>
      </c>
      <c r="S186" s="91">
        <f t="shared" si="43"/>
        <v>98.387154970232729</v>
      </c>
      <c r="T186" s="79">
        <v>24054</v>
      </c>
      <c r="U186" s="82">
        <f t="shared" si="44"/>
        <v>96.81236416324559</v>
      </c>
      <c r="V186" s="79">
        <v>1380</v>
      </c>
      <c r="W186" s="82">
        <f t="shared" si="47"/>
        <v>99.495313626532081</v>
      </c>
      <c r="X186" s="79">
        <f t="shared" si="36"/>
        <v>3214</v>
      </c>
      <c r="Y186" s="82">
        <f t="shared" si="45"/>
        <v>112.02509585221333</v>
      </c>
      <c r="Z186" s="79">
        <v>37</v>
      </c>
      <c r="AA186" s="82">
        <f t="shared" si="31"/>
        <v>102.77777777777777</v>
      </c>
      <c r="AB186" s="79">
        <v>679</v>
      </c>
      <c r="AC186" s="82">
        <f t="shared" si="32"/>
        <v>95.231416549789614</v>
      </c>
      <c r="AD186" s="122"/>
      <c r="AE186" s="122"/>
      <c r="AF186" s="122"/>
      <c r="AG186" s="122"/>
      <c r="AH186" s="122"/>
      <c r="AI186" s="122"/>
      <c r="AJ186" s="24">
        <v>1213</v>
      </c>
      <c r="AK186" s="132">
        <f t="shared" si="46"/>
        <v>100</v>
      </c>
      <c r="AL186" s="90" t="s">
        <v>94</v>
      </c>
      <c r="AM186" s="90" t="s">
        <v>94</v>
      </c>
      <c r="AN186" s="90" t="s">
        <v>94</v>
      </c>
      <c r="AO186" s="90" t="s">
        <v>94</v>
      </c>
      <c r="AP186" s="24" t="s">
        <v>187</v>
      </c>
      <c r="AQ186" s="25" t="s">
        <v>187</v>
      </c>
      <c r="AR186" s="11"/>
      <c r="AS186" s="11"/>
      <c r="AT186" s="11"/>
      <c r="AU186" s="11"/>
      <c r="AV186" s="11"/>
      <c r="AW186" s="11"/>
      <c r="AX186" s="11"/>
      <c r="AY186" s="11"/>
      <c r="AZ186" s="11"/>
    </row>
    <row r="187" spans="1:52" ht="12" hidden="1" customHeight="1">
      <c r="A187" s="29"/>
      <c r="B187" s="33" t="s">
        <v>171</v>
      </c>
      <c r="C187" s="58" t="s">
        <v>172</v>
      </c>
      <c r="D187" s="76">
        <v>25962</v>
      </c>
      <c r="E187" s="82">
        <f t="shared" si="37"/>
        <v>100.37502416392809</v>
      </c>
      <c r="F187" s="79">
        <v>181</v>
      </c>
      <c r="G187" s="82">
        <f t="shared" si="38"/>
        <v>98.907103825136616</v>
      </c>
      <c r="H187" s="79">
        <v>54</v>
      </c>
      <c r="I187" s="82">
        <f t="shared" si="30"/>
        <v>96.428571428571431</v>
      </c>
      <c r="J187" s="79">
        <f t="shared" si="33"/>
        <v>25781</v>
      </c>
      <c r="K187" s="82">
        <f t="shared" si="39"/>
        <v>100.38548399657347</v>
      </c>
      <c r="L187" s="79">
        <v>7004</v>
      </c>
      <c r="M187" s="82">
        <f t="shared" si="40"/>
        <v>111.28058468382586</v>
      </c>
      <c r="N187" s="100">
        <v>8711</v>
      </c>
      <c r="O187" s="91">
        <f t="shared" si="41"/>
        <v>96.896551724137936</v>
      </c>
      <c r="P187" s="90">
        <f t="shared" si="34"/>
        <v>1707</v>
      </c>
      <c r="Q187" s="91">
        <f t="shared" si="42"/>
        <v>63.31602373887241</v>
      </c>
      <c r="R187" s="90">
        <f t="shared" si="35"/>
        <v>27488</v>
      </c>
      <c r="S187" s="91">
        <f t="shared" si="43"/>
        <v>96.863767707378955</v>
      </c>
      <c r="T187" s="79">
        <v>24631</v>
      </c>
      <c r="U187" s="82">
        <f t="shared" si="44"/>
        <v>96.747712007541537</v>
      </c>
      <c r="V187" s="79">
        <v>956</v>
      </c>
      <c r="W187" s="82">
        <f t="shared" si="47"/>
        <v>82.201203783319002</v>
      </c>
      <c r="X187" s="79">
        <f t="shared" si="36"/>
        <v>2857</v>
      </c>
      <c r="Y187" s="82">
        <f t="shared" si="45"/>
        <v>97.875984926344643</v>
      </c>
      <c r="Z187" s="79">
        <v>39</v>
      </c>
      <c r="AA187" s="82">
        <f t="shared" si="31"/>
        <v>105.40540540540539</v>
      </c>
      <c r="AB187" s="79">
        <v>608</v>
      </c>
      <c r="AC187" s="82">
        <f t="shared" si="32"/>
        <v>92.401215805471125</v>
      </c>
      <c r="AD187" s="122"/>
      <c r="AE187" s="122"/>
      <c r="AF187" s="122"/>
      <c r="AG187" s="122"/>
      <c r="AH187" s="122"/>
      <c r="AI187" s="122"/>
      <c r="AJ187" s="24">
        <v>1483</v>
      </c>
      <c r="AK187" s="132">
        <f t="shared" si="46"/>
        <v>103.41701534170153</v>
      </c>
      <c r="AL187" s="90" t="s">
        <v>94</v>
      </c>
      <c r="AM187" s="90" t="s">
        <v>94</v>
      </c>
      <c r="AN187" s="90" t="s">
        <v>94</v>
      </c>
      <c r="AO187" s="90" t="s">
        <v>94</v>
      </c>
      <c r="AP187" s="24" t="s">
        <v>187</v>
      </c>
      <c r="AQ187" s="25" t="s">
        <v>187</v>
      </c>
      <c r="AR187" s="11"/>
      <c r="AS187" s="11"/>
      <c r="AT187" s="11"/>
      <c r="AU187" s="11"/>
      <c r="AV187" s="11"/>
      <c r="AW187" s="11"/>
      <c r="AX187" s="11"/>
      <c r="AY187" s="11"/>
      <c r="AZ187" s="11"/>
    </row>
    <row r="188" spans="1:52" ht="12" hidden="1" customHeight="1">
      <c r="A188" s="29"/>
      <c r="B188" s="33" t="s">
        <v>110</v>
      </c>
      <c r="C188" s="58" t="s">
        <v>111</v>
      </c>
      <c r="D188" s="76">
        <v>23876</v>
      </c>
      <c r="E188" s="82">
        <f t="shared" si="37"/>
        <v>96.31691476057928</v>
      </c>
      <c r="F188" s="79">
        <v>196</v>
      </c>
      <c r="G188" s="82">
        <f t="shared" si="38"/>
        <v>106.5217391304348</v>
      </c>
      <c r="H188" s="79">
        <v>69</v>
      </c>
      <c r="I188" s="82">
        <f t="shared" si="30"/>
        <v>121.05263157894737</v>
      </c>
      <c r="J188" s="79">
        <f t="shared" si="33"/>
        <v>23680</v>
      </c>
      <c r="K188" s="82">
        <f t="shared" si="39"/>
        <v>96.240601503759393</v>
      </c>
      <c r="L188" s="79">
        <v>5889</v>
      </c>
      <c r="M188" s="82">
        <f t="shared" si="40"/>
        <v>102.84666433810688</v>
      </c>
      <c r="N188" s="100">
        <v>7896</v>
      </c>
      <c r="O188" s="91">
        <f t="shared" si="41"/>
        <v>87.74308256472942</v>
      </c>
      <c r="P188" s="90">
        <f t="shared" si="34"/>
        <v>2007</v>
      </c>
      <c r="Q188" s="91">
        <f t="shared" si="42"/>
        <v>61.319890009165903</v>
      </c>
      <c r="R188" s="90">
        <f t="shared" si="35"/>
        <v>25687</v>
      </c>
      <c r="S188" s="91">
        <f t="shared" si="43"/>
        <v>92.140756151804297</v>
      </c>
      <c r="T188" s="79">
        <v>23466</v>
      </c>
      <c r="U188" s="82">
        <f t="shared" si="44"/>
        <v>93.20041305901978</v>
      </c>
      <c r="V188" s="79">
        <v>927</v>
      </c>
      <c r="W188" s="82">
        <f t="shared" si="47"/>
        <v>95.962732919254663</v>
      </c>
      <c r="X188" s="79">
        <f t="shared" si="36"/>
        <v>2221</v>
      </c>
      <c r="Y188" s="82">
        <f t="shared" si="45"/>
        <v>82.259259259259252</v>
      </c>
      <c r="Z188" s="79">
        <v>41</v>
      </c>
      <c r="AA188" s="82">
        <f t="shared" si="31"/>
        <v>97.61904761904762</v>
      </c>
      <c r="AB188" s="79">
        <v>476</v>
      </c>
      <c r="AC188" s="82">
        <f t="shared" si="32"/>
        <v>81.367521367521363</v>
      </c>
      <c r="AD188" s="122"/>
      <c r="AE188" s="122"/>
      <c r="AF188" s="122"/>
      <c r="AG188" s="122"/>
      <c r="AH188" s="122"/>
      <c r="AI188" s="122"/>
      <c r="AJ188" s="24">
        <v>1192</v>
      </c>
      <c r="AK188" s="132">
        <f t="shared" si="46"/>
        <v>97.306122448979593</v>
      </c>
      <c r="AL188" s="90" t="s">
        <v>94</v>
      </c>
      <c r="AM188" s="90" t="s">
        <v>94</v>
      </c>
      <c r="AN188" s="90" t="s">
        <v>94</v>
      </c>
      <c r="AO188" s="90" t="s">
        <v>94</v>
      </c>
      <c r="AP188" s="24" t="s">
        <v>187</v>
      </c>
      <c r="AQ188" s="25" t="s">
        <v>187</v>
      </c>
      <c r="AR188" s="11"/>
      <c r="AS188" s="11"/>
      <c r="AT188" s="11"/>
      <c r="AU188" s="11"/>
      <c r="AV188" s="11"/>
      <c r="AW188" s="11"/>
      <c r="AX188" s="11"/>
      <c r="AY188" s="11"/>
      <c r="AZ188" s="11"/>
    </row>
    <row r="189" spans="1:52" ht="12" hidden="1" customHeight="1">
      <c r="A189" s="29"/>
      <c r="B189" s="34" t="s">
        <v>112</v>
      </c>
      <c r="C189" s="58" t="s">
        <v>14</v>
      </c>
      <c r="D189" s="77">
        <v>27270</v>
      </c>
      <c r="E189" s="83">
        <f t="shared" si="37"/>
        <v>100.48270017318251</v>
      </c>
      <c r="F189" s="80">
        <v>196</v>
      </c>
      <c r="G189" s="83">
        <f t="shared" si="38"/>
        <v>110.11235955056181</v>
      </c>
      <c r="H189" s="80">
        <v>69</v>
      </c>
      <c r="I189" s="83">
        <f t="shared" si="30"/>
        <v>135.29411764705884</v>
      </c>
      <c r="J189" s="80">
        <f t="shared" si="33"/>
        <v>27074</v>
      </c>
      <c r="K189" s="83">
        <f t="shared" si="39"/>
        <v>100.41912391973591</v>
      </c>
      <c r="L189" s="80">
        <v>7488</v>
      </c>
      <c r="M189" s="83">
        <f t="shared" si="40"/>
        <v>112.01196709050112</v>
      </c>
      <c r="N189" s="153">
        <v>8867</v>
      </c>
      <c r="O189" s="150">
        <f t="shared" si="41"/>
        <v>101.51116199198627</v>
      </c>
      <c r="P189" s="138">
        <f t="shared" si="34"/>
        <v>1379</v>
      </c>
      <c r="Q189" s="150">
        <f t="shared" si="42"/>
        <v>67.268292682926827</v>
      </c>
      <c r="R189" s="138">
        <f t="shared" si="35"/>
        <v>28453</v>
      </c>
      <c r="S189" s="150">
        <f t="shared" si="43"/>
        <v>98.076591637654687</v>
      </c>
      <c r="T189" s="80">
        <v>25405</v>
      </c>
      <c r="U189" s="83">
        <f t="shared" si="44"/>
        <v>97.73785249874966</v>
      </c>
      <c r="V189" s="80">
        <v>1093</v>
      </c>
      <c r="W189" s="83">
        <f t="shared" si="47"/>
        <v>143.43832020997377</v>
      </c>
      <c r="X189" s="80">
        <f t="shared" si="36"/>
        <v>3048</v>
      </c>
      <c r="Y189" s="83">
        <f t="shared" si="45"/>
        <v>100.99403578528828</v>
      </c>
      <c r="Z189" s="80">
        <v>47</v>
      </c>
      <c r="AA189" s="83">
        <f t="shared" si="31"/>
        <v>104.44444444444446</v>
      </c>
      <c r="AB189" s="80">
        <v>595</v>
      </c>
      <c r="AC189" s="83">
        <f t="shared" si="32"/>
        <v>83.100558659217882</v>
      </c>
      <c r="AD189" s="123"/>
      <c r="AE189" s="123"/>
      <c r="AF189" s="123"/>
      <c r="AG189" s="123"/>
      <c r="AH189" s="123"/>
      <c r="AI189" s="123"/>
      <c r="AJ189" s="26">
        <v>1694</v>
      </c>
      <c r="AK189" s="133">
        <f t="shared" si="46"/>
        <v>99.064327485380119</v>
      </c>
      <c r="AL189" s="138" t="s">
        <v>94</v>
      </c>
      <c r="AM189" s="138" t="s">
        <v>94</v>
      </c>
      <c r="AN189" s="138" t="s">
        <v>94</v>
      </c>
      <c r="AO189" s="138" t="s">
        <v>94</v>
      </c>
      <c r="AP189" s="26" t="s">
        <v>187</v>
      </c>
      <c r="AQ189" s="27" t="s">
        <v>187</v>
      </c>
      <c r="AR189" s="69"/>
      <c r="AS189" s="11"/>
      <c r="AT189" s="11"/>
      <c r="AU189" s="11"/>
      <c r="AV189" s="11"/>
      <c r="AW189" s="11"/>
      <c r="AX189" s="11"/>
      <c r="AY189" s="11"/>
      <c r="AZ189" s="11"/>
    </row>
    <row r="190" spans="1:52" ht="12" hidden="1" customHeight="1">
      <c r="A190" s="29"/>
      <c r="B190" s="32" t="s">
        <v>173</v>
      </c>
      <c r="C190" s="59" t="s">
        <v>174</v>
      </c>
      <c r="D190" s="78">
        <v>26997</v>
      </c>
      <c r="E190" s="84">
        <f t="shared" si="37"/>
        <v>101.22989238441636</v>
      </c>
      <c r="F190" s="81">
        <v>184</v>
      </c>
      <c r="G190" s="84">
        <f t="shared" si="38"/>
        <v>88.461538461538453</v>
      </c>
      <c r="H190" s="81">
        <v>57</v>
      </c>
      <c r="I190" s="84">
        <f t="shared" si="30"/>
        <v>70.370370370370367</v>
      </c>
      <c r="J190" s="81">
        <f t="shared" si="33"/>
        <v>26813</v>
      </c>
      <c r="K190" s="84">
        <f t="shared" si="39"/>
        <v>101.33025962737614</v>
      </c>
      <c r="L190" s="81">
        <v>7322</v>
      </c>
      <c r="M190" s="84">
        <f t="shared" si="40"/>
        <v>113.92562626419792</v>
      </c>
      <c r="N190" s="136">
        <v>9227</v>
      </c>
      <c r="O190" s="134">
        <f t="shared" si="41"/>
        <v>108.95028929035304</v>
      </c>
      <c r="P190" s="135">
        <f t="shared" si="34"/>
        <v>1905</v>
      </c>
      <c r="Q190" s="134">
        <f t="shared" si="42"/>
        <v>93.290891283055828</v>
      </c>
      <c r="R190" s="135">
        <f t="shared" si="35"/>
        <v>28718</v>
      </c>
      <c r="S190" s="134">
        <f t="shared" si="43"/>
        <v>100.75430656422131</v>
      </c>
      <c r="T190" s="79">
        <v>25714</v>
      </c>
      <c r="U190" s="84">
        <f t="shared" si="44"/>
        <v>100.38257339163023</v>
      </c>
      <c r="V190" s="81">
        <v>1169</v>
      </c>
      <c r="W190" s="84">
        <f t="shared" si="47"/>
        <v>105.12589928057554</v>
      </c>
      <c r="X190" s="81">
        <f t="shared" si="36"/>
        <v>3004</v>
      </c>
      <c r="Y190" s="84">
        <f t="shared" si="45"/>
        <v>104.05264980949083</v>
      </c>
      <c r="Z190" s="81">
        <v>73</v>
      </c>
      <c r="AA190" s="84">
        <f t="shared" si="31"/>
        <v>152.08333333333331</v>
      </c>
      <c r="AB190" s="81">
        <v>548</v>
      </c>
      <c r="AC190" s="84">
        <f t="shared" si="32"/>
        <v>87.122416534181241</v>
      </c>
      <c r="AD190" s="124"/>
      <c r="AE190" s="124"/>
      <c r="AF190" s="124"/>
      <c r="AG190" s="124"/>
      <c r="AH190" s="124"/>
      <c r="AI190" s="124"/>
      <c r="AJ190" s="21">
        <v>1751</v>
      </c>
      <c r="AK190" s="47">
        <f t="shared" si="46"/>
        <v>101.68408826945412</v>
      </c>
      <c r="AL190" s="135" t="s">
        <v>94</v>
      </c>
      <c r="AM190" s="135" t="s">
        <v>94</v>
      </c>
      <c r="AN190" s="135" t="s">
        <v>94</v>
      </c>
      <c r="AO190" s="135" t="s">
        <v>94</v>
      </c>
      <c r="AP190" s="21" t="s">
        <v>187</v>
      </c>
      <c r="AQ190" s="22" t="s">
        <v>187</v>
      </c>
      <c r="AR190" s="11"/>
      <c r="AS190" s="11"/>
      <c r="AT190" s="11"/>
      <c r="AU190" s="11"/>
      <c r="AV190" s="11"/>
      <c r="AW190" s="11"/>
      <c r="AX190" s="11"/>
      <c r="AY190" s="11"/>
      <c r="AZ190" s="11"/>
    </row>
    <row r="191" spans="1:52" ht="12" hidden="1" customHeight="1">
      <c r="A191" s="29"/>
      <c r="B191" s="33" t="s">
        <v>95</v>
      </c>
      <c r="C191" s="58" t="s">
        <v>12</v>
      </c>
      <c r="D191" s="76">
        <v>27263</v>
      </c>
      <c r="E191" s="82">
        <f t="shared" si="37"/>
        <v>98.682448329532704</v>
      </c>
      <c r="F191" s="79">
        <v>207</v>
      </c>
      <c r="G191" s="82">
        <f t="shared" si="38"/>
        <v>100</v>
      </c>
      <c r="H191" s="79">
        <v>80</v>
      </c>
      <c r="I191" s="82">
        <f t="shared" ref="I191:I213" si="48">H191/H179*100</f>
        <v>100</v>
      </c>
      <c r="J191" s="79">
        <f t="shared" si="33"/>
        <v>27056</v>
      </c>
      <c r="K191" s="82">
        <f t="shared" si="39"/>
        <v>98.672501823486499</v>
      </c>
      <c r="L191" s="79">
        <v>6993</v>
      </c>
      <c r="M191" s="82">
        <f t="shared" si="40"/>
        <v>105.66636446056211</v>
      </c>
      <c r="N191" s="100">
        <v>10390</v>
      </c>
      <c r="O191" s="91">
        <f t="shared" si="41"/>
        <v>105.66459879995934</v>
      </c>
      <c r="P191" s="90">
        <f t="shared" si="34"/>
        <v>3397</v>
      </c>
      <c r="Q191" s="91">
        <f t="shared" si="42"/>
        <v>105.66096423017109</v>
      </c>
      <c r="R191" s="90">
        <f t="shared" si="35"/>
        <v>30453</v>
      </c>
      <c r="S191" s="91">
        <f t="shared" si="43"/>
        <v>99.405908274849025</v>
      </c>
      <c r="T191" s="79">
        <v>27869</v>
      </c>
      <c r="U191" s="82">
        <f t="shared" si="44"/>
        <v>99.315776344392575</v>
      </c>
      <c r="V191" s="79">
        <v>1217</v>
      </c>
      <c r="W191" s="82">
        <f t="shared" si="47"/>
        <v>121.21513944223108</v>
      </c>
      <c r="X191" s="79">
        <f t="shared" si="36"/>
        <v>2584</v>
      </c>
      <c r="Y191" s="82">
        <f t="shared" si="45"/>
        <v>100.38850038850038</v>
      </c>
      <c r="Z191" s="79">
        <v>75</v>
      </c>
      <c r="AA191" s="82">
        <f t="shared" ref="AA191:AA213" si="49">Z191/Z179*100</f>
        <v>141.50943396226415</v>
      </c>
      <c r="AB191" s="79">
        <v>533</v>
      </c>
      <c r="AC191" s="82">
        <f t="shared" ref="AC191:AC208" si="50">AB191/AB179*100</f>
        <v>87.520525451559934</v>
      </c>
      <c r="AD191" s="122"/>
      <c r="AE191" s="122"/>
      <c r="AF191" s="122"/>
      <c r="AG191" s="122"/>
      <c r="AH191" s="122"/>
      <c r="AI191" s="122"/>
      <c r="AJ191" s="24">
        <v>1263</v>
      </c>
      <c r="AK191" s="132">
        <f t="shared" si="46"/>
        <v>94.46522064323112</v>
      </c>
      <c r="AL191" s="90" t="s">
        <v>94</v>
      </c>
      <c r="AM191" s="90" t="s">
        <v>94</v>
      </c>
      <c r="AN191" s="90" t="s">
        <v>94</v>
      </c>
      <c r="AO191" s="90" t="s">
        <v>94</v>
      </c>
      <c r="AP191" s="24" t="s">
        <v>187</v>
      </c>
      <c r="AQ191" s="25" t="s">
        <v>187</v>
      </c>
      <c r="AR191" s="11"/>
      <c r="AS191" s="11"/>
      <c r="AT191" s="11"/>
      <c r="AU191" s="11"/>
      <c r="AV191" s="11"/>
      <c r="AW191" s="11"/>
      <c r="AX191" s="11"/>
      <c r="AY191" s="11"/>
      <c r="AZ191" s="11"/>
    </row>
    <row r="192" spans="1:52" ht="12" hidden="1" customHeight="1">
      <c r="A192" s="29"/>
      <c r="B192" s="33" t="s">
        <v>117</v>
      </c>
      <c r="C192" s="58" t="s">
        <v>4</v>
      </c>
      <c r="D192" s="76">
        <v>25406</v>
      </c>
      <c r="E192" s="82">
        <f t="shared" si="37"/>
        <v>98.282398452611218</v>
      </c>
      <c r="F192" s="79">
        <v>188</v>
      </c>
      <c r="G192" s="82">
        <f t="shared" si="38"/>
        <v>96.907216494845358</v>
      </c>
      <c r="H192" s="79">
        <v>61</v>
      </c>
      <c r="I192" s="82">
        <f t="shared" si="48"/>
        <v>91.044776119402982</v>
      </c>
      <c r="J192" s="79">
        <f t="shared" si="33"/>
        <v>25218</v>
      </c>
      <c r="K192" s="82">
        <f t="shared" si="39"/>
        <v>98.29279700654817</v>
      </c>
      <c r="L192" s="79">
        <v>6338</v>
      </c>
      <c r="M192" s="82">
        <f t="shared" si="40"/>
        <v>101.52170430882587</v>
      </c>
      <c r="N192" s="100">
        <v>11304</v>
      </c>
      <c r="O192" s="91">
        <f t="shared" si="41"/>
        <v>100.89253837915031</v>
      </c>
      <c r="P192" s="90">
        <f t="shared" si="34"/>
        <v>4966</v>
      </c>
      <c r="Q192" s="91">
        <f t="shared" si="42"/>
        <v>100.10078613182827</v>
      </c>
      <c r="R192" s="90">
        <f t="shared" si="35"/>
        <v>30184</v>
      </c>
      <c r="S192" s="91">
        <f t="shared" si="43"/>
        <v>98.585753013031976</v>
      </c>
      <c r="T192" s="79">
        <v>28147</v>
      </c>
      <c r="U192" s="82">
        <f t="shared" si="44"/>
        <v>99.315479340884224</v>
      </c>
      <c r="V192" s="79">
        <v>1253</v>
      </c>
      <c r="W192" s="82">
        <f t="shared" si="47"/>
        <v>132.4524312896406</v>
      </c>
      <c r="X192" s="79">
        <f t="shared" si="36"/>
        <v>2037</v>
      </c>
      <c r="Y192" s="82">
        <f t="shared" si="45"/>
        <v>89.499121265377852</v>
      </c>
      <c r="Z192" s="79">
        <v>73</v>
      </c>
      <c r="AA192" s="82">
        <f t="shared" si="49"/>
        <v>148.9795918367347</v>
      </c>
      <c r="AB192" s="79">
        <v>483</v>
      </c>
      <c r="AC192" s="82">
        <f t="shared" si="50"/>
        <v>94.3359375</v>
      </c>
      <c r="AD192" s="122"/>
      <c r="AE192" s="122"/>
      <c r="AF192" s="122"/>
      <c r="AG192" s="122"/>
      <c r="AH192" s="122"/>
      <c r="AI192" s="122"/>
      <c r="AJ192" s="24">
        <v>453</v>
      </c>
      <c r="AK192" s="132">
        <f t="shared" si="46"/>
        <v>73.898858075040792</v>
      </c>
      <c r="AL192" s="90" t="s">
        <v>94</v>
      </c>
      <c r="AM192" s="90" t="s">
        <v>94</v>
      </c>
      <c r="AN192" s="90" t="s">
        <v>94</v>
      </c>
      <c r="AO192" s="90" t="s">
        <v>94</v>
      </c>
      <c r="AP192" s="24" t="s">
        <v>187</v>
      </c>
      <c r="AQ192" s="25" t="s">
        <v>187</v>
      </c>
      <c r="AR192" s="11"/>
      <c r="AS192" s="11"/>
      <c r="AT192" s="11"/>
      <c r="AU192" s="11"/>
      <c r="AV192" s="11"/>
      <c r="AW192" s="11"/>
      <c r="AX192" s="11"/>
      <c r="AY192" s="11"/>
      <c r="AZ192" s="11"/>
    </row>
    <row r="193" spans="1:52" ht="12" hidden="1" customHeight="1">
      <c r="A193" s="29"/>
      <c r="B193" s="33" t="s">
        <v>97</v>
      </c>
      <c r="C193" s="58" t="s">
        <v>98</v>
      </c>
      <c r="D193" s="76">
        <v>24884</v>
      </c>
      <c r="E193" s="82">
        <f t="shared" si="37"/>
        <v>98.007089405277668</v>
      </c>
      <c r="F193" s="79">
        <v>206</v>
      </c>
      <c r="G193" s="82">
        <f t="shared" si="38"/>
        <v>103.5175879396985</v>
      </c>
      <c r="H193" s="79">
        <v>79</v>
      </c>
      <c r="I193" s="82">
        <f t="shared" si="48"/>
        <v>109.72222222222223</v>
      </c>
      <c r="J193" s="79">
        <f t="shared" si="33"/>
        <v>24678</v>
      </c>
      <c r="K193" s="82">
        <f t="shared" si="39"/>
        <v>97.963558413719184</v>
      </c>
      <c r="L193" s="79">
        <v>6322</v>
      </c>
      <c r="M193" s="82">
        <f t="shared" si="40"/>
        <v>101.77076625885384</v>
      </c>
      <c r="N193" s="100">
        <v>11467</v>
      </c>
      <c r="O193" s="91">
        <f t="shared" si="41"/>
        <v>101.43299425033172</v>
      </c>
      <c r="P193" s="90">
        <f t="shared" si="34"/>
        <v>5145</v>
      </c>
      <c r="Q193" s="91">
        <f t="shared" si="42"/>
        <v>101.02100922835264</v>
      </c>
      <c r="R193" s="90">
        <f t="shared" si="35"/>
        <v>29823</v>
      </c>
      <c r="S193" s="91">
        <f t="shared" si="43"/>
        <v>98.477744023246601</v>
      </c>
      <c r="T193" s="79">
        <v>27956</v>
      </c>
      <c r="U193" s="82">
        <f t="shared" si="44"/>
        <v>99.807211710103545</v>
      </c>
      <c r="V193" s="79">
        <v>1108</v>
      </c>
      <c r="W193" s="82">
        <f t="shared" si="47"/>
        <v>121.62458836443469</v>
      </c>
      <c r="X193" s="79">
        <f t="shared" si="36"/>
        <v>1867</v>
      </c>
      <c r="Y193" s="82">
        <f t="shared" si="45"/>
        <v>82.102022867194364</v>
      </c>
      <c r="Z193" s="79">
        <v>77</v>
      </c>
      <c r="AA193" s="82">
        <f t="shared" si="49"/>
        <v>145.28301886792451</v>
      </c>
      <c r="AB193" s="79">
        <v>427</v>
      </c>
      <c r="AC193" s="82">
        <f t="shared" si="50"/>
        <v>88.589211618257252</v>
      </c>
      <c r="AD193" s="122"/>
      <c r="AE193" s="122"/>
      <c r="AF193" s="122"/>
      <c r="AG193" s="122"/>
      <c r="AH193" s="122"/>
      <c r="AI193" s="122"/>
      <c r="AJ193" s="24">
        <v>340</v>
      </c>
      <c r="AK193" s="132">
        <f t="shared" si="46"/>
        <v>60.07067137809188</v>
      </c>
      <c r="AL193" s="90" t="s">
        <v>94</v>
      </c>
      <c r="AM193" s="90" t="s">
        <v>94</v>
      </c>
      <c r="AN193" s="90" t="s">
        <v>94</v>
      </c>
      <c r="AO193" s="90" t="s">
        <v>94</v>
      </c>
      <c r="AP193" s="24" t="s">
        <v>187</v>
      </c>
      <c r="AQ193" s="25" t="s">
        <v>187</v>
      </c>
      <c r="AR193" s="11"/>
      <c r="AS193" s="11"/>
      <c r="AT193" s="11"/>
      <c r="AU193" s="11"/>
      <c r="AV193" s="11"/>
      <c r="AW193" s="11"/>
      <c r="AX193" s="11"/>
      <c r="AY193" s="11"/>
      <c r="AZ193" s="11"/>
    </row>
    <row r="194" spans="1:52" ht="12" hidden="1" customHeight="1">
      <c r="B194" s="33" t="s">
        <v>99</v>
      </c>
      <c r="C194" s="58" t="s">
        <v>100</v>
      </c>
      <c r="D194" s="76">
        <v>23767</v>
      </c>
      <c r="E194" s="82">
        <f t="shared" si="37"/>
        <v>95.757453666398064</v>
      </c>
      <c r="F194" s="79">
        <v>193</v>
      </c>
      <c r="G194" s="82">
        <f t="shared" si="38"/>
        <v>92.788461538461547</v>
      </c>
      <c r="H194" s="79">
        <v>66</v>
      </c>
      <c r="I194" s="82">
        <f t="shared" si="48"/>
        <v>81.481481481481481</v>
      </c>
      <c r="J194" s="79">
        <f t="shared" si="33"/>
        <v>23574</v>
      </c>
      <c r="K194" s="82">
        <f t="shared" si="39"/>
        <v>95.78254509995125</v>
      </c>
      <c r="L194" s="79">
        <v>6366</v>
      </c>
      <c r="M194" s="82">
        <f t="shared" si="40"/>
        <v>104.41200590454322</v>
      </c>
      <c r="N194" s="100">
        <v>11143</v>
      </c>
      <c r="O194" s="91">
        <f t="shared" si="41"/>
        <v>99.820836692645344</v>
      </c>
      <c r="P194" s="90">
        <f t="shared" si="34"/>
        <v>4777</v>
      </c>
      <c r="Q194" s="91">
        <f t="shared" si="42"/>
        <v>94.295302013422827</v>
      </c>
      <c r="R194" s="90">
        <f t="shared" si="35"/>
        <v>28351</v>
      </c>
      <c r="S194" s="91">
        <f t="shared" si="43"/>
        <v>95.528674438978371</v>
      </c>
      <c r="T194" s="79">
        <v>26488</v>
      </c>
      <c r="U194" s="82">
        <f t="shared" si="44"/>
        <v>96.386594374294958</v>
      </c>
      <c r="V194" s="79">
        <v>1070</v>
      </c>
      <c r="W194" s="82">
        <f t="shared" si="47"/>
        <v>101.32575757575756</v>
      </c>
      <c r="X194" s="79">
        <f t="shared" si="36"/>
        <v>1863</v>
      </c>
      <c r="Y194" s="82">
        <f t="shared" si="45"/>
        <v>84.797451069640417</v>
      </c>
      <c r="Z194" s="79">
        <v>73</v>
      </c>
      <c r="AA194" s="82">
        <f t="shared" si="49"/>
        <v>128.07017543859649</v>
      </c>
      <c r="AB194" s="79">
        <v>443</v>
      </c>
      <c r="AC194" s="82">
        <f t="shared" si="50"/>
        <v>95.474137931034491</v>
      </c>
      <c r="AD194" s="122"/>
      <c r="AE194" s="122"/>
      <c r="AF194" s="122"/>
      <c r="AG194" s="122"/>
      <c r="AH194" s="122"/>
      <c r="AI194" s="122"/>
      <c r="AJ194" s="24">
        <v>282</v>
      </c>
      <c r="AK194" s="132">
        <f t="shared" si="46"/>
        <v>50.447227191413234</v>
      </c>
      <c r="AL194" s="90" t="s">
        <v>94</v>
      </c>
      <c r="AM194" s="90" t="s">
        <v>94</v>
      </c>
      <c r="AN194" s="90" t="s">
        <v>94</v>
      </c>
      <c r="AO194" s="90" t="s">
        <v>94</v>
      </c>
      <c r="AP194" s="24" t="s">
        <v>187</v>
      </c>
      <c r="AQ194" s="25" t="s">
        <v>187</v>
      </c>
    </row>
    <row r="195" spans="1:52" ht="12" hidden="1" customHeight="1">
      <c r="B195" s="33" t="s">
        <v>101</v>
      </c>
      <c r="C195" s="58" t="s">
        <v>7</v>
      </c>
      <c r="D195" s="76">
        <v>23843</v>
      </c>
      <c r="E195" s="82">
        <f t="shared" si="37"/>
        <v>98.671577553385205</v>
      </c>
      <c r="F195" s="79">
        <v>195</v>
      </c>
      <c r="G195" s="82">
        <f t="shared" si="38"/>
        <v>93.301435406698559</v>
      </c>
      <c r="H195" s="79">
        <v>68</v>
      </c>
      <c r="I195" s="82">
        <f t="shared" si="48"/>
        <v>82.926829268292678</v>
      </c>
      <c r="J195" s="79">
        <f t="shared" si="33"/>
        <v>23648</v>
      </c>
      <c r="K195" s="82">
        <f t="shared" si="39"/>
        <v>98.718430390315177</v>
      </c>
      <c r="L195" s="79">
        <v>5908</v>
      </c>
      <c r="M195" s="82">
        <f t="shared" si="40"/>
        <v>108.2447783070722</v>
      </c>
      <c r="N195" s="100">
        <v>12071</v>
      </c>
      <c r="O195" s="91">
        <f t="shared" si="41"/>
        <v>104.72844004858581</v>
      </c>
      <c r="P195" s="90">
        <f t="shared" si="34"/>
        <v>6163</v>
      </c>
      <c r="Q195" s="91">
        <f t="shared" si="42"/>
        <v>101.56558998022413</v>
      </c>
      <c r="R195" s="90">
        <f t="shared" si="35"/>
        <v>29811</v>
      </c>
      <c r="S195" s="91">
        <f t="shared" si="43"/>
        <v>99.293874696066354</v>
      </c>
      <c r="T195" s="79">
        <v>27420</v>
      </c>
      <c r="U195" s="82">
        <f t="shared" si="44"/>
        <v>97.998570407433888</v>
      </c>
      <c r="V195" s="79">
        <v>1264</v>
      </c>
      <c r="W195" s="82">
        <f t="shared" si="47"/>
        <v>121.53846153846153</v>
      </c>
      <c r="X195" s="79">
        <f t="shared" si="36"/>
        <v>2391</v>
      </c>
      <c r="Y195" s="82">
        <f t="shared" si="45"/>
        <v>117.03377386196769</v>
      </c>
      <c r="Z195" s="79">
        <v>72</v>
      </c>
      <c r="AA195" s="82">
        <f t="shared" si="49"/>
        <v>141.1764705882353</v>
      </c>
      <c r="AB195" s="79">
        <v>437</v>
      </c>
      <c r="AC195" s="82">
        <f t="shared" si="50"/>
        <v>100.45977011494254</v>
      </c>
      <c r="AD195" s="122"/>
      <c r="AE195" s="122"/>
      <c r="AF195" s="122"/>
      <c r="AG195" s="122"/>
      <c r="AH195" s="122"/>
      <c r="AI195" s="122"/>
      <c r="AJ195" s="24">
        <v>470</v>
      </c>
      <c r="AK195" s="132">
        <f t="shared" si="46"/>
        <v>100.6423982869379</v>
      </c>
      <c r="AL195" s="90" t="s">
        <v>94</v>
      </c>
      <c r="AM195" s="90" t="s">
        <v>94</v>
      </c>
      <c r="AN195" s="90" t="s">
        <v>94</v>
      </c>
      <c r="AO195" s="90" t="s">
        <v>94</v>
      </c>
      <c r="AP195" s="24" t="s">
        <v>187</v>
      </c>
      <c r="AQ195" s="25" t="s">
        <v>187</v>
      </c>
    </row>
    <row r="196" spans="1:52" ht="12" hidden="1" customHeight="1">
      <c r="B196" s="33" t="s">
        <v>102</v>
      </c>
      <c r="C196" s="58" t="s">
        <v>8</v>
      </c>
      <c r="D196" s="76">
        <v>24542</v>
      </c>
      <c r="E196" s="82">
        <f t="shared" si="37"/>
        <v>97.667940146450178</v>
      </c>
      <c r="F196" s="79">
        <v>194</v>
      </c>
      <c r="G196" s="82">
        <f t="shared" si="38"/>
        <v>101.04166666666667</v>
      </c>
      <c r="H196" s="79">
        <v>67</v>
      </c>
      <c r="I196" s="82">
        <f t="shared" si="48"/>
        <v>103.07692307692307</v>
      </c>
      <c r="J196" s="79">
        <f t="shared" si="33"/>
        <v>24348</v>
      </c>
      <c r="K196" s="82">
        <f t="shared" si="39"/>
        <v>97.641963426371518</v>
      </c>
      <c r="L196" s="79">
        <v>6325</v>
      </c>
      <c r="M196" s="82">
        <f t="shared" si="40"/>
        <v>105.85774058577407</v>
      </c>
      <c r="N196" s="100">
        <v>11438</v>
      </c>
      <c r="O196" s="91">
        <f t="shared" si="41"/>
        <v>99.391727493917273</v>
      </c>
      <c r="P196" s="90">
        <f t="shared" si="34"/>
        <v>5113</v>
      </c>
      <c r="Q196" s="91">
        <f t="shared" si="42"/>
        <v>92.409181275980472</v>
      </c>
      <c r="R196" s="90">
        <f t="shared" si="35"/>
        <v>29461</v>
      </c>
      <c r="S196" s="91">
        <f t="shared" si="43"/>
        <v>96.691719452558331</v>
      </c>
      <c r="T196" s="79">
        <v>26891</v>
      </c>
      <c r="U196" s="82">
        <f t="shared" si="44"/>
        <v>96.935943188781948</v>
      </c>
      <c r="V196" s="79">
        <v>1095</v>
      </c>
      <c r="W196" s="82">
        <f t="shared" si="47"/>
        <v>81.291759465478847</v>
      </c>
      <c r="X196" s="79">
        <f t="shared" si="36"/>
        <v>2570</v>
      </c>
      <c r="Y196" s="82">
        <f t="shared" si="45"/>
        <v>94.208211143695024</v>
      </c>
      <c r="Z196" s="79">
        <v>74</v>
      </c>
      <c r="AA196" s="82">
        <f t="shared" si="49"/>
        <v>154.16666666666669</v>
      </c>
      <c r="AB196" s="79">
        <v>457</v>
      </c>
      <c r="AC196" s="82">
        <f t="shared" si="50"/>
        <v>93.075356415478609</v>
      </c>
      <c r="AD196" s="122"/>
      <c r="AE196" s="122"/>
      <c r="AF196" s="122"/>
      <c r="AG196" s="122"/>
      <c r="AH196" s="122"/>
      <c r="AI196" s="122"/>
      <c r="AJ196" s="24">
        <v>305</v>
      </c>
      <c r="AK196" s="132">
        <f t="shared" si="46"/>
        <v>63.674321503131523</v>
      </c>
      <c r="AL196" s="90" t="s">
        <v>94</v>
      </c>
      <c r="AM196" s="90" t="s">
        <v>94</v>
      </c>
      <c r="AN196" s="90" t="s">
        <v>94</v>
      </c>
      <c r="AO196" s="90" t="s">
        <v>94</v>
      </c>
      <c r="AP196" s="24" t="s">
        <v>187</v>
      </c>
      <c r="AQ196" s="25" t="s">
        <v>187</v>
      </c>
    </row>
    <row r="197" spans="1:52" ht="12" hidden="1" customHeight="1">
      <c r="A197" s="8"/>
      <c r="B197" s="33" t="s">
        <v>104</v>
      </c>
      <c r="C197" s="58" t="s">
        <v>9</v>
      </c>
      <c r="D197" s="76">
        <v>23828</v>
      </c>
      <c r="E197" s="82">
        <f t="shared" si="37"/>
        <v>97.832156347511912</v>
      </c>
      <c r="F197" s="79">
        <v>210</v>
      </c>
      <c r="G197" s="82">
        <f t="shared" si="38"/>
        <v>124.2603550295858</v>
      </c>
      <c r="H197" s="79">
        <v>83</v>
      </c>
      <c r="I197" s="82">
        <f t="shared" si="48"/>
        <v>197.61904761904762</v>
      </c>
      <c r="J197" s="79">
        <f t="shared" si="33"/>
        <v>23618</v>
      </c>
      <c r="K197" s="82">
        <f t="shared" si="39"/>
        <v>97.647496589076781</v>
      </c>
      <c r="L197" s="79">
        <v>6213</v>
      </c>
      <c r="M197" s="82">
        <f t="shared" si="40"/>
        <v>101.23839009287924</v>
      </c>
      <c r="N197" s="100">
        <v>10694</v>
      </c>
      <c r="O197" s="91">
        <f t="shared" si="41"/>
        <v>109.47993447993447</v>
      </c>
      <c r="P197" s="90">
        <f t="shared" si="34"/>
        <v>4481</v>
      </c>
      <c r="Q197" s="91">
        <f t="shared" si="42"/>
        <v>123.40952905535664</v>
      </c>
      <c r="R197" s="90">
        <f t="shared" si="35"/>
        <v>28099</v>
      </c>
      <c r="S197" s="91">
        <f t="shared" si="43"/>
        <v>101.01013732115895</v>
      </c>
      <c r="T197" s="79">
        <v>25383</v>
      </c>
      <c r="U197" s="82">
        <f t="shared" si="44"/>
        <v>101.20813397129187</v>
      </c>
      <c r="V197" s="79">
        <v>1309</v>
      </c>
      <c r="W197" s="82">
        <f t="shared" si="47"/>
        <v>120.97966728280963</v>
      </c>
      <c r="X197" s="79">
        <f t="shared" si="36"/>
        <v>2716</v>
      </c>
      <c r="Y197" s="82">
        <f t="shared" si="45"/>
        <v>99.196493791088386</v>
      </c>
      <c r="Z197" s="79">
        <v>70</v>
      </c>
      <c r="AA197" s="82">
        <f t="shared" si="49"/>
        <v>152.17391304347828</v>
      </c>
      <c r="AB197" s="79">
        <v>494</v>
      </c>
      <c r="AC197" s="82">
        <f>AB197/AB185*100</f>
        <v>85.172413793103459</v>
      </c>
      <c r="AD197" s="122"/>
      <c r="AE197" s="122"/>
      <c r="AF197" s="122"/>
      <c r="AG197" s="122"/>
      <c r="AH197" s="122"/>
      <c r="AI197" s="122"/>
      <c r="AJ197" s="24">
        <v>518</v>
      </c>
      <c r="AK197" s="132">
        <f t="shared" si="46"/>
        <v>69.066666666666663</v>
      </c>
      <c r="AL197" s="90" t="s">
        <v>94</v>
      </c>
      <c r="AM197" s="90" t="s">
        <v>94</v>
      </c>
      <c r="AN197" s="90" t="s">
        <v>94</v>
      </c>
      <c r="AO197" s="90" t="s">
        <v>94</v>
      </c>
      <c r="AP197" s="24" t="s">
        <v>187</v>
      </c>
      <c r="AQ197" s="25" t="s">
        <v>187</v>
      </c>
    </row>
    <row r="198" spans="1:52" ht="12" hidden="1" customHeight="1">
      <c r="A198" s="8"/>
      <c r="B198" s="33" t="s">
        <v>106</v>
      </c>
      <c r="C198" s="58" t="s">
        <v>10</v>
      </c>
      <c r="D198" s="76">
        <v>24706</v>
      </c>
      <c r="E198" s="82">
        <f t="shared" si="37"/>
        <v>97.528817306174005</v>
      </c>
      <c r="F198" s="79">
        <v>181</v>
      </c>
      <c r="G198" s="82">
        <f t="shared" si="38"/>
        <v>101.1173184357542</v>
      </c>
      <c r="H198" s="79">
        <v>54</v>
      </c>
      <c r="I198" s="82">
        <f t="shared" si="48"/>
        <v>103.84615384615385</v>
      </c>
      <c r="J198" s="79">
        <f t="shared" si="33"/>
        <v>24525</v>
      </c>
      <c r="K198" s="82">
        <f t="shared" si="39"/>
        <v>97.503279926847696</v>
      </c>
      <c r="L198" s="79">
        <v>6646</v>
      </c>
      <c r="M198" s="82">
        <f t="shared" si="40"/>
        <v>95.708525345622121</v>
      </c>
      <c r="N198" s="100">
        <v>9158</v>
      </c>
      <c r="O198" s="91">
        <f t="shared" si="41"/>
        <v>101.09283585384701</v>
      </c>
      <c r="P198" s="90">
        <f t="shared" si="34"/>
        <v>2512</v>
      </c>
      <c r="Q198" s="91">
        <f t="shared" si="42"/>
        <v>118.77068557919621</v>
      </c>
      <c r="R198" s="90">
        <f t="shared" si="35"/>
        <v>27037</v>
      </c>
      <c r="S198" s="91">
        <f t="shared" si="43"/>
        <v>99.152853161214622</v>
      </c>
      <c r="T198" s="79">
        <v>24264</v>
      </c>
      <c r="U198" s="82">
        <f t="shared" si="44"/>
        <v>100.87303566974309</v>
      </c>
      <c r="V198" s="79">
        <v>1391</v>
      </c>
      <c r="W198" s="82">
        <f t="shared" si="47"/>
        <v>100.79710144927536</v>
      </c>
      <c r="X198" s="79">
        <f t="shared" si="36"/>
        <v>2773</v>
      </c>
      <c r="Y198" s="82">
        <f t="shared" si="45"/>
        <v>86.278780336029868</v>
      </c>
      <c r="Z198" s="79">
        <v>72</v>
      </c>
      <c r="AA198" s="82">
        <f t="shared" si="49"/>
        <v>194.59459459459461</v>
      </c>
      <c r="AB198" s="79">
        <v>609</v>
      </c>
      <c r="AC198" s="82">
        <f t="shared" si="50"/>
        <v>89.690721649484544</v>
      </c>
      <c r="AD198" s="122"/>
      <c r="AE198" s="122"/>
      <c r="AF198" s="122"/>
      <c r="AG198" s="122"/>
      <c r="AH198" s="122"/>
      <c r="AI198" s="122"/>
      <c r="AJ198" s="24">
        <v>963</v>
      </c>
      <c r="AK198" s="132">
        <f t="shared" si="46"/>
        <v>79.389942291838423</v>
      </c>
      <c r="AL198" s="90" t="s">
        <v>94</v>
      </c>
      <c r="AM198" s="90" t="s">
        <v>94</v>
      </c>
      <c r="AN198" s="90" t="s">
        <v>94</v>
      </c>
      <c r="AO198" s="90" t="s">
        <v>94</v>
      </c>
      <c r="AP198" s="24" t="s">
        <v>187</v>
      </c>
      <c r="AQ198" s="25" t="s">
        <v>187</v>
      </c>
    </row>
    <row r="199" spans="1:52" ht="12" hidden="1" customHeight="1">
      <c r="B199" s="33" t="s">
        <v>175</v>
      </c>
      <c r="C199" s="58" t="s">
        <v>176</v>
      </c>
      <c r="D199" s="76">
        <v>25161</v>
      </c>
      <c r="E199" s="82">
        <f t="shared" si="37"/>
        <v>96.914721516061945</v>
      </c>
      <c r="F199" s="79">
        <v>180</v>
      </c>
      <c r="G199" s="82">
        <f t="shared" si="38"/>
        <v>99.447513812154696</v>
      </c>
      <c r="H199" s="79">
        <v>53</v>
      </c>
      <c r="I199" s="82">
        <f t="shared" si="48"/>
        <v>98.148148148148152</v>
      </c>
      <c r="J199" s="79">
        <f t="shared" si="33"/>
        <v>24981</v>
      </c>
      <c r="K199" s="82">
        <f t="shared" si="39"/>
        <v>96.896939606687098</v>
      </c>
      <c r="L199" s="79">
        <v>6704</v>
      </c>
      <c r="M199" s="82">
        <f t="shared" si="40"/>
        <v>95.716733295259843</v>
      </c>
      <c r="N199" s="100">
        <v>8439</v>
      </c>
      <c r="O199" s="91">
        <f t="shared" si="41"/>
        <v>96.877511192744805</v>
      </c>
      <c r="P199" s="90">
        <f t="shared" si="34"/>
        <v>1735</v>
      </c>
      <c r="Q199" s="91">
        <f t="shared" si="42"/>
        <v>101.64030462800235</v>
      </c>
      <c r="R199" s="90">
        <f t="shared" si="35"/>
        <v>26716</v>
      </c>
      <c r="S199" s="91">
        <f t="shared" si="43"/>
        <v>97.191501746216531</v>
      </c>
      <c r="T199" s="79">
        <v>24350</v>
      </c>
      <c r="U199" s="82">
        <f t="shared" si="44"/>
        <v>98.859161219601305</v>
      </c>
      <c r="V199" s="79">
        <v>1031</v>
      </c>
      <c r="W199" s="82">
        <f t="shared" si="47"/>
        <v>107.84518828451883</v>
      </c>
      <c r="X199" s="79">
        <f t="shared" si="36"/>
        <v>2366</v>
      </c>
      <c r="Y199" s="82">
        <f t="shared" si="45"/>
        <v>82.814140707035349</v>
      </c>
      <c r="Z199" s="79">
        <v>70</v>
      </c>
      <c r="AA199" s="82">
        <f t="shared" si="49"/>
        <v>179.4871794871795</v>
      </c>
      <c r="AB199" s="79">
        <v>548</v>
      </c>
      <c r="AC199" s="82">
        <f t="shared" si="50"/>
        <v>90.131578947368425</v>
      </c>
      <c r="AD199" s="122"/>
      <c r="AE199" s="122"/>
      <c r="AF199" s="122"/>
      <c r="AG199" s="122"/>
      <c r="AH199" s="122"/>
      <c r="AI199" s="122"/>
      <c r="AJ199" s="24">
        <v>1211</v>
      </c>
      <c r="AK199" s="132">
        <f t="shared" si="46"/>
        <v>81.658799730276471</v>
      </c>
      <c r="AL199" s="90" t="s">
        <v>94</v>
      </c>
      <c r="AM199" s="90" t="s">
        <v>94</v>
      </c>
      <c r="AN199" s="90" t="s">
        <v>94</v>
      </c>
      <c r="AO199" s="90" t="s">
        <v>94</v>
      </c>
      <c r="AP199" s="24" t="s">
        <v>187</v>
      </c>
      <c r="AQ199" s="25" t="s">
        <v>187</v>
      </c>
    </row>
    <row r="200" spans="1:52" s="55" customFormat="1" ht="12" hidden="1" customHeight="1">
      <c r="A200" s="8"/>
      <c r="B200" s="33" t="s">
        <v>110</v>
      </c>
      <c r="C200" s="58" t="s">
        <v>111</v>
      </c>
      <c r="D200" s="76">
        <v>23066</v>
      </c>
      <c r="E200" s="82">
        <f t="shared" si="37"/>
        <v>96.607471938348127</v>
      </c>
      <c r="F200" s="79">
        <v>187</v>
      </c>
      <c r="G200" s="82">
        <f t="shared" si="38"/>
        <v>95.408163265306129</v>
      </c>
      <c r="H200" s="79">
        <v>60</v>
      </c>
      <c r="I200" s="82">
        <f t="shared" si="48"/>
        <v>86.956521739130437</v>
      </c>
      <c r="J200" s="79">
        <f t="shared" si="33"/>
        <v>22879</v>
      </c>
      <c r="K200" s="82">
        <f t="shared" si="39"/>
        <v>96.617398648648646</v>
      </c>
      <c r="L200" s="79">
        <v>5854</v>
      </c>
      <c r="M200" s="82">
        <f t="shared" si="40"/>
        <v>99.405671591102049</v>
      </c>
      <c r="N200" s="100">
        <v>8249</v>
      </c>
      <c r="O200" s="91">
        <f t="shared" si="41"/>
        <v>104.47061803444781</v>
      </c>
      <c r="P200" s="90">
        <f t="shared" si="34"/>
        <v>2395</v>
      </c>
      <c r="Q200" s="91">
        <f t="shared" si="42"/>
        <v>119.33233682112605</v>
      </c>
      <c r="R200" s="90">
        <f t="shared" si="35"/>
        <v>25274</v>
      </c>
      <c r="S200" s="91">
        <f t="shared" si="43"/>
        <v>98.392182816210536</v>
      </c>
      <c r="T200" s="79">
        <v>22905</v>
      </c>
      <c r="U200" s="82">
        <f t="shared" si="44"/>
        <v>97.609307082587577</v>
      </c>
      <c r="V200" s="79">
        <v>799</v>
      </c>
      <c r="W200" s="82">
        <f t="shared" si="47"/>
        <v>86.192017259978428</v>
      </c>
      <c r="X200" s="79">
        <f t="shared" si="36"/>
        <v>2369</v>
      </c>
      <c r="Y200" s="82">
        <f t="shared" si="45"/>
        <v>106.66366501575865</v>
      </c>
      <c r="Z200" s="79">
        <v>69</v>
      </c>
      <c r="AA200" s="82">
        <f t="shared" si="49"/>
        <v>168.29268292682926</v>
      </c>
      <c r="AB200" s="79">
        <v>487</v>
      </c>
      <c r="AC200" s="82">
        <f t="shared" si="50"/>
        <v>102.31092436974789</v>
      </c>
      <c r="AD200" s="122"/>
      <c r="AE200" s="122"/>
      <c r="AF200" s="122"/>
      <c r="AG200" s="122"/>
      <c r="AH200" s="122"/>
      <c r="AI200" s="122"/>
      <c r="AJ200" s="24">
        <v>894</v>
      </c>
      <c r="AK200" s="132">
        <f t="shared" si="46"/>
        <v>75</v>
      </c>
      <c r="AL200" s="90" t="s">
        <v>94</v>
      </c>
      <c r="AM200" s="90" t="s">
        <v>94</v>
      </c>
      <c r="AN200" s="90" t="s">
        <v>94</v>
      </c>
      <c r="AO200" s="90" t="s">
        <v>94</v>
      </c>
      <c r="AP200" s="24" t="s">
        <v>187</v>
      </c>
      <c r="AQ200" s="25" t="s">
        <v>187</v>
      </c>
      <c r="AR200" s="54"/>
      <c r="AS200" s="54"/>
      <c r="AT200" s="54"/>
      <c r="AU200" s="54"/>
      <c r="AV200" s="54"/>
      <c r="AW200" s="54"/>
      <c r="AX200" s="54"/>
      <c r="AY200" s="54"/>
      <c r="AZ200" s="54"/>
    </row>
    <row r="201" spans="1:52" s="55" customFormat="1" ht="12" hidden="1" customHeight="1">
      <c r="A201" s="8"/>
      <c r="B201" s="34" t="s">
        <v>112</v>
      </c>
      <c r="C201" s="60" t="s">
        <v>113</v>
      </c>
      <c r="D201" s="77">
        <v>26250</v>
      </c>
      <c r="E201" s="83">
        <f t="shared" si="37"/>
        <v>96.25962596259626</v>
      </c>
      <c r="F201" s="80">
        <v>179</v>
      </c>
      <c r="G201" s="83">
        <f t="shared" si="38"/>
        <v>91.326530612244895</v>
      </c>
      <c r="H201" s="80">
        <v>52</v>
      </c>
      <c r="I201" s="83">
        <f t="shared" si="48"/>
        <v>75.362318840579718</v>
      </c>
      <c r="J201" s="80">
        <f t="shared" si="33"/>
        <v>26071</v>
      </c>
      <c r="K201" s="83">
        <f t="shared" si="39"/>
        <v>96.295338701337073</v>
      </c>
      <c r="L201" s="80">
        <v>7250</v>
      </c>
      <c r="M201" s="83">
        <f t="shared" si="40"/>
        <v>96.821581196581192</v>
      </c>
      <c r="N201" s="153">
        <v>8864</v>
      </c>
      <c r="O201" s="150">
        <f t="shared" si="41"/>
        <v>99.966166685462952</v>
      </c>
      <c r="P201" s="138">
        <f t="shared" si="34"/>
        <v>1614</v>
      </c>
      <c r="Q201" s="150">
        <f t="shared" si="42"/>
        <v>117.04133430021754</v>
      </c>
      <c r="R201" s="138">
        <f t="shared" si="35"/>
        <v>27685</v>
      </c>
      <c r="S201" s="150">
        <f t="shared" si="43"/>
        <v>97.300811865181174</v>
      </c>
      <c r="T201" s="80">
        <v>24866</v>
      </c>
      <c r="U201" s="83">
        <f t="shared" si="44"/>
        <v>97.878370399527654</v>
      </c>
      <c r="V201" s="80">
        <v>933</v>
      </c>
      <c r="W201" s="83">
        <f t="shared" si="47"/>
        <v>85.361390667886553</v>
      </c>
      <c r="X201" s="80">
        <f t="shared" si="36"/>
        <v>2819</v>
      </c>
      <c r="Y201" s="83">
        <f t="shared" si="45"/>
        <v>92.48687664041995</v>
      </c>
      <c r="Z201" s="80">
        <v>73</v>
      </c>
      <c r="AA201" s="83">
        <f t="shared" si="49"/>
        <v>155.31914893617019</v>
      </c>
      <c r="AB201" s="80">
        <v>554</v>
      </c>
      <c r="AC201" s="83">
        <f t="shared" si="50"/>
        <v>93.109243697478988</v>
      </c>
      <c r="AD201" s="125"/>
      <c r="AE201" s="125"/>
      <c r="AF201" s="125"/>
      <c r="AG201" s="125"/>
      <c r="AH201" s="125"/>
      <c r="AI201" s="125"/>
      <c r="AJ201" s="26">
        <v>1458</v>
      </c>
      <c r="AK201" s="133">
        <f t="shared" si="46"/>
        <v>86.068476977567883</v>
      </c>
      <c r="AL201" s="138" t="s">
        <v>94</v>
      </c>
      <c r="AM201" s="138" t="s">
        <v>94</v>
      </c>
      <c r="AN201" s="138" t="s">
        <v>94</v>
      </c>
      <c r="AO201" s="138" t="s">
        <v>94</v>
      </c>
      <c r="AP201" s="26" t="s">
        <v>187</v>
      </c>
      <c r="AQ201" s="27" t="s">
        <v>187</v>
      </c>
      <c r="AR201" s="69"/>
      <c r="AS201" s="54"/>
      <c r="AT201" s="54"/>
      <c r="AU201" s="54"/>
      <c r="AV201" s="54"/>
      <c r="AW201" s="54"/>
      <c r="AX201" s="54"/>
      <c r="AY201" s="54"/>
      <c r="AZ201" s="54"/>
    </row>
    <row r="202" spans="1:52" ht="12" hidden="1" customHeight="1">
      <c r="A202" s="29"/>
      <c r="B202" s="33" t="s">
        <v>177</v>
      </c>
      <c r="C202" s="58" t="s">
        <v>178</v>
      </c>
      <c r="D202" s="76">
        <v>25565</v>
      </c>
      <c r="E202" s="82">
        <f t="shared" si="37"/>
        <v>94.695706930399666</v>
      </c>
      <c r="F202" s="79">
        <v>223</v>
      </c>
      <c r="G202" s="82">
        <f t="shared" si="38"/>
        <v>121.19565217391303</v>
      </c>
      <c r="H202" s="79">
        <v>93</v>
      </c>
      <c r="I202" s="82">
        <f t="shared" si="48"/>
        <v>163.15789473684211</v>
      </c>
      <c r="J202" s="79">
        <f t="shared" si="33"/>
        <v>25342</v>
      </c>
      <c r="K202" s="82">
        <f t="shared" si="39"/>
        <v>94.513855219483091</v>
      </c>
      <c r="L202" s="79">
        <v>6593</v>
      </c>
      <c r="M202" s="82">
        <f t="shared" si="40"/>
        <v>90.043703906036598</v>
      </c>
      <c r="N202" s="100">
        <v>8932</v>
      </c>
      <c r="O202" s="91">
        <f t="shared" si="41"/>
        <v>96.8028611683104</v>
      </c>
      <c r="P202" s="90">
        <f t="shared" si="34"/>
        <v>2339</v>
      </c>
      <c r="Q202" s="91">
        <f t="shared" si="42"/>
        <v>122.78215223097114</v>
      </c>
      <c r="R202" s="90">
        <f t="shared" si="35"/>
        <v>27681</v>
      </c>
      <c r="S202" s="91">
        <f t="shared" si="43"/>
        <v>96.38902430531374</v>
      </c>
      <c r="T202" s="79">
        <v>24741</v>
      </c>
      <c r="U202" s="82">
        <f t="shared" si="44"/>
        <v>96.216069067434091</v>
      </c>
      <c r="V202" s="79">
        <v>985</v>
      </c>
      <c r="W202" s="82">
        <f t="shared" si="47"/>
        <v>84.260051325919591</v>
      </c>
      <c r="X202" s="79">
        <f t="shared" si="36"/>
        <v>2940</v>
      </c>
      <c r="Y202" s="82">
        <f t="shared" si="45"/>
        <v>97.86950732356857</v>
      </c>
      <c r="Z202" s="79">
        <v>68</v>
      </c>
      <c r="AA202" s="82">
        <f t="shared" si="49"/>
        <v>93.150684931506845</v>
      </c>
      <c r="AB202" s="79">
        <v>482</v>
      </c>
      <c r="AC202" s="82">
        <f t="shared" si="50"/>
        <v>87.956204379562038</v>
      </c>
      <c r="AD202" s="122"/>
      <c r="AE202" s="122"/>
      <c r="AF202" s="122"/>
      <c r="AG202" s="122"/>
      <c r="AH202" s="122"/>
      <c r="AI202" s="122"/>
      <c r="AJ202" s="24">
        <v>1264</v>
      </c>
      <c r="AK202" s="132">
        <f t="shared" si="46"/>
        <v>72.187321530553973</v>
      </c>
      <c r="AL202" s="135">
        <v>30</v>
      </c>
      <c r="AM202" s="135" t="s">
        <v>94</v>
      </c>
      <c r="AN202" s="135" t="s">
        <v>94</v>
      </c>
      <c r="AO202" s="135" t="s">
        <v>94</v>
      </c>
      <c r="AP202" s="24" t="s">
        <v>187</v>
      </c>
      <c r="AQ202" s="25" t="s">
        <v>187</v>
      </c>
    </row>
    <row r="203" spans="1:52" ht="12" hidden="1" customHeight="1">
      <c r="A203" s="29"/>
      <c r="B203" s="33" t="s">
        <v>95</v>
      </c>
      <c r="C203" s="58" t="s">
        <v>12</v>
      </c>
      <c r="D203" s="76">
        <v>26048</v>
      </c>
      <c r="E203" s="82">
        <f t="shared" si="37"/>
        <v>95.543410483072293</v>
      </c>
      <c r="F203" s="79">
        <v>212</v>
      </c>
      <c r="G203" s="82">
        <f t="shared" si="38"/>
        <v>102.41545893719808</v>
      </c>
      <c r="H203" s="79">
        <v>82</v>
      </c>
      <c r="I203" s="82">
        <f t="shared" si="48"/>
        <v>102.49999999999999</v>
      </c>
      <c r="J203" s="79">
        <f t="shared" ref="J203:J214" si="51">D203-F203</f>
        <v>25836</v>
      </c>
      <c r="K203" s="82">
        <f t="shared" si="39"/>
        <v>95.49083382613837</v>
      </c>
      <c r="L203" s="79">
        <v>6302</v>
      </c>
      <c r="M203" s="82">
        <f t="shared" si="40"/>
        <v>90.118690118690111</v>
      </c>
      <c r="N203" s="100">
        <v>10367</v>
      </c>
      <c r="O203" s="91">
        <f t="shared" si="41"/>
        <v>99.778633301251205</v>
      </c>
      <c r="P203" s="90">
        <f t="shared" ref="P203:P214" si="52">N203-L203</f>
        <v>4065</v>
      </c>
      <c r="Q203" s="91">
        <f t="shared" si="42"/>
        <v>119.66440977332941</v>
      </c>
      <c r="R203" s="90">
        <f t="shared" ref="R203:R214" si="53">J203+P203</f>
        <v>29901</v>
      </c>
      <c r="S203" s="91">
        <f t="shared" si="43"/>
        <v>98.187370702393849</v>
      </c>
      <c r="T203" s="79">
        <v>27307</v>
      </c>
      <c r="U203" s="82">
        <f t="shared" si="44"/>
        <v>97.983422440704729</v>
      </c>
      <c r="V203" s="79">
        <v>1225</v>
      </c>
      <c r="W203" s="82">
        <f t="shared" si="47"/>
        <v>100.65735414954806</v>
      </c>
      <c r="X203" s="79">
        <f t="shared" ref="X203:X214" si="54">+R203-T203</f>
        <v>2594</v>
      </c>
      <c r="Y203" s="82">
        <f t="shared" si="45"/>
        <v>100.38699690402477</v>
      </c>
      <c r="Z203" s="79">
        <v>76</v>
      </c>
      <c r="AA203" s="82">
        <f t="shared" si="49"/>
        <v>101.33333333333334</v>
      </c>
      <c r="AB203" s="79">
        <v>451</v>
      </c>
      <c r="AC203" s="82">
        <f t="shared" si="50"/>
        <v>84.615384615384613</v>
      </c>
      <c r="AD203" s="122"/>
      <c r="AE203" s="122"/>
      <c r="AF203" s="122"/>
      <c r="AG203" s="122"/>
      <c r="AH203" s="122"/>
      <c r="AI203" s="122"/>
      <c r="AJ203" s="24">
        <v>933</v>
      </c>
      <c r="AK203" s="132">
        <f t="shared" si="46"/>
        <v>73.87173396674585</v>
      </c>
      <c r="AL203" s="90">
        <v>35</v>
      </c>
      <c r="AM203" s="90" t="s">
        <v>94</v>
      </c>
      <c r="AN203" s="90" t="s">
        <v>94</v>
      </c>
      <c r="AO203" s="90" t="s">
        <v>94</v>
      </c>
      <c r="AP203" s="24" t="s">
        <v>187</v>
      </c>
      <c r="AQ203" s="25" t="s">
        <v>187</v>
      </c>
    </row>
    <row r="204" spans="1:52" ht="12" hidden="1" customHeight="1">
      <c r="A204" s="29"/>
      <c r="B204" s="33" t="s">
        <v>117</v>
      </c>
      <c r="C204" s="58" t="s">
        <v>4</v>
      </c>
      <c r="D204" s="76">
        <v>24132</v>
      </c>
      <c r="E204" s="82">
        <f t="shared" si="37"/>
        <v>94.985436511060385</v>
      </c>
      <c r="F204" s="79">
        <v>219</v>
      </c>
      <c r="G204" s="82">
        <f t="shared" si="38"/>
        <v>116.48936170212767</v>
      </c>
      <c r="H204" s="79">
        <v>89</v>
      </c>
      <c r="I204" s="82">
        <f t="shared" si="48"/>
        <v>145.90163934426229</v>
      </c>
      <c r="J204" s="79">
        <f t="shared" si="51"/>
        <v>23913</v>
      </c>
      <c r="K204" s="82">
        <f t="shared" si="39"/>
        <v>94.825124910778015</v>
      </c>
      <c r="L204" s="79">
        <v>6024</v>
      </c>
      <c r="M204" s="82">
        <f t="shared" si="40"/>
        <v>95.045755758914481</v>
      </c>
      <c r="N204" s="100">
        <v>11474</v>
      </c>
      <c r="O204" s="91">
        <f t="shared" si="41"/>
        <v>101.50389242745929</v>
      </c>
      <c r="P204" s="90">
        <f t="shared" si="52"/>
        <v>5450</v>
      </c>
      <c r="Q204" s="91">
        <f t="shared" si="42"/>
        <v>109.74627466774064</v>
      </c>
      <c r="R204" s="90">
        <f t="shared" si="53"/>
        <v>29363</v>
      </c>
      <c r="S204" s="91">
        <f t="shared" si="43"/>
        <v>97.280015902464882</v>
      </c>
      <c r="T204" s="79">
        <v>27377</v>
      </c>
      <c r="U204" s="82">
        <f t="shared" si="44"/>
        <v>97.264362098980357</v>
      </c>
      <c r="V204" s="79">
        <v>1168</v>
      </c>
      <c r="W204" s="82">
        <f t="shared" si="47"/>
        <v>93.216280925778122</v>
      </c>
      <c r="X204" s="79">
        <f t="shared" si="54"/>
        <v>1986</v>
      </c>
      <c r="Y204" s="82">
        <f t="shared" si="45"/>
        <v>97.496318114874811</v>
      </c>
      <c r="Z204" s="79">
        <v>74</v>
      </c>
      <c r="AA204" s="82">
        <f t="shared" si="49"/>
        <v>101.36986301369863</v>
      </c>
      <c r="AB204" s="79">
        <v>425</v>
      </c>
      <c r="AC204" s="82">
        <f t="shared" si="50"/>
        <v>87.991718426501038</v>
      </c>
      <c r="AD204" s="122"/>
      <c r="AE204" s="122"/>
      <c r="AF204" s="122"/>
      <c r="AG204" s="122"/>
      <c r="AH204" s="122"/>
      <c r="AI204" s="122"/>
      <c r="AJ204" s="24">
        <v>292</v>
      </c>
      <c r="AK204" s="132">
        <f t="shared" si="46"/>
        <v>64.459161147902861</v>
      </c>
      <c r="AL204" s="90">
        <v>37</v>
      </c>
      <c r="AM204" s="90" t="s">
        <v>94</v>
      </c>
      <c r="AN204" s="90" t="s">
        <v>94</v>
      </c>
      <c r="AO204" s="90" t="s">
        <v>94</v>
      </c>
      <c r="AP204" s="24" t="s">
        <v>187</v>
      </c>
      <c r="AQ204" s="25" t="s">
        <v>187</v>
      </c>
    </row>
    <row r="205" spans="1:52" ht="12" hidden="1" customHeight="1">
      <c r="A205" s="29"/>
      <c r="B205" s="33" t="s">
        <v>97</v>
      </c>
      <c r="C205" s="58" t="s">
        <v>98</v>
      </c>
      <c r="D205" s="76">
        <v>23664</v>
      </c>
      <c r="E205" s="82">
        <f t="shared" si="37"/>
        <v>95.097251245780427</v>
      </c>
      <c r="F205" s="79">
        <v>221</v>
      </c>
      <c r="G205" s="82">
        <f t="shared" si="38"/>
        <v>107.28155339805825</v>
      </c>
      <c r="H205" s="79">
        <v>91</v>
      </c>
      <c r="I205" s="82">
        <f t="shared" si="48"/>
        <v>115.18987341772151</v>
      </c>
      <c r="J205" s="79">
        <f t="shared" si="51"/>
        <v>23443</v>
      </c>
      <c r="K205" s="82">
        <f t="shared" si="39"/>
        <v>94.995542588540403</v>
      </c>
      <c r="L205" s="79">
        <v>5892</v>
      </c>
      <c r="M205" s="82">
        <f t="shared" si="40"/>
        <v>93.198354950964884</v>
      </c>
      <c r="N205" s="100">
        <v>11076</v>
      </c>
      <c r="O205" s="91">
        <f t="shared" si="41"/>
        <v>96.590215400715095</v>
      </c>
      <c r="P205" s="90">
        <f t="shared" si="52"/>
        <v>5184</v>
      </c>
      <c r="Q205" s="91">
        <f t="shared" si="42"/>
        <v>100.75801749271136</v>
      </c>
      <c r="R205" s="90">
        <f t="shared" si="53"/>
        <v>28627</v>
      </c>
      <c r="S205" s="91">
        <f t="shared" si="43"/>
        <v>95.989672400496261</v>
      </c>
      <c r="T205" s="79">
        <v>26499</v>
      </c>
      <c r="U205" s="82">
        <f t="shared" si="44"/>
        <v>94.788238660752612</v>
      </c>
      <c r="V205" s="79">
        <v>907</v>
      </c>
      <c r="W205" s="82">
        <f t="shared" si="47"/>
        <v>81.859205776173283</v>
      </c>
      <c r="X205" s="79">
        <f t="shared" si="54"/>
        <v>2128</v>
      </c>
      <c r="Y205" s="82">
        <f t="shared" si="45"/>
        <v>113.97964649169792</v>
      </c>
      <c r="Z205" s="79">
        <v>70</v>
      </c>
      <c r="AA205" s="82">
        <f t="shared" si="49"/>
        <v>90.909090909090907</v>
      </c>
      <c r="AB205" s="79">
        <v>425</v>
      </c>
      <c r="AC205" s="82">
        <f t="shared" si="50"/>
        <v>99.531615925058546</v>
      </c>
      <c r="AD205" s="122"/>
      <c r="AE205" s="122"/>
      <c r="AF205" s="122"/>
      <c r="AG205" s="122"/>
      <c r="AH205" s="122"/>
      <c r="AI205" s="122"/>
      <c r="AJ205" s="24">
        <v>231</v>
      </c>
      <c r="AK205" s="132">
        <f t="shared" si="46"/>
        <v>67.941176470588232</v>
      </c>
      <c r="AL205" s="90">
        <v>33</v>
      </c>
      <c r="AM205" s="90" t="s">
        <v>94</v>
      </c>
      <c r="AN205" s="90" t="s">
        <v>94</v>
      </c>
      <c r="AO205" s="90" t="s">
        <v>94</v>
      </c>
      <c r="AP205" s="24" t="s">
        <v>187</v>
      </c>
      <c r="AQ205" s="25" t="s">
        <v>187</v>
      </c>
    </row>
    <row r="206" spans="1:52" ht="12" hidden="1" customHeight="1">
      <c r="A206" s="29"/>
      <c r="B206" s="33" t="s">
        <v>99</v>
      </c>
      <c r="C206" s="58" t="s">
        <v>100</v>
      </c>
      <c r="D206" s="76">
        <v>23171</v>
      </c>
      <c r="E206" s="82">
        <f t="shared" si="37"/>
        <v>97.492321285816459</v>
      </c>
      <c r="F206" s="79">
        <v>220</v>
      </c>
      <c r="G206" s="82">
        <f t="shared" si="38"/>
        <v>113.98963730569949</v>
      </c>
      <c r="H206" s="79">
        <v>90</v>
      </c>
      <c r="I206" s="82">
        <f t="shared" si="48"/>
        <v>136.36363636363635</v>
      </c>
      <c r="J206" s="79">
        <f t="shared" si="51"/>
        <v>22951</v>
      </c>
      <c r="K206" s="82">
        <f t="shared" si="39"/>
        <v>97.357257996097388</v>
      </c>
      <c r="L206" s="79">
        <v>6152</v>
      </c>
      <c r="M206" s="82">
        <f t="shared" si="40"/>
        <v>96.638391454602584</v>
      </c>
      <c r="N206" s="100">
        <v>10282</v>
      </c>
      <c r="O206" s="91">
        <f t="shared" si="41"/>
        <v>92.27317598492327</v>
      </c>
      <c r="P206" s="90">
        <f t="shared" si="52"/>
        <v>4130</v>
      </c>
      <c r="Q206" s="91">
        <f t="shared" si="42"/>
        <v>86.455934687042074</v>
      </c>
      <c r="R206" s="90">
        <f t="shared" si="53"/>
        <v>27081</v>
      </c>
      <c r="S206" s="91">
        <f t="shared" si="43"/>
        <v>95.520440196113015</v>
      </c>
      <c r="T206" s="79">
        <v>24883</v>
      </c>
      <c r="U206" s="82">
        <f t="shared" si="44"/>
        <v>93.940652370884919</v>
      </c>
      <c r="V206" s="79">
        <v>869</v>
      </c>
      <c r="W206" s="82">
        <f t="shared" si="47"/>
        <v>81.214953271028037</v>
      </c>
      <c r="X206" s="79">
        <f t="shared" si="54"/>
        <v>2198</v>
      </c>
      <c r="Y206" s="82">
        <f t="shared" si="45"/>
        <v>117.98174986580783</v>
      </c>
      <c r="Z206" s="79">
        <v>69</v>
      </c>
      <c r="AA206" s="82">
        <f t="shared" si="49"/>
        <v>94.520547945205479</v>
      </c>
      <c r="AB206" s="79">
        <v>442</v>
      </c>
      <c r="AC206" s="82">
        <f t="shared" si="50"/>
        <v>99.77426636568849</v>
      </c>
      <c r="AD206" s="122"/>
      <c r="AE206" s="122"/>
      <c r="AF206" s="122"/>
      <c r="AG206" s="122"/>
      <c r="AH206" s="122"/>
      <c r="AI206" s="122"/>
      <c r="AJ206" s="24">
        <v>549</v>
      </c>
      <c r="AK206" s="132">
        <f t="shared" si="46"/>
        <v>194.68085106382981</v>
      </c>
      <c r="AL206" s="90">
        <v>34</v>
      </c>
      <c r="AM206" s="90" t="s">
        <v>94</v>
      </c>
      <c r="AN206" s="90" t="s">
        <v>94</v>
      </c>
      <c r="AO206" s="90" t="s">
        <v>94</v>
      </c>
      <c r="AP206" s="24" t="s">
        <v>187</v>
      </c>
      <c r="AQ206" s="25" t="s">
        <v>187</v>
      </c>
    </row>
    <row r="207" spans="1:52" ht="12" hidden="1" customHeight="1">
      <c r="A207" s="29"/>
      <c r="B207" s="33" t="s">
        <v>101</v>
      </c>
      <c r="C207" s="58" t="s">
        <v>7</v>
      </c>
      <c r="D207" s="76">
        <v>22597</v>
      </c>
      <c r="E207" s="82">
        <f t="shared" si="37"/>
        <v>94.774147548546736</v>
      </c>
      <c r="F207" s="79">
        <v>220</v>
      </c>
      <c r="G207" s="82">
        <f t="shared" si="38"/>
        <v>112.82051282051282</v>
      </c>
      <c r="H207" s="79">
        <v>90</v>
      </c>
      <c r="I207" s="82">
        <f t="shared" si="48"/>
        <v>132.35294117647058</v>
      </c>
      <c r="J207" s="79">
        <f t="shared" si="51"/>
        <v>22377</v>
      </c>
      <c r="K207" s="82">
        <f t="shared" si="39"/>
        <v>94.625338294993227</v>
      </c>
      <c r="L207" s="79">
        <v>5443</v>
      </c>
      <c r="M207" s="82">
        <f t="shared" si="40"/>
        <v>92.129316181448885</v>
      </c>
      <c r="N207" s="100">
        <v>11746</v>
      </c>
      <c r="O207" s="91">
        <f t="shared" si="41"/>
        <v>97.307596719410157</v>
      </c>
      <c r="P207" s="90">
        <f t="shared" si="52"/>
        <v>6303</v>
      </c>
      <c r="Q207" s="91">
        <f t="shared" si="42"/>
        <v>102.27162096381632</v>
      </c>
      <c r="R207" s="90">
        <f t="shared" si="53"/>
        <v>28680</v>
      </c>
      <c r="S207" s="91">
        <f t="shared" si="43"/>
        <v>96.206098420046288</v>
      </c>
      <c r="T207" s="79">
        <v>26859</v>
      </c>
      <c r="U207" s="82">
        <f t="shared" si="44"/>
        <v>97.954048140043753</v>
      </c>
      <c r="V207" s="79">
        <v>1170</v>
      </c>
      <c r="W207" s="82">
        <f t="shared" si="47"/>
        <v>92.563291139240505</v>
      </c>
      <c r="X207" s="79">
        <f t="shared" si="54"/>
        <v>1821</v>
      </c>
      <c r="Y207" s="82">
        <f t="shared" si="45"/>
        <v>76.160602258469254</v>
      </c>
      <c r="Z207" s="79">
        <v>70</v>
      </c>
      <c r="AA207" s="82">
        <f t="shared" si="49"/>
        <v>97.222222222222214</v>
      </c>
      <c r="AB207" s="79">
        <v>381</v>
      </c>
      <c r="AC207" s="82">
        <f t="shared" si="50"/>
        <v>87.185354691075517</v>
      </c>
      <c r="AD207" s="122"/>
      <c r="AE207" s="122"/>
      <c r="AF207" s="122"/>
      <c r="AG207" s="122"/>
      <c r="AH207" s="122"/>
      <c r="AI207" s="122"/>
      <c r="AJ207" s="24">
        <v>192</v>
      </c>
      <c r="AK207" s="132">
        <f t="shared" si="46"/>
        <v>40.851063829787229</v>
      </c>
      <c r="AL207" s="90">
        <v>34</v>
      </c>
      <c r="AM207" s="90" t="s">
        <v>94</v>
      </c>
      <c r="AN207" s="90" t="s">
        <v>94</v>
      </c>
      <c r="AO207" s="90" t="s">
        <v>94</v>
      </c>
      <c r="AP207" s="24" t="s">
        <v>187</v>
      </c>
      <c r="AQ207" s="25" t="s">
        <v>187</v>
      </c>
    </row>
    <row r="208" spans="1:52" ht="12" hidden="1" customHeight="1">
      <c r="A208" s="29"/>
      <c r="B208" s="33" t="s">
        <v>102</v>
      </c>
      <c r="C208" s="58" t="s">
        <v>8</v>
      </c>
      <c r="D208" s="76">
        <v>23493</v>
      </c>
      <c r="E208" s="82">
        <f t="shared" si="37"/>
        <v>95.725694727406079</v>
      </c>
      <c r="F208" s="79">
        <v>210</v>
      </c>
      <c r="G208" s="82">
        <f t="shared" si="38"/>
        <v>108.24742268041237</v>
      </c>
      <c r="H208" s="79">
        <v>80</v>
      </c>
      <c r="I208" s="82">
        <f t="shared" si="48"/>
        <v>119.40298507462686</v>
      </c>
      <c r="J208" s="79">
        <f t="shared" si="51"/>
        <v>23283</v>
      </c>
      <c r="K208" s="82">
        <f t="shared" si="39"/>
        <v>95.625924100542136</v>
      </c>
      <c r="L208" s="79">
        <v>5760</v>
      </c>
      <c r="M208" s="82">
        <f t="shared" si="40"/>
        <v>91.067193675889328</v>
      </c>
      <c r="N208" s="100">
        <v>11690</v>
      </c>
      <c r="O208" s="91">
        <f t="shared" si="41"/>
        <v>102.203182374541</v>
      </c>
      <c r="P208" s="90">
        <f t="shared" si="52"/>
        <v>5930</v>
      </c>
      <c r="Q208" s="91">
        <f t="shared" si="42"/>
        <v>115.97887737140621</v>
      </c>
      <c r="R208" s="90">
        <f t="shared" si="53"/>
        <v>29213</v>
      </c>
      <c r="S208" s="91">
        <f t="shared" si="43"/>
        <v>99.15820915786972</v>
      </c>
      <c r="T208" s="79">
        <v>26696</v>
      </c>
      <c r="U208" s="82">
        <f t="shared" si="44"/>
        <v>99.274850321668964</v>
      </c>
      <c r="V208" s="79">
        <v>1217</v>
      </c>
      <c r="W208" s="82">
        <f t="shared" si="47"/>
        <v>111.14155251141553</v>
      </c>
      <c r="X208" s="79">
        <f t="shared" si="54"/>
        <v>2517</v>
      </c>
      <c r="Y208" s="82">
        <f t="shared" si="45"/>
        <v>97.937743190661479</v>
      </c>
      <c r="Z208" s="79">
        <v>70</v>
      </c>
      <c r="AA208" s="82">
        <f t="shared" si="49"/>
        <v>94.594594594594597</v>
      </c>
      <c r="AB208" s="79">
        <v>412</v>
      </c>
      <c r="AC208" s="82">
        <f t="shared" si="50"/>
        <v>90.153172866520791</v>
      </c>
      <c r="AD208" s="122"/>
      <c r="AE208" s="122"/>
      <c r="AF208" s="122"/>
      <c r="AG208" s="122"/>
      <c r="AH208" s="122"/>
      <c r="AI208" s="122"/>
      <c r="AJ208" s="24">
        <v>284</v>
      </c>
      <c r="AK208" s="132">
        <f t="shared" si="46"/>
        <v>93.114754098360649</v>
      </c>
      <c r="AL208" s="90">
        <v>34</v>
      </c>
      <c r="AM208" s="90" t="s">
        <v>94</v>
      </c>
      <c r="AN208" s="90" t="s">
        <v>94</v>
      </c>
      <c r="AO208" s="90" t="s">
        <v>94</v>
      </c>
      <c r="AP208" s="24" t="s">
        <v>187</v>
      </c>
      <c r="AQ208" s="25" t="s">
        <v>187</v>
      </c>
    </row>
    <row r="209" spans="1:52" ht="12" hidden="1" customHeight="1">
      <c r="B209" s="33" t="s">
        <v>104</v>
      </c>
      <c r="C209" s="58" t="s">
        <v>9</v>
      </c>
      <c r="D209" s="76">
        <v>22941</v>
      </c>
      <c r="E209" s="82">
        <f t="shared" si="37"/>
        <v>96.277488668793026</v>
      </c>
      <c r="F209" s="79">
        <v>208</v>
      </c>
      <c r="G209" s="82">
        <f t="shared" si="38"/>
        <v>99.047619047619051</v>
      </c>
      <c r="H209" s="79">
        <v>78</v>
      </c>
      <c r="I209" s="82">
        <f t="shared" si="48"/>
        <v>93.975903614457835</v>
      </c>
      <c r="J209" s="79">
        <f t="shared" si="51"/>
        <v>22733</v>
      </c>
      <c r="K209" s="82">
        <f t="shared" si="39"/>
        <v>96.252857989668897</v>
      </c>
      <c r="L209" s="79">
        <v>5585</v>
      </c>
      <c r="M209" s="82">
        <f t="shared" si="40"/>
        <v>89.892161596652173</v>
      </c>
      <c r="N209" s="100">
        <v>10531</v>
      </c>
      <c r="O209" s="91">
        <f t="shared" si="41"/>
        <v>98.475780811670106</v>
      </c>
      <c r="P209" s="90">
        <f t="shared" si="52"/>
        <v>4946</v>
      </c>
      <c r="Q209" s="91">
        <f t="shared" si="42"/>
        <v>110.37714795804507</v>
      </c>
      <c r="R209" s="90">
        <f t="shared" si="53"/>
        <v>27679</v>
      </c>
      <c r="S209" s="91">
        <f t="shared" si="43"/>
        <v>98.505284885583123</v>
      </c>
      <c r="T209" s="79">
        <v>25096</v>
      </c>
      <c r="U209" s="82">
        <f t="shared" si="44"/>
        <v>98.869321987156752</v>
      </c>
      <c r="V209" s="79">
        <v>1455</v>
      </c>
      <c r="W209" s="82">
        <f t="shared" si="47"/>
        <v>111.1535523300229</v>
      </c>
      <c r="X209" s="79">
        <f t="shared" si="54"/>
        <v>2583</v>
      </c>
      <c r="Y209" s="82">
        <f t="shared" si="45"/>
        <v>95.103092783505147</v>
      </c>
      <c r="Z209" s="79">
        <v>67</v>
      </c>
      <c r="AA209" s="82">
        <f t="shared" si="49"/>
        <v>95.714285714285722</v>
      </c>
      <c r="AB209" s="79">
        <v>445</v>
      </c>
      <c r="AC209" s="82">
        <f>AB209/AB197*100</f>
        <v>90.08097165991903</v>
      </c>
      <c r="AD209" s="122"/>
      <c r="AE209" s="122"/>
      <c r="AF209" s="122"/>
      <c r="AG209" s="122"/>
      <c r="AH209" s="122"/>
      <c r="AI209" s="122"/>
      <c r="AJ209" s="24">
        <v>552</v>
      </c>
      <c r="AK209" s="132">
        <f t="shared" si="46"/>
        <v>106.56370656370657</v>
      </c>
      <c r="AL209" s="90">
        <v>34</v>
      </c>
      <c r="AM209" s="90" t="s">
        <v>94</v>
      </c>
      <c r="AN209" s="90" t="s">
        <v>94</v>
      </c>
      <c r="AO209" s="90" t="s">
        <v>94</v>
      </c>
      <c r="AP209" s="24" t="s">
        <v>187</v>
      </c>
      <c r="AQ209" s="25" t="s">
        <v>187</v>
      </c>
    </row>
    <row r="210" spans="1:52" ht="12" hidden="1" customHeight="1">
      <c r="B210" s="33" t="s">
        <v>106</v>
      </c>
      <c r="C210" s="58" t="s">
        <v>10</v>
      </c>
      <c r="D210" s="76">
        <v>23778</v>
      </c>
      <c r="E210" s="82">
        <f t="shared" si="37"/>
        <v>96.243827410345659</v>
      </c>
      <c r="F210" s="79">
        <v>219</v>
      </c>
      <c r="G210" s="82">
        <f t="shared" si="38"/>
        <v>120.99447513812154</v>
      </c>
      <c r="H210" s="79">
        <v>89</v>
      </c>
      <c r="I210" s="82">
        <f t="shared" si="48"/>
        <v>164.81481481481481</v>
      </c>
      <c r="J210" s="79">
        <f t="shared" si="51"/>
        <v>23559</v>
      </c>
      <c r="K210" s="82">
        <f t="shared" si="39"/>
        <v>96.061162079510694</v>
      </c>
      <c r="L210" s="79">
        <v>6199</v>
      </c>
      <c r="M210" s="82">
        <f t="shared" si="40"/>
        <v>93.27414986458021</v>
      </c>
      <c r="N210" s="100">
        <v>9025</v>
      </c>
      <c r="O210" s="91">
        <f t="shared" si="41"/>
        <v>98.547717842323664</v>
      </c>
      <c r="P210" s="90">
        <f t="shared" si="52"/>
        <v>2826</v>
      </c>
      <c r="Q210" s="91">
        <f t="shared" si="42"/>
        <v>112.5</v>
      </c>
      <c r="R210" s="90">
        <f t="shared" si="53"/>
        <v>26385</v>
      </c>
      <c r="S210" s="91">
        <f t="shared" si="43"/>
        <v>97.588489847246365</v>
      </c>
      <c r="T210" s="79">
        <v>23533</v>
      </c>
      <c r="U210" s="82">
        <f t="shared" si="44"/>
        <v>96.987306297395321</v>
      </c>
      <c r="V210" s="79">
        <v>1537</v>
      </c>
      <c r="W210" s="82">
        <f t="shared" si="47"/>
        <v>110.4960460100647</v>
      </c>
      <c r="X210" s="79">
        <f t="shared" si="54"/>
        <v>2852</v>
      </c>
      <c r="Y210" s="82">
        <f t="shared" si="45"/>
        <v>102.84890010818609</v>
      </c>
      <c r="Z210" s="79">
        <v>64</v>
      </c>
      <c r="AA210" s="82">
        <f t="shared" si="49"/>
        <v>88.888888888888886</v>
      </c>
      <c r="AB210" s="79">
        <v>565</v>
      </c>
      <c r="AC210" s="82">
        <f t="shared" ref="AC210:AC220" si="55">AB210/AB198*100</f>
        <v>92.775041050903113</v>
      </c>
      <c r="AD210" s="122"/>
      <c r="AE210" s="122"/>
      <c r="AF210" s="122"/>
      <c r="AG210" s="122"/>
      <c r="AH210" s="122"/>
      <c r="AI210" s="122"/>
      <c r="AJ210" s="24">
        <v>977</v>
      </c>
      <c r="AK210" s="132">
        <f t="shared" si="46"/>
        <v>101.45379023883696</v>
      </c>
      <c r="AL210" s="90">
        <v>31</v>
      </c>
      <c r="AM210" s="90" t="s">
        <v>94</v>
      </c>
      <c r="AN210" s="90" t="s">
        <v>94</v>
      </c>
      <c r="AO210" s="90" t="s">
        <v>94</v>
      </c>
      <c r="AP210" s="24" t="s">
        <v>187</v>
      </c>
      <c r="AQ210" s="25" t="s">
        <v>187</v>
      </c>
    </row>
    <row r="211" spans="1:52" ht="12" hidden="1" customHeight="1">
      <c r="B211" s="33" t="s">
        <v>179</v>
      </c>
      <c r="C211" s="58" t="s">
        <v>180</v>
      </c>
      <c r="D211" s="76">
        <v>24562</v>
      </c>
      <c r="E211" s="82">
        <f t="shared" si="37"/>
        <v>97.619331505107112</v>
      </c>
      <c r="F211" s="79">
        <v>205</v>
      </c>
      <c r="G211" s="82">
        <f t="shared" si="38"/>
        <v>113.88888888888889</v>
      </c>
      <c r="H211" s="79">
        <v>75</v>
      </c>
      <c r="I211" s="82">
        <f t="shared" si="48"/>
        <v>141.50943396226415</v>
      </c>
      <c r="J211" s="79">
        <f t="shared" si="51"/>
        <v>24357</v>
      </c>
      <c r="K211" s="82">
        <f t="shared" si="39"/>
        <v>97.50210159721388</v>
      </c>
      <c r="L211" s="79">
        <v>6005</v>
      </c>
      <c r="M211" s="82">
        <f t="shared" si="40"/>
        <v>89.573389021479713</v>
      </c>
      <c r="N211" s="100">
        <v>8488</v>
      </c>
      <c r="O211" s="91">
        <f t="shared" si="41"/>
        <v>100.58063751629341</v>
      </c>
      <c r="P211" s="90">
        <f t="shared" si="52"/>
        <v>2483</v>
      </c>
      <c r="Q211" s="91">
        <f t="shared" si="42"/>
        <v>143.11239193083574</v>
      </c>
      <c r="R211" s="90">
        <f t="shared" si="53"/>
        <v>26840</v>
      </c>
      <c r="S211" s="91">
        <f t="shared" si="43"/>
        <v>100.46414133852373</v>
      </c>
      <c r="T211" s="79">
        <v>24040</v>
      </c>
      <c r="U211" s="82">
        <f t="shared" si="44"/>
        <v>98.726899383983564</v>
      </c>
      <c r="V211" s="79">
        <v>1215</v>
      </c>
      <c r="W211" s="82">
        <f t="shared" si="47"/>
        <v>117.84675072744908</v>
      </c>
      <c r="X211" s="79">
        <f t="shared" si="54"/>
        <v>2800</v>
      </c>
      <c r="Y211" s="82">
        <f t="shared" si="45"/>
        <v>118.34319526627219</v>
      </c>
      <c r="Z211" s="79">
        <v>65</v>
      </c>
      <c r="AA211" s="82">
        <f t="shared" si="49"/>
        <v>92.857142857142861</v>
      </c>
      <c r="AB211" s="79">
        <v>555</v>
      </c>
      <c r="AC211" s="82">
        <f t="shared" si="55"/>
        <v>101.27737226277371</v>
      </c>
      <c r="AD211" s="82"/>
      <c r="AE211" s="82"/>
      <c r="AF211" s="82"/>
      <c r="AG211" s="82"/>
      <c r="AH211" s="82"/>
      <c r="AI211" s="82"/>
      <c r="AJ211" s="24">
        <v>1148</v>
      </c>
      <c r="AK211" s="132">
        <f t="shared" si="46"/>
        <v>94.797687861271669</v>
      </c>
      <c r="AL211" s="90">
        <v>28</v>
      </c>
      <c r="AM211" s="90" t="s">
        <v>94</v>
      </c>
      <c r="AN211" s="90" t="s">
        <v>94</v>
      </c>
      <c r="AO211" s="90" t="s">
        <v>94</v>
      </c>
      <c r="AP211" s="24" t="s">
        <v>187</v>
      </c>
      <c r="AQ211" s="25" t="s">
        <v>187</v>
      </c>
    </row>
    <row r="212" spans="1:52" s="55" customFormat="1" ht="12" hidden="1" customHeight="1">
      <c r="A212" s="8"/>
      <c r="B212" s="33" t="s">
        <v>110</v>
      </c>
      <c r="C212" s="58" t="s">
        <v>111</v>
      </c>
      <c r="D212" s="76">
        <v>22609</v>
      </c>
      <c r="E212" s="82">
        <f t="shared" si="37"/>
        <v>98.018728864996092</v>
      </c>
      <c r="F212" s="79">
        <v>206</v>
      </c>
      <c r="G212" s="82">
        <f t="shared" si="38"/>
        <v>110.16042780748663</v>
      </c>
      <c r="H212" s="79">
        <v>76</v>
      </c>
      <c r="I212" s="82">
        <f t="shared" si="48"/>
        <v>126.66666666666666</v>
      </c>
      <c r="J212" s="79">
        <f t="shared" si="51"/>
        <v>22403</v>
      </c>
      <c r="K212" s="82">
        <f t="shared" si="39"/>
        <v>97.919489488176936</v>
      </c>
      <c r="L212" s="79">
        <v>5422</v>
      </c>
      <c r="M212" s="82">
        <f t="shared" si="40"/>
        <v>92.620430474888963</v>
      </c>
      <c r="N212" s="100">
        <v>8363</v>
      </c>
      <c r="O212" s="91">
        <f t="shared" si="41"/>
        <v>101.38198569523578</v>
      </c>
      <c r="P212" s="90">
        <f t="shared" si="52"/>
        <v>2941</v>
      </c>
      <c r="Q212" s="91">
        <f t="shared" si="42"/>
        <v>122.79749478079331</v>
      </c>
      <c r="R212" s="90">
        <f t="shared" si="53"/>
        <v>25344</v>
      </c>
      <c r="S212" s="91">
        <f t="shared" si="43"/>
        <v>100.2769644694152</v>
      </c>
      <c r="T212" s="79">
        <v>22875</v>
      </c>
      <c r="U212" s="82">
        <f t="shared" si="44"/>
        <v>99.869024230517354</v>
      </c>
      <c r="V212" s="79">
        <v>1041</v>
      </c>
      <c r="W212" s="82">
        <f t="shared" si="47"/>
        <v>130.28785982478098</v>
      </c>
      <c r="X212" s="79">
        <f t="shared" si="54"/>
        <v>2469</v>
      </c>
      <c r="Y212" s="82">
        <f t="shared" si="45"/>
        <v>104.22119037568594</v>
      </c>
      <c r="Z212" s="79">
        <v>60</v>
      </c>
      <c r="AA212" s="82">
        <f t="shared" si="49"/>
        <v>86.956521739130437</v>
      </c>
      <c r="AB212" s="79">
        <v>478</v>
      </c>
      <c r="AC212" s="82">
        <f t="shared" si="55"/>
        <v>98.151950718685839</v>
      </c>
      <c r="AD212" s="82"/>
      <c r="AE212" s="82"/>
      <c r="AF212" s="82"/>
      <c r="AG212" s="82"/>
      <c r="AH212" s="82"/>
      <c r="AI212" s="82"/>
      <c r="AJ212" s="24">
        <v>1024</v>
      </c>
      <c r="AK212" s="132">
        <f t="shared" si="46"/>
        <v>114.5413870246085</v>
      </c>
      <c r="AL212" s="90">
        <v>28</v>
      </c>
      <c r="AM212" s="90" t="s">
        <v>94</v>
      </c>
      <c r="AN212" s="90" t="s">
        <v>94</v>
      </c>
      <c r="AO212" s="90" t="s">
        <v>94</v>
      </c>
      <c r="AP212" s="24" t="s">
        <v>187</v>
      </c>
      <c r="AQ212" s="25" t="s">
        <v>187</v>
      </c>
      <c r="AR212" s="54"/>
      <c r="AS212" s="54"/>
      <c r="AT212" s="54"/>
      <c r="AU212" s="54"/>
      <c r="AV212" s="54"/>
      <c r="AW212" s="54"/>
      <c r="AX212" s="54"/>
      <c r="AY212" s="54"/>
      <c r="AZ212" s="54"/>
    </row>
    <row r="213" spans="1:52" s="55" customFormat="1" ht="12" hidden="1" customHeight="1">
      <c r="A213" s="8"/>
      <c r="B213" s="70" t="s">
        <v>112</v>
      </c>
      <c r="C213" s="71" t="s">
        <v>113</v>
      </c>
      <c r="D213" s="102">
        <v>25602</v>
      </c>
      <c r="E213" s="104">
        <f t="shared" si="37"/>
        <v>97.531428571428563</v>
      </c>
      <c r="F213" s="103">
        <v>204</v>
      </c>
      <c r="G213" s="104">
        <f t="shared" si="38"/>
        <v>113.96648044692736</v>
      </c>
      <c r="H213" s="103">
        <v>74</v>
      </c>
      <c r="I213" s="104">
        <f t="shared" si="48"/>
        <v>142.30769230769232</v>
      </c>
      <c r="J213" s="103">
        <f t="shared" si="51"/>
        <v>25398</v>
      </c>
      <c r="K213" s="104">
        <f t="shared" si="39"/>
        <v>97.41858770281155</v>
      </c>
      <c r="L213" s="103">
        <v>6401</v>
      </c>
      <c r="M213" s="104">
        <f t="shared" si="40"/>
        <v>88.289655172413788</v>
      </c>
      <c r="N213" s="154">
        <v>8768</v>
      </c>
      <c r="O213" s="155">
        <f t="shared" si="41"/>
        <v>98.91696750902527</v>
      </c>
      <c r="P213" s="147">
        <f t="shared" si="52"/>
        <v>2367</v>
      </c>
      <c r="Q213" s="155">
        <f t="shared" si="42"/>
        <v>146.65427509293681</v>
      </c>
      <c r="R213" s="147">
        <f t="shared" si="53"/>
        <v>27765</v>
      </c>
      <c r="S213" s="155">
        <f t="shared" si="43"/>
        <v>100.28896514357955</v>
      </c>
      <c r="T213" s="103">
        <v>24709</v>
      </c>
      <c r="U213" s="104">
        <f t="shared" si="44"/>
        <v>99.368615780583937</v>
      </c>
      <c r="V213" s="103">
        <v>995</v>
      </c>
      <c r="W213" s="104">
        <f t="shared" si="47"/>
        <v>106.64523043944266</v>
      </c>
      <c r="X213" s="103">
        <f t="shared" si="54"/>
        <v>3056</v>
      </c>
      <c r="Y213" s="104">
        <f t="shared" si="45"/>
        <v>108.40723660872651</v>
      </c>
      <c r="Z213" s="103">
        <v>70</v>
      </c>
      <c r="AA213" s="104">
        <f t="shared" si="49"/>
        <v>95.890410958904098</v>
      </c>
      <c r="AB213" s="103">
        <v>524</v>
      </c>
      <c r="AC213" s="104">
        <f t="shared" si="55"/>
        <v>94.584837545126348</v>
      </c>
      <c r="AD213" s="83"/>
      <c r="AE213" s="83"/>
      <c r="AF213" s="83"/>
      <c r="AG213" s="83"/>
      <c r="AH213" s="83"/>
      <c r="AI213" s="83"/>
      <c r="AJ213" s="130">
        <v>1294</v>
      </c>
      <c r="AK213" s="145">
        <f t="shared" si="46"/>
        <v>88.751714677640607</v>
      </c>
      <c r="AL213" s="147">
        <v>32</v>
      </c>
      <c r="AM213" s="138" t="s">
        <v>226</v>
      </c>
      <c r="AN213" s="138" t="s">
        <v>226</v>
      </c>
      <c r="AO213" s="138" t="s">
        <v>226</v>
      </c>
      <c r="AP213" s="130" t="s">
        <v>187</v>
      </c>
      <c r="AQ213" s="131" t="s">
        <v>187</v>
      </c>
      <c r="AR213" s="69"/>
      <c r="AS213" s="54"/>
      <c r="AT213" s="54"/>
      <c r="AU213" s="54"/>
      <c r="AV213" s="54"/>
      <c r="AW213" s="54"/>
      <c r="AX213" s="54"/>
      <c r="AY213" s="54"/>
      <c r="AZ213" s="54"/>
    </row>
    <row r="214" spans="1:52" ht="12" hidden="1" customHeight="1">
      <c r="A214" s="29"/>
      <c r="B214" s="33" t="s">
        <v>181</v>
      </c>
      <c r="C214" s="58" t="s">
        <v>182</v>
      </c>
      <c r="D214" s="76">
        <v>25176</v>
      </c>
      <c r="E214" s="82">
        <f t="shared" ref="E214:E225" si="56">D214/D202*100</f>
        <v>98.478388421670246</v>
      </c>
      <c r="F214" s="79">
        <v>226</v>
      </c>
      <c r="G214" s="82">
        <f t="shared" ref="G214:G225" si="57">F214/F202*100</f>
        <v>101.34529147982063</v>
      </c>
      <c r="H214" s="79">
        <v>95</v>
      </c>
      <c r="I214" s="82">
        <f t="shared" ref="I214:I225" si="58">H214/H202*100</f>
        <v>102.15053763440861</v>
      </c>
      <c r="J214" s="79">
        <f t="shared" si="51"/>
        <v>24950</v>
      </c>
      <c r="K214" s="82">
        <f t="shared" ref="K214:K225" si="59">J214/J202*100</f>
        <v>98.453160760792358</v>
      </c>
      <c r="L214" s="79">
        <v>6547</v>
      </c>
      <c r="M214" s="82">
        <f t="shared" ref="M214:M225" si="60">L214/L202*100</f>
        <v>99.302290307902325</v>
      </c>
      <c r="N214" s="100">
        <v>9163</v>
      </c>
      <c r="O214" s="91">
        <f t="shared" ref="O214:O225" si="61">N214/N202*100</f>
        <v>102.58620689655173</v>
      </c>
      <c r="P214" s="90">
        <f t="shared" si="52"/>
        <v>2616</v>
      </c>
      <c r="Q214" s="91">
        <f t="shared" ref="Q214:Q225" si="62">P214/P202*100</f>
        <v>111.84266780675503</v>
      </c>
      <c r="R214" s="90">
        <f t="shared" si="53"/>
        <v>27566</v>
      </c>
      <c r="S214" s="91">
        <f t="shared" ref="S214:S225" si="63">R214/R202*100</f>
        <v>99.584552581192881</v>
      </c>
      <c r="T214" s="79">
        <v>24972</v>
      </c>
      <c r="U214" s="82">
        <f t="shared" ref="U214:U225" si="64">T214/T202*100</f>
        <v>100.9336728507336</v>
      </c>
      <c r="V214" s="79">
        <v>1015</v>
      </c>
      <c r="W214" s="82">
        <f t="shared" ref="W214:W225" si="65">V214/V202*100</f>
        <v>103.04568527918782</v>
      </c>
      <c r="X214" s="79">
        <f t="shared" si="54"/>
        <v>2594</v>
      </c>
      <c r="Y214" s="82">
        <f t="shared" ref="Y214:Y225" si="66">X214/X202*100</f>
        <v>88.231292517006793</v>
      </c>
      <c r="Z214" s="79">
        <v>84</v>
      </c>
      <c r="AA214" s="82">
        <f t="shared" ref="AA214:AA225" si="67">Z214/Z202*100</f>
        <v>123.52941176470588</v>
      </c>
      <c r="AB214" s="79">
        <v>478</v>
      </c>
      <c r="AC214" s="82">
        <f t="shared" si="55"/>
        <v>99.170124481327804</v>
      </c>
      <c r="AD214" s="82"/>
      <c r="AE214" s="82"/>
      <c r="AF214" s="82"/>
      <c r="AG214" s="82"/>
      <c r="AH214" s="82"/>
      <c r="AI214" s="82"/>
      <c r="AJ214" s="24">
        <v>1138</v>
      </c>
      <c r="AK214" s="132">
        <f t="shared" ref="AK214:AK225" si="68">AJ214/AJ202*100</f>
        <v>90.031645569620252</v>
      </c>
      <c r="AL214" s="90">
        <v>33</v>
      </c>
      <c r="AM214" s="135" t="s">
        <v>226</v>
      </c>
      <c r="AN214" s="135" t="s">
        <v>226</v>
      </c>
      <c r="AO214" s="135" t="s">
        <v>226</v>
      </c>
      <c r="AP214" s="24" t="s">
        <v>187</v>
      </c>
      <c r="AQ214" s="25" t="s">
        <v>187</v>
      </c>
    </row>
    <row r="215" spans="1:52" ht="12" hidden="1" customHeight="1">
      <c r="A215" s="29"/>
      <c r="B215" s="33" t="s">
        <v>12</v>
      </c>
      <c r="C215" s="58" t="s">
        <v>12</v>
      </c>
      <c r="D215" s="76">
        <v>25961</v>
      </c>
      <c r="E215" s="82">
        <f t="shared" si="56"/>
        <v>99.66600122850123</v>
      </c>
      <c r="F215" s="79">
        <v>233</v>
      </c>
      <c r="G215" s="82">
        <f t="shared" si="57"/>
        <v>109.90566037735849</v>
      </c>
      <c r="H215" s="79">
        <v>102</v>
      </c>
      <c r="I215" s="82">
        <f t="shared" si="58"/>
        <v>124.39024390243902</v>
      </c>
      <c r="J215" s="79">
        <f t="shared" ref="J215:J226" si="69">D215-F215</f>
        <v>25728</v>
      </c>
      <c r="K215" s="82">
        <f t="shared" si="59"/>
        <v>99.581978634463539</v>
      </c>
      <c r="L215" s="79">
        <v>6639</v>
      </c>
      <c r="M215" s="82">
        <f t="shared" si="60"/>
        <v>105.34750872738815</v>
      </c>
      <c r="N215" s="100">
        <v>10406</v>
      </c>
      <c r="O215" s="91">
        <f t="shared" si="61"/>
        <v>100.37619369152118</v>
      </c>
      <c r="P215" s="90">
        <f t="shared" ref="P215:P226" si="70">N215-L215</f>
        <v>3767</v>
      </c>
      <c r="Q215" s="91">
        <f t="shared" si="62"/>
        <v>92.669126691266911</v>
      </c>
      <c r="R215" s="90">
        <f t="shared" ref="R215:R226" si="71">J215+P215</f>
        <v>29495</v>
      </c>
      <c r="S215" s="91">
        <f t="shared" si="63"/>
        <v>98.642185880070897</v>
      </c>
      <c r="T215" s="79">
        <v>27085</v>
      </c>
      <c r="U215" s="82">
        <f t="shared" si="64"/>
        <v>99.187021642802208</v>
      </c>
      <c r="V215" s="79">
        <v>1135</v>
      </c>
      <c r="W215" s="82">
        <f t="shared" si="65"/>
        <v>92.65306122448979</v>
      </c>
      <c r="X215" s="79">
        <f t="shared" ref="X215:X226" si="72">+R215-T215</f>
        <v>2410</v>
      </c>
      <c r="Y215" s="82">
        <f t="shared" si="66"/>
        <v>92.906707787201242</v>
      </c>
      <c r="Z215" s="79">
        <v>85</v>
      </c>
      <c r="AA215" s="82">
        <f t="shared" si="67"/>
        <v>111.8421052631579</v>
      </c>
      <c r="AB215" s="79">
        <v>471</v>
      </c>
      <c r="AC215" s="82">
        <f t="shared" si="55"/>
        <v>104.43458980044346</v>
      </c>
      <c r="AD215" s="82"/>
      <c r="AE215" s="82"/>
      <c r="AF215" s="82"/>
      <c r="AG215" s="82"/>
      <c r="AH215" s="82"/>
      <c r="AI215" s="82"/>
      <c r="AJ215" s="24">
        <v>1077</v>
      </c>
      <c r="AK215" s="132">
        <f t="shared" si="68"/>
        <v>115.43408360128618</v>
      </c>
      <c r="AL215" s="90">
        <v>34</v>
      </c>
      <c r="AM215" s="90" t="s">
        <v>226</v>
      </c>
      <c r="AN215" s="90" t="s">
        <v>226</v>
      </c>
      <c r="AO215" s="90" t="s">
        <v>226</v>
      </c>
      <c r="AP215" s="24" t="s">
        <v>187</v>
      </c>
      <c r="AQ215" s="25" t="s">
        <v>187</v>
      </c>
    </row>
    <row r="216" spans="1:52" ht="12" hidden="1" customHeight="1">
      <c r="A216" s="29"/>
      <c r="B216" s="33" t="s">
        <v>4</v>
      </c>
      <c r="C216" s="58" t="s">
        <v>4</v>
      </c>
      <c r="D216" s="76">
        <v>24540</v>
      </c>
      <c r="E216" s="82">
        <f t="shared" si="56"/>
        <v>101.69070114370959</v>
      </c>
      <c r="F216" s="79">
        <v>235</v>
      </c>
      <c r="G216" s="82">
        <f t="shared" si="57"/>
        <v>107.30593607305936</v>
      </c>
      <c r="H216" s="79">
        <v>104</v>
      </c>
      <c r="I216" s="82">
        <f t="shared" si="58"/>
        <v>116.85393258426966</v>
      </c>
      <c r="J216" s="79">
        <f t="shared" si="69"/>
        <v>24305</v>
      </c>
      <c r="K216" s="82">
        <f t="shared" si="59"/>
        <v>101.63927570777402</v>
      </c>
      <c r="L216" s="79">
        <v>6231</v>
      </c>
      <c r="M216" s="82">
        <f t="shared" si="60"/>
        <v>103.4362549800797</v>
      </c>
      <c r="N216" s="100">
        <v>11529</v>
      </c>
      <c r="O216" s="91">
        <f t="shared" si="61"/>
        <v>100.47934460519434</v>
      </c>
      <c r="P216" s="90">
        <f t="shared" si="70"/>
        <v>5298</v>
      </c>
      <c r="Q216" s="91">
        <f t="shared" si="62"/>
        <v>97.211009174311926</v>
      </c>
      <c r="R216" s="90">
        <f t="shared" si="71"/>
        <v>29603</v>
      </c>
      <c r="S216" s="91">
        <f t="shared" si="63"/>
        <v>100.81735517487995</v>
      </c>
      <c r="T216" s="79">
        <v>27485</v>
      </c>
      <c r="U216" s="82">
        <f t="shared" si="64"/>
        <v>100.39449172663184</v>
      </c>
      <c r="V216" s="79">
        <v>1030</v>
      </c>
      <c r="W216" s="82">
        <f t="shared" si="65"/>
        <v>88.184931506849324</v>
      </c>
      <c r="X216" s="79">
        <f t="shared" si="72"/>
        <v>2118</v>
      </c>
      <c r="Y216" s="82">
        <f t="shared" si="66"/>
        <v>106.6465256797583</v>
      </c>
      <c r="Z216" s="79">
        <v>83</v>
      </c>
      <c r="AA216" s="82">
        <f t="shared" si="67"/>
        <v>112.16216216216218</v>
      </c>
      <c r="AB216" s="79">
        <v>421</v>
      </c>
      <c r="AC216" s="82">
        <f t="shared" si="55"/>
        <v>99.058823529411768</v>
      </c>
      <c r="AD216" s="86"/>
      <c r="AE216" s="86"/>
      <c r="AF216" s="86"/>
      <c r="AG216" s="86"/>
      <c r="AH216" s="86"/>
      <c r="AI216" s="86"/>
      <c r="AJ216" s="24">
        <v>363</v>
      </c>
      <c r="AK216" s="132">
        <f t="shared" si="68"/>
        <v>124.31506849315068</v>
      </c>
      <c r="AL216" s="90">
        <v>33</v>
      </c>
      <c r="AM216" s="90" t="s">
        <v>226</v>
      </c>
      <c r="AN216" s="90" t="s">
        <v>226</v>
      </c>
      <c r="AO216" s="90" t="s">
        <v>226</v>
      </c>
      <c r="AP216" s="24" t="s">
        <v>187</v>
      </c>
      <c r="AQ216" s="25" t="s">
        <v>187</v>
      </c>
    </row>
    <row r="217" spans="1:52" ht="12" hidden="1" customHeight="1">
      <c r="A217" s="29"/>
      <c r="B217" s="33" t="s">
        <v>5</v>
      </c>
      <c r="C217" s="58" t="s">
        <v>5</v>
      </c>
      <c r="D217" s="76">
        <v>24595</v>
      </c>
      <c r="E217" s="82">
        <f t="shared" si="56"/>
        <v>103.934246112238</v>
      </c>
      <c r="F217" s="79">
        <v>280</v>
      </c>
      <c r="G217" s="82">
        <f t="shared" si="57"/>
        <v>126.69683257918551</v>
      </c>
      <c r="H217" s="79">
        <v>149</v>
      </c>
      <c r="I217" s="82">
        <f t="shared" si="58"/>
        <v>163.73626373626374</v>
      </c>
      <c r="J217" s="79">
        <f t="shared" si="69"/>
        <v>24315</v>
      </c>
      <c r="K217" s="82">
        <f t="shared" si="59"/>
        <v>103.71966045301369</v>
      </c>
      <c r="L217" s="79">
        <v>6404</v>
      </c>
      <c r="M217" s="82">
        <f t="shared" si="60"/>
        <v>108.68974881194839</v>
      </c>
      <c r="N217" s="90">
        <v>10687</v>
      </c>
      <c r="O217" s="91">
        <f t="shared" si="61"/>
        <v>96.487901769591915</v>
      </c>
      <c r="P217" s="90">
        <f t="shared" si="70"/>
        <v>4283</v>
      </c>
      <c r="Q217" s="91">
        <f t="shared" si="62"/>
        <v>82.619598765432102</v>
      </c>
      <c r="R217" s="90">
        <f t="shared" si="71"/>
        <v>28598</v>
      </c>
      <c r="S217" s="91">
        <f t="shared" si="63"/>
        <v>99.898697034268352</v>
      </c>
      <c r="T217" s="79">
        <v>26409</v>
      </c>
      <c r="U217" s="82">
        <f t="shared" si="64"/>
        <v>99.66036454205819</v>
      </c>
      <c r="V217" s="79">
        <v>953</v>
      </c>
      <c r="W217" s="82">
        <f t="shared" si="65"/>
        <v>105.07166482910695</v>
      </c>
      <c r="X217" s="79">
        <f t="shared" si="72"/>
        <v>2189</v>
      </c>
      <c r="Y217" s="82">
        <f t="shared" si="66"/>
        <v>102.86654135338347</v>
      </c>
      <c r="Z217" s="79">
        <v>84</v>
      </c>
      <c r="AA217" s="82">
        <f t="shared" si="67"/>
        <v>120</v>
      </c>
      <c r="AB217" s="79">
        <v>416</v>
      </c>
      <c r="AC217" s="82">
        <f t="shared" si="55"/>
        <v>97.882352941176478</v>
      </c>
      <c r="AD217" s="82"/>
      <c r="AE217" s="82"/>
      <c r="AF217" s="82"/>
      <c r="AG217" s="82"/>
      <c r="AH217" s="82"/>
      <c r="AI217" s="82"/>
      <c r="AJ217" s="24">
        <v>313</v>
      </c>
      <c r="AK217" s="132">
        <f t="shared" si="68"/>
        <v>135.4978354978355</v>
      </c>
      <c r="AL217" s="90">
        <v>34</v>
      </c>
      <c r="AM217" s="132">
        <f t="shared" ref="AM217:AM237" si="73">AL217/AL205*100</f>
        <v>103.03030303030303</v>
      </c>
      <c r="AN217" s="90" t="s">
        <v>226</v>
      </c>
      <c r="AO217" s="90" t="s">
        <v>226</v>
      </c>
      <c r="AP217" s="24" t="s">
        <v>187</v>
      </c>
      <c r="AQ217" s="25" t="s">
        <v>187</v>
      </c>
    </row>
    <row r="218" spans="1:52" ht="12" hidden="1" customHeight="1">
      <c r="A218" s="29"/>
      <c r="B218" s="33" t="s">
        <v>6</v>
      </c>
      <c r="C218" s="58" t="s">
        <v>6</v>
      </c>
      <c r="D218" s="76">
        <v>23753</v>
      </c>
      <c r="E218" s="82">
        <f t="shared" si="56"/>
        <v>102.51176039014285</v>
      </c>
      <c r="F218" s="79">
        <v>234</v>
      </c>
      <c r="G218" s="82">
        <f t="shared" si="57"/>
        <v>106.36363636363637</v>
      </c>
      <c r="H218" s="79">
        <v>103</v>
      </c>
      <c r="I218" s="82">
        <f t="shared" si="58"/>
        <v>114.44444444444444</v>
      </c>
      <c r="J218" s="79">
        <f t="shared" si="69"/>
        <v>23519</v>
      </c>
      <c r="K218" s="82">
        <f t="shared" si="59"/>
        <v>102.4748376977038</v>
      </c>
      <c r="L218" s="79">
        <v>6465</v>
      </c>
      <c r="M218" s="82">
        <f t="shared" si="60"/>
        <v>105.08777633289988</v>
      </c>
      <c r="N218" s="90">
        <v>10664</v>
      </c>
      <c r="O218" s="91">
        <f t="shared" si="61"/>
        <v>103.71523049990275</v>
      </c>
      <c r="P218" s="90">
        <f t="shared" si="70"/>
        <v>4199</v>
      </c>
      <c r="Q218" s="91">
        <f t="shared" si="62"/>
        <v>101.67070217917676</v>
      </c>
      <c r="R218" s="90">
        <f t="shared" si="71"/>
        <v>27718</v>
      </c>
      <c r="S218" s="91">
        <f t="shared" si="63"/>
        <v>102.35220265130533</v>
      </c>
      <c r="T218" s="79">
        <v>25427</v>
      </c>
      <c r="U218" s="82">
        <f t="shared" si="64"/>
        <v>102.1862315637182</v>
      </c>
      <c r="V218" s="79">
        <v>972</v>
      </c>
      <c r="W218" s="82">
        <f t="shared" si="65"/>
        <v>111.85270425776754</v>
      </c>
      <c r="X218" s="79">
        <f t="shared" si="72"/>
        <v>2291</v>
      </c>
      <c r="Y218" s="82">
        <f t="shared" si="66"/>
        <v>104.23111919927206</v>
      </c>
      <c r="Z218" s="79">
        <v>83</v>
      </c>
      <c r="AA218" s="82">
        <f t="shared" si="67"/>
        <v>120.28985507246377</v>
      </c>
      <c r="AB218" s="79">
        <v>452</v>
      </c>
      <c r="AC218" s="82">
        <f t="shared" si="55"/>
        <v>102.26244343891402</v>
      </c>
      <c r="AD218" s="86"/>
      <c r="AE218" s="86"/>
      <c r="AF218" s="86"/>
      <c r="AG218" s="86"/>
      <c r="AH218" s="86"/>
      <c r="AI218" s="86"/>
      <c r="AJ218" s="24">
        <v>370</v>
      </c>
      <c r="AK218" s="132">
        <f t="shared" si="68"/>
        <v>67.395264116575589</v>
      </c>
      <c r="AL218" s="90">
        <v>34</v>
      </c>
      <c r="AM218" s="139">
        <f t="shared" si="73"/>
        <v>100</v>
      </c>
      <c r="AN218" s="90" t="s">
        <v>226</v>
      </c>
      <c r="AO218" s="90" t="s">
        <v>226</v>
      </c>
      <c r="AP218" s="24" t="s">
        <v>187</v>
      </c>
      <c r="AQ218" s="25" t="s">
        <v>187</v>
      </c>
    </row>
    <row r="219" spans="1:52" ht="12" hidden="1" customHeight="1">
      <c r="A219" s="29"/>
      <c r="B219" s="33" t="s">
        <v>7</v>
      </c>
      <c r="C219" s="58" t="s">
        <v>7</v>
      </c>
      <c r="D219" s="76">
        <v>23224</v>
      </c>
      <c r="E219" s="82">
        <f t="shared" si="56"/>
        <v>102.77470460680622</v>
      </c>
      <c r="F219" s="79">
        <v>235</v>
      </c>
      <c r="G219" s="82">
        <f t="shared" si="57"/>
        <v>106.81818181818181</v>
      </c>
      <c r="H219" s="79">
        <v>104</v>
      </c>
      <c r="I219" s="82">
        <f t="shared" si="58"/>
        <v>115.55555555555554</v>
      </c>
      <c r="J219" s="79">
        <f t="shared" si="69"/>
        <v>22989</v>
      </c>
      <c r="K219" s="82">
        <f t="shared" si="59"/>
        <v>102.73495106582651</v>
      </c>
      <c r="L219" s="79">
        <v>6096</v>
      </c>
      <c r="M219" s="82">
        <f t="shared" si="60"/>
        <v>111.99706044460775</v>
      </c>
      <c r="N219" s="90">
        <v>11909</v>
      </c>
      <c r="O219" s="91">
        <f t="shared" si="61"/>
        <v>101.38770645326069</v>
      </c>
      <c r="P219" s="90">
        <f t="shared" si="70"/>
        <v>5813</v>
      </c>
      <c r="Q219" s="91">
        <f t="shared" si="62"/>
        <v>92.225924163096934</v>
      </c>
      <c r="R219" s="90">
        <f t="shared" si="71"/>
        <v>28802</v>
      </c>
      <c r="S219" s="91">
        <f t="shared" si="63"/>
        <v>100.42538354253836</v>
      </c>
      <c r="T219" s="79">
        <v>26615</v>
      </c>
      <c r="U219" s="82">
        <f t="shared" si="64"/>
        <v>99.09155217990245</v>
      </c>
      <c r="V219" s="79">
        <v>1318</v>
      </c>
      <c r="W219" s="82">
        <f t="shared" si="65"/>
        <v>112.64957264957265</v>
      </c>
      <c r="X219" s="79">
        <f t="shared" si="72"/>
        <v>2187</v>
      </c>
      <c r="Y219" s="82">
        <f t="shared" si="66"/>
        <v>120.0988467874794</v>
      </c>
      <c r="Z219" s="79">
        <v>83</v>
      </c>
      <c r="AA219" s="82">
        <f t="shared" si="67"/>
        <v>118.57142857142857</v>
      </c>
      <c r="AB219" s="79">
        <v>408</v>
      </c>
      <c r="AC219" s="82">
        <f t="shared" si="55"/>
        <v>107.08661417322836</v>
      </c>
      <c r="AD219" s="86"/>
      <c r="AE219" s="86"/>
      <c r="AF219" s="86"/>
      <c r="AG219" s="86"/>
      <c r="AH219" s="86"/>
      <c r="AI219" s="86"/>
      <c r="AJ219" s="24">
        <v>323</v>
      </c>
      <c r="AK219" s="132">
        <f t="shared" si="68"/>
        <v>168.22916666666669</v>
      </c>
      <c r="AL219" s="90">
        <v>34</v>
      </c>
      <c r="AM219" s="139">
        <f t="shared" si="73"/>
        <v>100</v>
      </c>
      <c r="AN219" s="90" t="s">
        <v>226</v>
      </c>
      <c r="AO219" s="90" t="s">
        <v>226</v>
      </c>
      <c r="AP219" s="24" t="s">
        <v>187</v>
      </c>
      <c r="AQ219" s="25" t="s">
        <v>187</v>
      </c>
    </row>
    <row r="220" spans="1:52" ht="12" hidden="1" customHeight="1">
      <c r="A220" s="29"/>
      <c r="B220" s="33" t="s">
        <v>8</v>
      </c>
      <c r="C220" s="58" t="s">
        <v>8</v>
      </c>
      <c r="D220" s="76">
        <v>23829</v>
      </c>
      <c r="E220" s="82">
        <f t="shared" si="56"/>
        <v>101.43021325501213</v>
      </c>
      <c r="F220" s="79">
        <v>245</v>
      </c>
      <c r="G220" s="82">
        <f t="shared" si="57"/>
        <v>116.66666666666667</v>
      </c>
      <c r="H220" s="79">
        <v>114</v>
      </c>
      <c r="I220" s="82">
        <f t="shared" si="58"/>
        <v>142.5</v>
      </c>
      <c r="J220" s="79">
        <f t="shared" si="69"/>
        <v>23584</v>
      </c>
      <c r="K220" s="82">
        <f t="shared" si="59"/>
        <v>101.29278872997467</v>
      </c>
      <c r="L220" s="79">
        <v>6290</v>
      </c>
      <c r="M220" s="82">
        <f t="shared" si="60"/>
        <v>109.20138888888889</v>
      </c>
      <c r="N220" s="90">
        <v>11395</v>
      </c>
      <c r="O220" s="91">
        <f t="shared" si="61"/>
        <v>97.476475620188197</v>
      </c>
      <c r="P220" s="90">
        <f t="shared" si="70"/>
        <v>5105</v>
      </c>
      <c r="Q220" s="91">
        <f t="shared" si="62"/>
        <v>86.087689713322092</v>
      </c>
      <c r="R220" s="90">
        <f>J220+P220</f>
        <v>28689</v>
      </c>
      <c r="S220" s="91">
        <f t="shared" si="63"/>
        <v>98.206278026905821</v>
      </c>
      <c r="T220" s="79">
        <v>26422</v>
      </c>
      <c r="U220" s="82">
        <f t="shared" si="64"/>
        <v>98.973629008091109</v>
      </c>
      <c r="V220" s="79">
        <v>1362</v>
      </c>
      <c r="W220" s="82">
        <f t="shared" si="65"/>
        <v>111.91454396055876</v>
      </c>
      <c r="X220" s="79">
        <f t="shared" si="72"/>
        <v>2267</v>
      </c>
      <c r="Y220" s="82">
        <f t="shared" si="66"/>
        <v>90.067540723083042</v>
      </c>
      <c r="Z220" s="79">
        <v>85</v>
      </c>
      <c r="AA220" s="82">
        <f t="shared" si="67"/>
        <v>121.42857142857142</v>
      </c>
      <c r="AB220" s="79">
        <v>427</v>
      </c>
      <c r="AC220" s="82">
        <f t="shared" si="55"/>
        <v>103.64077669902913</v>
      </c>
      <c r="AD220" s="82"/>
      <c r="AE220" s="82"/>
      <c r="AF220" s="82"/>
      <c r="AG220" s="82"/>
      <c r="AH220" s="82"/>
      <c r="AI220" s="82"/>
      <c r="AJ220" s="24">
        <v>314</v>
      </c>
      <c r="AK220" s="132">
        <f t="shared" si="68"/>
        <v>110.56338028169014</v>
      </c>
      <c r="AL220" s="90">
        <v>35</v>
      </c>
      <c r="AM220" s="132">
        <f t="shared" si="73"/>
        <v>102.94117647058823</v>
      </c>
      <c r="AN220" s="90" t="s">
        <v>226</v>
      </c>
      <c r="AO220" s="90" t="s">
        <v>226</v>
      </c>
      <c r="AP220" s="24" t="s">
        <v>187</v>
      </c>
      <c r="AQ220" s="25" t="s">
        <v>187</v>
      </c>
    </row>
    <row r="221" spans="1:52" ht="12" hidden="1" customHeight="1">
      <c r="B221" s="33" t="s">
        <v>9</v>
      </c>
      <c r="C221" s="58" t="s">
        <v>9</v>
      </c>
      <c r="D221" s="76">
        <v>23125</v>
      </c>
      <c r="E221" s="82">
        <f t="shared" si="56"/>
        <v>100.802057451724</v>
      </c>
      <c r="F221" s="79">
        <v>219</v>
      </c>
      <c r="G221" s="82">
        <f t="shared" si="57"/>
        <v>105.28846153846155</v>
      </c>
      <c r="H221" s="79">
        <v>88</v>
      </c>
      <c r="I221" s="82">
        <f t="shared" si="58"/>
        <v>112.82051282051282</v>
      </c>
      <c r="J221" s="79">
        <f t="shared" si="69"/>
        <v>22906</v>
      </c>
      <c r="K221" s="82">
        <f t="shared" si="59"/>
        <v>100.76100822592706</v>
      </c>
      <c r="L221" s="79">
        <v>6131</v>
      </c>
      <c r="M221" s="82">
        <f t="shared" si="60"/>
        <v>109.77618621307073</v>
      </c>
      <c r="N221" s="90">
        <v>10873</v>
      </c>
      <c r="O221" s="91">
        <f t="shared" si="61"/>
        <v>103.24755483809705</v>
      </c>
      <c r="P221" s="90">
        <f t="shared" si="70"/>
        <v>4742</v>
      </c>
      <c r="Q221" s="91">
        <f t="shared" si="62"/>
        <v>95.875454913061063</v>
      </c>
      <c r="R221" s="90">
        <f t="shared" si="71"/>
        <v>27648</v>
      </c>
      <c r="S221" s="91">
        <f t="shared" si="63"/>
        <v>99.888001734166693</v>
      </c>
      <c r="T221" s="79">
        <v>25276</v>
      </c>
      <c r="U221" s="82">
        <f t="shared" si="64"/>
        <v>100.71724577621933</v>
      </c>
      <c r="V221" s="79">
        <v>1458</v>
      </c>
      <c r="W221" s="82">
        <f t="shared" si="65"/>
        <v>100.20618556701031</v>
      </c>
      <c r="X221" s="79">
        <f t="shared" si="72"/>
        <v>2372</v>
      </c>
      <c r="Y221" s="82">
        <f t="shared" si="66"/>
        <v>91.831204026325977</v>
      </c>
      <c r="Z221" s="79">
        <v>81</v>
      </c>
      <c r="AA221" s="82">
        <f t="shared" si="67"/>
        <v>120.89552238805969</v>
      </c>
      <c r="AB221" s="79">
        <v>420</v>
      </c>
      <c r="AC221" s="82">
        <f>AB221/AB209*100</f>
        <v>94.382022471910105</v>
      </c>
      <c r="AD221" s="82"/>
      <c r="AE221" s="82"/>
      <c r="AF221" s="82"/>
      <c r="AG221" s="82"/>
      <c r="AH221" s="82"/>
      <c r="AI221" s="82"/>
      <c r="AJ221" s="24">
        <v>440</v>
      </c>
      <c r="AK221" s="132">
        <f t="shared" si="68"/>
        <v>79.710144927536234</v>
      </c>
      <c r="AL221" s="90">
        <v>33</v>
      </c>
      <c r="AM221" s="132">
        <f t="shared" si="73"/>
        <v>97.058823529411768</v>
      </c>
      <c r="AN221" s="90" t="s">
        <v>226</v>
      </c>
      <c r="AO221" s="90" t="s">
        <v>226</v>
      </c>
      <c r="AP221" s="24" t="s">
        <v>187</v>
      </c>
      <c r="AQ221" s="25" t="s">
        <v>187</v>
      </c>
    </row>
    <row r="222" spans="1:52" ht="12" hidden="1" customHeight="1">
      <c r="B222" s="33" t="s">
        <v>10</v>
      </c>
      <c r="C222" s="58" t="s">
        <v>10</v>
      </c>
      <c r="D222" s="76">
        <v>24168</v>
      </c>
      <c r="E222" s="82">
        <f t="shared" si="56"/>
        <v>101.64017158718144</v>
      </c>
      <c r="F222" s="79">
        <v>215</v>
      </c>
      <c r="G222" s="82">
        <f t="shared" si="57"/>
        <v>98.173515981735164</v>
      </c>
      <c r="H222" s="79">
        <v>84</v>
      </c>
      <c r="I222" s="82">
        <f t="shared" si="58"/>
        <v>94.382022471910105</v>
      </c>
      <c r="J222" s="79">
        <f t="shared" si="69"/>
        <v>23953</v>
      </c>
      <c r="K222" s="82">
        <f t="shared" si="59"/>
        <v>101.67239696082177</v>
      </c>
      <c r="L222" s="79">
        <v>6754</v>
      </c>
      <c r="M222" s="82">
        <f t="shared" si="60"/>
        <v>108.9530569446685</v>
      </c>
      <c r="N222" s="90">
        <v>9456</v>
      </c>
      <c r="O222" s="91">
        <f t="shared" si="61"/>
        <v>104.77562326869807</v>
      </c>
      <c r="P222" s="90">
        <f t="shared" si="70"/>
        <v>2702</v>
      </c>
      <c r="Q222" s="91">
        <f t="shared" si="62"/>
        <v>95.612172682236377</v>
      </c>
      <c r="R222" s="90">
        <f t="shared" si="71"/>
        <v>26655</v>
      </c>
      <c r="S222" s="91">
        <f t="shared" si="63"/>
        <v>101.02330869812393</v>
      </c>
      <c r="T222" s="79">
        <v>23959</v>
      </c>
      <c r="U222" s="82">
        <f t="shared" si="64"/>
        <v>101.81022394084903</v>
      </c>
      <c r="V222" s="79">
        <v>1486</v>
      </c>
      <c r="W222" s="82">
        <f t="shared" si="65"/>
        <v>96.681847755367599</v>
      </c>
      <c r="X222" s="79">
        <f t="shared" si="72"/>
        <v>2696</v>
      </c>
      <c r="Y222" s="82">
        <f t="shared" si="66"/>
        <v>94.530154277699864</v>
      </c>
      <c r="Z222" s="79">
        <v>81</v>
      </c>
      <c r="AA222" s="82">
        <f t="shared" si="67"/>
        <v>126.5625</v>
      </c>
      <c r="AB222" s="79">
        <v>623</v>
      </c>
      <c r="AC222" s="82">
        <f t="shared" ref="AC222:AC232" si="74">AB222/AB210*100</f>
        <v>110.26548672566372</v>
      </c>
      <c r="AD222" s="82"/>
      <c r="AE222" s="82"/>
      <c r="AF222" s="82"/>
      <c r="AG222" s="82"/>
      <c r="AH222" s="82"/>
      <c r="AI222" s="82"/>
      <c r="AJ222" s="24">
        <v>988</v>
      </c>
      <c r="AK222" s="132">
        <f t="shared" si="68"/>
        <v>101.12589559877175</v>
      </c>
      <c r="AL222" s="90">
        <v>34</v>
      </c>
      <c r="AM222" s="132">
        <f t="shared" si="73"/>
        <v>109.6774193548387</v>
      </c>
      <c r="AN222" s="90" t="s">
        <v>226</v>
      </c>
      <c r="AO222" s="90" t="s">
        <v>226</v>
      </c>
      <c r="AP222" s="24" t="s">
        <v>187</v>
      </c>
      <c r="AQ222" s="25" t="s">
        <v>187</v>
      </c>
    </row>
    <row r="223" spans="1:52" ht="12" hidden="1" customHeight="1">
      <c r="B223" s="33" t="s">
        <v>183</v>
      </c>
      <c r="C223" s="58" t="s">
        <v>184</v>
      </c>
      <c r="D223" s="76">
        <v>24550</v>
      </c>
      <c r="E223" s="82">
        <f t="shared" si="56"/>
        <v>99.951144043644661</v>
      </c>
      <c r="F223" s="79">
        <v>224</v>
      </c>
      <c r="G223" s="82">
        <f t="shared" si="57"/>
        <v>109.26829268292684</v>
      </c>
      <c r="H223" s="79">
        <v>93</v>
      </c>
      <c r="I223" s="82">
        <f t="shared" si="58"/>
        <v>124</v>
      </c>
      <c r="J223" s="79">
        <f>D223-F223</f>
        <v>24326</v>
      </c>
      <c r="K223" s="82">
        <f>J223/J211*100</f>
        <v>99.872726526255278</v>
      </c>
      <c r="L223" s="79">
        <v>6695</v>
      </c>
      <c r="M223" s="82">
        <f>L223/L211*100</f>
        <v>111.49042464612822</v>
      </c>
      <c r="N223" s="90">
        <v>9287</v>
      </c>
      <c r="O223" s="91">
        <f t="shared" si="61"/>
        <v>109.41328934967012</v>
      </c>
      <c r="P223" s="90">
        <f>N223-L223</f>
        <v>2592</v>
      </c>
      <c r="Q223" s="91">
        <f>P223/P211*100</f>
        <v>104.38985098670963</v>
      </c>
      <c r="R223" s="90">
        <f>J223+P223</f>
        <v>26918</v>
      </c>
      <c r="S223" s="91">
        <f t="shared" si="63"/>
        <v>100.29061102831595</v>
      </c>
      <c r="T223" s="79">
        <v>24346</v>
      </c>
      <c r="U223" s="82">
        <f t="shared" si="64"/>
        <v>101.27287853577371</v>
      </c>
      <c r="V223" s="79">
        <v>1132</v>
      </c>
      <c r="W223" s="82">
        <f>V223/V211*100</f>
        <v>93.168724279835388</v>
      </c>
      <c r="X223" s="79">
        <f t="shared" si="72"/>
        <v>2572</v>
      </c>
      <c r="Y223" s="82">
        <f t="shared" si="66"/>
        <v>91.857142857142861</v>
      </c>
      <c r="Z223" s="79">
        <v>81</v>
      </c>
      <c r="AA223" s="82">
        <f t="shared" si="67"/>
        <v>124.61538461538461</v>
      </c>
      <c r="AB223" s="79">
        <v>449</v>
      </c>
      <c r="AC223" s="82">
        <f>AB223/AB211*100</f>
        <v>80.900900900900893</v>
      </c>
      <c r="AD223" s="82"/>
      <c r="AE223" s="82"/>
      <c r="AF223" s="82"/>
      <c r="AG223" s="82"/>
      <c r="AH223" s="82"/>
      <c r="AI223" s="82"/>
      <c r="AJ223" s="24">
        <v>1068</v>
      </c>
      <c r="AK223" s="132">
        <f t="shared" si="68"/>
        <v>93.031358885017426</v>
      </c>
      <c r="AL223" s="90">
        <v>28</v>
      </c>
      <c r="AM223" s="132">
        <f t="shared" si="73"/>
        <v>100</v>
      </c>
      <c r="AN223" s="90" t="s">
        <v>226</v>
      </c>
      <c r="AO223" s="90" t="s">
        <v>226</v>
      </c>
      <c r="AP223" s="24" t="s">
        <v>187</v>
      </c>
      <c r="AQ223" s="25" t="s">
        <v>187</v>
      </c>
    </row>
    <row r="224" spans="1:52" s="55" customFormat="1" ht="12" hidden="1" customHeight="1">
      <c r="A224" s="8"/>
      <c r="B224" s="33" t="s">
        <v>13</v>
      </c>
      <c r="C224" s="58" t="s">
        <v>13</v>
      </c>
      <c r="D224" s="76">
        <v>23245</v>
      </c>
      <c r="E224" s="82">
        <f t="shared" si="56"/>
        <v>102.81303905524348</v>
      </c>
      <c r="F224" s="79">
        <v>227</v>
      </c>
      <c r="G224" s="82">
        <f t="shared" si="57"/>
        <v>110.19417475728154</v>
      </c>
      <c r="H224" s="79">
        <v>96</v>
      </c>
      <c r="I224" s="82">
        <f t="shared" si="58"/>
        <v>126.31578947368421</v>
      </c>
      <c r="J224" s="79">
        <f t="shared" si="69"/>
        <v>23018</v>
      </c>
      <c r="K224" s="82">
        <f>J224/J212*100</f>
        <v>102.74516805784938</v>
      </c>
      <c r="L224" s="79">
        <v>6184</v>
      </c>
      <c r="M224" s="82">
        <f t="shared" si="60"/>
        <v>114.05385466617484</v>
      </c>
      <c r="N224" s="90">
        <v>9039</v>
      </c>
      <c r="O224" s="91">
        <f t="shared" si="61"/>
        <v>108.08322372354418</v>
      </c>
      <c r="P224" s="90">
        <f t="shared" si="70"/>
        <v>2855</v>
      </c>
      <c r="Q224" s="91">
        <f t="shared" si="62"/>
        <v>97.075824549472969</v>
      </c>
      <c r="R224" s="90">
        <f>J224+P224</f>
        <v>25873</v>
      </c>
      <c r="S224" s="91">
        <f>R224/R212*100</f>
        <v>102.08727904040404</v>
      </c>
      <c r="T224" s="79">
        <v>23536</v>
      </c>
      <c r="U224" s="82">
        <f t="shared" si="64"/>
        <v>102.88961748633881</v>
      </c>
      <c r="V224" s="79">
        <v>1235</v>
      </c>
      <c r="W224" s="82">
        <f t="shared" si="65"/>
        <v>118.6359269932757</v>
      </c>
      <c r="X224" s="79">
        <f t="shared" si="72"/>
        <v>2337</v>
      </c>
      <c r="Y224" s="82">
        <f t="shared" si="66"/>
        <v>94.653705953827455</v>
      </c>
      <c r="Z224" s="79">
        <v>78</v>
      </c>
      <c r="AA224" s="82">
        <f t="shared" si="67"/>
        <v>130</v>
      </c>
      <c r="AB224" s="79">
        <v>483</v>
      </c>
      <c r="AC224" s="82">
        <f t="shared" si="74"/>
        <v>101.04602510460252</v>
      </c>
      <c r="AD224" s="82"/>
      <c r="AE224" s="82"/>
      <c r="AF224" s="82"/>
      <c r="AG224" s="82"/>
      <c r="AH224" s="82"/>
      <c r="AI224" s="82"/>
      <c r="AJ224" s="24">
        <v>882</v>
      </c>
      <c r="AK224" s="132">
        <f t="shared" si="68"/>
        <v>86.1328125</v>
      </c>
      <c r="AL224" s="90">
        <v>29</v>
      </c>
      <c r="AM224" s="132">
        <f t="shared" si="73"/>
        <v>103.57142857142858</v>
      </c>
      <c r="AN224" s="90" t="s">
        <v>226</v>
      </c>
      <c r="AO224" s="90" t="s">
        <v>226</v>
      </c>
      <c r="AP224" s="24" t="s">
        <v>187</v>
      </c>
      <c r="AQ224" s="25" t="s">
        <v>187</v>
      </c>
      <c r="AR224" s="54"/>
      <c r="AS224" s="54"/>
      <c r="AT224" s="54"/>
      <c r="AU224" s="54"/>
      <c r="AV224" s="54"/>
      <c r="AW224" s="54"/>
      <c r="AX224" s="54"/>
      <c r="AY224" s="54"/>
      <c r="AZ224" s="54"/>
    </row>
    <row r="225" spans="1:52" s="55" customFormat="1" ht="12" hidden="1" customHeight="1">
      <c r="A225" s="8"/>
      <c r="B225" s="34" t="s">
        <v>14</v>
      </c>
      <c r="C225" s="60" t="s">
        <v>14</v>
      </c>
      <c r="D225" s="77">
        <v>25539</v>
      </c>
      <c r="E225" s="83">
        <f t="shared" si="56"/>
        <v>99.753925474572299</v>
      </c>
      <c r="F225" s="80">
        <v>223</v>
      </c>
      <c r="G225" s="83">
        <f t="shared" si="57"/>
        <v>109.31372549019606</v>
      </c>
      <c r="H225" s="80">
        <v>92</v>
      </c>
      <c r="I225" s="83">
        <f t="shared" si="58"/>
        <v>124.32432432432432</v>
      </c>
      <c r="J225" s="80">
        <f t="shared" si="69"/>
        <v>25316</v>
      </c>
      <c r="K225" s="83">
        <f t="shared" si="59"/>
        <v>99.677139932278138</v>
      </c>
      <c r="L225" s="80">
        <v>7178</v>
      </c>
      <c r="M225" s="83">
        <f t="shared" si="60"/>
        <v>112.13872832369943</v>
      </c>
      <c r="N225" s="138">
        <v>9367</v>
      </c>
      <c r="O225" s="150">
        <f t="shared" si="61"/>
        <v>106.8316605839416</v>
      </c>
      <c r="P225" s="138">
        <f t="shared" si="70"/>
        <v>2189</v>
      </c>
      <c r="Q225" s="150">
        <f t="shared" si="62"/>
        <v>92.479932403886778</v>
      </c>
      <c r="R225" s="138">
        <f>J225+P225</f>
        <v>27505</v>
      </c>
      <c r="S225" s="150">
        <f t="shared" si="63"/>
        <v>99.063569241851255</v>
      </c>
      <c r="T225" s="80">
        <v>24774</v>
      </c>
      <c r="U225" s="83">
        <f t="shared" si="64"/>
        <v>100.26306204217086</v>
      </c>
      <c r="V225" s="80">
        <v>1397</v>
      </c>
      <c r="W225" s="83">
        <f t="shared" si="65"/>
        <v>140.40201005025125</v>
      </c>
      <c r="X225" s="80">
        <f t="shared" si="72"/>
        <v>2731</v>
      </c>
      <c r="Y225" s="83">
        <f t="shared" si="66"/>
        <v>89.3651832460733</v>
      </c>
      <c r="Z225" s="80">
        <v>88</v>
      </c>
      <c r="AA225" s="83">
        <f t="shared" si="67"/>
        <v>125.71428571428571</v>
      </c>
      <c r="AB225" s="80">
        <v>534</v>
      </c>
      <c r="AC225" s="83">
        <f t="shared" si="74"/>
        <v>101.90839694656488</v>
      </c>
      <c r="AD225" s="83"/>
      <c r="AE225" s="83"/>
      <c r="AF225" s="83"/>
      <c r="AG225" s="83"/>
      <c r="AH225" s="83"/>
      <c r="AI225" s="83"/>
      <c r="AJ225" s="26">
        <v>1160</v>
      </c>
      <c r="AK225" s="133">
        <f t="shared" si="68"/>
        <v>89.644513137557951</v>
      </c>
      <c r="AL225" s="90">
        <v>33</v>
      </c>
      <c r="AM225" s="133">
        <f t="shared" si="73"/>
        <v>103.125</v>
      </c>
      <c r="AN225" s="138" t="s">
        <v>226</v>
      </c>
      <c r="AO225" s="138" t="s">
        <v>226</v>
      </c>
      <c r="AP225" s="26" t="s">
        <v>187</v>
      </c>
      <c r="AQ225" s="27" t="s">
        <v>187</v>
      </c>
      <c r="AR225" s="54"/>
      <c r="AS225" s="54"/>
      <c r="AT225" s="54"/>
      <c r="AU225" s="54"/>
      <c r="AV225" s="54"/>
      <c r="AW225" s="54"/>
      <c r="AX225" s="54"/>
      <c r="AY225" s="54"/>
      <c r="AZ225" s="54"/>
    </row>
    <row r="226" spans="1:52" ht="12" hidden="1" customHeight="1">
      <c r="A226" s="29"/>
      <c r="B226" s="33" t="s">
        <v>191</v>
      </c>
      <c r="C226" s="58" t="s">
        <v>192</v>
      </c>
      <c r="D226" s="76">
        <v>25002</v>
      </c>
      <c r="E226" s="82">
        <f t="shared" ref="E226:E237" si="75">D226/D214*100</f>
        <v>99.308865586272645</v>
      </c>
      <c r="F226" s="79">
        <v>215</v>
      </c>
      <c r="G226" s="82">
        <f t="shared" ref="G226:G237" si="76">F226/F214*100</f>
        <v>95.13274336283186</v>
      </c>
      <c r="H226" s="79">
        <v>91</v>
      </c>
      <c r="I226" s="82">
        <f t="shared" ref="I226:I237" si="77">H226/H214*100</f>
        <v>95.78947368421052</v>
      </c>
      <c r="J226" s="79">
        <f t="shared" si="69"/>
        <v>24787</v>
      </c>
      <c r="K226" s="82">
        <f t="shared" ref="K226:K237" si="78">J226/J214*100</f>
        <v>99.346693386773538</v>
      </c>
      <c r="L226" s="79">
        <v>7085</v>
      </c>
      <c r="M226" s="82">
        <f t="shared" ref="M226:M237" si="79">L226/L214*100</f>
        <v>108.21750420039713</v>
      </c>
      <c r="N226" s="100">
        <v>10035</v>
      </c>
      <c r="O226" s="91">
        <f t="shared" ref="O226:O237" si="80">N226/N214*100</f>
        <v>109.51653388628178</v>
      </c>
      <c r="P226" s="90">
        <f t="shared" si="70"/>
        <v>2950</v>
      </c>
      <c r="Q226" s="91">
        <f t="shared" ref="Q226:Q237" si="81">P226/P214*100</f>
        <v>112.76758409785931</v>
      </c>
      <c r="R226" s="90">
        <f t="shared" si="71"/>
        <v>27737</v>
      </c>
      <c r="S226" s="91">
        <f t="shared" ref="S226:S237" si="82">R226/R214*100</f>
        <v>100.62032939127911</v>
      </c>
      <c r="T226" s="79">
        <v>24861</v>
      </c>
      <c r="U226" s="82">
        <f t="shared" ref="U226:U237" si="83">T226/T214*100</f>
        <v>99.555502162421917</v>
      </c>
      <c r="V226" s="79">
        <v>1235</v>
      </c>
      <c r="W226" s="82">
        <f t="shared" ref="W226:W237" si="84">V226/V214*100</f>
        <v>121.67487684729063</v>
      </c>
      <c r="X226" s="79">
        <f t="shared" si="72"/>
        <v>2876</v>
      </c>
      <c r="Y226" s="82">
        <f t="shared" ref="Y226:Y237" si="85">X226/X214*100</f>
        <v>110.87124132613724</v>
      </c>
      <c r="Z226" s="79">
        <v>51</v>
      </c>
      <c r="AA226" s="82">
        <f t="shared" ref="AA226:AA233" si="86">Z226/Z214*100</f>
        <v>60.714285714285708</v>
      </c>
      <c r="AB226" s="79">
        <v>540</v>
      </c>
      <c r="AC226" s="82">
        <f t="shared" si="74"/>
        <v>112.97071129707112</v>
      </c>
      <c r="AD226" s="82"/>
      <c r="AE226" s="82"/>
      <c r="AF226" s="82"/>
      <c r="AG226" s="82"/>
      <c r="AH226" s="82"/>
      <c r="AI226" s="82"/>
      <c r="AJ226" s="24">
        <v>994</v>
      </c>
      <c r="AK226" s="132">
        <f t="shared" ref="AK226:AK237" si="87">AJ226/AJ214*100</f>
        <v>87.346221441124783</v>
      </c>
      <c r="AL226" s="135">
        <v>33</v>
      </c>
      <c r="AM226" s="140">
        <f t="shared" si="73"/>
        <v>100</v>
      </c>
      <c r="AN226" s="135" t="s">
        <v>226</v>
      </c>
      <c r="AO226" s="135" t="s">
        <v>226</v>
      </c>
      <c r="AP226" s="90" t="s">
        <v>187</v>
      </c>
      <c r="AQ226" s="141" t="s">
        <v>187</v>
      </c>
    </row>
    <row r="227" spans="1:52" ht="12" hidden="1" customHeight="1">
      <c r="A227" s="29"/>
      <c r="B227" s="33" t="s">
        <v>12</v>
      </c>
      <c r="C227" s="58" t="s">
        <v>12</v>
      </c>
      <c r="D227" s="76">
        <v>25713</v>
      </c>
      <c r="E227" s="82">
        <f t="shared" si="75"/>
        <v>99.044720927545157</v>
      </c>
      <c r="F227" s="79">
        <v>222</v>
      </c>
      <c r="G227" s="82">
        <f t="shared" si="76"/>
        <v>95.278969957081543</v>
      </c>
      <c r="H227" s="79">
        <v>98</v>
      </c>
      <c r="I227" s="82">
        <f t="shared" si="77"/>
        <v>96.078431372549019</v>
      </c>
      <c r="J227" s="79">
        <f t="shared" ref="J227:J237" si="88">D227-F227</f>
        <v>25491</v>
      </c>
      <c r="K227" s="82">
        <f t="shared" si="78"/>
        <v>99.078824626865668</v>
      </c>
      <c r="L227" s="79">
        <v>7081</v>
      </c>
      <c r="M227" s="82">
        <f t="shared" si="79"/>
        <v>106.65762916101822</v>
      </c>
      <c r="N227" s="100">
        <v>11326</v>
      </c>
      <c r="O227" s="91">
        <f t="shared" si="80"/>
        <v>108.84105323851625</v>
      </c>
      <c r="P227" s="90">
        <f t="shared" ref="P227:P238" si="89">N227-L227</f>
        <v>4245</v>
      </c>
      <c r="Q227" s="91">
        <f t="shared" si="81"/>
        <v>112.68914255375631</v>
      </c>
      <c r="R227" s="90">
        <f t="shared" ref="R227:R238" si="90">J227+P227</f>
        <v>29736</v>
      </c>
      <c r="S227" s="91">
        <f t="shared" si="82"/>
        <v>100.81708764197322</v>
      </c>
      <c r="T227" s="79">
        <v>27095</v>
      </c>
      <c r="U227" s="82">
        <f t="shared" si="83"/>
        <v>100.03692080487355</v>
      </c>
      <c r="V227" s="79">
        <v>1218</v>
      </c>
      <c r="W227" s="82">
        <f t="shared" si="84"/>
        <v>107.31277533039648</v>
      </c>
      <c r="X227" s="79">
        <f t="shared" ref="X227:X238" si="91">+R227-T227</f>
        <v>2641</v>
      </c>
      <c r="Y227" s="82">
        <f t="shared" si="85"/>
        <v>109.58506224066392</v>
      </c>
      <c r="Z227" s="79">
        <v>54</v>
      </c>
      <c r="AA227" s="82">
        <f t="shared" si="86"/>
        <v>63.529411764705877</v>
      </c>
      <c r="AB227" s="79">
        <v>507</v>
      </c>
      <c r="AC227" s="82">
        <f t="shared" si="74"/>
        <v>107.64331210191082</v>
      </c>
      <c r="AD227" s="82"/>
      <c r="AE227" s="82"/>
      <c r="AF227" s="82"/>
      <c r="AG227" s="82"/>
      <c r="AH227" s="82"/>
      <c r="AI227" s="82"/>
      <c r="AJ227" s="24">
        <v>890</v>
      </c>
      <c r="AK227" s="132">
        <f t="shared" si="87"/>
        <v>82.636954503249768</v>
      </c>
      <c r="AL227" s="90">
        <v>34</v>
      </c>
      <c r="AM227" s="140">
        <f t="shared" si="73"/>
        <v>100</v>
      </c>
      <c r="AN227" s="90" t="s">
        <v>226</v>
      </c>
      <c r="AO227" s="90" t="s">
        <v>226</v>
      </c>
      <c r="AP227" s="90" t="s">
        <v>187</v>
      </c>
      <c r="AQ227" s="141" t="s">
        <v>187</v>
      </c>
    </row>
    <row r="228" spans="1:52" ht="12" hidden="1" customHeight="1">
      <c r="A228" s="29"/>
      <c r="B228" s="33" t="s">
        <v>4</v>
      </c>
      <c r="C228" s="58" t="s">
        <v>4</v>
      </c>
      <c r="D228" s="76">
        <v>24044</v>
      </c>
      <c r="E228" s="82">
        <f t="shared" si="75"/>
        <v>97.978810105949464</v>
      </c>
      <c r="F228" s="79">
        <v>229</v>
      </c>
      <c r="G228" s="82">
        <f t="shared" si="76"/>
        <v>97.446808510638292</v>
      </c>
      <c r="H228" s="79">
        <v>105</v>
      </c>
      <c r="I228" s="82">
        <f t="shared" si="77"/>
        <v>100.96153846153845</v>
      </c>
      <c r="J228" s="79">
        <f t="shared" si="88"/>
        <v>23815</v>
      </c>
      <c r="K228" s="82">
        <f t="shared" si="78"/>
        <v>97.983953918946725</v>
      </c>
      <c r="L228" s="79">
        <v>6492</v>
      </c>
      <c r="M228" s="82">
        <f t="shared" si="79"/>
        <v>104.18873375060183</v>
      </c>
      <c r="N228" s="100">
        <v>11972</v>
      </c>
      <c r="O228" s="91">
        <f t="shared" si="80"/>
        <v>103.84248417035302</v>
      </c>
      <c r="P228" s="90">
        <f t="shared" si="89"/>
        <v>5480</v>
      </c>
      <c r="Q228" s="91">
        <f t="shared" si="81"/>
        <v>103.43525858814647</v>
      </c>
      <c r="R228" s="90">
        <f t="shared" si="90"/>
        <v>29295</v>
      </c>
      <c r="S228" s="91">
        <f t="shared" si="82"/>
        <v>98.959564908961923</v>
      </c>
      <c r="T228" s="79">
        <v>27259</v>
      </c>
      <c r="U228" s="82">
        <f t="shared" si="83"/>
        <v>99.177733309077681</v>
      </c>
      <c r="V228" s="79">
        <v>1013</v>
      </c>
      <c r="W228" s="82">
        <f t="shared" si="84"/>
        <v>98.349514563106794</v>
      </c>
      <c r="X228" s="79">
        <f t="shared" si="91"/>
        <v>2036</v>
      </c>
      <c r="Y228" s="82">
        <f t="shared" si="85"/>
        <v>96.128423040604332</v>
      </c>
      <c r="Z228" s="79">
        <v>55</v>
      </c>
      <c r="AA228" s="82">
        <f t="shared" si="86"/>
        <v>66.265060240963862</v>
      </c>
      <c r="AB228" s="79">
        <v>377</v>
      </c>
      <c r="AC228" s="82">
        <f t="shared" si="74"/>
        <v>89.548693586698334</v>
      </c>
      <c r="AD228" s="82"/>
      <c r="AE228" s="82"/>
      <c r="AF228" s="82"/>
      <c r="AG228" s="82"/>
      <c r="AH228" s="82"/>
      <c r="AI228" s="82"/>
      <c r="AJ228" s="24">
        <v>291</v>
      </c>
      <c r="AK228" s="132">
        <f t="shared" si="87"/>
        <v>80.165289256198349</v>
      </c>
      <c r="AL228" s="90">
        <v>34</v>
      </c>
      <c r="AM228" s="140">
        <f t="shared" si="73"/>
        <v>103.03030303030303</v>
      </c>
      <c r="AN228" s="90" t="s">
        <v>226</v>
      </c>
      <c r="AO228" s="90" t="s">
        <v>226</v>
      </c>
      <c r="AP228" s="90" t="s">
        <v>187</v>
      </c>
      <c r="AQ228" s="141" t="s">
        <v>187</v>
      </c>
    </row>
    <row r="229" spans="1:52" ht="12" hidden="1" customHeight="1">
      <c r="A229" s="29"/>
      <c r="B229" s="33" t="s">
        <v>5</v>
      </c>
      <c r="C229" s="58" t="s">
        <v>5</v>
      </c>
      <c r="D229" s="76">
        <v>23999</v>
      </c>
      <c r="E229" s="82">
        <f t="shared" si="75"/>
        <v>97.576743240496029</v>
      </c>
      <c r="F229" s="79">
        <v>226</v>
      </c>
      <c r="G229" s="82">
        <f t="shared" si="76"/>
        <v>80.714285714285722</v>
      </c>
      <c r="H229" s="79">
        <v>102</v>
      </c>
      <c r="I229" s="82">
        <f t="shared" si="77"/>
        <v>68.456375838926178</v>
      </c>
      <c r="J229" s="79">
        <f t="shared" si="88"/>
        <v>23773</v>
      </c>
      <c r="K229" s="82">
        <f t="shared" si="78"/>
        <v>97.770923298375493</v>
      </c>
      <c r="L229" s="79">
        <v>6433</v>
      </c>
      <c r="M229" s="82">
        <f t="shared" si="79"/>
        <v>100.45284197376641</v>
      </c>
      <c r="N229" s="90">
        <v>12200</v>
      </c>
      <c r="O229" s="91">
        <f t="shared" si="80"/>
        <v>114.15738748011603</v>
      </c>
      <c r="P229" s="90">
        <f t="shared" si="89"/>
        <v>5767</v>
      </c>
      <c r="Q229" s="91">
        <f t="shared" si="81"/>
        <v>134.64861078683165</v>
      </c>
      <c r="R229" s="90">
        <f t="shared" si="90"/>
        <v>29540</v>
      </c>
      <c r="S229" s="91">
        <f t="shared" si="82"/>
        <v>103.29393663892581</v>
      </c>
      <c r="T229" s="79">
        <v>27420</v>
      </c>
      <c r="U229" s="82">
        <f t="shared" si="83"/>
        <v>103.82824037260025</v>
      </c>
      <c r="V229" s="79">
        <v>1166</v>
      </c>
      <c r="W229" s="82">
        <f t="shared" si="84"/>
        <v>122.35047219307451</v>
      </c>
      <c r="X229" s="79">
        <f t="shared" si="91"/>
        <v>2120</v>
      </c>
      <c r="Y229" s="82">
        <f t="shared" si="85"/>
        <v>96.847875742348094</v>
      </c>
      <c r="Z229" s="79">
        <v>57</v>
      </c>
      <c r="AA229" s="82">
        <f t="shared" si="86"/>
        <v>67.857142857142861</v>
      </c>
      <c r="AB229" s="79">
        <v>395</v>
      </c>
      <c r="AC229" s="82">
        <f t="shared" si="74"/>
        <v>94.951923076923066</v>
      </c>
      <c r="AD229" s="82"/>
      <c r="AE229" s="82"/>
      <c r="AF229" s="82"/>
      <c r="AG229" s="82"/>
      <c r="AH229" s="82"/>
      <c r="AI229" s="82"/>
      <c r="AJ229" s="24">
        <v>239</v>
      </c>
      <c r="AK229" s="132">
        <f t="shared" si="87"/>
        <v>76.357827476038338</v>
      </c>
      <c r="AL229" s="90">
        <v>35</v>
      </c>
      <c r="AM229" s="132">
        <f t="shared" si="73"/>
        <v>102.94117647058823</v>
      </c>
      <c r="AN229" s="90" t="s">
        <v>226</v>
      </c>
      <c r="AO229" s="90" t="s">
        <v>226</v>
      </c>
      <c r="AP229" s="90" t="s">
        <v>187</v>
      </c>
      <c r="AQ229" s="141" t="s">
        <v>187</v>
      </c>
    </row>
    <row r="230" spans="1:52" ht="12" hidden="1" customHeight="1">
      <c r="A230" s="29"/>
      <c r="B230" s="33" t="s">
        <v>6</v>
      </c>
      <c r="C230" s="58" t="s">
        <v>6</v>
      </c>
      <c r="D230" s="76">
        <v>23299</v>
      </c>
      <c r="E230" s="82">
        <f t="shared" si="75"/>
        <v>98.088662484738762</v>
      </c>
      <c r="F230" s="79">
        <v>286</v>
      </c>
      <c r="G230" s="82">
        <f t="shared" si="76"/>
        <v>122.22222222222223</v>
      </c>
      <c r="H230" s="79">
        <v>162</v>
      </c>
      <c r="I230" s="82">
        <f t="shared" si="77"/>
        <v>157.28155339805824</v>
      </c>
      <c r="J230" s="79">
        <f t="shared" si="88"/>
        <v>23013</v>
      </c>
      <c r="K230" s="82">
        <f t="shared" si="78"/>
        <v>97.848547982482245</v>
      </c>
      <c r="L230" s="79">
        <v>6442</v>
      </c>
      <c r="M230" s="82">
        <f t="shared" si="79"/>
        <v>99.644238205723127</v>
      </c>
      <c r="N230" s="90">
        <v>12037</v>
      </c>
      <c r="O230" s="91">
        <f t="shared" si="80"/>
        <v>112.87509377344335</v>
      </c>
      <c r="P230" s="90">
        <f t="shared" si="89"/>
        <v>5595</v>
      </c>
      <c r="Q230" s="91">
        <f t="shared" si="81"/>
        <v>133.24601095498929</v>
      </c>
      <c r="R230" s="90">
        <f t="shared" si="90"/>
        <v>28608</v>
      </c>
      <c r="S230" s="91">
        <f t="shared" si="82"/>
        <v>103.21090987805759</v>
      </c>
      <c r="T230" s="79">
        <v>26376</v>
      </c>
      <c r="U230" s="82">
        <f t="shared" si="83"/>
        <v>103.73225311676563</v>
      </c>
      <c r="V230" s="79">
        <v>966</v>
      </c>
      <c r="W230" s="82">
        <f t="shared" si="84"/>
        <v>99.382716049382708</v>
      </c>
      <c r="X230" s="79">
        <f t="shared" si="91"/>
        <v>2232</v>
      </c>
      <c r="Y230" s="82">
        <f t="shared" si="85"/>
        <v>97.42470536883458</v>
      </c>
      <c r="Z230" s="79">
        <v>58</v>
      </c>
      <c r="AA230" s="82">
        <f t="shared" si="86"/>
        <v>69.879518072289159</v>
      </c>
      <c r="AB230" s="79">
        <v>386</v>
      </c>
      <c r="AC230" s="82">
        <f t="shared" si="74"/>
        <v>85.398230088495581</v>
      </c>
      <c r="AD230" s="82"/>
      <c r="AE230" s="82"/>
      <c r="AF230" s="82"/>
      <c r="AG230" s="82"/>
      <c r="AH230" s="82"/>
      <c r="AI230" s="82"/>
      <c r="AJ230" s="24">
        <v>330</v>
      </c>
      <c r="AK230" s="132">
        <f t="shared" si="87"/>
        <v>89.189189189189193</v>
      </c>
      <c r="AL230" s="90">
        <v>36</v>
      </c>
      <c r="AM230" s="132">
        <f t="shared" si="73"/>
        <v>105.88235294117648</v>
      </c>
      <c r="AN230" s="90" t="s">
        <v>226</v>
      </c>
      <c r="AO230" s="90" t="s">
        <v>226</v>
      </c>
      <c r="AP230" s="24" t="s">
        <v>187</v>
      </c>
      <c r="AQ230" s="25" t="s">
        <v>187</v>
      </c>
    </row>
    <row r="231" spans="1:52" ht="12" hidden="1" customHeight="1">
      <c r="A231" s="29"/>
      <c r="B231" s="33" t="s">
        <v>7</v>
      </c>
      <c r="C231" s="58" t="s">
        <v>7</v>
      </c>
      <c r="D231" s="76">
        <v>22953</v>
      </c>
      <c r="E231" s="82">
        <f t="shared" si="75"/>
        <v>98.833103685842232</v>
      </c>
      <c r="F231" s="79">
        <v>251</v>
      </c>
      <c r="G231" s="82">
        <f t="shared" si="76"/>
        <v>106.80851063829789</v>
      </c>
      <c r="H231" s="79">
        <v>127</v>
      </c>
      <c r="I231" s="82">
        <f t="shared" si="77"/>
        <v>122.11538461538463</v>
      </c>
      <c r="J231" s="79">
        <f t="shared" si="88"/>
        <v>22702</v>
      </c>
      <c r="K231" s="82">
        <f t="shared" si="78"/>
        <v>98.751576841097915</v>
      </c>
      <c r="L231" s="79">
        <v>5933</v>
      </c>
      <c r="M231" s="82">
        <f t="shared" si="79"/>
        <v>97.326115485564301</v>
      </c>
      <c r="N231" s="90">
        <v>12520</v>
      </c>
      <c r="O231" s="91">
        <f t="shared" si="80"/>
        <v>105.13057351582837</v>
      </c>
      <c r="P231" s="90">
        <f t="shared" si="89"/>
        <v>6587</v>
      </c>
      <c r="Q231" s="91">
        <f t="shared" si="81"/>
        <v>113.3149836573198</v>
      </c>
      <c r="R231" s="90">
        <f t="shared" si="90"/>
        <v>29289</v>
      </c>
      <c r="S231" s="91">
        <f t="shared" si="82"/>
        <v>101.69085480174988</v>
      </c>
      <c r="T231" s="79">
        <v>27023</v>
      </c>
      <c r="U231" s="82">
        <f t="shared" si="83"/>
        <v>101.53297012962614</v>
      </c>
      <c r="V231" s="79">
        <v>963</v>
      </c>
      <c r="W231" s="82">
        <f t="shared" si="84"/>
        <v>73.065250379362666</v>
      </c>
      <c r="X231" s="79">
        <f t="shared" si="91"/>
        <v>2266</v>
      </c>
      <c r="Y231" s="82">
        <f t="shared" si="85"/>
        <v>103.61225422953817</v>
      </c>
      <c r="Z231" s="79">
        <v>56</v>
      </c>
      <c r="AA231" s="82">
        <f t="shared" si="86"/>
        <v>67.46987951807229</v>
      </c>
      <c r="AB231" s="79">
        <v>374</v>
      </c>
      <c r="AC231" s="82">
        <f t="shared" si="74"/>
        <v>91.666666666666657</v>
      </c>
      <c r="AD231" s="82"/>
      <c r="AE231" s="82"/>
      <c r="AF231" s="82"/>
      <c r="AG231" s="82"/>
      <c r="AH231" s="82"/>
      <c r="AI231" s="82"/>
      <c r="AJ231" s="24">
        <v>309</v>
      </c>
      <c r="AK231" s="132">
        <f t="shared" si="87"/>
        <v>95.6656346749226</v>
      </c>
      <c r="AL231" s="90">
        <v>34</v>
      </c>
      <c r="AM231" s="132">
        <f t="shared" si="73"/>
        <v>100</v>
      </c>
      <c r="AN231" s="90" t="s">
        <v>226</v>
      </c>
      <c r="AO231" s="90" t="s">
        <v>226</v>
      </c>
      <c r="AP231" s="24" t="s">
        <v>187</v>
      </c>
      <c r="AQ231" s="25" t="s">
        <v>187</v>
      </c>
    </row>
    <row r="232" spans="1:52" ht="12" hidden="1" customHeight="1">
      <c r="A232" s="29"/>
      <c r="B232" s="33" t="s">
        <v>8</v>
      </c>
      <c r="C232" s="58" t="s">
        <v>8</v>
      </c>
      <c r="D232" s="76">
        <v>23750</v>
      </c>
      <c r="E232" s="82">
        <f t="shared" si="75"/>
        <v>99.668471190566123</v>
      </c>
      <c r="F232" s="79">
        <v>286</v>
      </c>
      <c r="G232" s="82">
        <f t="shared" si="76"/>
        <v>116.73469387755102</v>
      </c>
      <c r="H232" s="79">
        <v>162</v>
      </c>
      <c r="I232" s="82">
        <f t="shared" si="77"/>
        <v>142.10526315789474</v>
      </c>
      <c r="J232" s="79">
        <f t="shared" si="88"/>
        <v>23464</v>
      </c>
      <c r="K232" s="82">
        <f t="shared" si="78"/>
        <v>99.491180461329719</v>
      </c>
      <c r="L232" s="79">
        <v>6365</v>
      </c>
      <c r="M232" s="82">
        <f t="shared" si="79"/>
        <v>101.19236883942766</v>
      </c>
      <c r="N232" s="90">
        <v>12550</v>
      </c>
      <c r="O232" s="91">
        <f t="shared" si="80"/>
        <v>110.13602457218079</v>
      </c>
      <c r="P232" s="90">
        <f t="shared" si="89"/>
        <v>6185</v>
      </c>
      <c r="Q232" s="91">
        <f t="shared" si="81"/>
        <v>121.15572967678747</v>
      </c>
      <c r="R232" s="90">
        <f t="shared" si="90"/>
        <v>29649</v>
      </c>
      <c r="S232" s="91">
        <f t="shared" si="82"/>
        <v>103.34623026246994</v>
      </c>
      <c r="T232" s="79">
        <v>27423</v>
      </c>
      <c r="U232" s="82">
        <f t="shared" si="83"/>
        <v>103.78850957535388</v>
      </c>
      <c r="V232" s="79">
        <v>1065</v>
      </c>
      <c r="W232" s="82">
        <f t="shared" si="84"/>
        <v>78.193832599118934</v>
      </c>
      <c r="X232" s="79">
        <f t="shared" si="91"/>
        <v>2226</v>
      </c>
      <c r="Y232" s="82">
        <f t="shared" si="85"/>
        <v>98.191442434936036</v>
      </c>
      <c r="Z232" s="79">
        <v>61</v>
      </c>
      <c r="AA232" s="82">
        <f t="shared" si="86"/>
        <v>71.764705882352942</v>
      </c>
      <c r="AB232" s="79">
        <v>363</v>
      </c>
      <c r="AC232" s="82">
        <f t="shared" si="74"/>
        <v>85.011709601873534</v>
      </c>
      <c r="AD232" s="82"/>
      <c r="AE232" s="82"/>
      <c r="AF232" s="82"/>
      <c r="AG232" s="82"/>
      <c r="AH232" s="82"/>
      <c r="AI232" s="82"/>
      <c r="AJ232" s="24">
        <v>315</v>
      </c>
      <c r="AK232" s="132">
        <f t="shared" si="87"/>
        <v>100.31847133757962</v>
      </c>
      <c r="AL232" s="90">
        <v>38</v>
      </c>
      <c r="AM232" s="132">
        <f t="shared" si="73"/>
        <v>108.57142857142857</v>
      </c>
      <c r="AN232" s="90" t="s">
        <v>226</v>
      </c>
      <c r="AO232" s="90" t="s">
        <v>226</v>
      </c>
      <c r="AP232" s="24" t="s">
        <v>187</v>
      </c>
      <c r="AQ232" s="25" t="s">
        <v>187</v>
      </c>
    </row>
    <row r="233" spans="1:52" ht="12" hidden="1" customHeight="1">
      <c r="B233" s="33" t="s">
        <v>9</v>
      </c>
      <c r="C233" s="58" t="s">
        <v>9</v>
      </c>
      <c r="D233" s="76">
        <v>23022</v>
      </c>
      <c r="E233" s="82">
        <f t="shared" si="75"/>
        <v>99.55459459459459</v>
      </c>
      <c r="F233" s="79">
        <v>258</v>
      </c>
      <c r="G233" s="82">
        <f t="shared" si="76"/>
        <v>117.8082191780822</v>
      </c>
      <c r="H233" s="79">
        <v>134</v>
      </c>
      <c r="I233" s="82">
        <f t="shared" si="77"/>
        <v>152.27272727272728</v>
      </c>
      <c r="J233" s="79">
        <f t="shared" si="88"/>
        <v>22764</v>
      </c>
      <c r="K233" s="82">
        <f t="shared" si="78"/>
        <v>99.380075089496202</v>
      </c>
      <c r="L233" s="79">
        <v>6226</v>
      </c>
      <c r="M233" s="82">
        <f t="shared" si="79"/>
        <v>101.5495025281357</v>
      </c>
      <c r="N233" s="90">
        <v>10887</v>
      </c>
      <c r="O233" s="91">
        <f t="shared" si="80"/>
        <v>100.12875931205738</v>
      </c>
      <c r="P233" s="90">
        <f t="shared" si="89"/>
        <v>4661</v>
      </c>
      <c r="Q233" s="91">
        <f t="shared" si="81"/>
        <v>98.291859974694219</v>
      </c>
      <c r="R233" s="90">
        <f t="shared" si="90"/>
        <v>27425</v>
      </c>
      <c r="S233" s="91">
        <f t="shared" si="82"/>
        <v>99.193431712962962</v>
      </c>
      <c r="T233" s="79">
        <v>24921</v>
      </c>
      <c r="U233" s="82">
        <f t="shared" si="83"/>
        <v>98.595505617977537</v>
      </c>
      <c r="V233" s="79">
        <v>956</v>
      </c>
      <c r="W233" s="82">
        <f t="shared" si="84"/>
        <v>65.569272976680381</v>
      </c>
      <c r="X233" s="79">
        <f t="shared" si="91"/>
        <v>2504</v>
      </c>
      <c r="Y233" s="82">
        <f t="shared" si="85"/>
        <v>105.56492411467116</v>
      </c>
      <c r="Z233" s="79">
        <v>54</v>
      </c>
      <c r="AA233" s="82">
        <f t="shared" si="86"/>
        <v>66.666666666666657</v>
      </c>
      <c r="AB233" s="79">
        <v>403</v>
      </c>
      <c r="AC233" s="82">
        <f>AB233/AB221*100</f>
        <v>95.952380952380949</v>
      </c>
      <c r="AD233" s="82"/>
      <c r="AE233" s="82"/>
      <c r="AF233" s="82"/>
      <c r="AG233" s="82"/>
      <c r="AH233" s="82"/>
      <c r="AI233" s="82"/>
      <c r="AJ233" s="24">
        <v>519</v>
      </c>
      <c r="AK233" s="132">
        <f t="shared" si="87"/>
        <v>117.95454545454544</v>
      </c>
      <c r="AL233" s="90">
        <v>34</v>
      </c>
      <c r="AM233" s="132">
        <f t="shared" si="73"/>
        <v>103.03030303030303</v>
      </c>
      <c r="AN233" s="90" t="s">
        <v>226</v>
      </c>
      <c r="AO233" s="90" t="s">
        <v>226</v>
      </c>
      <c r="AP233" s="24" t="s">
        <v>187</v>
      </c>
      <c r="AQ233" s="25" t="s">
        <v>187</v>
      </c>
    </row>
    <row r="234" spans="1:52" ht="12" hidden="1" customHeight="1">
      <c r="B234" s="33" t="s">
        <v>10</v>
      </c>
      <c r="C234" s="58" t="s">
        <v>10</v>
      </c>
      <c r="D234" s="76">
        <v>23838</v>
      </c>
      <c r="E234" s="82">
        <f t="shared" si="75"/>
        <v>98.63455809334657</v>
      </c>
      <c r="F234" s="79">
        <v>220</v>
      </c>
      <c r="G234" s="82">
        <f t="shared" si="76"/>
        <v>102.32558139534885</v>
      </c>
      <c r="H234" s="79">
        <v>96</v>
      </c>
      <c r="I234" s="82">
        <f>H234/H222*100</f>
        <v>114.28571428571428</v>
      </c>
      <c r="J234" s="79">
        <f t="shared" si="88"/>
        <v>23618</v>
      </c>
      <c r="K234" s="82">
        <f t="shared" si="78"/>
        <v>98.601427796100694</v>
      </c>
      <c r="L234" s="79">
        <v>6790</v>
      </c>
      <c r="M234" s="82">
        <f>L234/L222*100</f>
        <v>100.53301747112822</v>
      </c>
      <c r="N234" s="90">
        <v>9658</v>
      </c>
      <c r="O234" s="91">
        <f t="shared" si="80"/>
        <v>102.13620981387479</v>
      </c>
      <c r="P234" s="90">
        <f>N234-L234</f>
        <v>2868</v>
      </c>
      <c r="Q234" s="91">
        <f>P234/P222*100</f>
        <v>106.14359733530718</v>
      </c>
      <c r="R234" s="90">
        <f t="shared" si="90"/>
        <v>26486</v>
      </c>
      <c r="S234" s="91">
        <f t="shared" si="82"/>
        <v>99.365972613018201</v>
      </c>
      <c r="T234" s="79">
        <v>23830</v>
      </c>
      <c r="U234" s="82">
        <f>T234/T222*100</f>
        <v>99.461580199507495</v>
      </c>
      <c r="V234" s="79">
        <v>1171</v>
      </c>
      <c r="W234" s="82">
        <f>V234/V222*100</f>
        <v>78.802153432032313</v>
      </c>
      <c r="X234" s="79">
        <f>+R234-T234</f>
        <v>2656</v>
      </c>
      <c r="Y234" s="82">
        <f>X234/X222*100</f>
        <v>98.516320474777459</v>
      </c>
      <c r="Z234" s="79">
        <v>52</v>
      </c>
      <c r="AA234" s="82">
        <f>Z234/Z222*100</f>
        <v>64.197530864197532</v>
      </c>
      <c r="AB234" s="79">
        <v>500</v>
      </c>
      <c r="AC234" s="82">
        <f>AB234/AB222*100</f>
        <v>80.256821829855539</v>
      </c>
      <c r="AD234" s="82"/>
      <c r="AE234" s="82"/>
      <c r="AF234" s="82"/>
      <c r="AG234" s="82"/>
      <c r="AH234" s="82"/>
      <c r="AI234" s="82"/>
      <c r="AJ234" s="24">
        <v>1030</v>
      </c>
      <c r="AK234" s="132">
        <f t="shared" si="87"/>
        <v>104.25101214574899</v>
      </c>
      <c r="AL234" s="90">
        <v>31</v>
      </c>
      <c r="AM234" s="132">
        <f t="shared" si="73"/>
        <v>91.17647058823529</v>
      </c>
      <c r="AN234" s="90" t="s">
        <v>226</v>
      </c>
      <c r="AO234" s="90" t="s">
        <v>226</v>
      </c>
      <c r="AP234" s="24" t="s">
        <v>187</v>
      </c>
      <c r="AQ234" s="25" t="s">
        <v>187</v>
      </c>
    </row>
    <row r="235" spans="1:52" ht="12" hidden="1" customHeight="1">
      <c r="B235" s="33" t="s">
        <v>193</v>
      </c>
      <c r="C235" s="58" t="s">
        <v>194</v>
      </c>
      <c r="D235" s="76">
        <v>24152</v>
      </c>
      <c r="E235" s="82">
        <f t="shared" si="75"/>
        <v>98.378818737270876</v>
      </c>
      <c r="F235" s="79">
        <v>223</v>
      </c>
      <c r="G235" s="82">
        <f t="shared" si="76"/>
        <v>99.553571428571431</v>
      </c>
      <c r="H235" s="79">
        <v>99</v>
      </c>
      <c r="I235" s="82">
        <f t="shared" si="77"/>
        <v>106.45161290322579</v>
      </c>
      <c r="J235" s="79">
        <f t="shared" si="88"/>
        <v>23929</v>
      </c>
      <c r="K235" s="82">
        <f t="shared" si="78"/>
        <v>98.368001315464937</v>
      </c>
      <c r="L235" s="79">
        <v>6718</v>
      </c>
      <c r="M235" s="82">
        <f t="shared" si="79"/>
        <v>100.34353995519044</v>
      </c>
      <c r="N235" s="24">
        <v>10236</v>
      </c>
      <c r="O235" s="23">
        <f t="shared" si="80"/>
        <v>110.21858511898353</v>
      </c>
      <c r="P235" s="24">
        <f t="shared" si="89"/>
        <v>3518</v>
      </c>
      <c r="Q235" s="23">
        <f t="shared" si="81"/>
        <v>135.72530864197532</v>
      </c>
      <c r="R235" s="24">
        <f t="shared" si="90"/>
        <v>27447</v>
      </c>
      <c r="S235" s="23">
        <f t="shared" si="82"/>
        <v>101.96522772865741</v>
      </c>
      <c r="T235" s="79">
        <v>25155</v>
      </c>
      <c r="U235" s="82">
        <f t="shared" si="83"/>
        <v>103.32292779101292</v>
      </c>
      <c r="V235" s="79">
        <v>1483</v>
      </c>
      <c r="W235" s="82">
        <f t="shared" si="84"/>
        <v>131.00706713780917</v>
      </c>
      <c r="X235" s="79">
        <f t="shared" si="91"/>
        <v>2292</v>
      </c>
      <c r="Y235" s="82">
        <f t="shared" si="85"/>
        <v>89.113530326594088</v>
      </c>
      <c r="Z235" s="79">
        <v>55</v>
      </c>
      <c r="AA235" s="82" t="s">
        <v>200</v>
      </c>
      <c r="AB235" s="82" t="s">
        <v>200</v>
      </c>
      <c r="AC235" s="82" t="s">
        <v>200</v>
      </c>
      <c r="AD235" s="79">
        <v>493</v>
      </c>
      <c r="AE235" s="79" t="s">
        <v>200</v>
      </c>
      <c r="AF235" s="79" t="s">
        <v>200</v>
      </c>
      <c r="AG235" s="79" t="s">
        <v>200</v>
      </c>
      <c r="AH235" s="79" t="s">
        <v>200</v>
      </c>
      <c r="AI235" s="79" t="s">
        <v>200</v>
      </c>
      <c r="AJ235" s="24">
        <v>1008</v>
      </c>
      <c r="AK235" s="132">
        <f t="shared" si="87"/>
        <v>94.382022471910105</v>
      </c>
      <c r="AL235" s="90">
        <v>30</v>
      </c>
      <c r="AM235" s="132">
        <f t="shared" si="73"/>
        <v>107.14285714285714</v>
      </c>
      <c r="AN235" s="90" t="s">
        <v>226</v>
      </c>
      <c r="AO235" s="90" t="s">
        <v>226</v>
      </c>
      <c r="AP235" s="24" t="s">
        <v>187</v>
      </c>
      <c r="AQ235" s="25" t="s">
        <v>187</v>
      </c>
    </row>
    <row r="236" spans="1:52" s="55" customFormat="1" ht="12" hidden="1" customHeight="1">
      <c r="A236" s="8"/>
      <c r="B236" s="33" t="s">
        <v>13</v>
      </c>
      <c r="C236" s="58" t="s">
        <v>13</v>
      </c>
      <c r="D236" s="76">
        <v>21978</v>
      </c>
      <c r="E236" s="82">
        <f t="shared" si="75"/>
        <v>94.549365454936535</v>
      </c>
      <c r="F236" s="79">
        <v>206</v>
      </c>
      <c r="G236" s="82">
        <f t="shared" si="76"/>
        <v>90.748898678414093</v>
      </c>
      <c r="H236" s="79">
        <v>82</v>
      </c>
      <c r="I236" s="82">
        <f t="shared" si="77"/>
        <v>85.416666666666657</v>
      </c>
      <c r="J236" s="79">
        <f t="shared" si="88"/>
        <v>21772</v>
      </c>
      <c r="K236" s="82">
        <f t="shared" si="78"/>
        <v>94.586845077765219</v>
      </c>
      <c r="L236" s="79">
        <v>5917</v>
      </c>
      <c r="M236" s="82">
        <f t="shared" si="79"/>
        <v>95.682406209573088</v>
      </c>
      <c r="N236" s="24">
        <v>10494</v>
      </c>
      <c r="O236" s="23">
        <f t="shared" si="80"/>
        <v>116.09691337537338</v>
      </c>
      <c r="P236" s="24">
        <f t="shared" si="89"/>
        <v>4577</v>
      </c>
      <c r="Q236" s="23">
        <f t="shared" si="81"/>
        <v>160.31523642732049</v>
      </c>
      <c r="R236" s="24">
        <f t="shared" si="90"/>
        <v>26349</v>
      </c>
      <c r="S236" s="23">
        <f t="shared" si="82"/>
        <v>101.83975572991149</v>
      </c>
      <c r="T236" s="79">
        <v>24335</v>
      </c>
      <c r="U236" s="82">
        <f t="shared" si="83"/>
        <v>103.39479945615228</v>
      </c>
      <c r="V236" s="79">
        <v>1689</v>
      </c>
      <c r="W236" s="82">
        <f t="shared" si="84"/>
        <v>136.76113360323887</v>
      </c>
      <c r="X236" s="79">
        <f t="shared" si="91"/>
        <v>2014</v>
      </c>
      <c r="Y236" s="82">
        <f t="shared" si="85"/>
        <v>86.178861788617894</v>
      </c>
      <c r="Z236" s="79">
        <v>49</v>
      </c>
      <c r="AA236" s="82" t="s">
        <v>200</v>
      </c>
      <c r="AB236" s="82" t="s">
        <v>200</v>
      </c>
      <c r="AC236" s="82" t="s">
        <v>200</v>
      </c>
      <c r="AD236" s="79">
        <v>491</v>
      </c>
      <c r="AE236" s="79" t="s">
        <v>200</v>
      </c>
      <c r="AF236" s="79" t="s">
        <v>200</v>
      </c>
      <c r="AG236" s="79" t="s">
        <v>200</v>
      </c>
      <c r="AH236" s="79" t="s">
        <v>200</v>
      </c>
      <c r="AI236" s="79" t="s">
        <v>200</v>
      </c>
      <c r="AJ236" s="24">
        <v>791</v>
      </c>
      <c r="AK236" s="132">
        <f t="shared" si="87"/>
        <v>89.682539682539684</v>
      </c>
      <c r="AL236" s="90">
        <v>30</v>
      </c>
      <c r="AM236" s="132">
        <f t="shared" si="73"/>
        <v>103.44827586206897</v>
      </c>
      <c r="AN236" s="90" t="s">
        <v>226</v>
      </c>
      <c r="AO236" s="90" t="s">
        <v>226</v>
      </c>
      <c r="AP236" s="24" t="s">
        <v>187</v>
      </c>
      <c r="AQ236" s="25" t="s">
        <v>187</v>
      </c>
      <c r="AR236" s="54"/>
      <c r="AS236" s="54"/>
      <c r="AT236" s="54"/>
      <c r="AU236" s="54"/>
      <c r="AV236" s="54"/>
      <c r="AW236" s="54"/>
      <c r="AX236" s="54"/>
      <c r="AY236" s="54"/>
      <c r="AZ236" s="54"/>
    </row>
    <row r="237" spans="1:52" s="55" customFormat="1" ht="12" hidden="1" customHeight="1">
      <c r="A237" s="8"/>
      <c r="B237" s="33" t="s">
        <v>14</v>
      </c>
      <c r="C237" s="58" t="s">
        <v>14</v>
      </c>
      <c r="D237" s="76">
        <v>24624</v>
      </c>
      <c r="E237" s="82">
        <f t="shared" si="75"/>
        <v>96.417244214730417</v>
      </c>
      <c r="F237" s="79">
        <v>216</v>
      </c>
      <c r="G237" s="82">
        <f t="shared" si="76"/>
        <v>96.860986547085204</v>
      </c>
      <c r="H237" s="79">
        <v>92</v>
      </c>
      <c r="I237" s="82">
        <f t="shared" si="77"/>
        <v>100</v>
      </c>
      <c r="J237" s="79">
        <f t="shared" si="88"/>
        <v>24408</v>
      </c>
      <c r="K237" s="82">
        <f t="shared" si="78"/>
        <v>96.413335440037912</v>
      </c>
      <c r="L237" s="79">
        <v>7050</v>
      </c>
      <c r="M237" s="82">
        <f t="shared" si="79"/>
        <v>98.21677347450543</v>
      </c>
      <c r="N237" s="24">
        <v>11623</v>
      </c>
      <c r="O237" s="23">
        <f t="shared" si="80"/>
        <v>124.08455215116901</v>
      </c>
      <c r="P237" s="24">
        <f t="shared" si="89"/>
        <v>4573</v>
      </c>
      <c r="Q237" s="23">
        <f t="shared" si="81"/>
        <v>208.9081772498858</v>
      </c>
      <c r="R237" s="24">
        <f t="shared" si="90"/>
        <v>28981</v>
      </c>
      <c r="S237" s="23">
        <f t="shared" si="82"/>
        <v>105.3662970369024</v>
      </c>
      <c r="T237" s="79">
        <v>26711</v>
      </c>
      <c r="U237" s="82">
        <f t="shared" si="83"/>
        <v>107.818680875111</v>
      </c>
      <c r="V237" s="79">
        <v>1958</v>
      </c>
      <c r="W237" s="82">
        <f t="shared" si="84"/>
        <v>140.15748031496062</v>
      </c>
      <c r="X237" s="79">
        <f t="shared" si="91"/>
        <v>2270</v>
      </c>
      <c r="Y237" s="82">
        <f t="shared" si="85"/>
        <v>83.119736360307584</v>
      </c>
      <c r="Z237" s="79">
        <v>45</v>
      </c>
      <c r="AA237" s="82" t="s">
        <v>37</v>
      </c>
      <c r="AB237" s="82" t="s">
        <v>37</v>
      </c>
      <c r="AC237" s="82" t="s">
        <v>37</v>
      </c>
      <c r="AD237" s="79">
        <v>512</v>
      </c>
      <c r="AE237" s="82" t="s">
        <v>37</v>
      </c>
      <c r="AF237" s="82" t="s">
        <v>37</v>
      </c>
      <c r="AG237" s="82" t="s">
        <v>37</v>
      </c>
      <c r="AH237" s="82" t="s">
        <v>37</v>
      </c>
      <c r="AI237" s="82" t="s">
        <v>37</v>
      </c>
      <c r="AJ237" s="24">
        <v>1267</v>
      </c>
      <c r="AK237" s="132">
        <f t="shared" si="87"/>
        <v>109.22413793103449</v>
      </c>
      <c r="AL237" s="26">
        <v>35</v>
      </c>
      <c r="AM237" s="132">
        <f t="shared" si="73"/>
        <v>106.06060606060606</v>
      </c>
      <c r="AN237" s="138" t="s">
        <v>226</v>
      </c>
      <c r="AO237" s="138" t="s">
        <v>226</v>
      </c>
      <c r="AP237" s="24" t="s">
        <v>187</v>
      </c>
      <c r="AQ237" s="27" t="s">
        <v>187</v>
      </c>
      <c r="AR237" s="54"/>
      <c r="AS237" s="54"/>
      <c r="AT237" s="54"/>
      <c r="AU237" s="54"/>
      <c r="AV237" s="54"/>
      <c r="AW237" s="54"/>
      <c r="AX237" s="54"/>
      <c r="AY237" s="54"/>
      <c r="AZ237" s="54"/>
    </row>
    <row r="238" spans="1:52" ht="12" hidden="1" customHeight="1">
      <c r="A238" s="29"/>
      <c r="B238" s="32" t="s">
        <v>204</v>
      </c>
      <c r="C238" s="59" t="s">
        <v>205</v>
      </c>
      <c r="D238" s="78">
        <v>24166</v>
      </c>
      <c r="E238" s="84">
        <f t="shared" ref="E238:E249" si="92">D238/D226*100</f>
        <v>96.656267498600116</v>
      </c>
      <c r="F238" s="81">
        <v>221</v>
      </c>
      <c r="G238" s="84">
        <f t="shared" ref="G238:G249" si="93">F238/F226*100</f>
        <v>102.7906976744186</v>
      </c>
      <c r="H238" s="81">
        <v>97</v>
      </c>
      <c r="I238" s="84">
        <f t="shared" ref="I238:I249" si="94">H238/H226*100</f>
        <v>106.5934065934066</v>
      </c>
      <c r="J238" s="81">
        <f>D238-F238</f>
        <v>23945</v>
      </c>
      <c r="K238" s="84">
        <f t="shared" ref="K238:K249" si="95">J238/J226*100</f>
        <v>96.603058054625407</v>
      </c>
      <c r="L238" s="81">
        <v>7024</v>
      </c>
      <c r="M238" s="84">
        <f t="shared" ref="M238:M249" si="96">L238/L226*100</f>
        <v>99.139026111503185</v>
      </c>
      <c r="N238" s="136">
        <v>11002</v>
      </c>
      <c r="O238" s="134">
        <f t="shared" ref="O238:O249" si="97">N238/N226*100</f>
        <v>109.6362730443448</v>
      </c>
      <c r="P238" s="135">
        <f t="shared" si="89"/>
        <v>3978</v>
      </c>
      <c r="Q238" s="134">
        <f t="shared" ref="Q238:Q249" si="98">P238/P226*100</f>
        <v>134.84745762711864</v>
      </c>
      <c r="R238" s="135">
        <f t="shared" si="90"/>
        <v>27923</v>
      </c>
      <c r="S238" s="134">
        <f t="shared" ref="S238:S249" si="99">R238/R226*100</f>
        <v>100.67058441792551</v>
      </c>
      <c r="T238" s="81">
        <v>25062</v>
      </c>
      <c r="U238" s="84">
        <f t="shared" ref="U238:U249" si="100">T238/T226*100</f>
        <v>100.80849523349823</v>
      </c>
      <c r="V238" s="81">
        <v>1688</v>
      </c>
      <c r="W238" s="84">
        <f t="shared" ref="W238:W249" si="101">V238/V226*100</f>
        <v>136.68016194331983</v>
      </c>
      <c r="X238" s="81">
        <f t="shared" si="91"/>
        <v>2861</v>
      </c>
      <c r="Y238" s="84">
        <f t="shared" ref="Y238:Y249" si="102">X238/X226*100</f>
        <v>99.478442280945757</v>
      </c>
      <c r="Z238" s="81">
        <v>41</v>
      </c>
      <c r="AA238" s="84" t="s">
        <v>218</v>
      </c>
      <c r="AB238" s="81" t="s">
        <v>218</v>
      </c>
      <c r="AC238" s="84" t="s">
        <v>218</v>
      </c>
      <c r="AD238" s="188">
        <v>523</v>
      </c>
      <c r="AE238" s="84" t="s">
        <v>218</v>
      </c>
      <c r="AF238" s="84" t="s">
        <v>218</v>
      </c>
      <c r="AG238" s="84" t="s">
        <v>218</v>
      </c>
      <c r="AH238" s="84" t="s">
        <v>218</v>
      </c>
      <c r="AI238" s="84" t="s">
        <v>218</v>
      </c>
      <c r="AJ238" s="21">
        <v>1048</v>
      </c>
      <c r="AK238" s="47">
        <v>105.4</v>
      </c>
      <c r="AL238" s="90">
        <v>32</v>
      </c>
      <c r="AM238" s="142">
        <v>97.9</v>
      </c>
      <c r="AN238" s="90">
        <v>495</v>
      </c>
      <c r="AO238" s="90" t="s">
        <v>226</v>
      </c>
      <c r="AP238" s="135">
        <v>1576</v>
      </c>
      <c r="AQ238" s="141" t="s">
        <v>187</v>
      </c>
    </row>
    <row r="239" spans="1:52" ht="12" hidden="1" customHeight="1">
      <c r="A239" s="29"/>
      <c r="B239" s="33" t="s">
        <v>206</v>
      </c>
      <c r="C239" s="58" t="s">
        <v>12</v>
      </c>
      <c r="D239" s="76">
        <v>25067</v>
      </c>
      <c r="E239" s="82">
        <f t="shared" si="92"/>
        <v>97.487652160385792</v>
      </c>
      <c r="F239" s="79">
        <v>225</v>
      </c>
      <c r="G239" s="82">
        <f t="shared" si="93"/>
        <v>101.35135135135135</v>
      </c>
      <c r="H239" s="79">
        <v>101</v>
      </c>
      <c r="I239" s="82">
        <f t="shared" si="94"/>
        <v>103.0612244897959</v>
      </c>
      <c r="J239" s="79">
        <f t="shared" ref="J239:J250" si="103">D239-F239</f>
        <v>24842</v>
      </c>
      <c r="K239" s="82">
        <f t="shared" si="95"/>
        <v>97.454003373739752</v>
      </c>
      <c r="L239" s="79">
        <v>7102</v>
      </c>
      <c r="M239" s="82">
        <f t="shared" si="96"/>
        <v>100.29656828131618</v>
      </c>
      <c r="N239" s="100">
        <v>11755</v>
      </c>
      <c r="O239" s="91">
        <f t="shared" si="97"/>
        <v>103.78774501147801</v>
      </c>
      <c r="P239" s="90">
        <f t="shared" ref="P239:P250" si="104">N239-L239</f>
        <v>4653</v>
      </c>
      <c r="Q239" s="91">
        <f t="shared" si="98"/>
        <v>109.6113074204947</v>
      </c>
      <c r="R239" s="90">
        <f t="shared" ref="R239:R250" si="105">J239+P239</f>
        <v>29495</v>
      </c>
      <c r="S239" s="91">
        <f t="shared" si="99"/>
        <v>99.189534570890501</v>
      </c>
      <c r="T239" s="79">
        <v>26663</v>
      </c>
      <c r="U239" s="82">
        <f t="shared" si="100"/>
        <v>98.405609891123831</v>
      </c>
      <c r="V239" s="79">
        <v>1337</v>
      </c>
      <c r="W239" s="82">
        <f t="shared" si="101"/>
        <v>109.77011494252874</v>
      </c>
      <c r="X239" s="79">
        <f t="shared" ref="X239:X250" si="106">+R239-T239</f>
        <v>2832</v>
      </c>
      <c r="Y239" s="82">
        <f t="shared" si="102"/>
        <v>107.23210904960243</v>
      </c>
      <c r="Z239" s="79">
        <v>57</v>
      </c>
      <c r="AA239" s="82" t="s">
        <v>219</v>
      </c>
      <c r="AB239" s="79" t="s">
        <v>219</v>
      </c>
      <c r="AC239" s="82" t="s">
        <v>219</v>
      </c>
      <c r="AD239" s="79">
        <v>830</v>
      </c>
      <c r="AE239" s="82" t="s">
        <v>219</v>
      </c>
      <c r="AF239" s="82" t="s">
        <v>220</v>
      </c>
      <c r="AG239" s="82" t="s">
        <v>219</v>
      </c>
      <c r="AH239" s="82" t="s">
        <v>219</v>
      </c>
      <c r="AI239" s="82" t="s">
        <v>220</v>
      </c>
      <c r="AJ239" s="24">
        <v>939</v>
      </c>
      <c r="AK239" s="132">
        <v>105.5</v>
      </c>
      <c r="AL239" s="90">
        <v>34</v>
      </c>
      <c r="AM239" s="140">
        <v>99.9</v>
      </c>
      <c r="AN239" s="90">
        <v>458</v>
      </c>
      <c r="AO239" s="90" t="s">
        <v>226</v>
      </c>
      <c r="AP239" s="90">
        <v>1431</v>
      </c>
      <c r="AQ239" s="141" t="s">
        <v>187</v>
      </c>
    </row>
    <row r="240" spans="1:52" ht="12" hidden="1" customHeight="1">
      <c r="A240" s="29"/>
      <c r="B240" s="33" t="s">
        <v>207</v>
      </c>
      <c r="C240" s="58" t="s">
        <v>4</v>
      </c>
      <c r="D240" s="76">
        <v>23610</v>
      </c>
      <c r="E240" s="82">
        <f t="shared" si="92"/>
        <v>98.194975877557809</v>
      </c>
      <c r="F240" s="79">
        <v>228</v>
      </c>
      <c r="G240" s="82">
        <f t="shared" si="93"/>
        <v>99.563318777292579</v>
      </c>
      <c r="H240" s="79">
        <v>110</v>
      </c>
      <c r="I240" s="82">
        <f t="shared" si="94"/>
        <v>104.76190476190477</v>
      </c>
      <c r="J240" s="79">
        <f t="shared" si="103"/>
        <v>23382</v>
      </c>
      <c r="K240" s="82">
        <f t="shared" si="95"/>
        <v>98.181818181818187</v>
      </c>
      <c r="L240" s="79">
        <v>6533</v>
      </c>
      <c r="M240" s="82">
        <f t="shared" si="96"/>
        <v>100.63154651879236</v>
      </c>
      <c r="N240" s="100">
        <v>12264</v>
      </c>
      <c r="O240" s="91">
        <f t="shared" si="97"/>
        <v>102.4390243902439</v>
      </c>
      <c r="P240" s="90">
        <f t="shared" si="104"/>
        <v>5731</v>
      </c>
      <c r="Q240" s="91">
        <f t="shared" si="98"/>
        <v>104.58029197080292</v>
      </c>
      <c r="R240" s="90">
        <f t="shared" si="105"/>
        <v>29113</v>
      </c>
      <c r="S240" s="91">
        <f t="shared" si="99"/>
        <v>99.378733572281959</v>
      </c>
      <c r="T240" s="79">
        <v>26948</v>
      </c>
      <c r="U240" s="82">
        <f t="shared" si="100"/>
        <v>98.859092409846298</v>
      </c>
      <c r="V240" s="79">
        <v>1283</v>
      </c>
      <c r="W240" s="82">
        <f t="shared" si="101"/>
        <v>126.65350444225074</v>
      </c>
      <c r="X240" s="79">
        <f t="shared" si="106"/>
        <v>2165</v>
      </c>
      <c r="Y240" s="82">
        <f t="shared" si="102"/>
        <v>106.335952848723</v>
      </c>
      <c r="Z240" s="79">
        <v>57</v>
      </c>
      <c r="AA240" s="82" t="s">
        <v>200</v>
      </c>
      <c r="AB240" s="79" t="s">
        <v>200</v>
      </c>
      <c r="AC240" s="82" t="s">
        <v>200</v>
      </c>
      <c r="AD240" s="79">
        <v>436</v>
      </c>
      <c r="AE240" s="82" t="s">
        <v>200</v>
      </c>
      <c r="AF240" s="82" t="s">
        <v>200</v>
      </c>
      <c r="AG240" s="82" t="s">
        <v>200</v>
      </c>
      <c r="AH240" s="79" t="s">
        <v>200</v>
      </c>
      <c r="AI240" s="82" t="s">
        <v>200</v>
      </c>
      <c r="AJ240" s="24">
        <v>423</v>
      </c>
      <c r="AK240" s="132">
        <v>145.4</v>
      </c>
      <c r="AL240" s="90">
        <v>34</v>
      </c>
      <c r="AM240" s="140">
        <v>99.1</v>
      </c>
      <c r="AN240" s="90">
        <v>337</v>
      </c>
      <c r="AO240" s="90" t="s">
        <v>226</v>
      </c>
      <c r="AP240" s="90">
        <v>794</v>
      </c>
      <c r="AQ240" s="141" t="s">
        <v>187</v>
      </c>
    </row>
    <row r="241" spans="1:52" ht="12" hidden="1" customHeight="1">
      <c r="A241" s="29"/>
      <c r="B241" s="33" t="s">
        <v>208</v>
      </c>
      <c r="C241" s="58" t="s">
        <v>209</v>
      </c>
      <c r="D241" s="76">
        <v>22990</v>
      </c>
      <c r="E241" s="82">
        <f t="shared" si="92"/>
        <v>95.795658152423016</v>
      </c>
      <c r="F241" s="79">
        <v>229</v>
      </c>
      <c r="G241" s="82">
        <f t="shared" si="93"/>
        <v>101.32743362831857</v>
      </c>
      <c r="H241" s="79">
        <v>105</v>
      </c>
      <c r="I241" s="82">
        <f t="shared" si="94"/>
        <v>102.94117647058823</v>
      </c>
      <c r="J241" s="79">
        <f t="shared" si="103"/>
        <v>22761</v>
      </c>
      <c r="K241" s="82">
        <f t="shared" si="95"/>
        <v>95.743069869179322</v>
      </c>
      <c r="L241" s="79">
        <v>6404</v>
      </c>
      <c r="M241" s="82">
        <f t="shared" si="96"/>
        <v>99.549199440385522</v>
      </c>
      <c r="N241" s="24">
        <v>12453</v>
      </c>
      <c r="O241" s="23">
        <f t="shared" si="97"/>
        <v>102.07377049180329</v>
      </c>
      <c r="P241" s="24">
        <f t="shared" si="104"/>
        <v>6049</v>
      </c>
      <c r="Q241" s="23">
        <f t="shared" si="98"/>
        <v>104.88989075775967</v>
      </c>
      <c r="R241" s="24">
        <f t="shared" si="105"/>
        <v>28810</v>
      </c>
      <c r="S241" s="23">
        <f t="shared" si="99"/>
        <v>97.528774542992551</v>
      </c>
      <c r="T241" s="79">
        <v>26857</v>
      </c>
      <c r="U241" s="82">
        <f t="shared" si="100"/>
        <v>97.946754194018965</v>
      </c>
      <c r="V241" s="79">
        <v>1292</v>
      </c>
      <c r="W241" s="82">
        <f t="shared" si="101"/>
        <v>110.80617495711836</v>
      </c>
      <c r="X241" s="79">
        <f t="shared" si="106"/>
        <v>1953</v>
      </c>
      <c r="Y241" s="82">
        <f t="shared" si="102"/>
        <v>92.122641509433961</v>
      </c>
      <c r="Z241" s="79">
        <v>54</v>
      </c>
      <c r="AA241" s="82" t="s">
        <v>37</v>
      </c>
      <c r="AB241" s="79" t="s">
        <v>37</v>
      </c>
      <c r="AC241" s="82" t="s">
        <v>37</v>
      </c>
      <c r="AD241" s="79">
        <v>441</v>
      </c>
      <c r="AE241" s="82" t="s">
        <v>37</v>
      </c>
      <c r="AF241" s="82" t="s">
        <v>37</v>
      </c>
      <c r="AG241" s="82" t="s">
        <v>37</v>
      </c>
      <c r="AH241" s="79" t="s">
        <v>37</v>
      </c>
      <c r="AI241" s="82" t="s">
        <v>37</v>
      </c>
      <c r="AJ241" s="24">
        <v>264</v>
      </c>
      <c r="AK241" s="132">
        <v>110.7</v>
      </c>
      <c r="AL241" s="90">
        <v>34</v>
      </c>
      <c r="AM241" s="140">
        <v>95.8</v>
      </c>
      <c r="AN241" s="90">
        <v>355</v>
      </c>
      <c r="AO241" s="90" t="s">
        <v>226</v>
      </c>
      <c r="AP241" s="90">
        <v>652</v>
      </c>
      <c r="AQ241" s="141" t="s">
        <v>187</v>
      </c>
    </row>
    <row r="242" spans="1:52" ht="12" hidden="1" customHeight="1">
      <c r="A242" s="29"/>
      <c r="B242" s="33" t="s">
        <v>210</v>
      </c>
      <c r="C242" s="58" t="s">
        <v>211</v>
      </c>
      <c r="D242" s="76">
        <v>22438</v>
      </c>
      <c r="E242" s="82">
        <f t="shared" si="92"/>
        <v>96.304562427571994</v>
      </c>
      <c r="F242" s="79">
        <v>223</v>
      </c>
      <c r="G242" s="82">
        <f t="shared" si="93"/>
        <v>77.972027972027973</v>
      </c>
      <c r="H242" s="79">
        <v>99</v>
      </c>
      <c r="I242" s="82">
        <f t="shared" si="94"/>
        <v>61.111111111111114</v>
      </c>
      <c r="J242" s="79">
        <f t="shared" si="103"/>
        <v>22215</v>
      </c>
      <c r="K242" s="82">
        <f t="shared" si="95"/>
        <v>96.53239473341155</v>
      </c>
      <c r="L242" s="79">
        <v>6444</v>
      </c>
      <c r="M242" s="82">
        <f t="shared" si="96"/>
        <v>100.0310462589258</v>
      </c>
      <c r="N242" s="24">
        <v>12501</v>
      </c>
      <c r="O242" s="23">
        <f t="shared" si="97"/>
        <v>103.85478109163412</v>
      </c>
      <c r="P242" s="24">
        <f t="shared" si="104"/>
        <v>6057</v>
      </c>
      <c r="Q242" s="23">
        <f t="shared" si="98"/>
        <v>108.25737265415549</v>
      </c>
      <c r="R242" s="24">
        <f t="shared" si="105"/>
        <v>28272</v>
      </c>
      <c r="S242" s="23">
        <f t="shared" si="99"/>
        <v>98.825503355704697</v>
      </c>
      <c r="T242" s="79">
        <v>26420</v>
      </c>
      <c r="U242" s="82">
        <f t="shared" si="100"/>
        <v>100.16681831968457</v>
      </c>
      <c r="V242" s="79">
        <v>1343</v>
      </c>
      <c r="W242" s="82">
        <f t="shared" si="101"/>
        <v>139.02691511387164</v>
      </c>
      <c r="X242" s="79">
        <f t="shared" si="106"/>
        <v>1852</v>
      </c>
      <c r="Y242" s="82">
        <f t="shared" si="102"/>
        <v>82.974910394265237</v>
      </c>
      <c r="Z242" s="79">
        <v>56</v>
      </c>
      <c r="AA242" s="82" t="s">
        <v>37</v>
      </c>
      <c r="AB242" s="79" t="s">
        <v>37</v>
      </c>
      <c r="AC242" s="82" t="s">
        <v>37</v>
      </c>
      <c r="AD242" s="79">
        <v>427</v>
      </c>
      <c r="AE242" s="82" t="s">
        <v>37</v>
      </c>
      <c r="AF242" s="82" t="s">
        <v>37</v>
      </c>
      <c r="AG242" s="82" t="s">
        <v>37</v>
      </c>
      <c r="AH242" s="79" t="s">
        <v>37</v>
      </c>
      <c r="AI242" s="82" t="s">
        <v>37</v>
      </c>
      <c r="AJ242" s="24">
        <v>335</v>
      </c>
      <c r="AK242" s="132">
        <v>101.5</v>
      </c>
      <c r="AL242" s="90">
        <v>36</v>
      </c>
      <c r="AM242" s="140">
        <v>100.3</v>
      </c>
      <c r="AN242" s="90">
        <v>348</v>
      </c>
      <c r="AO242" s="90" t="s">
        <v>93</v>
      </c>
      <c r="AP242" s="24">
        <v>720</v>
      </c>
      <c r="AQ242" s="141" t="s">
        <v>187</v>
      </c>
    </row>
    <row r="243" spans="1:52" ht="12" hidden="1" customHeight="1">
      <c r="A243" s="29"/>
      <c r="B243" s="33" t="s">
        <v>212</v>
      </c>
      <c r="C243" s="58" t="s">
        <v>7</v>
      </c>
      <c r="D243" s="76">
        <v>22563</v>
      </c>
      <c r="E243" s="82">
        <f t="shared" si="92"/>
        <v>98.300875702522546</v>
      </c>
      <c r="F243" s="79">
        <v>225</v>
      </c>
      <c r="G243" s="82">
        <f t="shared" si="93"/>
        <v>89.641434262948209</v>
      </c>
      <c r="H243" s="79">
        <v>101</v>
      </c>
      <c r="I243" s="82">
        <f t="shared" si="94"/>
        <v>79.527559055118118</v>
      </c>
      <c r="J243" s="79">
        <f t="shared" si="103"/>
        <v>22338</v>
      </c>
      <c r="K243" s="82">
        <f t="shared" si="95"/>
        <v>98.396617038146417</v>
      </c>
      <c r="L243" s="79">
        <v>5870</v>
      </c>
      <c r="M243" s="82">
        <f t="shared" si="96"/>
        <v>98.938142592280471</v>
      </c>
      <c r="N243" s="24">
        <v>12202</v>
      </c>
      <c r="O243" s="23">
        <f t="shared" si="97"/>
        <v>97.460063897763575</v>
      </c>
      <c r="P243" s="24">
        <f t="shared" si="104"/>
        <v>6332</v>
      </c>
      <c r="Q243" s="23">
        <f t="shared" si="98"/>
        <v>96.128738424168816</v>
      </c>
      <c r="R243" s="24">
        <f t="shared" si="105"/>
        <v>28670</v>
      </c>
      <c r="S243" s="23">
        <f t="shared" si="99"/>
        <v>97.886578578988704</v>
      </c>
      <c r="T243" s="79">
        <v>27076</v>
      </c>
      <c r="U243" s="82">
        <f t="shared" si="100"/>
        <v>100.19612922325427</v>
      </c>
      <c r="V243" s="79">
        <v>1403</v>
      </c>
      <c r="W243" s="82">
        <f t="shared" si="101"/>
        <v>145.69055036344756</v>
      </c>
      <c r="X243" s="79">
        <f t="shared" si="106"/>
        <v>1594</v>
      </c>
      <c r="Y243" s="82">
        <f t="shared" si="102"/>
        <v>70.344218887908198</v>
      </c>
      <c r="Z243" s="79">
        <v>53</v>
      </c>
      <c r="AA243" s="82" t="s">
        <v>37</v>
      </c>
      <c r="AB243" s="79" t="s">
        <v>37</v>
      </c>
      <c r="AC243" s="82" t="s">
        <v>37</v>
      </c>
      <c r="AD243" s="79">
        <v>405</v>
      </c>
      <c r="AE243" s="82" t="s">
        <v>37</v>
      </c>
      <c r="AF243" s="82" t="s">
        <v>37</v>
      </c>
      <c r="AG243" s="82" t="s">
        <v>37</v>
      </c>
      <c r="AH243" s="79" t="s">
        <v>37</v>
      </c>
      <c r="AI243" s="82" t="s">
        <v>37</v>
      </c>
      <c r="AJ243" s="24">
        <v>240</v>
      </c>
      <c r="AK243" s="132">
        <v>77.900000000000006</v>
      </c>
      <c r="AL243" s="90">
        <v>32</v>
      </c>
      <c r="AM243" s="140">
        <v>94</v>
      </c>
      <c r="AN243" s="90">
        <v>324</v>
      </c>
      <c r="AO243" s="90" t="s">
        <v>37</v>
      </c>
      <c r="AP243" s="24">
        <v>597</v>
      </c>
      <c r="AQ243" s="141" t="s">
        <v>187</v>
      </c>
    </row>
    <row r="244" spans="1:52" ht="12" hidden="1" customHeight="1">
      <c r="A244" s="29"/>
      <c r="B244" s="33" t="s">
        <v>213</v>
      </c>
      <c r="C244" s="58" t="s">
        <v>8</v>
      </c>
      <c r="D244" s="76">
        <v>23629</v>
      </c>
      <c r="E244" s="82">
        <f t="shared" si="92"/>
        <v>99.490526315789481</v>
      </c>
      <c r="F244" s="79">
        <v>232</v>
      </c>
      <c r="G244" s="82">
        <f t="shared" si="93"/>
        <v>81.11888111888112</v>
      </c>
      <c r="H244" s="79">
        <v>108</v>
      </c>
      <c r="I244" s="82">
        <f t="shared" si="94"/>
        <v>66.666666666666657</v>
      </c>
      <c r="J244" s="79">
        <f t="shared" si="103"/>
        <v>23397</v>
      </c>
      <c r="K244" s="82">
        <f t="shared" si="95"/>
        <v>99.714456188203201</v>
      </c>
      <c r="L244" s="79">
        <v>6430</v>
      </c>
      <c r="M244" s="82">
        <f t="shared" si="96"/>
        <v>101.02120974076982</v>
      </c>
      <c r="N244" s="24">
        <v>12585</v>
      </c>
      <c r="O244" s="23">
        <f t="shared" si="97"/>
        <v>100.27888446215138</v>
      </c>
      <c r="P244" s="24">
        <f t="shared" si="104"/>
        <v>6155</v>
      </c>
      <c r="Q244" s="23">
        <f t="shared" si="98"/>
        <v>99.51495553759095</v>
      </c>
      <c r="R244" s="24">
        <f t="shared" si="105"/>
        <v>29552</v>
      </c>
      <c r="S244" s="23">
        <f t="shared" si="99"/>
        <v>99.672838881581171</v>
      </c>
      <c r="T244" s="79">
        <v>27738</v>
      </c>
      <c r="U244" s="82">
        <f t="shared" si="100"/>
        <v>101.14867082376107</v>
      </c>
      <c r="V244" s="79">
        <v>2009</v>
      </c>
      <c r="W244" s="82">
        <f t="shared" si="101"/>
        <v>188.63849765258215</v>
      </c>
      <c r="X244" s="79">
        <f t="shared" si="106"/>
        <v>1814</v>
      </c>
      <c r="Y244" s="82">
        <f t="shared" si="102"/>
        <v>81.491464510332435</v>
      </c>
      <c r="Z244" s="79">
        <v>53</v>
      </c>
      <c r="AA244" s="82" t="s">
        <v>37</v>
      </c>
      <c r="AB244" s="79" t="s">
        <v>37</v>
      </c>
      <c r="AC244" s="82" t="s">
        <v>37</v>
      </c>
      <c r="AD244" s="79">
        <v>437</v>
      </c>
      <c r="AE244" s="82" t="s">
        <v>37</v>
      </c>
      <c r="AF244" s="82" t="s">
        <v>37</v>
      </c>
      <c r="AG244" s="82" t="s">
        <v>37</v>
      </c>
      <c r="AH244" s="79" t="s">
        <v>37</v>
      </c>
      <c r="AI244" s="82" t="s">
        <v>37</v>
      </c>
      <c r="AJ244" s="24">
        <v>327</v>
      </c>
      <c r="AK244" s="132">
        <v>103.7</v>
      </c>
      <c r="AL244" s="90">
        <v>33</v>
      </c>
      <c r="AM244" s="140">
        <v>86.8</v>
      </c>
      <c r="AN244" s="90">
        <v>343</v>
      </c>
      <c r="AO244" s="90" t="s">
        <v>37</v>
      </c>
      <c r="AP244" s="24">
        <v>703</v>
      </c>
      <c r="AQ244" s="141" t="s">
        <v>187</v>
      </c>
    </row>
    <row r="245" spans="1:52" ht="12" hidden="1" customHeight="1">
      <c r="B245" s="33" t="s">
        <v>214</v>
      </c>
      <c r="C245" s="58" t="s">
        <v>9</v>
      </c>
      <c r="D245" s="76">
        <v>23011</v>
      </c>
      <c r="E245" s="82">
        <f t="shared" si="92"/>
        <v>99.952219616019448</v>
      </c>
      <c r="F245" s="79">
        <v>225</v>
      </c>
      <c r="G245" s="82">
        <f t="shared" si="93"/>
        <v>87.20930232558139</v>
      </c>
      <c r="H245" s="79">
        <v>101</v>
      </c>
      <c r="I245" s="82">
        <f t="shared" si="94"/>
        <v>75.373134328358205</v>
      </c>
      <c r="J245" s="79">
        <f t="shared" si="103"/>
        <v>22786</v>
      </c>
      <c r="K245" s="82">
        <f t="shared" si="95"/>
        <v>100.0966438235811</v>
      </c>
      <c r="L245" s="79">
        <v>6314</v>
      </c>
      <c r="M245" s="82">
        <f t="shared" si="96"/>
        <v>101.41342756183747</v>
      </c>
      <c r="N245" s="24">
        <v>11659</v>
      </c>
      <c r="O245" s="23">
        <f t="shared" si="97"/>
        <v>107.09102599430513</v>
      </c>
      <c r="P245" s="24">
        <f t="shared" si="104"/>
        <v>5345</v>
      </c>
      <c r="Q245" s="23">
        <f t="shared" si="98"/>
        <v>114.67496245440894</v>
      </c>
      <c r="R245" s="24">
        <f t="shared" si="105"/>
        <v>28131</v>
      </c>
      <c r="S245" s="23">
        <f t="shared" si="99"/>
        <v>102.57429352780309</v>
      </c>
      <c r="T245" s="79">
        <v>26277</v>
      </c>
      <c r="U245" s="82">
        <f t="shared" si="100"/>
        <v>105.44119417358854</v>
      </c>
      <c r="V245" s="79">
        <v>2224</v>
      </c>
      <c r="W245" s="82">
        <f t="shared" si="101"/>
        <v>232.63598326359835</v>
      </c>
      <c r="X245" s="79">
        <f t="shared" si="106"/>
        <v>1854</v>
      </c>
      <c r="Y245" s="82">
        <f t="shared" si="102"/>
        <v>74.04153354632588</v>
      </c>
      <c r="Z245" s="79">
        <v>59</v>
      </c>
      <c r="AA245" s="82" t="s">
        <v>37</v>
      </c>
      <c r="AB245" s="79" t="s">
        <v>37</v>
      </c>
      <c r="AC245" s="82" t="s">
        <v>37</v>
      </c>
      <c r="AD245" s="79">
        <v>421</v>
      </c>
      <c r="AE245" s="82" t="s">
        <v>37</v>
      </c>
      <c r="AF245" s="82" t="s">
        <v>37</v>
      </c>
      <c r="AG245" s="82" t="s">
        <v>37</v>
      </c>
      <c r="AH245" s="79" t="s">
        <v>37</v>
      </c>
      <c r="AI245" s="82" t="s">
        <v>37</v>
      </c>
      <c r="AJ245" s="24">
        <v>355</v>
      </c>
      <c r="AK245" s="132">
        <v>68.5</v>
      </c>
      <c r="AL245" s="90">
        <v>36</v>
      </c>
      <c r="AM245" s="140">
        <v>105.2</v>
      </c>
      <c r="AN245" s="90">
        <v>334</v>
      </c>
      <c r="AO245" s="90" t="s">
        <v>37</v>
      </c>
      <c r="AP245" s="24">
        <v>725</v>
      </c>
      <c r="AQ245" s="141" t="s">
        <v>187</v>
      </c>
    </row>
    <row r="246" spans="1:52" ht="12" hidden="1" customHeight="1">
      <c r="B246" s="33" t="s">
        <v>215</v>
      </c>
      <c r="C246" s="58" t="s">
        <v>10</v>
      </c>
      <c r="D246" s="76">
        <v>23878</v>
      </c>
      <c r="E246" s="82">
        <f t="shared" si="92"/>
        <v>100.16779931202282</v>
      </c>
      <c r="F246" s="79">
        <v>224</v>
      </c>
      <c r="G246" s="82">
        <f t="shared" si="93"/>
        <v>101.81818181818181</v>
      </c>
      <c r="H246" s="79">
        <v>100</v>
      </c>
      <c r="I246" s="82">
        <f>H246/H234*100</f>
        <v>104.16666666666667</v>
      </c>
      <c r="J246" s="79">
        <f t="shared" si="103"/>
        <v>23654</v>
      </c>
      <c r="K246" s="82">
        <f t="shared" si="95"/>
        <v>100.15242611567447</v>
      </c>
      <c r="L246" s="79">
        <v>6853</v>
      </c>
      <c r="M246" s="82">
        <f t="shared" si="96"/>
        <v>100.9278350515464</v>
      </c>
      <c r="N246" s="24">
        <v>10259</v>
      </c>
      <c r="O246" s="23">
        <f t="shared" si="97"/>
        <v>106.22282045972251</v>
      </c>
      <c r="P246" s="24">
        <f t="shared" si="104"/>
        <v>3406</v>
      </c>
      <c r="Q246" s="23">
        <f t="shared" si="98"/>
        <v>118.7587168758717</v>
      </c>
      <c r="R246" s="24">
        <f t="shared" si="105"/>
        <v>27060</v>
      </c>
      <c r="S246" s="23">
        <f t="shared" si="99"/>
        <v>102.16718266253871</v>
      </c>
      <c r="T246" s="79">
        <v>24990</v>
      </c>
      <c r="U246" s="82">
        <f t="shared" si="100"/>
        <v>104.86781368023499</v>
      </c>
      <c r="V246" s="79">
        <v>1940</v>
      </c>
      <c r="W246" s="82">
        <f t="shared" si="101"/>
        <v>165.67036720751494</v>
      </c>
      <c r="X246" s="79">
        <f t="shared" si="106"/>
        <v>2070</v>
      </c>
      <c r="Y246" s="82">
        <f t="shared" si="102"/>
        <v>77.936746987951807</v>
      </c>
      <c r="Z246" s="79">
        <v>56</v>
      </c>
      <c r="AA246" s="82" t="s">
        <v>37</v>
      </c>
      <c r="AB246" s="79" t="s">
        <v>37</v>
      </c>
      <c r="AC246" s="82" t="s">
        <v>37</v>
      </c>
      <c r="AD246" s="79">
        <v>571</v>
      </c>
      <c r="AE246" s="82" t="s">
        <v>37</v>
      </c>
      <c r="AF246" s="82" t="s">
        <v>37</v>
      </c>
      <c r="AG246" s="82" t="s">
        <v>37</v>
      </c>
      <c r="AH246" s="79" t="s">
        <v>37</v>
      </c>
      <c r="AI246" s="82" t="s">
        <v>37</v>
      </c>
      <c r="AJ246" s="24">
        <v>867</v>
      </c>
      <c r="AK246" s="132">
        <v>84.1</v>
      </c>
      <c r="AL246" s="90">
        <v>33</v>
      </c>
      <c r="AM246" s="140">
        <v>105.3</v>
      </c>
      <c r="AN246" s="90">
        <v>484</v>
      </c>
      <c r="AO246" s="90" t="s">
        <v>37</v>
      </c>
      <c r="AP246" s="24">
        <v>1383</v>
      </c>
      <c r="AQ246" s="141" t="s">
        <v>187</v>
      </c>
    </row>
    <row r="247" spans="1:52" ht="12" hidden="1" customHeight="1">
      <c r="B247" s="33" t="s">
        <v>216</v>
      </c>
      <c r="C247" s="58" t="s">
        <v>217</v>
      </c>
      <c r="D247" s="76">
        <v>24465</v>
      </c>
      <c r="E247" s="82">
        <f t="shared" si="92"/>
        <v>101.29595892679694</v>
      </c>
      <c r="F247" s="79">
        <v>226</v>
      </c>
      <c r="G247" s="82">
        <f t="shared" si="93"/>
        <v>101.34529147982063</v>
      </c>
      <c r="H247" s="79">
        <v>102</v>
      </c>
      <c r="I247" s="82">
        <f t="shared" si="94"/>
        <v>103.03030303030303</v>
      </c>
      <c r="J247" s="79">
        <f t="shared" si="103"/>
        <v>24239</v>
      </c>
      <c r="K247" s="82">
        <f t="shared" si="95"/>
        <v>101.29549918508923</v>
      </c>
      <c r="L247" s="79">
        <v>6967</v>
      </c>
      <c r="M247" s="82">
        <f t="shared" si="96"/>
        <v>103.70646025602859</v>
      </c>
      <c r="N247" s="90">
        <v>10386</v>
      </c>
      <c r="O247" s="91">
        <f t="shared" si="97"/>
        <v>101.4654161781946</v>
      </c>
      <c r="P247" s="90">
        <f t="shared" si="104"/>
        <v>3419</v>
      </c>
      <c r="Q247" s="91">
        <f t="shared" si="98"/>
        <v>97.185901080159169</v>
      </c>
      <c r="R247" s="90">
        <f t="shared" si="105"/>
        <v>27658</v>
      </c>
      <c r="S247" s="91">
        <f t="shared" si="99"/>
        <v>100.7687543265202</v>
      </c>
      <c r="T247" s="79">
        <v>25381</v>
      </c>
      <c r="U247" s="82">
        <f t="shared" si="100"/>
        <v>100.89842973563903</v>
      </c>
      <c r="V247" s="79">
        <v>1636</v>
      </c>
      <c r="W247" s="82">
        <f t="shared" si="101"/>
        <v>110.31692515171949</v>
      </c>
      <c r="X247" s="79">
        <f t="shared" si="106"/>
        <v>2277</v>
      </c>
      <c r="Y247" s="82">
        <f t="shared" si="102"/>
        <v>99.345549738219901</v>
      </c>
      <c r="Z247" s="79">
        <v>52</v>
      </c>
      <c r="AA247" s="82">
        <f>Z247/Z235*100</f>
        <v>94.545454545454547</v>
      </c>
      <c r="AB247" s="79" t="s">
        <v>37</v>
      </c>
      <c r="AC247" s="82" t="s">
        <v>37</v>
      </c>
      <c r="AD247" s="79">
        <v>556</v>
      </c>
      <c r="AE247" s="82">
        <f>AD247/AD235*100</f>
        <v>112.7789046653144</v>
      </c>
      <c r="AF247" s="82" t="s">
        <v>37</v>
      </c>
      <c r="AG247" s="82" t="s">
        <v>37</v>
      </c>
      <c r="AH247" s="79" t="s">
        <v>37</v>
      </c>
      <c r="AI247" s="82" t="s">
        <v>37</v>
      </c>
      <c r="AJ247" s="24">
        <v>938</v>
      </c>
      <c r="AK247" s="132">
        <v>93</v>
      </c>
      <c r="AL247" s="90">
        <v>30</v>
      </c>
      <c r="AM247" s="91">
        <v>98</v>
      </c>
      <c r="AN247" s="90">
        <v>461</v>
      </c>
      <c r="AO247" s="90" t="s">
        <v>37</v>
      </c>
      <c r="AP247" s="24">
        <v>1428</v>
      </c>
      <c r="AQ247" s="141" t="s">
        <v>187</v>
      </c>
    </row>
    <row r="248" spans="1:52" s="55" customFormat="1" ht="12" hidden="1" customHeight="1">
      <c r="A248" s="8"/>
      <c r="B248" s="33" t="s">
        <v>13</v>
      </c>
      <c r="C248" s="58" t="s">
        <v>13</v>
      </c>
      <c r="D248" s="76">
        <v>22428</v>
      </c>
      <c r="E248" s="82">
        <f t="shared" si="92"/>
        <v>102.04750204750204</v>
      </c>
      <c r="F248" s="79">
        <v>223</v>
      </c>
      <c r="G248" s="82">
        <f t="shared" si="93"/>
        <v>108.25242718446601</v>
      </c>
      <c r="H248" s="79">
        <v>99</v>
      </c>
      <c r="I248" s="82">
        <f t="shared" si="94"/>
        <v>120.73170731707317</v>
      </c>
      <c r="J248" s="79">
        <f t="shared" si="103"/>
        <v>22205</v>
      </c>
      <c r="K248" s="82">
        <f t="shared" si="95"/>
        <v>101.98879294506706</v>
      </c>
      <c r="L248" s="79">
        <v>6211</v>
      </c>
      <c r="M248" s="82">
        <f t="shared" si="96"/>
        <v>104.96873415582219</v>
      </c>
      <c r="N248" s="90">
        <v>9739</v>
      </c>
      <c r="O248" s="91">
        <f t="shared" si="97"/>
        <v>92.805412616733378</v>
      </c>
      <c r="P248" s="90">
        <f t="shared" si="104"/>
        <v>3528</v>
      </c>
      <c r="Q248" s="91">
        <f t="shared" si="98"/>
        <v>77.081057461219132</v>
      </c>
      <c r="R248" s="90">
        <f t="shared" si="105"/>
        <v>25733</v>
      </c>
      <c r="S248" s="91">
        <f t="shared" si="99"/>
        <v>97.66215036623781</v>
      </c>
      <c r="T248" s="79">
        <v>23785</v>
      </c>
      <c r="U248" s="82">
        <f t="shared" si="100"/>
        <v>97.739880830080125</v>
      </c>
      <c r="V248" s="79">
        <v>1569</v>
      </c>
      <c r="W248" s="82">
        <f t="shared" si="101"/>
        <v>92.895204262877442</v>
      </c>
      <c r="X248" s="79">
        <f t="shared" si="106"/>
        <v>1948</v>
      </c>
      <c r="Y248" s="82">
        <f t="shared" si="102"/>
        <v>96.722939424031779</v>
      </c>
      <c r="Z248" s="79">
        <v>50</v>
      </c>
      <c r="AA248" s="82">
        <f>Z248/Z236*100</f>
        <v>102.04081632653062</v>
      </c>
      <c r="AB248" s="79" t="s">
        <v>37</v>
      </c>
      <c r="AC248" s="82" t="s">
        <v>37</v>
      </c>
      <c r="AD248" s="79">
        <v>430</v>
      </c>
      <c r="AE248" s="82">
        <f>AD248/AD236*100</f>
        <v>87.576374745417525</v>
      </c>
      <c r="AF248" s="82" t="s">
        <v>37</v>
      </c>
      <c r="AG248" s="82" t="s">
        <v>37</v>
      </c>
      <c r="AH248" s="79" t="s">
        <v>37</v>
      </c>
      <c r="AI248" s="82" t="s">
        <v>37</v>
      </c>
      <c r="AJ248" s="24">
        <v>764</v>
      </c>
      <c r="AK248" s="132">
        <v>96.6</v>
      </c>
      <c r="AL248" s="90">
        <v>28</v>
      </c>
      <c r="AM248" s="91">
        <v>91.3</v>
      </c>
      <c r="AN248" s="90">
        <v>348</v>
      </c>
      <c r="AO248" s="90" t="s">
        <v>37</v>
      </c>
      <c r="AP248" s="24">
        <v>1139</v>
      </c>
      <c r="AQ248" s="141" t="s">
        <v>187</v>
      </c>
      <c r="AR248" s="54"/>
      <c r="AS248" s="54"/>
      <c r="AT248" s="54"/>
      <c r="AU248" s="54"/>
      <c r="AV248" s="54"/>
      <c r="AW248" s="54"/>
      <c r="AX248" s="54"/>
      <c r="AY248" s="54"/>
      <c r="AZ248" s="54"/>
    </row>
    <row r="249" spans="1:52" s="55" customFormat="1" ht="12" hidden="1" customHeight="1">
      <c r="A249" s="8"/>
      <c r="B249" s="34" t="s">
        <v>14</v>
      </c>
      <c r="C249" s="60" t="s">
        <v>14</v>
      </c>
      <c r="D249" s="77">
        <v>25598</v>
      </c>
      <c r="E249" s="83">
        <f t="shared" si="92"/>
        <v>103.9554905782976</v>
      </c>
      <c r="F249" s="80">
        <v>223</v>
      </c>
      <c r="G249" s="83">
        <f t="shared" si="93"/>
        <v>103.24074074074075</v>
      </c>
      <c r="H249" s="80">
        <v>99</v>
      </c>
      <c r="I249" s="83">
        <f t="shared" si="94"/>
        <v>107.60869565217391</v>
      </c>
      <c r="J249" s="80">
        <f t="shared" si="103"/>
        <v>25375</v>
      </c>
      <c r="K249" s="83">
        <f t="shared" si="95"/>
        <v>103.96181579809898</v>
      </c>
      <c r="L249" s="80">
        <v>7479</v>
      </c>
      <c r="M249" s="83">
        <f t="shared" si="96"/>
        <v>106.08510638297872</v>
      </c>
      <c r="N249" s="138">
        <v>10306</v>
      </c>
      <c r="O249" s="150">
        <f t="shared" si="97"/>
        <v>88.669018325733461</v>
      </c>
      <c r="P249" s="138">
        <f t="shared" si="104"/>
        <v>2827</v>
      </c>
      <c r="Q249" s="150">
        <f t="shared" si="98"/>
        <v>61.81937458998469</v>
      </c>
      <c r="R249" s="138">
        <f t="shared" si="105"/>
        <v>28202</v>
      </c>
      <c r="S249" s="150">
        <f t="shared" si="99"/>
        <v>97.312032020979274</v>
      </c>
      <c r="T249" s="80">
        <v>25631</v>
      </c>
      <c r="U249" s="83">
        <f t="shared" si="100"/>
        <v>95.956721949758531</v>
      </c>
      <c r="V249" s="80">
        <v>1644</v>
      </c>
      <c r="W249" s="83">
        <f t="shared" si="101"/>
        <v>83.963227783452496</v>
      </c>
      <c r="X249" s="80">
        <f t="shared" si="106"/>
        <v>2571</v>
      </c>
      <c r="Y249" s="83">
        <f t="shared" si="102"/>
        <v>113.25991189427313</v>
      </c>
      <c r="Z249" s="80">
        <v>57</v>
      </c>
      <c r="AA249" s="83">
        <f>Z249/Z237*100</f>
        <v>126.66666666666666</v>
      </c>
      <c r="AB249" s="83" t="s">
        <v>187</v>
      </c>
      <c r="AC249" s="83" t="s">
        <v>187</v>
      </c>
      <c r="AD249" s="80">
        <v>553</v>
      </c>
      <c r="AE249" s="83">
        <f>AD249/AD237*100</f>
        <v>108.0078125</v>
      </c>
      <c r="AF249" s="83" t="s">
        <v>187</v>
      </c>
      <c r="AG249" s="83" t="s">
        <v>187</v>
      </c>
      <c r="AH249" s="83" t="s">
        <v>187</v>
      </c>
      <c r="AI249" s="83" t="s">
        <v>187</v>
      </c>
      <c r="AJ249" s="26">
        <v>1179</v>
      </c>
      <c r="AK249" s="133">
        <v>93</v>
      </c>
      <c r="AL249" s="138">
        <v>34</v>
      </c>
      <c r="AM249" s="133">
        <v>98.6</v>
      </c>
      <c r="AN249" s="138">
        <v>471</v>
      </c>
      <c r="AO249" s="138" t="s">
        <v>187</v>
      </c>
      <c r="AP249" s="26">
        <v>1685</v>
      </c>
      <c r="AQ249" s="27" t="s">
        <v>187</v>
      </c>
      <c r="AR249" s="54"/>
      <c r="AS249" s="54"/>
      <c r="AT249" s="54"/>
      <c r="AU249" s="54"/>
      <c r="AV249" s="54"/>
      <c r="AW249" s="54"/>
      <c r="AX249" s="54"/>
      <c r="AY249" s="54"/>
      <c r="AZ249" s="54"/>
    </row>
    <row r="250" spans="1:52" ht="12" customHeight="1">
      <c r="A250" s="29"/>
      <c r="B250" s="32" t="s">
        <v>247</v>
      </c>
      <c r="C250" s="59" t="s">
        <v>248</v>
      </c>
      <c r="D250" s="78">
        <v>25328</v>
      </c>
      <c r="E250" s="84">
        <f t="shared" ref="E250:E261" si="107">D250/D238*100</f>
        <v>104.80840850782091</v>
      </c>
      <c r="F250" s="81">
        <v>200</v>
      </c>
      <c r="G250" s="84">
        <f t="shared" ref="G250:G261" si="108">F250/F238*100</f>
        <v>90.497737556561091</v>
      </c>
      <c r="H250" s="81">
        <v>104</v>
      </c>
      <c r="I250" s="84">
        <f t="shared" ref="I250:I257" si="109">H250/H238*100</f>
        <v>107.21649484536083</v>
      </c>
      <c r="J250" s="81">
        <f t="shared" si="103"/>
        <v>25128</v>
      </c>
      <c r="K250" s="84">
        <f t="shared" ref="K250:K261" si="110">J250/J238*100</f>
        <v>104.94048861975361</v>
      </c>
      <c r="L250" s="81">
        <v>7480</v>
      </c>
      <c r="M250" s="84">
        <f t="shared" ref="M250:M261" si="111">L250/L238*100</f>
        <v>106.49202733485194</v>
      </c>
      <c r="N250" s="136">
        <v>10609</v>
      </c>
      <c r="O250" s="134">
        <f t="shared" ref="O250:O261" si="112">N250/N238*100</f>
        <v>96.427922195964371</v>
      </c>
      <c r="P250" s="135">
        <f t="shared" si="104"/>
        <v>3129</v>
      </c>
      <c r="Q250" s="134">
        <f t="shared" ref="Q250:Q261" si="113">P250/P238*100</f>
        <v>78.657616892911008</v>
      </c>
      <c r="R250" s="135">
        <f t="shared" si="105"/>
        <v>28257</v>
      </c>
      <c r="S250" s="134">
        <f t="shared" ref="S250:S261" si="114">R250/R238*100</f>
        <v>101.19614654585824</v>
      </c>
      <c r="T250" s="81">
        <v>25767</v>
      </c>
      <c r="U250" s="84">
        <f t="shared" ref="U250:U261" si="115">T250/T238*100</f>
        <v>102.81302370122096</v>
      </c>
      <c r="V250" s="81">
        <v>1730</v>
      </c>
      <c r="W250" s="84">
        <f t="shared" ref="W250:W261" si="116">V250/V238*100</f>
        <v>102.48815165876776</v>
      </c>
      <c r="X250" s="81">
        <f t="shared" si="106"/>
        <v>2490</v>
      </c>
      <c r="Y250" s="84">
        <f t="shared" ref="Y250:Y261" si="117">X250/X238*100</f>
        <v>87.032506116742397</v>
      </c>
      <c r="Z250" s="81">
        <v>58</v>
      </c>
      <c r="AA250" s="82">
        <f t="shared" ref="AA250:AA258" si="118">Z250/Z238*100</f>
        <v>141.46341463414635</v>
      </c>
      <c r="AB250" s="79" t="s">
        <v>37</v>
      </c>
      <c r="AC250" s="82" t="s">
        <v>37</v>
      </c>
      <c r="AD250" s="79">
        <v>464</v>
      </c>
      <c r="AE250" s="82">
        <f t="shared" ref="AE250:AE258" si="119">AD250/AD238*100</f>
        <v>88.718929254302097</v>
      </c>
      <c r="AF250" s="84" t="s">
        <v>53</v>
      </c>
      <c r="AG250" s="84" t="s">
        <v>53</v>
      </c>
      <c r="AH250" s="84" t="s">
        <v>53</v>
      </c>
      <c r="AI250" s="84" t="s">
        <v>53</v>
      </c>
      <c r="AJ250" s="21"/>
      <c r="AK250" s="47"/>
      <c r="AL250" s="135"/>
      <c r="AM250" s="142"/>
      <c r="AN250" s="135"/>
      <c r="AO250" s="135"/>
      <c r="AP250" s="135"/>
      <c r="AQ250" s="181"/>
    </row>
    <row r="251" spans="1:52" s="75" customFormat="1" ht="12" customHeight="1">
      <c r="A251" s="182"/>
      <c r="B251" s="33" t="s">
        <v>206</v>
      </c>
      <c r="C251" s="58" t="s">
        <v>12</v>
      </c>
      <c r="D251" s="85">
        <v>25933</v>
      </c>
      <c r="E251" s="86">
        <f t="shared" si="107"/>
        <v>103.45474129333387</v>
      </c>
      <c r="F251" s="87">
        <v>200</v>
      </c>
      <c r="G251" s="86">
        <f t="shared" si="108"/>
        <v>88.888888888888886</v>
      </c>
      <c r="H251" s="87">
        <v>104</v>
      </c>
      <c r="I251" s="86">
        <f t="shared" si="109"/>
        <v>102.97029702970298</v>
      </c>
      <c r="J251" s="87">
        <f t="shared" ref="J251:J262" si="120">D251-F251</f>
        <v>25733</v>
      </c>
      <c r="K251" s="86">
        <f t="shared" si="110"/>
        <v>103.58666774011753</v>
      </c>
      <c r="L251" s="87">
        <v>7372</v>
      </c>
      <c r="M251" s="86">
        <f t="shared" si="111"/>
        <v>103.8017459870459</v>
      </c>
      <c r="N251" s="100">
        <v>11802</v>
      </c>
      <c r="O251" s="152">
        <f t="shared" si="112"/>
        <v>100.39982985963421</v>
      </c>
      <c r="P251" s="100">
        <f t="shared" ref="P251:P262" si="121">N251-L251</f>
        <v>4430</v>
      </c>
      <c r="Q251" s="152">
        <f t="shared" si="113"/>
        <v>95.207393079733507</v>
      </c>
      <c r="R251" s="100">
        <f t="shared" ref="R251:R262" si="122">J251+P251</f>
        <v>30163</v>
      </c>
      <c r="S251" s="152">
        <f t="shared" si="114"/>
        <v>102.26479064248177</v>
      </c>
      <c r="T251" s="87">
        <v>27616</v>
      </c>
      <c r="U251" s="86">
        <f t="shared" si="115"/>
        <v>103.5742414582005</v>
      </c>
      <c r="V251" s="87">
        <v>1548</v>
      </c>
      <c r="W251" s="86">
        <f t="shared" si="116"/>
        <v>115.78160059835452</v>
      </c>
      <c r="X251" s="87">
        <f t="shared" ref="X251:X262" si="123">+R251-T251</f>
        <v>2547</v>
      </c>
      <c r="Y251" s="86">
        <f t="shared" si="117"/>
        <v>89.936440677966104</v>
      </c>
      <c r="Z251" s="87">
        <v>57</v>
      </c>
      <c r="AA251" s="86">
        <f t="shared" si="118"/>
        <v>100</v>
      </c>
      <c r="AB251" s="87" t="s">
        <v>37</v>
      </c>
      <c r="AC251" s="86" t="s">
        <v>37</v>
      </c>
      <c r="AD251" s="87">
        <v>477</v>
      </c>
      <c r="AE251" s="86">
        <f t="shared" si="119"/>
        <v>57.46987951807229</v>
      </c>
      <c r="AF251" s="86" t="s">
        <v>53</v>
      </c>
      <c r="AG251" s="86" t="s">
        <v>53</v>
      </c>
      <c r="AH251" s="86" t="s">
        <v>53</v>
      </c>
      <c r="AI251" s="86" t="s">
        <v>53</v>
      </c>
      <c r="AJ251" s="88"/>
      <c r="AK251" s="139"/>
      <c r="AL251" s="100"/>
      <c r="AM251" s="184"/>
      <c r="AN251" s="100"/>
      <c r="AO251" s="100"/>
      <c r="AP251" s="100"/>
      <c r="AQ251" s="185"/>
      <c r="AR251" s="186"/>
      <c r="AS251" s="186"/>
      <c r="AT251" s="186"/>
      <c r="AU251" s="186"/>
      <c r="AV251" s="186"/>
      <c r="AW251" s="186"/>
      <c r="AX251" s="186"/>
      <c r="AY251" s="186"/>
      <c r="AZ251" s="186"/>
    </row>
    <row r="252" spans="1:52" s="75" customFormat="1" ht="12" customHeight="1">
      <c r="A252" s="182"/>
      <c r="B252" s="33" t="s">
        <v>117</v>
      </c>
      <c r="C252" s="58" t="s">
        <v>4</v>
      </c>
      <c r="D252" s="85">
        <v>24212</v>
      </c>
      <c r="E252" s="86">
        <f t="shared" si="107"/>
        <v>102.54976704786107</v>
      </c>
      <c r="F252" s="87">
        <v>197</v>
      </c>
      <c r="G252" s="86">
        <f t="shared" si="108"/>
        <v>86.403508771929822</v>
      </c>
      <c r="H252" s="87">
        <v>101</v>
      </c>
      <c r="I252" s="86">
        <f t="shared" si="109"/>
        <v>91.818181818181827</v>
      </c>
      <c r="J252" s="87">
        <f t="shared" si="120"/>
        <v>24015</v>
      </c>
      <c r="K252" s="86">
        <f t="shared" si="110"/>
        <v>102.70721067487811</v>
      </c>
      <c r="L252" s="87">
        <v>6474</v>
      </c>
      <c r="M252" s="86">
        <f t="shared" si="111"/>
        <v>99.096892698607078</v>
      </c>
      <c r="N252" s="100">
        <v>13382</v>
      </c>
      <c r="O252" s="152">
        <f t="shared" si="112"/>
        <v>109.11611219830397</v>
      </c>
      <c r="P252" s="100">
        <f t="shared" si="121"/>
        <v>6908</v>
      </c>
      <c r="Q252" s="152">
        <f t="shared" si="113"/>
        <v>120.53742802303262</v>
      </c>
      <c r="R252" s="100">
        <f t="shared" si="122"/>
        <v>30923</v>
      </c>
      <c r="S252" s="152">
        <f t="shared" si="114"/>
        <v>106.21715384879606</v>
      </c>
      <c r="T252" s="87">
        <v>28825</v>
      </c>
      <c r="U252" s="86">
        <f t="shared" si="115"/>
        <v>106.96526643906783</v>
      </c>
      <c r="V252" s="87">
        <v>1841</v>
      </c>
      <c r="W252" s="86">
        <f t="shared" si="116"/>
        <v>143.49181605611847</v>
      </c>
      <c r="X252" s="87">
        <f t="shared" si="123"/>
        <v>2098</v>
      </c>
      <c r="Y252" s="86">
        <f t="shared" si="117"/>
        <v>96.905311778290994</v>
      </c>
      <c r="Z252" s="87">
        <v>54</v>
      </c>
      <c r="AA252" s="86">
        <f t="shared" si="118"/>
        <v>94.73684210526315</v>
      </c>
      <c r="AB252" s="87" t="s">
        <v>37</v>
      </c>
      <c r="AC252" s="86" t="s">
        <v>37</v>
      </c>
      <c r="AD252" s="87">
        <v>372</v>
      </c>
      <c r="AE252" s="86">
        <f t="shared" si="119"/>
        <v>85.321100917431195</v>
      </c>
      <c r="AF252" s="86" t="s">
        <v>200</v>
      </c>
      <c r="AG252" s="86" t="s">
        <v>200</v>
      </c>
      <c r="AH252" s="87" t="s">
        <v>200</v>
      </c>
      <c r="AI252" s="86" t="s">
        <v>200</v>
      </c>
      <c r="AJ252" s="88"/>
      <c r="AK252" s="139"/>
      <c r="AL252" s="100"/>
      <c r="AM252" s="184"/>
      <c r="AN252" s="100"/>
      <c r="AO252" s="100"/>
      <c r="AP252" s="100"/>
      <c r="AQ252" s="185"/>
      <c r="AR252" s="186"/>
      <c r="AS252" s="186"/>
      <c r="AT252" s="186"/>
      <c r="AU252" s="186"/>
      <c r="AV252" s="186"/>
      <c r="AW252" s="186"/>
      <c r="AX252" s="186"/>
      <c r="AY252" s="186"/>
      <c r="AZ252" s="186"/>
    </row>
    <row r="253" spans="1:52" s="75" customFormat="1" ht="12" customHeight="1">
      <c r="A253" s="182"/>
      <c r="B253" s="33" t="s">
        <v>208</v>
      </c>
      <c r="C253" s="58" t="s">
        <v>209</v>
      </c>
      <c r="D253" s="85">
        <v>23444</v>
      </c>
      <c r="E253" s="86">
        <f t="shared" si="107"/>
        <v>101.97477163984341</v>
      </c>
      <c r="F253" s="87">
        <v>282</v>
      </c>
      <c r="G253" s="86">
        <f t="shared" si="108"/>
        <v>123.14410480349345</v>
      </c>
      <c r="H253" s="87">
        <v>186</v>
      </c>
      <c r="I253" s="86">
        <f t="shared" si="109"/>
        <v>177.14285714285714</v>
      </c>
      <c r="J253" s="87">
        <f t="shared" si="120"/>
        <v>23162</v>
      </c>
      <c r="K253" s="86">
        <f t="shared" si="110"/>
        <v>101.7617855103027</v>
      </c>
      <c r="L253" s="87">
        <v>6876</v>
      </c>
      <c r="M253" s="86">
        <f t="shared" si="111"/>
        <v>107.37039350405996</v>
      </c>
      <c r="N253" s="100">
        <v>12550</v>
      </c>
      <c r="O253" s="152">
        <f t="shared" si="112"/>
        <v>100.77892877218342</v>
      </c>
      <c r="P253" s="100">
        <f t="shared" si="121"/>
        <v>5674</v>
      </c>
      <c r="Q253" s="152">
        <f t="shared" si="113"/>
        <v>93.800628203008756</v>
      </c>
      <c r="R253" s="100">
        <f t="shared" si="122"/>
        <v>28836</v>
      </c>
      <c r="S253" s="152">
        <f t="shared" si="114"/>
        <v>100.09024644220756</v>
      </c>
      <c r="T253" s="87">
        <v>26997</v>
      </c>
      <c r="U253" s="86">
        <f t="shared" si="115"/>
        <v>100.52127936850728</v>
      </c>
      <c r="V253" s="87">
        <v>1527</v>
      </c>
      <c r="W253" s="86">
        <f t="shared" si="116"/>
        <v>118.1888544891641</v>
      </c>
      <c r="X253" s="87">
        <f t="shared" si="123"/>
        <v>1839</v>
      </c>
      <c r="Y253" s="86">
        <f t="shared" si="117"/>
        <v>94.162826420890937</v>
      </c>
      <c r="Z253" s="87">
        <v>54</v>
      </c>
      <c r="AA253" s="86">
        <f t="shared" si="118"/>
        <v>100</v>
      </c>
      <c r="AB253" s="87" t="s">
        <v>37</v>
      </c>
      <c r="AC253" s="86" t="s">
        <v>37</v>
      </c>
      <c r="AD253" s="87">
        <v>340</v>
      </c>
      <c r="AE253" s="86">
        <f t="shared" si="119"/>
        <v>77.097505668934247</v>
      </c>
      <c r="AF253" s="86" t="s">
        <v>37</v>
      </c>
      <c r="AG253" s="86" t="s">
        <v>37</v>
      </c>
      <c r="AH253" s="87" t="s">
        <v>37</v>
      </c>
      <c r="AI253" s="86" t="s">
        <v>37</v>
      </c>
      <c r="AJ253" s="88"/>
      <c r="AK253" s="139"/>
      <c r="AL253" s="100"/>
      <c r="AM253" s="184"/>
      <c r="AN253" s="100"/>
      <c r="AO253" s="100"/>
      <c r="AP253" s="100"/>
      <c r="AQ253" s="185"/>
      <c r="AR253" s="186"/>
      <c r="AS253" s="186"/>
      <c r="AT253" s="186"/>
      <c r="AU253" s="186"/>
      <c r="AV253" s="186"/>
      <c r="AW253" s="186"/>
      <c r="AX253" s="186"/>
      <c r="AY253" s="186"/>
      <c r="AZ253" s="186"/>
    </row>
    <row r="254" spans="1:52" s="75" customFormat="1" ht="12" customHeight="1">
      <c r="A254" s="182"/>
      <c r="B254" s="33" t="s">
        <v>210</v>
      </c>
      <c r="C254" s="58" t="s">
        <v>211</v>
      </c>
      <c r="D254" s="85">
        <v>23317</v>
      </c>
      <c r="E254" s="86">
        <f t="shared" si="107"/>
        <v>103.91746144932704</v>
      </c>
      <c r="F254" s="87">
        <v>154</v>
      </c>
      <c r="G254" s="86">
        <f t="shared" si="108"/>
        <v>69.058295964125563</v>
      </c>
      <c r="H254" s="87">
        <v>58</v>
      </c>
      <c r="I254" s="86">
        <f t="shared" si="109"/>
        <v>58.585858585858588</v>
      </c>
      <c r="J254" s="87">
        <f t="shared" si="120"/>
        <v>23163</v>
      </c>
      <c r="K254" s="86">
        <f t="shared" si="110"/>
        <v>104.26738690074274</v>
      </c>
      <c r="L254" s="87">
        <v>7187</v>
      </c>
      <c r="M254" s="86">
        <f t="shared" si="111"/>
        <v>111.53010552451894</v>
      </c>
      <c r="N254" s="100">
        <v>12784</v>
      </c>
      <c r="O254" s="152">
        <f t="shared" si="112"/>
        <v>102.26381889448844</v>
      </c>
      <c r="P254" s="100">
        <f t="shared" si="121"/>
        <v>5597</v>
      </c>
      <c r="Q254" s="152">
        <f t="shared" si="113"/>
        <v>92.405481261350502</v>
      </c>
      <c r="R254" s="100">
        <f t="shared" si="122"/>
        <v>28760</v>
      </c>
      <c r="S254" s="152">
        <f t="shared" si="114"/>
        <v>101.72608941709112</v>
      </c>
      <c r="T254" s="87">
        <v>27062</v>
      </c>
      <c r="U254" s="86">
        <f t="shared" si="115"/>
        <v>102.42997728993186</v>
      </c>
      <c r="V254" s="87">
        <v>1570</v>
      </c>
      <c r="W254" s="86">
        <f t="shared" si="116"/>
        <v>116.90245718540582</v>
      </c>
      <c r="X254" s="87">
        <f t="shared" si="123"/>
        <v>1698</v>
      </c>
      <c r="Y254" s="86">
        <f t="shared" si="117"/>
        <v>91.68466522678186</v>
      </c>
      <c r="Z254" s="87">
        <v>53</v>
      </c>
      <c r="AA254" s="86">
        <f t="shared" si="118"/>
        <v>94.642857142857139</v>
      </c>
      <c r="AB254" s="87" t="s">
        <v>37</v>
      </c>
      <c r="AC254" s="86" t="s">
        <v>37</v>
      </c>
      <c r="AD254" s="87">
        <v>340</v>
      </c>
      <c r="AE254" s="86">
        <f t="shared" si="119"/>
        <v>79.625292740046831</v>
      </c>
      <c r="AF254" s="86" t="s">
        <v>37</v>
      </c>
      <c r="AG254" s="86" t="s">
        <v>37</v>
      </c>
      <c r="AH254" s="87" t="s">
        <v>37</v>
      </c>
      <c r="AI254" s="86" t="s">
        <v>37</v>
      </c>
      <c r="AJ254" s="88"/>
      <c r="AK254" s="139"/>
      <c r="AL254" s="100"/>
      <c r="AM254" s="184"/>
      <c r="AN254" s="100"/>
      <c r="AO254" s="100"/>
      <c r="AP254" s="88"/>
      <c r="AQ254" s="185"/>
      <c r="AR254" s="186"/>
      <c r="AS254" s="186"/>
      <c r="AT254" s="186"/>
      <c r="AU254" s="186"/>
      <c r="AV254" s="186"/>
      <c r="AW254" s="186"/>
      <c r="AX254" s="186"/>
      <c r="AY254" s="186"/>
      <c r="AZ254" s="186"/>
    </row>
    <row r="255" spans="1:52" s="75" customFormat="1" ht="12" customHeight="1">
      <c r="A255" s="182"/>
      <c r="B255" s="33" t="s">
        <v>101</v>
      </c>
      <c r="C255" s="58" t="s">
        <v>7</v>
      </c>
      <c r="D255" s="85">
        <v>23113</v>
      </c>
      <c r="E255" s="86">
        <f t="shared" si="107"/>
        <v>102.43761911093384</v>
      </c>
      <c r="F255" s="87">
        <v>151</v>
      </c>
      <c r="G255" s="86">
        <f t="shared" si="108"/>
        <v>67.111111111111114</v>
      </c>
      <c r="H255" s="87">
        <v>55</v>
      </c>
      <c r="I255" s="86">
        <f t="shared" si="109"/>
        <v>54.455445544554458</v>
      </c>
      <c r="J255" s="87">
        <f t="shared" si="120"/>
        <v>22962</v>
      </c>
      <c r="K255" s="86">
        <f t="shared" si="110"/>
        <v>102.79344614558153</v>
      </c>
      <c r="L255" s="87">
        <v>6424</v>
      </c>
      <c r="M255" s="86">
        <f t="shared" si="111"/>
        <v>109.43781942078365</v>
      </c>
      <c r="N255" s="100">
        <v>10910</v>
      </c>
      <c r="O255" s="152">
        <f t="shared" si="112"/>
        <v>89.411571873463373</v>
      </c>
      <c r="P255" s="100">
        <f t="shared" si="121"/>
        <v>4486</v>
      </c>
      <c r="Q255" s="152">
        <f t="shared" si="113"/>
        <v>70.846493998736577</v>
      </c>
      <c r="R255" s="100">
        <f t="shared" si="122"/>
        <v>27448</v>
      </c>
      <c r="S255" s="152">
        <f t="shared" si="114"/>
        <v>95.73770491803279</v>
      </c>
      <c r="T255" s="87">
        <v>25895</v>
      </c>
      <c r="U255" s="86">
        <f t="shared" si="115"/>
        <v>95.638203575121878</v>
      </c>
      <c r="V255" s="87">
        <v>1421</v>
      </c>
      <c r="W255" s="86">
        <f t="shared" si="116"/>
        <v>101.28296507483962</v>
      </c>
      <c r="X255" s="87">
        <f t="shared" si="123"/>
        <v>1553</v>
      </c>
      <c r="Y255" s="86">
        <f t="shared" si="117"/>
        <v>97.427854454203271</v>
      </c>
      <c r="Z255" s="87">
        <v>54</v>
      </c>
      <c r="AA255" s="86">
        <f t="shared" si="118"/>
        <v>101.88679245283019</v>
      </c>
      <c r="AB255" s="87" t="s">
        <v>37</v>
      </c>
      <c r="AC255" s="86" t="s">
        <v>37</v>
      </c>
      <c r="AD255" s="87">
        <v>347</v>
      </c>
      <c r="AE255" s="86">
        <f t="shared" si="119"/>
        <v>85.679012345679013</v>
      </c>
      <c r="AF255" s="86" t="s">
        <v>37</v>
      </c>
      <c r="AG255" s="86" t="s">
        <v>37</v>
      </c>
      <c r="AH255" s="87" t="s">
        <v>37</v>
      </c>
      <c r="AI255" s="86" t="s">
        <v>37</v>
      </c>
      <c r="AJ255" s="88"/>
      <c r="AK255" s="139"/>
      <c r="AL255" s="100"/>
      <c r="AM255" s="184"/>
      <c r="AN255" s="100"/>
      <c r="AO255" s="100"/>
      <c r="AP255" s="88"/>
      <c r="AQ255" s="185"/>
      <c r="AR255" s="186"/>
      <c r="AS255" s="186"/>
      <c r="AT255" s="186"/>
      <c r="AU255" s="186"/>
      <c r="AV255" s="186"/>
      <c r="AW255" s="186"/>
      <c r="AX255" s="186"/>
      <c r="AY255" s="186"/>
      <c r="AZ255" s="186"/>
    </row>
    <row r="256" spans="1:52" s="200" customFormat="1" ht="12" customHeight="1">
      <c r="A256" s="189"/>
      <c r="B256" s="190" t="s">
        <v>102</v>
      </c>
      <c r="C256" s="191" t="s">
        <v>8</v>
      </c>
      <c r="D256" s="209">
        <v>23737</v>
      </c>
      <c r="E256" s="210">
        <f t="shared" si="107"/>
        <v>100.45706547039654</v>
      </c>
      <c r="F256" s="211">
        <v>150</v>
      </c>
      <c r="G256" s="210">
        <f t="shared" si="108"/>
        <v>64.65517241379311</v>
      </c>
      <c r="H256" s="211">
        <v>54</v>
      </c>
      <c r="I256" s="210">
        <f t="shared" si="109"/>
        <v>50</v>
      </c>
      <c r="J256" s="211">
        <f t="shared" si="120"/>
        <v>23587</v>
      </c>
      <c r="K256" s="210">
        <f t="shared" si="110"/>
        <v>100.81206992349448</v>
      </c>
      <c r="L256" s="211">
        <v>6851</v>
      </c>
      <c r="M256" s="210">
        <f t="shared" si="111"/>
        <v>106.54743390357699</v>
      </c>
      <c r="N256" s="194">
        <v>11448</v>
      </c>
      <c r="O256" s="195">
        <f t="shared" si="112"/>
        <v>90.965435041716319</v>
      </c>
      <c r="P256" s="194">
        <f t="shared" si="121"/>
        <v>4597</v>
      </c>
      <c r="Q256" s="195">
        <f t="shared" si="113"/>
        <v>74.687246141348496</v>
      </c>
      <c r="R256" s="194">
        <f t="shared" si="122"/>
        <v>28184</v>
      </c>
      <c r="S256" s="195">
        <f t="shared" si="114"/>
        <v>95.370871683811586</v>
      </c>
      <c r="T256" s="211">
        <v>26567</v>
      </c>
      <c r="U256" s="210">
        <f t="shared" si="115"/>
        <v>95.778354603792621</v>
      </c>
      <c r="V256" s="211">
        <v>1654</v>
      </c>
      <c r="W256" s="210">
        <f t="shared" si="116"/>
        <v>82.329517172722745</v>
      </c>
      <c r="X256" s="87">
        <f t="shared" si="123"/>
        <v>1617</v>
      </c>
      <c r="Y256" s="210">
        <f t="shared" si="117"/>
        <v>89.140022050716652</v>
      </c>
      <c r="Z256" s="211">
        <v>54</v>
      </c>
      <c r="AA256" s="210">
        <f t="shared" si="118"/>
        <v>101.88679245283019</v>
      </c>
      <c r="AB256" s="211" t="s">
        <v>37</v>
      </c>
      <c r="AC256" s="210" t="s">
        <v>37</v>
      </c>
      <c r="AD256" s="211">
        <v>308</v>
      </c>
      <c r="AE256" s="210">
        <f t="shared" si="119"/>
        <v>70.480549199084663</v>
      </c>
      <c r="AF256" s="210" t="s">
        <v>37</v>
      </c>
      <c r="AG256" s="210" t="s">
        <v>37</v>
      </c>
      <c r="AH256" s="211" t="s">
        <v>37</v>
      </c>
      <c r="AI256" s="210" t="s">
        <v>37</v>
      </c>
      <c r="AJ256" s="193"/>
      <c r="AK256" s="196"/>
      <c r="AL256" s="194"/>
      <c r="AM256" s="197"/>
      <c r="AN256" s="194"/>
      <c r="AO256" s="194"/>
      <c r="AP256" s="193"/>
      <c r="AQ256" s="198"/>
      <c r="AR256" s="199"/>
      <c r="AS256" s="199"/>
      <c r="AT256" s="199"/>
      <c r="AU256" s="199"/>
      <c r="AV256" s="199"/>
      <c r="AW256" s="199"/>
      <c r="AX256" s="199"/>
      <c r="AY256" s="199"/>
      <c r="AZ256" s="199"/>
    </row>
    <row r="257" spans="1:52" s="200" customFormat="1" ht="12" customHeight="1">
      <c r="A257" s="189"/>
      <c r="B257" s="190" t="s">
        <v>104</v>
      </c>
      <c r="C257" s="191" t="s">
        <v>9</v>
      </c>
      <c r="D257" s="209">
        <v>23165</v>
      </c>
      <c r="E257" s="210">
        <f t="shared" si="107"/>
        <v>100.66924514362697</v>
      </c>
      <c r="F257" s="211">
        <v>185</v>
      </c>
      <c r="G257" s="210">
        <f t="shared" si="108"/>
        <v>82.222222222222214</v>
      </c>
      <c r="H257" s="211">
        <v>89</v>
      </c>
      <c r="I257" s="210">
        <f t="shared" si="109"/>
        <v>88.118811881188122</v>
      </c>
      <c r="J257" s="211">
        <f t="shared" si="120"/>
        <v>22980</v>
      </c>
      <c r="K257" s="210">
        <f t="shared" si="110"/>
        <v>100.85139998244537</v>
      </c>
      <c r="L257" s="211">
        <v>6738</v>
      </c>
      <c r="M257" s="210">
        <f t="shared" si="111"/>
        <v>106.71523598352866</v>
      </c>
      <c r="N257" s="194">
        <v>10573</v>
      </c>
      <c r="O257" s="195">
        <f t="shared" si="112"/>
        <v>90.685307487777678</v>
      </c>
      <c r="P257" s="194">
        <f t="shared" si="121"/>
        <v>3835</v>
      </c>
      <c r="Q257" s="195">
        <f t="shared" si="113"/>
        <v>71.749298409728723</v>
      </c>
      <c r="R257" s="194">
        <f t="shared" si="122"/>
        <v>26815</v>
      </c>
      <c r="S257" s="195">
        <f t="shared" si="114"/>
        <v>95.321886886353141</v>
      </c>
      <c r="T257" s="211">
        <v>25041</v>
      </c>
      <c r="U257" s="210">
        <f t="shared" si="115"/>
        <v>95.296266697111548</v>
      </c>
      <c r="V257" s="211">
        <v>1471</v>
      </c>
      <c r="W257" s="210">
        <f t="shared" si="116"/>
        <v>66.142086330935257</v>
      </c>
      <c r="X257" s="211">
        <f t="shared" si="123"/>
        <v>1774</v>
      </c>
      <c r="Y257" s="210">
        <f t="shared" si="117"/>
        <v>95.685005393743268</v>
      </c>
      <c r="Z257" s="211">
        <v>53</v>
      </c>
      <c r="AA257" s="210">
        <f t="shared" si="118"/>
        <v>89.830508474576277</v>
      </c>
      <c r="AB257" s="211" t="s">
        <v>37</v>
      </c>
      <c r="AC257" s="210" t="s">
        <v>37</v>
      </c>
      <c r="AD257" s="211">
        <v>395</v>
      </c>
      <c r="AE257" s="210">
        <f t="shared" si="119"/>
        <v>93.824228028503569</v>
      </c>
      <c r="AF257" s="210" t="s">
        <v>37</v>
      </c>
      <c r="AG257" s="210" t="s">
        <v>37</v>
      </c>
      <c r="AH257" s="211" t="s">
        <v>37</v>
      </c>
      <c r="AI257" s="210" t="s">
        <v>37</v>
      </c>
      <c r="AJ257" s="193"/>
      <c r="AK257" s="196"/>
      <c r="AL257" s="194"/>
      <c r="AM257" s="197"/>
      <c r="AN257" s="194"/>
      <c r="AO257" s="194"/>
      <c r="AP257" s="193"/>
      <c r="AQ257" s="198"/>
      <c r="AR257" s="199"/>
      <c r="AS257" s="199"/>
      <c r="AT257" s="199"/>
      <c r="AU257" s="199"/>
      <c r="AV257" s="199"/>
      <c r="AW257" s="199"/>
      <c r="AX257" s="199"/>
      <c r="AY257" s="199"/>
      <c r="AZ257" s="199"/>
    </row>
    <row r="258" spans="1:52" s="75" customFormat="1" ht="12" customHeight="1">
      <c r="A258" s="182"/>
      <c r="B258" s="33" t="s">
        <v>106</v>
      </c>
      <c r="C258" s="58" t="s">
        <v>10</v>
      </c>
      <c r="D258" s="85">
        <v>24174</v>
      </c>
      <c r="E258" s="86">
        <f t="shared" si="107"/>
        <v>101.23963481028562</v>
      </c>
      <c r="F258" s="87">
        <v>187</v>
      </c>
      <c r="G258" s="86">
        <f t="shared" si="108"/>
        <v>83.482142857142861</v>
      </c>
      <c r="H258" s="87">
        <v>91</v>
      </c>
      <c r="I258" s="86">
        <f>H258/H246*100</f>
        <v>91</v>
      </c>
      <c r="J258" s="87">
        <f t="shared" si="120"/>
        <v>23987</v>
      </c>
      <c r="K258" s="86">
        <f t="shared" si="110"/>
        <v>101.40779572165384</v>
      </c>
      <c r="L258" s="87">
        <v>6918</v>
      </c>
      <c r="M258" s="86">
        <f t="shared" si="111"/>
        <v>100.94848971253465</v>
      </c>
      <c r="N258" s="100">
        <v>9697</v>
      </c>
      <c r="O258" s="152">
        <f t="shared" si="112"/>
        <v>94.521883224485819</v>
      </c>
      <c r="P258" s="100">
        <f t="shared" si="121"/>
        <v>2779</v>
      </c>
      <c r="Q258" s="152">
        <f t="shared" si="113"/>
        <v>81.59130945390487</v>
      </c>
      <c r="R258" s="100">
        <f t="shared" si="122"/>
        <v>26766</v>
      </c>
      <c r="S258" s="152">
        <f t="shared" si="114"/>
        <v>98.913525498891346</v>
      </c>
      <c r="T258" s="87">
        <v>24648</v>
      </c>
      <c r="U258" s="86">
        <f t="shared" si="115"/>
        <v>98.631452581032406</v>
      </c>
      <c r="V258" s="87">
        <v>1607</v>
      </c>
      <c r="W258" s="86">
        <f t="shared" si="116"/>
        <v>82.835051546391753</v>
      </c>
      <c r="X258" s="87">
        <f t="shared" si="123"/>
        <v>2118</v>
      </c>
      <c r="Y258" s="86">
        <f t="shared" si="117"/>
        <v>102.31884057971014</v>
      </c>
      <c r="Z258" s="87">
        <v>51</v>
      </c>
      <c r="AA258" s="86">
        <f t="shared" si="118"/>
        <v>91.071428571428569</v>
      </c>
      <c r="AB258" s="87" t="s">
        <v>37</v>
      </c>
      <c r="AC258" s="86" t="s">
        <v>37</v>
      </c>
      <c r="AD258" s="87">
        <v>507</v>
      </c>
      <c r="AE258" s="86">
        <f t="shared" si="119"/>
        <v>88.791593695271459</v>
      </c>
      <c r="AF258" s="86" t="s">
        <v>37</v>
      </c>
      <c r="AG258" s="86" t="s">
        <v>37</v>
      </c>
      <c r="AH258" s="87" t="s">
        <v>37</v>
      </c>
      <c r="AI258" s="86" t="s">
        <v>37</v>
      </c>
      <c r="AJ258" s="88"/>
      <c r="AK258" s="139"/>
      <c r="AL258" s="100"/>
      <c r="AM258" s="184"/>
      <c r="AN258" s="100"/>
      <c r="AO258" s="100"/>
      <c r="AP258" s="88"/>
      <c r="AQ258" s="185"/>
      <c r="AR258" s="186"/>
      <c r="AS258" s="186"/>
      <c r="AT258" s="186"/>
      <c r="AU258" s="186"/>
      <c r="AV258" s="186"/>
      <c r="AW258" s="186"/>
      <c r="AX258" s="186"/>
      <c r="AY258" s="186"/>
      <c r="AZ258" s="186"/>
    </row>
    <row r="259" spans="1:52" s="75" customFormat="1" ht="12" customHeight="1">
      <c r="A259" s="182"/>
      <c r="B259" s="33" t="s">
        <v>249</v>
      </c>
      <c r="C259" s="58" t="s">
        <v>250</v>
      </c>
      <c r="D259" s="85">
        <v>24759</v>
      </c>
      <c r="E259" s="86">
        <f t="shared" si="107"/>
        <v>101.20171673819742</v>
      </c>
      <c r="F259" s="87">
        <v>195</v>
      </c>
      <c r="G259" s="86">
        <f t="shared" si="108"/>
        <v>86.283185840707972</v>
      </c>
      <c r="H259" s="87">
        <v>99</v>
      </c>
      <c r="I259" s="86">
        <f t="shared" ref="I259:I269" si="124">H259/H247*100</f>
        <v>97.058823529411768</v>
      </c>
      <c r="J259" s="87">
        <f t="shared" si="120"/>
        <v>24564</v>
      </c>
      <c r="K259" s="86">
        <f t="shared" si="110"/>
        <v>101.34081439003259</v>
      </c>
      <c r="L259" s="87">
        <v>7061</v>
      </c>
      <c r="M259" s="86">
        <f t="shared" si="111"/>
        <v>101.34921774077796</v>
      </c>
      <c r="N259" s="100">
        <v>9796</v>
      </c>
      <c r="O259" s="152">
        <f t="shared" si="112"/>
        <v>94.319275948392061</v>
      </c>
      <c r="P259" s="100">
        <f t="shared" si="121"/>
        <v>2735</v>
      </c>
      <c r="Q259" s="152">
        <f t="shared" si="113"/>
        <v>79.994150336355659</v>
      </c>
      <c r="R259" s="100">
        <f t="shared" si="122"/>
        <v>27299</v>
      </c>
      <c r="S259" s="152">
        <f t="shared" si="114"/>
        <v>98.702003037095949</v>
      </c>
      <c r="T259" s="87">
        <v>25048</v>
      </c>
      <c r="U259" s="86">
        <f t="shared" si="115"/>
        <v>98.687994956857494</v>
      </c>
      <c r="V259" s="87">
        <v>1238</v>
      </c>
      <c r="W259" s="86">
        <f t="shared" si="116"/>
        <v>75.672371638141811</v>
      </c>
      <c r="X259" s="87">
        <f t="shared" si="123"/>
        <v>2251</v>
      </c>
      <c r="Y259" s="86">
        <f t="shared" si="117"/>
        <v>98.858146684233645</v>
      </c>
      <c r="Z259" s="87">
        <v>49</v>
      </c>
      <c r="AA259" s="86">
        <f>Z259/Z247*100</f>
        <v>94.230769230769226</v>
      </c>
      <c r="AB259" s="87" t="s">
        <v>37</v>
      </c>
      <c r="AC259" s="86" t="s">
        <v>37</v>
      </c>
      <c r="AD259" s="87">
        <v>470</v>
      </c>
      <c r="AE259" s="86">
        <f>AD259/AD247*100</f>
        <v>84.532374100719423</v>
      </c>
      <c r="AF259" s="86" t="s">
        <v>37</v>
      </c>
      <c r="AG259" s="86" t="s">
        <v>37</v>
      </c>
      <c r="AH259" s="87" t="s">
        <v>37</v>
      </c>
      <c r="AI259" s="86" t="s">
        <v>37</v>
      </c>
      <c r="AJ259" s="88"/>
      <c r="AK259" s="139"/>
      <c r="AL259" s="100"/>
      <c r="AM259" s="152"/>
      <c r="AN259" s="100"/>
      <c r="AO259" s="100"/>
      <c r="AP259" s="88"/>
      <c r="AQ259" s="185"/>
      <c r="AR259" s="186"/>
      <c r="AS259" s="186"/>
      <c r="AT259" s="186"/>
      <c r="AU259" s="186"/>
      <c r="AV259" s="186"/>
      <c r="AW259" s="186"/>
      <c r="AX259" s="186"/>
      <c r="AY259" s="186"/>
      <c r="AZ259" s="186"/>
    </row>
    <row r="260" spans="1:52" s="203" customFormat="1" ht="12" customHeight="1">
      <c r="A260" s="201"/>
      <c r="B260" s="33" t="s">
        <v>13</v>
      </c>
      <c r="C260" s="58" t="s">
        <v>13</v>
      </c>
      <c r="D260" s="85">
        <v>22829</v>
      </c>
      <c r="E260" s="86">
        <f t="shared" si="107"/>
        <v>101.78794364187623</v>
      </c>
      <c r="F260" s="87">
        <v>187</v>
      </c>
      <c r="G260" s="86">
        <f t="shared" si="108"/>
        <v>83.856502242152459</v>
      </c>
      <c r="H260" s="87">
        <v>91</v>
      </c>
      <c r="I260" s="86">
        <f t="shared" si="124"/>
        <v>91.919191919191917</v>
      </c>
      <c r="J260" s="87">
        <f t="shared" si="120"/>
        <v>22642</v>
      </c>
      <c r="K260" s="86">
        <f t="shared" si="110"/>
        <v>101.96802521954515</v>
      </c>
      <c r="L260" s="87">
        <v>6355</v>
      </c>
      <c r="M260" s="86">
        <f t="shared" si="111"/>
        <v>102.31846723554983</v>
      </c>
      <c r="N260" s="88">
        <v>9201</v>
      </c>
      <c r="O260" s="183">
        <f t="shared" si="112"/>
        <v>94.475818872574195</v>
      </c>
      <c r="P260" s="88">
        <f t="shared" si="121"/>
        <v>2846</v>
      </c>
      <c r="Q260" s="183">
        <f t="shared" si="113"/>
        <v>80.668934240362816</v>
      </c>
      <c r="R260" s="88">
        <f t="shared" si="122"/>
        <v>25488</v>
      </c>
      <c r="S260" s="183">
        <f t="shared" si="114"/>
        <v>99.047915128434312</v>
      </c>
      <c r="T260" s="87">
        <v>23400</v>
      </c>
      <c r="U260" s="86">
        <f t="shared" si="115"/>
        <v>98.38133277275594</v>
      </c>
      <c r="V260" s="87">
        <v>1065</v>
      </c>
      <c r="W260" s="86">
        <f t="shared" si="116"/>
        <v>67.877629063097515</v>
      </c>
      <c r="X260" s="87">
        <f t="shared" si="123"/>
        <v>2088</v>
      </c>
      <c r="Y260" s="86">
        <f t="shared" si="117"/>
        <v>107.18685831622177</v>
      </c>
      <c r="Z260" s="87">
        <v>47</v>
      </c>
      <c r="AA260" s="86">
        <f>Z260/Z248*100</f>
        <v>94</v>
      </c>
      <c r="AB260" s="87" t="s">
        <v>37</v>
      </c>
      <c r="AC260" s="86" t="s">
        <v>37</v>
      </c>
      <c r="AD260" s="87">
        <v>412</v>
      </c>
      <c r="AE260" s="86">
        <f>AD260/AD248*100</f>
        <v>95.813953488372093</v>
      </c>
      <c r="AF260" s="86" t="s">
        <v>37</v>
      </c>
      <c r="AG260" s="86" t="s">
        <v>37</v>
      </c>
      <c r="AH260" s="87" t="s">
        <v>37</v>
      </c>
      <c r="AI260" s="86" t="s">
        <v>37</v>
      </c>
      <c r="AJ260" s="88"/>
      <c r="AK260" s="139"/>
      <c r="AL260" s="100"/>
      <c r="AM260" s="152"/>
      <c r="AN260" s="100"/>
      <c r="AO260" s="100"/>
      <c r="AP260" s="88"/>
      <c r="AQ260" s="185"/>
      <c r="AR260" s="202"/>
      <c r="AS260" s="202"/>
      <c r="AT260" s="202"/>
      <c r="AU260" s="202"/>
      <c r="AV260" s="202"/>
      <c r="AW260" s="202"/>
      <c r="AX260" s="202"/>
      <c r="AY260" s="202"/>
      <c r="AZ260" s="202"/>
    </row>
    <row r="261" spans="1:52" s="203" customFormat="1" ht="12" customHeight="1">
      <c r="A261" s="201"/>
      <c r="B261" s="34" t="s">
        <v>14</v>
      </c>
      <c r="C261" s="60" t="s">
        <v>14</v>
      </c>
      <c r="D261" s="212">
        <v>25752</v>
      </c>
      <c r="E261" s="213">
        <f t="shared" si="107"/>
        <v>100.60160950074224</v>
      </c>
      <c r="F261" s="99">
        <v>174</v>
      </c>
      <c r="G261" s="213">
        <f t="shared" si="108"/>
        <v>78.026905829596416</v>
      </c>
      <c r="H261" s="99">
        <v>84</v>
      </c>
      <c r="I261" s="213">
        <f t="shared" si="124"/>
        <v>84.848484848484844</v>
      </c>
      <c r="J261" s="99">
        <f t="shared" si="120"/>
        <v>25578</v>
      </c>
      <c r="K261" s="213">
        <f t="shared" si="110"/>
        <v>100.8</v>
      </c>
      <c r="L261" s="99">
        <v>7632</v>
      </c>
      <c r="M261" s="213">
        <f t="shared" si="111"/>
        <v>102.04572803850782</v>
      </c>
      <c r="N261" s="206">
        <v>9827</v>
      </c>
      <c r="O261" s="205">
        <f t="shared" si="112"/>
        <v>95.352222006598097</v>
      </c>
      <c r="P261" s="206">
        <f t="shared" si="121"/>
        <v>2195</v>
      </c>
      <c r="Q261" s="205">
        <f t="shared" si="113"/>
        <v>77.644145737530962</v>
      </c>
      <c r="R261" s="206">
        <f t="shared" si="122"/>
        <v>27773</v>
      </c>
      <c r="S261" s="205">
        <f t="shared" si="114"/>
        <v>98.478831288561096</v>
      </c>
      <c r="T261" s="99">
        <v>25272</v>
      </c>
      <c r="U261" s="213">
        <f t="shared" si="115"/>
        <v>98.599352346767589</v>
      </c>
      <c r="V261" s="99">
        <v>1111</v>
      </c>
      <c r="W261" s="213">
        <f t="shared" si="116"/>
        <v>67.579075425790762</v>
      </c>
      <c r="X261" s="99">
        <f t="shared" si="123"/>
        <v>2501</v>
      </c>
      <c r="Y261" s="213">
        <f t="shared" si="117"/>
        <v>97.277323998444189</v>
      </c>
      <c r="Z261" s="99">
        <v>52</v>
      </c>
      <c r="AA261" s="213">
        <f>Z261/Z249*100</f>
        <v>91.228070175438589</v>
      </c>
      <c r="AB261" s="213" t="s">
        <v>187</v>
      </c>
      <c r="AC261" s="213" t="s">
        <v>187</v>
      </c>
      <c r="AD261" s="99">
        <v>540</v>
      </c>
      <c r="AE261" s="213">
        <f>AD261/AD249*100</f>
        <v>97.649186256781192</v>
      </c>
      <c r="AF261" s="213" t="s">
        <v>187</v>
      </c>
      <c r="AG261" s="213" t="s">
        <v>187</v>
      </c>
      <c r="AH261" s="213" t="s">
        <v>187</v>
      </c>
      <c r="AI261" s="213" t="s">
        <v>187</v>
      </c>
      <c r="AJ261" s="206"/>
      <c r="AK261" s="207"/>
      <c r="AL261" s="153"/>
      <c r="AM261" s="207"/>
      <c r="AN261" s="153"/>
      <c r="AO261" s="153"/>
      <c r="AP261" s="206"/>
      <c r="AQ261" s="208"/>
      <c r="AR261" s="202"/>
      <c r="AS261" s="202"/>
      <c r="AT261" s="202"/>
      <c r="AU261" s="202"/>
      <c r="AV261" s="202"/>
      <c r="AW261" s="202"/>
      <c r="AX261" s="202"/>
      <c r="AY261" s="202"/>
      <c r="AZ261" s="202"/>
    </row>
    <row r="262" spans="1:52" ht="12" customHeight="1">
      <c r="A262" s="29"/>
      <c r="B262" s="32" t="s">
        <v>254</v>
      </c>
      <c r="C262" s="59" t="s">
        <v>255</v>
      </c>
      <c r="D262" s="78">
        <v>24821</v>
      </c>
      <c r="E262" s="84">
        <f t="shared" ref="E262:E273" si="125">D262/D250*100</f>
        <v>97.99826279216677</v>
      </c>
      <c r="F262" s="81">
        <v>177</v>
      </c>
      <c r="G262" s="84">
        <f t="shared" ref="G262:G273" si="126">F262/F250*100</f>
        <v>88.5</v>
      </c>
      <c r="H262" s="81">
        <v>87</v>
      </c>
      <c r="I262" s="84">
        <f t="shared" si="124"/>
        <v>83.65384615384616</v>
      </c>
      <c r="J262" s="81">
        <f t="shared" si="120"/>
        <v>24644</v>
      </c>
      <c r="K262" s="84">
        <f t="shared" ref="K262:K273" si="127">J262/J250*100</f>
        <v>98.073861827443494</v>
      </c>
      <c r="L262" s="81">
        <v>7350</v>
      </c>
      <c r="M262" s="84">
        <f t="shared" ref="M262:M273" si="128">L262/L250*100</f>
        <v>98.262032085561501</v>
      </c>
      <c r="N262" s="136">
        <v>10215</v>
      </c>
      <c r="O262" s="134">
        <f t="shared" ref="O262:O273" si="129">N262/N250*100</f>
        <v>96.286172118012999</v>
      </c>
      <c r="P262" s="135">
        <f t="shared" si="121"/>
        <v>2865</v>
      </c>
      <c r="Q262" s="134">
        <f t="shared" ref="Q262:Q273" si="130">P262/P250*100</f>
        <v>91.562799616490892</v>
      </c>
      <c r="R262" s="135">
        <f t="shared" si="122"/>
        <v>27509</v>
      </c>
      <c r="S262" s="134">
        <f t="shared" ref="S262:S273" si="131">R262/R250*100</f>
        <v>97.352868315815556</v>
      </c>
      <c r="T262" s="81">
        <v>25141</v>
      </c>
      <c r="U262" s="84">
        <f t="shared" ref="U262:U273" si="132">T262/T250*100</f>
        <v>97.570535956844026</v>
      </c>
      <c r="V262" s="81">
        <v>1498</v>
      </c>
      <c r="W262" s="84">
        <f t="shared" ref="W262:W273" si="133">V262/V250*100</f>
        <v>86.589595375722539</v>
      </c>
      <c r="X262" s="81">
        <f t="shared" si="123"/>
        <v>2368</v>
      </c>
      <c r="Y262" s="84">
        <f t="shared" ref="Y262:Y273" si="134">X262/X250*100</f>
        <v>95.100401606425706</v>
      </c>
      <c r="Z262" s="81">
        <v>53</v>
      </c>
      <c r="AA262" s="84">
        <f t="shared" ref="AA262:AA270" si="135">Z262/Z250*100</f>
        <v>91.379310344827587</v>
      </c>
      <c r="AB262" s="81" t="s">
        <v>37</v>
      </c>
      <c r="AC262" s="84" t="s">
        <v>37</v>
      </c>
      <c r="AD262" s="81">
        <v>440</v>
      </c>
      <c r="AE262" s="84">
        <f t="shared" ref="AE262:AE270" si="136">AD262/AD250*100</f>
        <v>94.827586206896555</v>
      </c>
      <c r="AF262" s="84" t="s">
        <v>53</v>
      </c>
      <c r="AG262" s="84" t="s">
        <v>53</v>
      </c>
      <c r="AH262" s="84" t="s">
        <v>53</v>
      </c>
      <c r="AI262" s="84" t="s">
        <v>53</v>
      </c>
      <c r="AJ262" s="21"/>
      <c r="AK262" s="47"/>
      <c r="AL262" s="135"/>
      <c r="AM262" s="142"/>
      <c r="AN262" s="135"/>
      <c r="AO262" s="135"/>
      <c r="AP262" s="135"/>
      <c r="AQ262" s="181"/>
    </row>
    <row r="263" spans="1:52" s="75" customFormat="1" ht="12" customHeight="1">
      <c r="A263" s="182"/>
      <c r="B263" s="33" t="s">
        <v>256</v>
      </c>
      <c r="C263" s="58" t="s">
        <v>257</v>
      </c>
      <c r="D263" s="85">
        <v>25710</v>
      </c>
      <c r="E263" s="86">
        <f t="shared" si="125"/>
        <v>99.140091774958549</v>
      </c>
      <c r="F263" s="87">
        <v>185</v>
      </c>
      <c r="G263" s="86">
        <f t="shared" si="126"/>
        <v>92.5</v>
      </c>
      <c r="H263" s="87">
        <v>95</v>
      </c>
      <c r="I263" s="86">
        <f t="shared" si="124"/>
        <v>91.34615384615384</v>
      </c>
      <c r="J263" s="87">
        <f t="shared" ref="J263:J274" si="137">D263-F263</f>
        <v>25525</v>
      </c>
      <c r="K263" s="86">
        <f t="shared" si="127"/>
        <v>99.191699374344225</v>
      </c>
      <c r="L263" s="87">
        <v>7605</v>
      </c>
      <c r="M263" s="86">
        <f t="shared" si="128"/>
        <v>103.16060770482909</v>
      </c>
      <c r="N263" s="100">
        <v>10994</v>
      </c>
      <c r="O263" s="152">
        <f t="shared" si="129"/>
        <v>93.153702762243682</v>
      </c>
      <c r="P263" s="100">
        <f t="shared" ref="P263:P274" si="138">N263-L263</f>
        <v>3389</v>
      </c>
      <c r="Q263" s="152">
        <f t="shared" si="130"/>
        <v>76.50112866817156</v>
      </c>
      <c r="R263" s="100">
        <f t="shared" ref="R263:R274" si="139">J263+P263</f>
        <v>28914</v>
      </c>
      <c r="S263" s="152">
        <f t="shared" si="131"/>
        <v>95.859165202400291</v>
      </c>
      <c r="T263" s="87">
        <v>26789</v>
      </c>
      <c r="U263" s="86">
        <f t="shared" si="132"/>
        <v>97.00535921205099</v>
      </c>
      <c r="V263" s="87">
        <v>1110</v>
      </c>
      <c r="W263" s="86">
        <f t="shared" si="133"/>
        <v>71.705426356589157</v>
      </c>
      <c r="X263" s="87">
        <f t="shared" ref="X263:X268" si="140">+R263-T263</f>
        <v>2125</v>
      </c>
      <c r="Y263" s="86">
        <f t="shared" si="134"/>
        <v>83.431488025127592</v>
      </c>
      <c r="Z263" s="87">
        <v>52</v>
      </c>
      <c r="AA263" s="86">
        <f t="shared" si="135"/>
        <v>91.228070175438589</v>
      </c>
      <c r="AB263" s="87" t="s">
        <v>37</v>
      </c>
      <c r="AC263" s="86" t="s">
        <v>37</v>
      </c>
      <c r="AD263" s="87">
        <v>347</v>
      </c>
      <c r="AE263" s="86">
        <f t="shared" si="136"/>
        <v>72.746331236897277</v>
      </c>
      <c r="AF263" s="86" t="s">
        <v>53</v>
      </c>
      <c r="AG263" s="86" t="s">
        <v>53</v>
      </c>
      <c r="AH263" s="86" t="s">
        <v>53</v>
      </c>
      <c r="AI263" s="86" t="s">
        <v>53</v>
      </c>
      <c r="AJ263" s="88"/>
      <c r="AK263" s="139"/>
      <c r="AL263" s="100"/>
      <c r="AM263" s="184"/>
      <c r="AN263" s="100"/>
      <c r="AO263" s="100"/>
      <c r="AP263" s="100"/>
      <c r="AQ263" s="185"/>
      <c r="AR263" s="186"/>
      <c r="AS263" s="186"/>
      <c r="AT263" s="186"/>
      <c r="AU263" s="186"/>
      <c r="AV263" s="186"/>
      <c r="AW263" s="186"/>
      <c r="AX263" s="186"/>
      <c r="AY263" s="186"/>
      <c r="AZ263" s="186"/>
    </row>
    <row r="264" spans="1:52" s="75" customFormat="1" ht="12" customHeight="1">
      <c r="A264" s="182"/>
      <c r="B264" s="33" t="s">
        <v>258</v>
      </c>
      <c r="C264" s="58" t="s">
        <v>4</v>
      </c>
      <c r="D264" s="85">
        <v>24196</v>
      </c>
      <c r="E264" s="86">
        <f t="shared" si="125"/>
        <v>99.933917065917726</v>
      </c>
      <c r="F264" s="87">
        <v>199</v>
      </c>
      <c r="G264" s="86">
        <f t="shared" si="126"/>
        <v>101.01522842639594</v>
      </c>
      <c r="H264" s="87">
        <v>97</v>
      </c>
      <c r="I264" s="86">
        <f t="shared" si="124"/>
        <v>96.039603960396036</v>
      </c>
      <c r="J264" s="87">
        <f t="shared" si="137"/>
        <v>23997</v>
      </c>
      <c r="K264" s="86">
        <f t="shared" si="127"/>
        <v>99.925046845721425</v>
      </c>
      <c r="L264" s="87">
        <v>6937</v>
      </c>
      <c r="M264" s="86">
        <f t="shared" si="128"/>
        <v>107.15168365770775</v>
      </c>
      <c r="N264" s="100">
        <v>13125</v>
      </c>
      <c r="O264" s="152">
        <f t="shared" si="129"/>
        <v>98.079509789269167</v>
      </c>
      <c r="P264" s="100">
        <f t="shared" si="138"/>
        <v>6188</v>
      </c>
      <c r="Q264" s="152">
        <f t="shared" si="130"/>
        <v>89.577301679212511</v>
      </c>
      <c r="R264" s="100">
        <f t="shared" si="139"/>
        <v>30185</v>
      </c>
      <c r="S264" s="152">
        <f t="shared" si="131"/>
        <v>97.613426899071882</v>
      </c>
      <c r="T264" s="87">
        <v>28292</v>
      </c>
      <c r="U264" s="86">
        <f t="shared" si="132"/>
        <v>98.150910667823069</v>
      </c>
      <c r="V264" s="87">
        <v>1857</v>
      </c>
      <c r="W264" s="86">
        <f t="shared" si="133"/>
        <v>100.86909288430202</v>
      </c>
      <c r="X264" s="87">
        <f t="shared" si="140"/>
        <v>1893</v>
      </c>
      <c r="Y264" s="86">
        <f t="shared" si="134"/>
        <v>90.228789323164918</v>
      </c>
      <c r="Z264" s="87">
        <v>49</v>
      </c>
      <c r="AA264" s="86">
        <f t="shared" si="135"/>
        <v>90.740740740740748</v>
      </c>
      <c r="AB264" s="87" t="s">
        <v>37</v>
      </c>
      <c r="AC264" s="86" t="s">
        <v>37</v>
      </c>
      <c r="AD264" s="87">
        <v>353</v>
      </c>
      <c r="AE264" s="86">
        <f t="shared" si="136"/>
        <v>94.892473118279568</v>
      </c>
      <c r="AF264" s="86" t="s">
        <v>200</v>
      </c>
      <c r="AG264" s="86" t="s">
        <v>200</v>
      </c>
      <c r="AH264" s="87" t="s">
        <v>200</v>
      </c>
      <c r="AI264" s="86" t="s">
        <v>200</v>
      </c>
      <c r="AJ264" s="88"/>
      <c r="AK264" s="139"/>
      <c r="AL264" s="100"/>
      <c r="AM264" s="184"/>
      <c r="AN264" s="100"/>
      <c r="AO264" s="100"/>
      <c r="AP264" s="100"/>
      <c r="AQ264" s="185"/>
      <c r="AR264" s="186"/>
      <c r="AS264" s="186"/>
      <c r="AT264" s="186"/>
      <c r="AU264" s="186"/>
      <c r="AV264" s="186"/>
      <c r="AW264" s="186"/>
      <c r="AX264" s="186"/>
      <c r="AY264" s="186"/>
      <c r="AZ264" s="186"/>
    </row>
    <row r="265" spans="1:52" s="75" customFormat="1" ht="12" customHeight="1">
      <c r="A265" s="182"/>
      <c r="B265" s="33" t="s">
        <v>259</v>
      </c>
      <c r="C265" s="58" t="s">
        <v>260</v>
      </c>
      <c r="D265" s="85">
        <v>24293</v>
      </c>
      <c r="E265" s="86">
        <f t="shared" si="125"/>
        <v>103.62139566626855</v>
      </c>
      <c r="F265" s="87">
        <v>191</v>
      </c>
      <c r="G265" s="86">
        <f t="shared" si="126"/>
        <v>67.730496453900713</v>
      </c>
      <c r="H265" s="87">
        <v>89</v>
      </c>
      <c r="I265" s="86">
        <f t="shared" si="124"/>
        <v>47.8494623655914</v>
      </c>
      <c r="J265" s="87">
        <f t="shared" si="137"/>
        <v>24102</v>
      </c>
      <c r="K265" s="86">
        <f t="shared" si="127"/>
        <v>104.05837147051204</v>
      </c>
      <c r="L265" s="87">
        <v>7399</v>
      </c>
      <c r="M265" s="86">
        <f t="shared" si="128"/>
        <v>107.60616637579989</v>
      </c>
      <c r="N265" s="88">
        <v>12534</v>
      </c>
      <c r="O265" s="183">
        <f t="shared" si="129"/>
        <v>99.872509960159363</v>
      </c>
      <c r="P265" s="88">
        <f t="shared" si="138"/>
        <v>5135</v>
      </c>
      <c r="Q265" s="183">
        <f t="shared" si="130"/>
        <v>90.500528727529087</v>
      </c>
      <c r="R265" s="88">
        <f t="shared" si="139"/>
        <v>29237</v>
      </c>
      <c r="S265" s="183">
        <f t="shared" si="131"/>
        <v>101.39062283257039</v>
      </c>
      <c r="T265" s="87">
        <v>27284</v>
      </c>
      <c r="U265" s="86">
        <f t="shared" si="132"/>
        <v>101.0630810830833</v>
      </c>
      <c r="V265" s="87">
        <v>1518</v>
      </c>
      <c r="W265" s="86">
        <f t="shared" si="133"/>
        <v>99.410609037328086</v>
      </c>
      <c r="X265" s="87">
        <f t="shared" si="140"/>
        <v>1953</v>
      </c>
      <c r="Y265" s="86">
        <f t="shared" si="134"/>
        <v>106.19902120717781</v>
      </c>
      <c r="Z265" s="87">
        <v>54</v>
      </c>
      <c r="AA265" s="86">
        <f t="shared" si="135"/>
        <v>100</v>
      </c>
      <c r="AB265" s="87" t="s">
        <v>37</v>
      </c>
      <c r="AC265" s="86" t="s">
        <v>37</v>
      </c>
      <c r="AD265" s="87">
        <v>341</v>
      </c>
      <c r="AE265" s="86">
        <f t="shared" si="136"/>
        <v>100.29411764705883</v>
      </c>
      <c r="AF265" s="86" t="s">
        <v>37</v>
      </c>
      <c r="AG265" s="86" t="s">
        <v>37</v>
      </c>
      <c r="AH265" s="87" t="s">
        <v>37</v>
      </c>
      <c r="AI265" s="86" t="s">
        <v>37</v>
      </c>
      <c r="AJ265" s="88"/>
      <c r="AK265" s="139"/>
      <c r="AL265" s="100"/>
      <c r="AM265" s="184"/>
      <c r="AN265" s="100"/>
      <c r="AO265" s="100"/>
      <c r="AP265" s="100"/>
      <c r="AQ265" s="185"/>
      <c r="AR265" s="186"/>
      <c r="AS265" s="186"/>
      <c r="AT265" s="186"/>
      <c r="AU265" s="186"/>
      <c r="AV265" s="186"/>
      <c r="AW265" s="186"/>
      <c r="AX265" s="186"/>
      <c r="AY265" s="186"/>
      <c r="AZ265" s="186"/>
    </row>
    <row r="266" spans="1:52" s="75" customFormat="1" ht="12" customHeight="1">
      <c r="A266" s="182"/>
      <c r="B266" s="33" t="s">
        <v>261</v>
      </c>
      <c r="C266" s="58" t="s">
        <v>262</v>
      </c>
      <c r="D266" s="85">
        <v>23358</v>
      </c>
      <c r="E266" s="86">
        <f t="shared" si="125"/>
        <v>100.17583737187459</v>
      </c>
      <c r="F266" s="87">
        <v>195</v>
      </c>
      <c r="G266" s="86">
        <f t="shared" si="126"/>
        <v>126.62337662337661</v>
      </c>
      <c r="H266" s="87">
        <v>93</v>
      </c>
      <c r="I266" s="86">
        <f t="shared" si="124"/>
        <v>160.34482758620689</v>
      </c>
      <c r="J266" s="87">
        <f t="shared" si="137"/>
        <v>23163</v>
      </c>
      <c r="K266" s="86">
        <f t="shared" si="127"/>
        <v>100</v>
      </c>
      <c r="L266" s="87">
        <v>7269</v>
      </c>
      <c r="M266" s="86">
        <f t="shared" si="128"/>
        <v>101.14094893557812</v>
      </c>
      <c r="N266" s="88">
        <v>11818</v>
      </c>
      <c r="O266" s="183">
        <f t="shared" si="129"/>
        <v>92.443679599499376</v>
      </c>
      <c r="P266" s="88">
        <f t="shared" si="138"/>
        <v>4549</v>
      </c>
      <c r="Q266" s="183">
        <f t="shared" si="130"/>
        <v>81.275683401822405</v>
      </c>
      <c r="R266" s="88">
        <f t="shared" si="139"/>
        <v>27712</v>
      </c>
      <c r="S266" s="183">
        <f t="shared" si="131"/>
        <v>96.356050069541027</v>
      </c>
      <c r="T266" s="87">
        <v>26319</v>
      </c>
      <c r="U266" s="86">
        <f t="shared" si="132"/>
        <v>97.254452738156829</v>
      </c>
      <c r="V266" s="87">
        <v>1527</v>
      </c>
      <c r="W266" s="86">
        <f t="shared" si="133"/>
        <v>97.261146496815286</v>
      </c>
      <c r="X266" s="87">
        <f t="shared" si="140"/>
        <v>1393</v>
      </c>
      <c r="Y266" s="86">
        <f t="shared" si="134"/>
        <v>82.037691401648999</v>
      </c>
      <c r="Z266" s="87">
        <v>51</v>
      </c>
      <c r="AA266" s="86">
        <f t="shared" si="135"/>
        <v>96.226415094339629</v>
      </c>
      <c r="AB266" s="87" t="s">
        <v>37</v>
      </c>
      <c r="AC266" s="86" t="s">
        <v>37</v>
      </c>
      <c r="AD266" s="87">
        <v>331</v>
      </c>
      <c r="AE266" s="86">
        <f t="shared" si="136"/>
        <v>97.35294117647058</v>
      </c>
      <c r="AF266" s="86" t="s">
        <v>37</v>
      </c>
      <c r="AG266" s="86" t="s">
        <v>37</v>
      </c>
      <c r="AH266" s="87" t="s">
        <v>37</v>
      </c>
      <c r="AI266" s="86" t="s">
        <v>37</v>
      </c>
      <c r="AJ266" s="88"/>
      <c r="AK266" s="139"/>
      <c r="AL266" s="100"/>
      <c r="AM266" s="184"/>
      <c r="AN266" s="100"/>
      <c r="AO266" s="100"/>
      <c r="AP266" s="88"/>
      <c r="AQ266" s="185"/>
      <c r="AR266" s="186"/>
      <c r="AS266" s="186"/>
      <c r="AT266" s="186"/>
      <c r="AU266" s="186"/>
      <c r="AV266" s="186"/>
      <c r="AW266" s="186"/>
      <c r="AX266" s="186"/>
      <c r="AY266" s="186"/>
      <c r="AZ266" s="186"/>
    </row>
    <row r="267" spans="1:52" s="75" customFormat="1" ht="12" customHeight="1">
      <c r="A267" s="182"/>
      <c r="B267" s="33" t="s">
        <v>263</v>
      </c>
      <c r="C267" s="58" t="s">
        <v>7</v>
      </c>
      <c r="D267" s="85">
        <v>23506</v>
      </c>
      <c r="E267" s="86">
        <f t="shared" si="125"/>
        <v>101.70034179898759</v>
      </c>
      <c r="F267" s="87">
        <v>188</v>
      </c>
      <c r="G267" s="86">
        <f t="shared" si="126"/>
        <v>124.50331125827813</v>
      </c>
      <c r="H267" s="87">
        <v>86</v>
      </c>
      <c r="I267" s="86">
        <f t="shared" si="124"/>
        <v>156.36363636363637</v>
      </c>
      <c r="J267" s="87">
        <f t="shared" si="137"/>
        <v>23318</v>
      </c>
      <c r="K267" s="86">
        <f t="shared" si="127"/>
        <v>101.55038759689923</v>
      </c>
      <c r="L267" s="87">
        <v>6710</v>
      </c>
      <c r="M267" s="86">
        <f t="shared" si="128"/>
        <v>104.45205479452055</v>
      </c>
      <c r="N267" s="88">
        <v>11472</v>
      </c>
      <c r="O267" s="183">
        <f t="shared" si="129"/>
        <v>105.15123739688359</v>
      </c>
      <c r="P267" s="88">
        <f t="shared" si="138"/>
        <v>4762</v>
      </c>
      <c r="Q267" s="183">
        <f t="shared" si="130"/>
        <v>106.15247436469015</v>
      </c>
      <c r="R267" s="88">
        <f t="shared" si="139"/>
        <v>28080</v>
      </c>
      <c r="S267" s="183">
        <f t="shared" si="131"/>
        <v>102.30253570387642</v>
      </c>
      <c r="T267" s="87">
        <v>26659</v>
      </c>
      <c r="U267" s="86">
        <f t="shared" si="132"/>
        <v>102.95037652056382</v>
      </c>
      <c r="V267" s="87">
        <v>1690</v>
      </c>
      <c r="W267" s="86">
        <f t="shared" si="133"/>
        <v>118.93033075299084</v>
      </c>
      <c r="X267" s="87">
        <f t="shared" si="140"/>
        <v>1421</v>
      </c>
      <c r="Y267" s="86">
        <f t="shared" si="134"/>
        <v>91.500321957501612</v>
      </c>
      <c r="Z267" s="87">
        <v>48</v>
      </c>
      <c r="AA267" s="86">
        <f t="shared" si="135"/>
        <v>88.888888888888886</v>
      </c>
      <c r="AB267" s="87" t="s">
        <v>37</v>
      </c>
      <c r="AC267" s="86" t="s">
        <v>37</v>
      </c>
      <c r="AD267" s="87">
        <v>315</v>
      </c>
      <c r="AE267" s="86">
        <f t="shared" si="136"/>
        <v>90.778097982708942</v>
      </c>
      <c r="AF267" s="86" t="s">
        <v>37</v>
      </c>
      <c r="AG267" s="86" t="s">
        <v>37</v>
      </c>
      <c r="AH267" s="87" t="s">
        <v>37</v>
      </c>
      <c r="AI267" s="86" t="s">
        <v>37</v>
      </c>
      <c r="AJ267" s="88"/>
      <c r="AK267" s="139"/>
      <c r="AL267" s="100"/>
      <c r="AM267" s="184"/>
      <c r="AN267" s="100"/>
      <c r="AO267" s="100"/>
      <c r="AP267" s="88"/>
      <c r="AQ267" s="185"/>
      <c r="AR267" s="186"/>
      <c r="AS267" s="186"/>
      <c r="AT267" s="186"/>
      <c r="AU267" s="186"/>
      <c r="AV267" s="186"/>
      <c r="AW267" s="186"/>
      <c r="AX267" s="186"/>
      <c r="AY267" s="186"/>
      <c r="AZ267" s="186"/>
    </row>
    <row r="268" spans="1:52" s="200" customFormat="1" ht="12" customHeight="1">
      <c r="A268" s="189"/>
      <c r="B268" s="33" t="s">
        <v>264</v>
      </c>
      <c r="C268" s="58" t="s">
        <v>8</v>
      </c>
      <c r="D268" s="209">
        <v>24642</v>
      </c>
      <c r="E268" s="210">
        <f t="shared" si="125"/>
        <v>103.81261321986773</v>
      </c>
      <c r="F268" s="211">
        <v>186</v>
      </c>
      <c r="G268" s="210">
        <f t="shared" si="126"/>
        <v>124</v>
      </c>
      <c r="H268" s="211">
        <v>84</v>
      </c>
      <c r="I268" s="210">
        <f t="shared" si="124"/>
        <v>155.55555555555557</v>
      </c>
      <c r="J268" s="211">
        <f t="shared" si="137"/>
        <v>24456</v>
      </c>
      <c r="K268" s="210">
        <f t="shared" si="127"/>
        <v>103.6842328401238</v>
      </c>
      <c r="L268" s="211">
        <v>7042</v>
      </c>
      <c r="M268" s="210">
        <f t="shared" si="128"/>
        <v>102.78791417311342</v>
      </c>
      <c r="N268" s="193">
        <v>11676</v>
      </c>
      <c r="O268" s="192">
        <f t="shared" si="129"/>
        <v>101.9916142557652</v>
      </c>
      <c r="P268" s="193">
        <f t="shared" si="138"/>
        <v>4634</v>
      </c>
      <c r="Q268" s="192">
        <f t="shared" si="130"/>
        <v>100.80487274309333</v>
      </c>
      <c r="R268" s="193">
        <f t="shared" si="139"/>
        <v>29090</v>
      </c>
      <c r="S268" s="192">
        <f t="shared" si="131"/>
        <v>103.21458983820608</v>
      </c>
      <c r="T268" s="211">
        <v>27387</v>
      </c>
      <c r="U268" s="210">
        <f t="shared" si="132"/>
        <v>103.08653592803101</v>
      </c>
      <c r="V268" s="211">
        <v>1790</v>
      </c>
      <c r="W268" s="210">
        <f t="shared" si="133"/>
        <v>108.22249093107618</v>
      </c>
      <c r="X268" s="87">
        <f t="shared" si="140"/>
        <v>1703</v>
      </c>
      <c r="Y268" s="210">
        <f t="shared" si="134"/>
        <v>105.31849103277675</v>
      </c>
      <c r="Z268" s="211">
        <v>52</v>
      </c>
      <c r="AA268" s="210">
        <f t="shared" si="135"/>
        <v>96.296296296296291</v>
      </c>
      <c r="AB268" s="211" t="s">
        <v>37</v>
      </c>
      <c r="AC268" s="210" t="s">
        <v>37</v>
      </c>
      <c r="AD268" s="211">
        <v>317</v>
      </c>
      <c r="AE268" s="210">
        <f t="shared" si="136"/>
        <v>102.92207792207793</v>
      </c>
      <c r="AF268" s="210" t="s">
        <v>37</v>
      </c>
      <c r="AG268" s="210" t="s">
        <v>37</v>
      </c>
      <c r="AH268" s="211" t="s">
        <v>37</v>
      </c>
      <c r="AI268" s="210" t="s">
        <v>37</v>
      </c>
      <c r="AJ268" s="193"/>
      <c r="AK268" s="196"/>
      <c r="AL268" s="194"/>
      <c r="AM268" s="197"/>
      <c r="AN268" s="194"/>
      <c r="AO268" s="194"/>
      <c r="AP268" s="193"/>
      <c r="AQ268" s="198"/>
      <c r="AR268" s="199"/>
      <c r="AS268" s="199"/>
      <c r="AT268" s="199"/>
      <c r="AU268" s="199"/>
      <c r="AV268" s="199"/>
      <c r="AW268" s="199"/>
      <c r="AX268" s="199"/>
      <c r="AY268" s="199"/>
      <c r="AZ268" s="199"/>
    </row>
    <row r="269" spans="1:52" s="200" customFormat="1" ht="12" customHeight="1">
      <c r="A269" s="189"/>
      <c r="B269" s="33" t="s">
        <v>265</v>
      </c>
      <c r="C269" s="58" t="s">
        <v>9</v>
      </c>
      <c r="D269" s="209">
        <v>24062</v>
      </c>
      <c r="E269" s="210">
        <f t="shared" si="125"/>
        <v>103.87222102309519</v>
      </c>
      <c r="F269" s="211">
        <v>185</v>
      </c>
      <c r="G269" s="210">
        <f t="shared" si="126"/>
        <v>100</v>
      </c>
      <c r="H269" s="211">
        <v>83</v>
      </c>
      <c r="I269" s="210">
        <f t="shared" si="124"/>
        <v>93.258426966292134</v>
      </c>
      <c r="J269" s="211">
        <f t="shared" si="137"/>
        <v>23877</v>
      </c>
      <c r="K269" s="210">
        <f t="shared" si="127"/>
        <v>103.90339425587467</v>
      </c>
      <c r="L269" s="211">
        <v>7045</v>
      </c>
      <c r="M269" s="210">
        <f t="shared" si="128"/>
        <v>104.55624814485009</v>
      </c>
      <c r="N269" s="193">
        <v>10409</v>
      </c>
      <c r="O269" s="192">
        <f t="shared" si="129"/>
        <v>98.448879220656394</v>
      </c>
      <c r="P269" s="193">
        <f t="shared" si="138"/>
        <v>3364</v>
      </c>
      <c r="Q269" s="192">
        <f t="shared" si="130"/>
        <v>87.71838331160366</v>
      </c>
      <c r="R269" s="193">
        <f>J269+P269</f>
        <v>27241</v>
      </c>
      <c r="S269" s="192">
        <f t="shared" si="131"/>
        <v>101.58866306171919</v>
      </c>
      <c r="T269" s="211">
        <v>25257</v>
      </c>
      <c r="U269" s="210">
        <f t="shared" si="132"/>
        <v>100.86258536000958</v>
      </c>
      <c r="V269" s="211">
        <v>1566</v>
      </c>
      <c r="W269" s="210">
        <f t="shared" si="133"/>
        <v>106.45819170632222</v>
      </c>
      <c r="X269" s="211">
        <f t="shared" ref="X269:X280" si="141">+R269-T269</f>
        <v>1984</v>
      </c>
      <c r="Y269" s="210">
        <f t="shared" si="134"/>
        <v>111.83765501691094</v>
      </c>
      <c r="Z269" s="211">
        <v>49</v>
      </c>
      <c r="AA269" s="210">
        <f t="shared" si="135"/>
        <v>92.452830188679243</v>
      </c>
      <c r="AB269" s="211" t="s">
        <v>37</v>
      </c>
      <c r="AC269" s="210" t="s">
        <v>37</v>
      </c>
      <c r="AD269" s="211">
        <v>409</v>
      </c>
      <c r="AE269" s="210">
        <f t="shared" si="136"/>
        <v>103.54430379746834</v>
      </c>
      <c r="AF269" s="210" t="s">
        <v>37</v>
      </c>
      <c r="AG269" s="210" t="s">
        <v>37</v>
      </c>
      <c r="AH269" s="211" t="s">
        <v>37</v>
      </c>
      <c r="AI269" s="210" t="s">
        <v>37</v>
      </c>
      <c r="AJ269" s="193"/>
      <c r="AK269" s="196"/>
      <c r="AL269" s="194"/>
      <c r="AM269" s="197"/>
      <c r="AN269" s="194"/>
      <c r="AO269" s="194"/>
      <c r="AP269" s="193"/>
      <c r="AQ269" s="198"/>
      <c r="AR269" s="199"/>
      <c r="AS269" s="199"/>
      <c r="AT269" s="199"/>
      <c r="AU269" s="199"/>
      <c r="AV269" s="199"/>
      <c r="AW269" s="199"/>
      <c r="AX269" s="199"/>
      <c r="AY269" s="199"/>
      <c r="AZ269" s="199"/>
    </row>
    <row r="270" spans="1:52" s="75" customFormat="1" ht="12" customHeight="1">
      <c r="A270" s="182"/>
      <c r="B270" s="33" t="s">
        <v>266</v>
      </c>
      <c r="C270" s="58" t="s">
        <v>10</v>
      </c>
      <c r="D270" s="85">
        <v>25271</v>
      </c>
      <c r="E270" s="86">
        <f t="shared" si="125"/>
        <v>104.53793331678662</v>
      </c>
      <c r="F270" s="87">
        <v>176</v>
      </c>
      <c r="G270" s="86">
        <f t="shared" si="126"/>
        <v>94.117647058823522</v>
      </c>
      <c r="H270" s="87">
        <v>74</v>
      </c>
      <c r="I270" s="86">
        <f>H270/H258*100</f>
        <v>81.318681318681314</v>
      </c>
      <c r="J270" s="87">
        <f t="shared" si="137"/>
        <v>25095</v>
      </c>
      <c r="K270" s="86">
        <f t="shared" si="127"/>
        <v>104.61916871638803</v>
      </c>
      <c r="L270" s="87">
        <v>8196</v>
      </c>
      <c r="M270" s="86">
        <f t="shared" si="128"/>
        <v>118.47354726799652</v>
      </c>
      <c r="N270" s="88">
        <v>9514</v>
      </c>
      <c r="O270" s="183">
        <f t="shared" si="129"/>
        <v>98.11281839744251</v>
      </c>
      <c r="P270" s="88">
        <f t="shared" si="138"/>
        <v>1318</v>
      </c>
      <c r="Q270" s="183">
        <f t="shared" si="130"/>
        <v>47.42713206189277</v>
      </c>
      <c r="R270" s="88">
        <f t="shared" si="139"/>
        <v>26413</v>
      </c>
      <c r="S270" s="183">
        <f t="shared" si="131"/>
        <v>98.68116266905777</v>
      </c>
      <c r="T270" s="87">
        <v>24317</v>
      </c>
      <c r="U270" s="86">
        <f t="shared" si="132"/>
        <v>98.657091853294389</v>
      </c>
      <c r="V270" s="87">
        <v>1825</v>
      </c>
      <c r="W270" s="86">
        <f t="shared" si="133"/>
        <v>113.5656502800249</v>
      </c>
      <c r="X270" s="87">
        <f t="shared" si="141"/>
        <v>2096</v>
      </c>
      <c r="Y270" s="86">
        <f t="shared" si="134"/>
        <v>98.961284230406051</v>
      </c>
      <c r="Z270" s="87">
        <v>50</v>
      </c>
      <c r="AA270" s="86">
        <f t="shared" si="135"/>
        <v>98.039215686274503</v>
      </c>
      <c r="AB270" s="87" t="s">
        <v>37</v>
      </c>
      <c r="AC270" s="86" t="s">
        <v>37</v>
      </c>
      <c r="AD270" s="87">
        <v>544</v>
      </c>
      <c r="AE270" s="86">
        <f t="shared" si="136"/>
        <v>107.29783037475345</v>
      </c>
      <c r="AF270" s="86" t="s">
        <v>37</v>
      </c>
      <c r="AG270" s="86" t="s">
        <v>37</v>
      </c>
      <c r="AH270" s="87" t="s">
        <v>37</v>
      </c>
      <c r="AI270" s="86" t="s">
        <v>37</v>
      </c>
      <c r="AJ270" s="88"/>
      <c r="AK270" s="139"/>
      <c r="AL270" s="100"/>
      <c r="AM270" s="184"/>
      <c r="AN270" s="100"/>
      <c r="AO270" s="100"/>
      <c r="AP270" s="88"/>
      <c r="AQ270" s="185"/>
      <c r="AR270" s="186"/>
      <c r="AS270" s="186"/>
      <c r="AT270" s="186"/>
      <c r="AU270" s="186"/>
      <c r="AV270" s="186"/>
      <c r="AW270" s="186"/>
      <c r="AX270" s="186"/>
      <c r="AY270" s="186"/>
      <c r="AZ270" s="186"/>
    </row>
    <row r="271" spans="1:52" s="75" customFormat="1" ht="12" customHeight="1">
      <c r="A271" s="182"/>
      <c r="B271" s="33" t="s">
        <v>267</v>
      </c>
      <c r="C271" s="58" t="s">
        <v>268</v>
      </c>
      <c r="D271" s="85">
        <v>26095</v>
      </c>
      <c r="E271" s="86">
        <f t="shared" si="125"/>
        <v>105.39601760975808</v>
      </c>
      <c r="F271" s="87">
        <v>179</v>
      </c>
      <c r="G271" s="86">
        <f t="shared" si="126"/>
        <v>91.794871794871796</v>
      </c>
      <c r="H271" s="87">
        <v>77</v>
      </c>
      <c r="I271" s="86">
        <f t="shared" ref="I271:I281" si="142">H271/H259*100</f>
        <v>77.777777777777786</v>
      </c>
      <c r="J271" s="87">
        <f t="shared" si="137"/>
        <v>25916</v>
      </c>
      <c r="K271" s="86">
        <f t="shared" si="127"/>
        <v>105.50398957824459</v>
      </c>
      <c r="L271" s="87">
        <v>8341</v>
      </c>
      <c r="M271" s="86">
        <f t="shared" si="128"/>
        <v>118.12774394561676</v>
      </c>
      <c r="N271" s="88">
        <v>9428</v>
      </c>
      <c r="O271" s="183">
        <f t="shared" si="129"/>
        <v>96.243364638628009</v>
      </c>
      <c r="P271" s="88">
        <f t="shared" si="138"/>
        <v>1087</v>
      </c>
      <c r="Q271" s="183">
        <f t="shared" si="130"/>
        <v>39.744058500914079</v>
      </c>
      <c r="R271" s="88">
        <f t="shared" si="139"/>
        <v>27003</v>
      </c>
      <c r="S271" s="183">
        <f t="shared" si="131"/>
        <v>98.915711198212392</v>
      </c>
      <c r="T271" s="87">
        <v>24754</v>
      </c>
      <c r="U271" s="86">
        <f t="shared" si="132"/>
        <v>98.826253593101242</v>
      </c>
      <c r="V271" s="87">
        <v>1340</v>
      </c>
      <c r="W271" s="86">
        <f t="shared" si="133"/>
        <v>108.23909531502423</v>
      </c>
      <c r="X271" s="87">
        <f t="shared" si="141"/>
        <v>2249</v>
      </c>
      <c r="Y271" s="86">
        <f t="shared" si="134"/>
        <v>99.91115059973346</v>
      </c>
      <c r="Z271" s="87">
        <v>46</v>
      </c>
      <c r="AA271" s="86">
        <f>Z271/Z259*100</f>
        <v>93.877551020408163</v>
      </c>
      <c r="AB271" s="87" t="s">
        <v>37</v>
      </c>
      <c r="AC271" s="86" t="s">
        <v>37</v>
      </c>
      <c r="AD271" s="87">
        <v>413</v>
      </c>
      <c r="AE271" s="86">
        <f>AD271/AD259*100</f>
        <v>87.872340425531917</v>
      </c>
      <c r="AF271" s="86" t="s">
        <v>37</v>
      </c>
      <c r="AG271" s="86" t="s">
        <v>37</v>
      </c>
      <c r="AH271" s="87" t="s">
        <v>37</v>
      </c>
      <c r="AI271" s="86" t="s">
        <v>37</v>
      </c>
      <c r="AJ271" s="88"/>
      <c r="AK271" s="139"/>
      <c r="AL271" s="100"/>
      <c r="AM271" s="152"/>
      <c r="AN271" s="100"/>
      <c r="AO271" s="100"/>
      <c r="AP271" s="88"/>
      <c r="AQ271" s="185"/>
      <c r="AR271" s="186"/>
      <c r="AS271" s="186"/>
      <c r="AT271" s="186"/>
      <c r="AU271" s="186"/>
      <c r="AV271" s="186"/>
      <c r="AW271" s="186"/>
      <c r="AX271" s="186"/>
      <c r="AY271" s="186"/>
      <c r="AZ271" s="186"/>
    </row>
    <row r="272" spans="1:52" s="203" customFormat="1" ht="12" customHeight="1">
      <c r="A272" s="201"/>
      <c r="B272" s="33" t="s">
        <v>269</v>
      </c>
      <c r="C272" s="58" t="s">
        <v>270</v>
      </c>
      <c r="D272" s="85">
        <v>24910</v>
      </c>
      <c r="E272" s="86">
        <f t="shared" si="125"/>
        <v>109.11559858075255</v>
      </c>
      <c r="F272" s="87">
        <v>182</v>
      </c>
      <c r="G272" s="86">
        <f t="shared" si="126"/>
        <v>97.326203208556151</v>
      </c>
      <c r="H272" s="87">
        <v>80</v>
      </c>
      <c r="I272" s="86">
        <f t="shared" si="142"/>
        <v>87.912087912087912</v>
      </c>
      <c r="J272" s="87">
        <f t="shared" si="137"/>
        <v>24728</v>
      </c>
      <c r="K272" s="86">
        <f t="shared" si="127"/>
        <v>109.21296705238052</v>
      </c>
      <c r="L272" s="87">
        <v>7884</v>
      </c>
      <c r="M272" s="86">
        <f t="shared" si="128"/>
        <v>124.05979543666403</v>
      </c>
      <c r="N272" s="88">
        <v>7411</v>
      </c>
      <c r="O272" s="183">
        <f t="shared" si="129"/>
        <v>80.545592870340172</v>
      </c>
      <c r="P272" s="88">
        <f t="shared" si="138"/>
        <v>-473</v>
      </c>
      <c r="Q272" s="183">
        <f t="shared" si="130"/>
        <v>-16.61981728742094</v>
      </c>
      <c r="R272" s="88">
        <f t="shared" si="139"/>
        <v>24255</v>
      </c>
      <c r="S272" s="183">
        <f t="shared" si="131"/>
        <v>95.162429378531073</v>
      </c>
      <c r="T272" s="87">
        <v>22077</v>
      </c>
      <c r="U272" s="86">
        <f t="shared" si="132"/>
        <v>94.34615384615384</v>
      </c>
      <c r="V272" s="87">
        <v>920</v>
      </c>
      <c r="W272" s="86">
        <f t="shared" si="133"/>
        <v>86.3849765258216</v>
      </c>
      <c r="X272" s="87">
        <f t="shared" si="141"/>
        <v>2178</v>
      </c>
      <c r="Y272" s="86">
        <f t="shared" si="134"/>
        <v>104.31034482758621</v>
      </c>
      <c r="Z272" s="87">
        <v>45</v>
      </c>
      <c r="AA272" s="86">
        <f>Z272/Z260*100</f>
        <v>95.744680851063833</v>
      </c>
      <c r="AB272" s="87" t="s">
        <v>37</v>
      </c>
      <c r="AC272" s="86" t="s">
        <v>37</v>
      </c>
      <c r="AD272" s="87">
        <v>425</v>
      </c>
      <c r="AE272" s="86">
        <f>AD272/AD260*100</f>
        <v>103.15533980582525</v>
      </c>
      <c r="AF272" s="86" t="s">
        <v>37</v>
      </c>
      <c r="AG272" s="86" t="s">
        <v>37</v>
      </c>
      <c r="AH272" s="87" t="s">
        <v>37</v>
      </c>
      <c r="AI272" s="86" t="s">
        <v>37</v>
      </c>
      <c r="AJ272" s="88"/>
      <c r="AK272" s="139"/>
      <c r="AL272" s="100"/>
      <c r="AM272" s="152"/>
      <c r="AN272" s="100"/>
      <c r="AO272" s="100"/>
      <c r="AP272" s="88"/>
      <c r="AQ272" s="185"/>
      <c r="AR272" s="202"/>
      <c r="AS272" s="202"/>
      <c r="AT272" s="202"/>
      <c r="AU272" s="202"/>
      <c r="AV272" s="202"/>
      <c r="AW272" s="202"/>
      <c r="AX272" s="202"/>
      <c r="AY272" s="202"/>
      <c r="AZ272" s="202"/>
    </row>
    <row r="273" spans="1:52" s="203" customFormat="1" ht="12" customHeight="1">
      <c r="A273" s="201"/>
      <c r="B273" s="34" t="s">
        <v>271</v>
      </c>
      <c r="C273" s="60" t="s">
        <v>272</v>
      </c>
      <c r="D273" s="212">
        <v>27695</v>
      </c>
      <c r="E273" s="213">
        <f t="shared" si="125"/>
        <v>107.54504504504506</v>
      </c>
      <c r="F273" s="99">
        <v>177</v>
      </c>
      <c r="G273" s="213">
        <f t="shared" si="126"/>
        <v>101.72413793103448</v>
      </c>
      <c r="H273" s="99">
        <v>75</v>
      </c>
      <c r="I273" s="213">
        <f t="shared" si="142"/>
        <v>89.285714285714292</v>
      </c>
      <c r="J273" s="99">
        <f t="shared" si="137"/>
        <v>27518</v>
      </c>
      <c r="K273" s="213">
        <f t="shared" si="127"/>
        <v>107.58464305262333</v>
      </c>
      <c r="L273" s="99">
        <v>10671</v>
      </c>
      <c r="M273" s="213">
        <f t="shared" si="128"/>
        <v>139.81918238993711</v>
      </c>
      <c r="N273" s="206">
        <v>8129</v>
      </c>
      <c r="O273" s="205">
        <f t="shared" si="129"/>
        <v>82.721074590414162</v>
      </c>
      <c r="P273" s="206">
        <f t="shared" si="138"/>
        <v>-2542</v>
      </c>
      <c r="Q273" s="205">
        <f t="shared" si="130"/>
        <v>-115.80865603644648</v>
      </c>
      <c r="R273" s="206">
        <f t="shared" si="139"/>
        <v>24976</v>
      </c>
      <c r="S273" s="205">
        <f t="shared" si="131"/>
        <v>89.929067799661539</v>
      </c>
      <c r="T273" s="99">
        <v>22253</v>
      </c>
      <c r="U273" s="213">
        <f t="shared" si="132"/>
        <v>88.053972776194996</v>
      </c>
      <c r="V273" s="99">
        <v>1357</v>
      </c>
      <c r="W273" s="213">
        <f t="shared" si="133"/>
        <v>122.14221422142215</v>
      </c>
      <c r="X273" s="99">
        <f t="shared" si="141"/>
        <v>2723</v>
      </c>
      <c r="Y273" s="213">
        <f t="shared" si="134"/>
        <v>108.87644942023191</v>
      </c>
      <c r="Z273" s="99">
        <v>45</v>
      </c>
      <c r="AA273" s="213">
        <f>Z273/Z261*100</f>
        <v>86.538461538461547</v>
      </c>
      <c r="AB273" s="213" t="s">
        <v>187</v>
      </c>
      <c r="AC273" s="213" t="s">
        <v>187</v>
      </c>
      <c r="AD273" s="99">
        <v>439</v>
      </c>
      <c r="AE273" s="213">
        <f>AD273/AD261*100</f>
        <v>81.296296296296305</v>
      </c>
      <c r="AF273" s="213" t="s">
        <v>187</v>
      </c>
      <c r="AG273" s="213" t="s">
        <v>187</v>
      </c>
      <c r="AH273" s="213" t="s">
        <v>187</v>
      </c>
      <c r="AI273" s="213" t="s">
        <v>187</v>
      </c>
      <c r="AJ273" s="206"/>
      <c r="AK273" s="207"/>
      <c r="AL273" s="153"/>
      <c r="AM273" s="207"/>
      <c r="AN273" s="153"/>
      <c r="AO273" s="153"/>
      <c r="AP273" s="206"/>
      <c r="AQ273" s="208"/>
      <c r="AR273" s="202"/>
      <c r="AS273" s="202"/>
      <c r="AT273" s="202"/>
      <c r="AU273" s="202"/>
      <c r="AV273" s="202"/>
      <c r="AW273" s="202"/>
      <c r="AX273" s="202"/>
      <c r="AY273" s="202"/>
      <c r="AZ273" s="202"/>
    </row>
    <row r="274" spans="1:52" ht="12" customHeight="1">
      <c r="A274" s="29"/>
      <c r="B274" s="33" t="s">
        <v>275</v>
      </c>
      <c r="C274" s="58" t="s">
        <v>276</v>
      </c>
      <c r="D274" s="76">
        <v>26885</v>
      </c>
      <c r="E274" s="82">
        <f t="shared" ref="E274:E291" si="143">D274/D262*100</f>
        <v>108.31553926110955</v>
      </c>
      <c r="F274" s="79">
        <v>179</v>
      </c>
      <c r="G274" s="82">
        <f t="shared" ref="G274:G297" si="144">F274/F262*100</f>
        <v>101.12994350282484</v>
      </c>
      <c r="H274" s="79">
        <v>77</v>
      </c>
      <c r="I274" s="82">
        <f t="shared" si="142"/>
        <v>88.505747126436788</v>
      </c>
      <c r="J274" s="79">
        <f t="shared" si="137"/>
        <v>26706</v>
      </c>
      <c r="K274" s="82">
        <f t="shared" ref="K274:K297" si="145">J274/J262*100</f>
        <v>108.36714819022886</v>
      </c>
      <c r="L274" s="79">
        <v>9503</v>
      </c>
      <c r="M274" s="82">
        <f t="shared" ref="M274:M297" si="146">L274/L262*100</f>
        <v>129.29251700680274</v>
      </c>
      <c r="N274" s="100">
        <v>8011</v>
      </c>
      <c r="O274" s="91">
        <f t="shared" ref="O274:Q297" si="147">N274/N262*100</f>
        <v>78.423886441507591</v>
      </c>
      <c r="P274" s="90">
        <f t="shared" si="138"/>
        <v>-1492</v>
      </c>
      <c r="Q274" s="91">
        <f t="shared" ref="Q274:Q288" si="148">P274/P262*100</f>
        <v>-52.076788830715536</v>
      </c>
      <c r="R274" s="90">
        <f t="shared" si="139"/>
        <v>25214</v>
      </c>
      <c r="S274" s="91">
        <f t="shared" ref="S274:S297" si="149">R274/R262*100</f>
        <v>91.657275800647071</v>
      </c>
      <c r="T274" s="79">
        <v>22825</v>
      </c>
      <c r="U274" s="82">
        <f t="shared" ref="U274:U297" si="150">T274/T262*100</f>
        <v>90.787955928562909</v>
      </c>
      <c r="V274" s="79">
        <v>1107</v>
      </c>
      <c r="W274" s="82">
        <f t="shared" ref="W274:W297" si="151">V274/V262*100</f>
        <v>73.898531375166883</v>
      </c>
      <c r="X274" s="79">
        <f t="shared" si="141"/>
        <v>2389</v>
      </c>
      <c r="Y274" s="82">
        <f t="shared" ref="Y274:Y297" si="152">X274/X262*100</f>
        <v>100.88682432432432</v>
      </c>
      <c r="Z274" s="79">
        <v>38</v>
      </c>
      <c r="AA274" s="82">
        <f t="shared" ref="AA274:AA282" si="153">Z274/Z262*100</f>
        <v>71.698113207547166</v>
      </c>
      <c r="AB274" s="79" t="s">
        <v>37</v>
      </c>
      <c r="AC274" s="82" t="s">
        <v>37</v>
      </c>
      <c r="AD274" s="79">
        <v>403</v>
      </c>
      <c r="AE274" s="82">
        <f t="shared" ref="AE274:AE282" si="154">AD274/AD262*100</f>
        <v>91.590909090909093</v>
      </c>
      <c r="AF274" s="82" t="s">
        <v>37</v>
      </c>
      <c r="AG274" s="82" t="s">
        <v>37</v>
      </c>
      <c r="AH274" s="82" t="s">
        <v>37</v>
      </c>
      <c r="AI274" s="82" t="s">
        <v>37</v>
      </c>
      <c r="AJ274" s="24"/>
      <c r="AK274" s="132"/>
      <c r="AL274" s="90"/>
      <c r="AM274" s="140"/>
      <c r="AN274" s="90"/>
      <c r="AO274" s="90"/>
      <c r="AP274" s="90"/>
      <c r="AQ274" s="141"/>
    </row>
    <row r="275" spans="1:52" s="75" customFormat="1" ht="12" customHeight="1">
      <c r="A275" s="182"/>
      <c r="B275" s="33" t="s">
        <v>277</v>
      </c>
      <c r="C275" s="58" t="s">
        <v>278</v>
      </c>
      <c r="D275" s="85">
        <v>27656</v>
      </c>
      <c r="E275" s="86">
        <f t="shared" si="143"/>
        <v>107.56903928432517</v>
      </c>
      <c r="F275" s="87">
        <v>175</v>
      </c>
      <c r="G275" s="86">
        <f t="shared" si="144"/>
        <v>94.594594594594597</v>
      </c>
      <c r="H275" s="87">
        <v>73</v>
      </c>
      <c r="I275" s="86">
        <f t="shared" si="142"/>
        <v>76.84210526315789</v>
      </c>
      <c r="J275" s="87">
        <f t="shared" ref="J275:J291" si="155">D275-F275</f>
        <v>27481</v>
      </c>
      <c r="K275" s="86">
        <f t="shared" si="145"/>
        <v>107.66307541625856</v>
      </c>
      <c r="L275" s="87">
        <v>9231</v>
      </c>
      <c r="M275" s="86">
        <f t="shared" si="146"/>
        <v>121.38067061143984</v>
      </c>
      <c r="N275" s="100">
        <v>9096</v>
      </c>
      <c r="O275" s="152">
        <f t="shared" si="147"/>
        <v>82.736037838821176</v>
      </c>
      <c r="P275" s="100">
        <f t="shared" ref="P275:P297" si="156">N275-L275</f>
        <v>-135</v>
      </c>
      <c r="Q275" s="152">
        <f t="shared" si="148"/>
        <v>-3.9834759516081437</v>
      </c>
      <c r="R275" s="100">
        <f t="shared" ref="R275:R280" si="157">J275+P275</f>
        <v>27346</v>
      </c>
      <c r="S275" s="152">
        <f t="shared" si="149"/>
        <v>94.577021512070274</v>
      </c>
      <c r="T275" s="87">
        <v>25217</v>
      </c>
      <c r="U275" s="86">
        <f t="shared" si="150"/>
        <v>94.13191981783568</v>
      </c>
      <c r="V275" s="87">
        <v>946</v>
      </c>
      <c r="W275" s="86">
        <f t="shared" si="151"/>
        <v>85.225225225225216</v>
      </c>
      <c r="X275" s="87">
        <f t="shared" si="141"/>
        <v>2129</v>
      </c>
      <c r="Y275" s="86">
        <f t="shared" si="152"/>
        <v>100.18823529411765</v>
      </c>
      <c r="Z275" s="87">
        <v>40</v>
      </c>
      <c r="AA275" s="86">
        <f t="shared" si="153"/>
        <v>76.923076923076934</v>
      </c>
      <c r="AB275" s="87" t="s">
        <v>37</v>
      </c>
      <c r="AC275" s="86" t="s">
        <v>37</v>
      </c>
      <c r="AD275" s="87">
        <v>353</v>
      </c>
      <c r="AE275" s="86">
        <f t="shared" si="154"/>
        <v>101.72910662824208</v>
      </c>
      <c r="AF275" s="86" t="s">
        <v>37</v>
      </c>
      <c r="AG275" s="86" t="s">
        <v>37</v>
      </c>
      <c r="AH275" s="86" t="s">
        <v>37</v>
      </c>
      <c r="AI275" s="86" t="s">
        <v>37</v>
      </c>
      <c r="AJ275" s="88"/>
      <c r="AK275" s="139"/>
      <c r="AL275" s="100"/>
      <c r="AM275" s="184"/>
      <c r="AN275" s="100"/>
      <c r="AO275" s="100"/>
      <c r="AP275" s="100"/>
      <c r="AQ275" s="185"/>
      <c r="AR275" s="186"/>
      <c r="AS275" s="186"/>
      <c r="AT275" s="186"/>
      <c r="AU275" s="186"/>
      <c r="AV275" s="186"/>
      <c r="AW275" s="186"/>
      <c r="AX275" s="186"/>
      <c r="AY275" s="186"/>
      <c r="AZ275" s="186"/>
    </row>
    <row r="276" spans="1:52" s="75" customFormat="1" ht="12" customHeight="1">
      <c r="A276" s="182"/>
      <c r="B276" s="33" t="s">
        <v>279</v>
      </c>
      <c r="C276" s="58" t="s">
        <v>4</v>
      </c>
      <c r="D276" s="85">
        <v>26017</v>
      </c>
      <c r="E276" s="86">
        <f t="shared" si="143"/>
        <v>107.52603736154735</v>
      </c>
      <c r="F276" s="87">
        <v>182</v>
      </c>
      <c r="G276" s="86">
        <f t="shared" si="144"/>
        <v>91.457286432160799</v>
      </c>
      <c r="H276" s="87">
        <v>84</v>
      </c>
      <c r="I276" s="86">
        <f t="shared" si="142"/>
        <v>86.597938144329902</v>
      </c>
      <c r="J276" s="87">
        <f t="shared" si="155"/>
        <v>25835</v>
      </c>
      <c r="K276" s="86">
        <f t="shared" si="145"/>
        <v>107.65929074467641</v>
      </c>
      <c r="L276" s="87">
        <v>8081</v>
      </c>
      <c r="M276" s="86">
        <f t="shared" si="146"/>
        <v>116.49127865071355</v>
      </c>
      <c r="N276" s="100">
        <v>10951</v>
      </c>
      <c r="O276" s="152">
        <f t="shared" si="147"/>
        <v>83.436190476190475</v>
      </c>
      <c r="P276" s="100">
        <f t="shared" si="156"/>
        <v>2870</v>
      </c>
      <c r="Q276" s="152">
        <f t="shared" si="148"/>
        <v>46.380090497737555</v>
      </c>
      <c r="R276" s="100">
        <f t="shared" si="157"/>
        <v>28705</v>
      </c>
      <c r="S276" s="152">
        <f t="shared" si="149"/>
        <v>95.096902434984258</v>
      </c>
      <c r="T276" s="87">
        <v>26814</v>
      </c>
      <c r="U276" s="86">
        <f t="shared" si="150"/>
        <v>94.775908383995471</v>
      </c>
      <c r="V276" s="87">
        <v>1538</v>
      </c>
      <c r="W276" s="86">
        <f t="shared" si="151"/>
        <v>82.821755519655355</v>
      </c>
      <c r="X276" s="87">
        <f t="shared" si="141"/>
        <v>1891</v>
      </c>
      <c r="Y276" s="86">
        <f t="shared" si="152"/>
        <v>99.894347596407812</v>
      </c>
      <c r="Z276" s="87">
        <v>46</v>
      </c>
      <c r="AA276" s="86">
        <f t="shared" si="153"/>
        <v>93.877551020408163</v>
      </c>
      <c r="AB276" s="87" t="s">
        <v>37</v>
      </c>
      <c r="AC276" s="86" t="s">
        <v>37</v>
      </c>
      <c r="AD276" s="87">
        <v>306</v>
      </c>
      <c r="AE276" s="86">
        <f t="shared" si="154"/>
        <v>86.685552407932008</v>
      </c>
      <c r="AF276" s="86" t="s">
        <v>200</v>
      </c>
      <c r="AG276" s="86" t="s">
        <v>200</v>
      </c>
      <c r="AH276" s="87" t="s">
        <v>200</v>
      </c>
      <c r="AI276" s="86" t="s">
        <v>200</v>
      </c>
      <c r="AJ276" s="88"/>
      <c r="AK276" s="139"/>
      <c r="AL276" s="100"/>
      <c r="AM276" s="184"/>
      <c r="AN276" s="100"/>
      <c r="AO276" s="100"/>
      <c r="AP276" s="100"/>
      <c r="AQ276" s="185"/>
      <c r="AR276" s="186"/>
      <c r="AS276" s="186"/>
      <c r="AT276" s="186"/>
      <c r="AU276" s="186"/>
      <c r="AV276" s="186"/>
      <c r="AW276" s="186"/>
      <c r="AX276" s="186"/>
      <c r="AY276" s="186"/>
      <c r="AZ276" s="186"/>
    </row>
    <row r="277" spans="1:52" s="75" customFormat="1" ht="12" customHeight="1">
      <c r="A277" s="182"/>
      <c r="B277" s="33" t="s">
        <v>280</v>
      </c>
      <c r="C277" s="58" t="s">
        <v>281</v>
      </c>
      <c r="D277" s="85">
        <v>25974</v>
      </c>
      <c r="E277" s="86">
        <f t="shared" si="143"/>
        <v>106.91968879924258</v>
      </c>
      <c r="F277" s="87">
        <v>178</v>
      </c>
      <c r="G277" s="86">
        <f t="shared" si="144"/>
        <v>93.193717277486911</v>
      </c>
      <c r="H277" s="87">
        <v>80</v>
      </c>
      <c r="I277" s="86">
        <f t="shared" si="142"/>
        <v>89.887640449438194</v>
      </c>
      <c r="J277" s="87">
        <f t="shared" si="155"/>
        <v>25796</v>
      </c>
      <c r="K277" s="86">
        <f t="shared" si="145"/>
        <v>107.02846236826819</v>
      </c>
      <c r="L277" s="87">
        <v>8159</v>
      </c>
      <c r="M277" s="86">
        <f t="shared" si="146"/>
        <v>110.27165833220704</v>
      </c>
      <c r="N277" s="88">
        <v>10327</v>
      </c>
      <c r="O277" s="183">
        <f t="shared" si="147"/>
        <v>82.391894048188931</v>
      </c>
      <c r="P277" s="88">
        <f t="shared" si="156"/>
        <v>2168</v>
      </c>
      <c r="Q277" s="183">
        <f t="shared" si="148"/>
        <v>42.220058422590071</v>
      </c>
      <c r="R277" s="88">
        <f t="shared" si="157"/>
        <v>27964</v>
      </c>
      <c r="S277" s="183">
        <f t="shared" si="149"/>
        <v>95.645928104798713</v>
      </c>
      <c r="T277" s="87">
        <v>26212</v>
      </c>
      <c r="U277" s="86">
        <f t="shared" si="150"/>
        <v>96.070957337633772</v>
      </c>
      <c r="V277" s="87">
        <v>850</v>
      </c>
      <c r="W277" s="86">
        <f t="shared" si="151"/>
        <v>55.99472990777339</v>
      </c>
      <c r="X277" s="87">
        <f t="shared" si="141"/>
        <v>1752</v>
      </c>
      <c r="Y277" s="86">
        <f t="shared" si="152"/>
        <v>89.708141321044536</v>
      </c>
      <c r="Z277" s="87">
        <v>53</v>
      </c>
      <c r="AA277" s="86">
        <f t="shared" si="153"/>
        <v>98.148148148148152</v>
      </c>
      <c r="AB277" s="87" t="s">
        <v>37</v>
      </c>
      <c r="AC277" s="86" t="s">
        <v>37</v>
      </c>
      <c r="AD277" s="87">
        <v>291</v>
      </c>
      <c r="AE277" s="86">
        <f t="shared" si="154"/>
        <v>85.337243401759537</v>
      </c>
      <c r="AF277" s="86" t="s">
        <v>37</v>
      </c>
      <c r="AG277" s="86" t="s">
        <v>37</v>
      </c>
      <c r="AH277" s="87" t="s">
        <v>37</v>
      </c>
      <c r="AI277" s="86" t="s">
        <v>37</v>
      </c>
      <c r="AJ277" s="88"/>
      <c r="AK277" s="139"/>
      <c r="AL277" s="100"/>
      <c r="AM277" s="184"/>
      <c r="AN277" s="100"/>
      <c r="AO277" s="100"/>
      <c r="AP277" s="100"/>
      <c r="AQ277" s="185"/>
      <c r="AR277" s="186"/>
      <c r="AS277" s="186"/>
      <c r="AT277" s="186"/>
      <c r="AU277" s="186"/>
      <c r="AV277" s="186"/>
      <c r="AW277" s="186"/>
      <c r="AX277" s="186"/>
      <c r="AY277" s="186"/>
      <c r="AZ277" s="186"/>
    </row>
    <row r="278" spans="1:52" s="75" customFormat="1" ht="12" customHeight="1">
      <c r="A278" s="182"/>
      <c r="B278" s="33" t="s">
        <v>282</v>
      </c>
      <c r="C278" s="58" t="s">
        <v>283</v>
      </c>
      <c r="D278" s="85">
        <v>24562</v>
      </c>
      <c r="E278" s="86">
        <f t="shared" si="143"/>
        <v>105.15455090333077</v>
      </c>
      <c r="F278" s="87">
        <v>173</v>
      </c>
      <c r="G278" s="86">
        <f t="shared" si="144"/>
        <v>88.717948717948715</v>
      </c>
      <c r="H278" s="87">
        <v>75</v>
      </c>
      <c r="I278" s="86">
        <f t="shared" si="142"/>
        <v>80.645161290322577</v>
      </c>
      <c r="J278" s="87">
        <f t="shared" si="155"/>
        <v>24389</v>
      </c>
      <c r="K278" s="86">
        <f t="shared" si="145"/>
        <v>105.29292405992314</v>
      </c>
      <c r="L278" s="87">
        <v>7878</v>
      </c>
      <c r="M278" s="86">
        <f t="shared" si="146"/>
        <v>108.37804374742055</v>
      </c>
      <c r="N278" s="88">
        <v>9465</v>
      </c>
      <c r="O278" s="183">
        <f t="shared" si="147"/>
        <v>80.089693687595201</v>
      </c>
      <c r="P278" s="88">
        <f t="shared" si="156"/>
        <v>1587</v>
      </c>
      <c r="Q278" s="183">
        <f t="shared" si="148"/>
        <v>34.88678830512201</v>
      </c>
      <c r="R278" s="88">
        <f t="shared" si="157"/>
        <v>25976</v>
      </c>
      <c r="S278" s="183">
        <f t="shared" si="149"/>
        <v>93.735565819861435</v>
      </c>
      <c r="T278" s="87">
        <v>24635</v>
      </c>
      <c r="U278" s="86">
        <f t="shared" si="150"/>
        <v>93.601580607165928</v>
      </c>
      <c r="V278" s="87">
        <v>882</v>
      </c>
      <c r="W278" s="86">
        <f t="shared" si="151"/>
        <v>57.760314341846765</v>
      </c>
      <c r="X278" s="87">
        <f t="shared" si="141"/>
        <v>1341</v>
      </c>
      <c r="Y278" s="86">
        <f t="shared" si="152"/>
        <v>96.267049533381183</v>
      </c>
      <c r="Z278" s="87">
        <v>49</v>
      </c>
      <c r="AA278" s="86">
        <f t="shared" si="153"/>
        <v>96.078431372549019</v>
      </c>
      <c r="AB278" s="87" t="s">
        <v>37</v>
      </c>
      <c r="AC278" s="86" t="s">
        <v>37</v>
      </c>
      <c r="AD278" s="87">
        <v>281</v>
      </c>
      <c r="AE278" s="86">
        <f t="shared" si="154"/>
        <v>84.894259818731115</v>
      </c>
      <c r="AF278" s="86" t="s">
        <v>37</v>
      </c>
      <c r="AG278" s="86" t="s">
        <v>37</v>
      </c>
      <c r="AH278" s="87" t="s">
        <v>37</v>
      </c>
      <c r="AI278" s="86" t="s">
        <v>37</v>
      </c>
      <c r="AJ278" s="88"/>
      <c r="AK278" s="139"/>
      <c r="AL278" s="100"/>
      <c r="AM278" s="184"/>
      <c r="AN278" s="100"/>
      <c r="AO278" s="100"/>
      <c r="AP278" s="88"/>
      <c r="AQ278" s="185"/>
      <c r="AR278" s="186"/>
      <c r="AS278" s="186"/>
      <c r="AT278" s="186"/>
      <c r="AU278" s="186"/>
      <c r="AV278" s="186"/>
      <c r="AW278" s="186"/>
      <c r="AX278" s="186"/>
      <c r="AY278" s="186"/>
      <c r="AZ278" s="186"/>
    </row>
    <row r="279" spans="1:52" s="75" customFormat="1" ht="12" customHeight="1">
      <c r="A279" s="182"/>
      <c r="B279" s="33" t="s">
        <v>284</v>
      </c>
      <c r="C279" s="58" t="s">
        <v>7</v>
      </c>
      <c r="D279" s="85">
        <v>24598</v>
      </c>
      <c r="E279" s="86">
        <f t="shared" si="143"/>
        <v>104.6456223942823</v>
      </c>
      <c r="F279" s="87">
        <v>175</v>
      </c>
      <c r="G279" s="86">
        <f t="shared" si="144"/>
        <v>93.085106382978722</v>
      </c>
      <c r="H279" s="87">
        <v>77</v>
      </c>
      <c r="I279" s="86">
        <f t="shared" si="142"/>
        <v>89.534883720930239</v>
      </c>
      <c r="J279" s="87">
        <f t="shared" si="155"/>
        <v>24423</v>
      </c>
      <c r="K279" s="86">
        <f t="shared" si="145"/>
        <v>104.73882837293078</v>
      </c>
      <c r="L279" s="87">
        <v>7641</v>
      </c>
      <c r="M279" s="86">
        <f t="shared" si="146"/>
        <v>113.87481371087928</v>
      </c>
      <c r="N279" s="88">
        <v>9825</v>
      </c>
      <c r="O279" s="183">
        <f t="shared" si="147"/>
        <v>85.643305439330547</v>
      </c>
      <c r="P279" s="88">
        <f t="shared" si="156"/>
        <v>2184</v>
      </c>
      <c r="Q279" s="183">
        <f t="shared" si="148"/>
        <v>45.863082738345234</v>
      </c>
      <c r="R279" s="88">
        <f t="shared" si="157"/>
        <v>26607</v>
      </c>
      <c r="S279" s="183">
        <f t="shared" si="149"/>
        <v>94.754273504273499</v>
      </c>
      <c r="T279" s="87">
        <v>25216</v>
      </c>
      <c r="U279" s="86">
        <f t="shared" si="150"/>
        <v>94.587193818222744</v>
      </c>
      <c r="V279" s="87">
        <v>831</v>
      </c>
      <c r="W279" s="86">
        <f t="shared" si="151"/>
        <v>49.171597633136095</v>
      </c>
      <c r="X279" s="87">
        <f t="shared" si="141"/>
        <v>1391</v>
      </c>
      <c r="Y279" s="86">
        <f t="shared" si="152"/>
        <v>97.888810696692474</v>
      </c>
      <c r="Z279" s="87">
        <v>50</v>
      </c>
      <c r="AA279" s="86">
        <f t="shared" si="153"/>
        <v>104.16666666666667</v>
      </c>
      <c r="AB279" s="87" t="s">
        <v>37</v>
      </c>
      <c r="AC279" s="86" t="s">
        <v>37</v>
      </c>
      <c r="AD279" s="87">
        <v>272</v>
      </c>
      <c r="AE279" s="86">
        <f t="shared" si="154"/>
        <v>86.349206349206355</v>
      </c>
      <c r="AF279" s="86" t="s">
        <v>37</v>
      </c>
      <c r="AG279" s="86" t="s">
        <v>37</v>
      </c>
      <c r="AH279" s="87" t="s">
        <v>37</v>
      </c>
      <c r="AI279" s="86" t="s">
        <v>37</v>
      </c>
      <c r="AJ279" s="88"/>
      <c r="AK279" s="139"/>
      <c r="AL279" s="100"/>
      <c r="AM279" s="184"/>
      <c r="AN279" s="100"/>
      <c r="AO279" s="100"/>
      <c r="AP279" s="88"/>
      <c r="AQ279" s="185"/>
      <c r="AR279" s="186"/>
      <c r="AS279" s="186"/>
      <c r="AT279" s="186"/>
      <c r="AU279" s="186"/>
      <c r="AV279" s="186"/>
      <c r="AW279" s="186"/>
      <c r="AX279" s="186"/>
      <c r="AY279" s="186"/>
      <c r="AZ279" s="186"/>
    </row>
    <row r="280" spans="1:52" s="75" customFormat="1" ht="12" customHeight="1">
      <c r="A280" s="182"/>
      <c r="B280" s="33" t="s">
        <v>285</v>
      </c>
      <c r="C280" s="58" t="s">
        <v>8</v>
      </c>
      <c r="D280" s="85">
        <v>26065</v>
      </c>
      <c r="E280" s="86">
        <f t="shared" si="143"/>
        <v>105.77469361253145</v>
      </c>
      <c r="F280" s="87">
        <v>182</v>
      </c>
      <c r="G280" s="86">
        <f t="shared" si="144"/>
        <v>97.849462365591393</v>
      </c>
      <c r="H280" s="87">
        <v>84</v>
      </c>
      <c r="I280" s="86">
        <f t="shared" si="142"/>
        <v>100</v>
      </c>
      <c r="J280" s="87">
        <f t="shared" si="155"/>
        <v>25883</v>
      </c>
      <c r="K280" s="86">
        <f t="shared" si="145"/>
        <v>105.83496892378147</v>
      </c>
      <c r="L280" s="87">
        <v>8302</v>
      </c>
      <c r="M280" s="86">
        <f t="shared" si="146"/>
        <v>117.89264413518887</v>
      </c>
      <c r="N280" s="88">
        <v>9124</v>
      </c>
      <c r="O280" s="183">
        <f t="shared" si="147"/>
        <v>78.143199725933542</v>
      </c>
      <c r="P280" s="88">
        <f t="shared" si="156"/>
        <v>822</v>
      </c>
      <c r="Q280" s="183">
        <f t="shared" si="148"/>
        <v>17.738454898575746</v>
      </c>
      <c r="R280" s="88">
        <f t="shared" si="157"/>
        <v>26705</v>
      </c>
      <c r="S280" s="183">
        <f t="shared" si="149"/>
        <v>91.801306290821586</v>
      </c>
      <c r="T280" s="87">
        <v>25024</v>
      </c>
      <c r="U280" s="86">
        <f t="shared" si="150"/>
        <v>91.371818746120425</v>
      </c>
      <c r="V280" s="87">
        <v>973</v>
      </c>
      <c r="W280" s="86">
        <f t="shared" si="151"/>
        <v>54.357541899441344</v>
      </c>
      <c r="X280" s="87">
        <f t="shared" si="141"/>
        <v>1681</v>
      </c>
      <c r="Y280" s="86">
        <f t="shared" si="152"/>
        <v>98.708162066940702</v>
      </c>
      <c r="Z280" s="87">
        <v>53</v>
      </c>
      <c r="AA280" s="86">
        <f t="shared" si="153"/>
        <v>101.92307692307692</v>
      </c>
      <c r="AB280" s="87" t="s">
        <v>37</v>
      </c>
      <c r="AC280" s="86" t="s">
        <v>37</v>
      </c>
      <c r="AD280" s="87">
        <v>292</v>
      </c>
      <c r="AE280" s="86">
        <f t="shared" si="154"/>
        <v>92.113564668769726</v>
      </c>
      <c r="AF280" s="86" t="s">
        <v>37</v>
      </c>
      <c r="AG280" s="86" t="s">
        <v>37</v>
      </c>
      <c r="AH280" s="87" t="s">
        <v>37</v>
      </c>
      <c r="AI280" s="86" t="s">
        <v>37</v>
      </c>
      <c r="AJ280" s="88"/>
      <c r="AK280" s="139"/>
      <c r="AL280" s="100"/>
      <c r="AM280" s="184"/>
      <c r="AN280" s="100"/>
      <c r="AO280" s="100"/>
      <c r="AP280" s="88"/>
      <c r="AQ280" s="185"/>
      <c r="AR280" s="186"/>
      <c r="AS280" s="186"/>
      <c r="AT280" s="186"/>
      <c r="AU280" s="186"/>
      <c r="AV280" s="186"/>
      <c r="AW280" s="186"/>
      <c r="AX280" s="186"/>
      <c r="AY280" s="186"/>
      <c r="AZ280" s="186"/>
    </row>
    <row r="281" spans="1:52" s="200" customFormat="1" ht="12" customHeight="1">
      <c r="A281" s="189"/>
      <c r="B281" s="33" t="s">
        <v>286</v>
      </c>
      <c r="C281" s="58" t="s">
        <v>9</v>
      </c>
      <c r="D281" s="85">
        <v>25388</v>
      </c>
      <c r="E281" s="86">
        <f t="shared" si="143"/>
        <v>105.51076386002826</v>
      </c>
      <c r="F281" s="87">
        <v>176</v>
      </c>
      <c r="G281" s="86">
        <f t="shared" si="144"/>
        <v>95.135135135135144</v>
      </c>
      <c r="H281" s="87">
        <v>78</v>
      </c>
      <c r="I281" s="86">
        <f t="shared" si="142"/>
        <v>93.975903614457835</v>
      </c>
      <c r="J281" s="87">
        <f t="shared" si="155"/>
        <v>25212</v>
      </c>
      <c r="K281" s="86">
        <f t="shared" si="145"/>
        <v>105.59115466767182</v>
      </c>
      <c r="L281" s="87">
        <v>8277</v>
      </c>
      <c r="M281" s="86">
        <f t="shared" si="146"/>
        <v>117.48757984386089</v>
      </c>
      <c r="N281" s="88">
        <v>8721</v>
      </c>
      <c r="O281" s="183">
        <f t="shared" si="147"/>
        <v>83.783264482659234</v>
      </c>
      <c r="P281" s="88">
        <f t="shared" si="156"/>
        <v>444</v>
      </c>
      <c r="Q281" s="183">
        <f t="shared" si="148"/>
        <v>13.198573127229487</v>
      </c>
      <c r="R281" s="88">
        <f>J281+P281</f>
        <v>25656</v>
      </c>
      <c r="S281" s="183">
        <f t="shared" si="149"/>
        <v>94.181564553430491</v>
      </c>
      <c r="T281" s="87">
        <v>23936</v>
      </c>
      <c r="U281" s="86">
        <f t="shared" si="150"/>
        <v>94.769766797323513</v>
      </c>
      <c r="V281" s="87">
        <v>1795</v>
      </c>
      <c r="W281" s="86">
        <f t="shared" si="151"/>
        <v>114.62324393358875</v>
      </c>
      <c r="X281" s="87">
        <f t="shared" ref="X281:X285" si="158">+R281-T281</f>
        <v>1720</v>
      </c>
      <c r="Y281" s="86">
        <f t="shared" si="152"/>
        <v>86.693548387096769</v>
      </c>
      <c r="Z281" s="87">
        <v>52</v>
      </c>
      <c r="AA281" s="86">
        <f t="shared" si="153"/>
        <v>106.12244897959184</v>
      </c>
      <c r="AB281" s="87" t="s">
        <v>37</v>
      </c>
      <c r="AC281" s="86" t="s">
        <v>37</v>
      </c>
      <c r="AD281" s="87">
        <v>321</v>
      </c>
      <c r="AE281" s="86">
        <f t="shared" si="154"/>
        <v>78.484107579462105</v>
      </c>
      <c r="AF281" s="86" t="s">
        <v>37</v>
      </c>
      <c r="AG281" s="86" t="s">
        <v>37</v>
      </c>
      <c r="AH281" s="87" t="s">
        <v>37</v>
      </c>
      <c r="AI281" s="86" t="s">
        <v>37</v>
      </c>
      <c r="AJ281" s="193"/>
      <c r="AK281" s="196"/>
      <c r="AL281" s="194"/>
      <c r="AM281" s="197"/>
      <c r="AN281" s="194"/>
      <c r="AO281" s="194"/>
      <c r="AP281" s="193"/>
      <c r="AQ281" s="198"/>
      <c r="AR281" s="199"/>
      <c r="AS281" s="199"/>
      <c r="AT281" s="199"/>
      <c r="AU281" s="199"/>
      <c r="AV281" s="199"/>
      <c r="AW281" s="199"/>
      <c r="AX281" s="199"/>
      <c r="AY281" s="199"/>
      <c r="AZ281" s="199"/>
    </row>
    <row r="282" spans="1:52" s="75" customFormat="1" ht="12" customHeight="1">
      <c r="A282" s="182"/>
      <c r="B282" s="33" t="s">
        <v>287</v>
      </c>
      <c r="C282" s="58" t="s">
        <v>10</v>
      </c>
      <c r="D282" s="85">
        <v>26526</v>
      </c>
      <c r="E282" s="86">
        <f t="shared" si="143"/>
        <v>104.96616675240394</v>
      </c>
      <c r="F282" s="87">
        <v>179</v>
      </c>
      <c r="G282" s="86">
        <f t="shared" si="144"/>
        <v>101.70454545454545</v>
      </c>
      <c r="H282" s="87">
        <v>81</v>
      </c>
      <c r="I282" s="86">
        <f>H282/H270*100</f>
        <v>109.45945945945945</v>
      </c>
      <c r="J282" s="87">
        <f t="shared" si="155"/>
        <v>26347</v>
      </c>
      <c r="K282" s="86">
        <f t="shared" si="145"/>
        <v>104.9890416417613</v>
      </c>
      <c r="L282" s="87">
        <v>9282</v>
      </c>
      <c r="M282" s="86">
        <f t="shared" si="146"/>
        <v>113.25036603221083</v>
      </c>
      <c r="N282" s="88">
        <v>8219</v>
      </c>
      <c r="O282" s="183">
        <f t="shared" si="147"/>
        <v>86.388480134538568</v>
      </c>
      <c r="P282" s="88">
        <f t="shared" si="156"/>
        <v>-1063</v>
      </c>
      <c r="Q282" s="183">
        <f t="shared" si="148"/>
        <v>-80.652503793626707</v>
      </c>
      <c r="R282" s="88">
        <f t="shared" ref="R282:R297" si="159">J282+P282</f>
        <v>25284</v>
      </c>
      <c r="S282" s="183">
        <f t="shared" si="149"/>
        <v>95.725589671752545</v>
      </c>
      <c r="T282" s="87">
        <v>23171</v>
      </c>
      <c r="U282" s="86">
        <f t="shared" si="150"/>
        <v>95.287247604556484</v>
      </c>
      <c r="V282" s="87">
        <v>1417</v>
      </c>
      <c r="W282" s="86">
        <f t="shared" si="151"/>
        <v>77.643835616438366</v>
      </c>
      <c r="X282" s="87">
        <f t="shared" si="158"/>
        <v>2113</v>
      </c>
      <c r="Y282" s="86">
        <f t="shared" si="152"/>
        <v>100.81106870229009</v>
      </c>
      <c r="Z282" s="87">
        <v>49</v>
      </c>
      <c r="AA282" s="86">
        <f t="shared" si="153"/>
        <v>98</v>
      </c>
      <c r="AB282" s="87" t="s">
        <v>37</v>
      </c>
      <c r="AC282" s="86" t="s">
        <v>37</v>
      </c>
      <c r="AD282" s="87">
        <v>514</v>
      </c>
      <c r="AE282" s="86">
        <f t="shared" si="154"/>
        <v>94.485294117647058</v>
      </c>
      <c r="AF282" s="86" t="s">
        <v>37</v>
      </c>
      <c r="AG282" s="86" t="s">
        <v>37</v>
      </c>
      <c r="AH282" s="87" t="s">
        <v>37</v>
      </c>
      <c r="AI282" s="86" t="s">
        <v>37</v>
      </c>
      <c r="AJ282" s="88"/>
      <c r="AK282" s="139"/>
      <c r="AL282" s="100"/>
      <c r="AM282" s="184"/>
      <c r="AN282" s="100"/>
      <c r="AO282" s="100"/>
      <c r="AP282" s="88"/>
      <c r="AQ282" s="185"/>
      <c r="AR282" s="186"/>
      <c r="AS282" s="186"/>
      <c r="AT282" s="186"/>
      <c r="AU282" s="186"/>
      <c r="AV282" s="186"/>
      <c r="AW282" s="186"/>
      <c r="AX282" s="186"/>
      <c r="AY282" s="186"/>
      <c r="AZ282" s="186"/>
    </row>
    <row r="283" spans="1:52" s="75" customFormat="1" ht="12" customHeight="1">
      <c r="A283" s="182"/>
      <c r="B283" s="33" t="s">
        <v>288</v>
      </c>
      <c r="C283" s="58" t="s">
        <v>289</v>
      </c>
      <c r="D283" s="85">
        <v>26462</v>
      </c>
      <c r="E283" s="86">
        <f t="shared" si="143"/>
        <v>101.40639969342786</v>
      </c>
      <c r="F283" s="87">
        <v>185</v>
      </c>
      <c r="G283" s="86">
        <f t="shared" si="144"/>
        <v>103.35195530726257</v>
      </c>
      <c r="H283" s="87">
        <v>87</v>
      </c>
      <c r="I283" s="86">
        <f t="shared" ref="I283:I285" si="160">H283/H271*100</f>
        <v>112.98701298701299</v>
      </c>
      <c r="J283" s="87">
        <f t="shared" si="155"/>
        <v>26277</v>
      </c>
      <c r="K283" s="86">
        <f t="shared" si="145"/>
        <v>101.39296187683284</v>
      </c>
      <c r="L283" s="87">
        <v>8772</v>
      </c>
      <c r="M283" s="86">
        <f t="shared" si="146"/>
        <v>105.16724613355713</v>
      </c>
      <c r="N283" s="88">
        <v>7733</v>
      </c>
      <c r="O283" s="183">
        <f t="shared" si="147"/>
        <v>82.021637675010609</v>
      </c>
      <c r="P283" s="88">
        <f t="shared" si="156"/>
        <v>-1039</v>
      </c>
      <c r="Q283" s="183">
        <f t="shared" si="148"/>
        <v>-95.584176632934685</v>
      </c>
      <c r="R283" s="88">
        <f t="shared" si="159"/>
        <v>25238</v>
      </c>
      <c r="S283" s="183">
        <f t="shared" si="149"/>
        <v>93.463689219716329</v>
      </c>
      <c r="T283" s="87">
        <v>23311</v>
      </c>
      <c r="U283" s="86">
        <f t="shared" si="150"/>
        <v>94.170639088632129</v>
      </c>
      <c r="V283" s="87">
        <v>940</v>
      </c>
      <c r="W283" s="86">
        <f t="shared" si="151"/>
        <v>70.149253731343293</v>
      </c>
      <c r="X283" s="87">
        <f t="shared" si="158"/>
        <v>1927</v>
      </c>
      <c r="Y283" s="86">
        <f t="shared" si="152"/>
        <v>85.682525566918628</v>
      </c>
      <c r="Z283" s="87">
        <v>45</v>
      </c>
      <c r="AA283" s="86">
        <f>Z283/Z271*100</f>
        <v>97.826086956521735</v>
      </c>
      <c r="AB283" s="87" t="s">
        <v>37</v>
      </c>
      <c r="AC283" s="86" t="s">
        <v>37</v>
      </c>
      <c r="AD283" s="87">
        <v>414</v>
      </c>
      <c r="AE283" s="86">
        <f>AD283/AD271*100</f>
        <v>100.24213075060533</v>
      </c>
      <c r="AF283" s="86" t="s">
        <v>37</v>
      </c>
      <c r="AG283" s="86" t="s">
        <v>37</v>
      </c>
      <c r="AH283" s="87" t="s">
        <v>37</v>
      </c>
      <c r="AI283" s="86" t="s">
        <v>37</v>
      </c>
      <c r="AJ283" s="88"/>
      <c r="AK283" s="139"/>
      <c r="AL283" s="100"/>
      <c r="AM283" s="152"/>
      <c r="AN283" s="100"/>
      <c r="AO283" s="100"/>
      <c r="AP283" s="88"/>
      <c r="AQ283" s="185"/>
      <c r="AR283" s="186"/>
      <c r="AS283" s="186"/>
      <c r="AT283" s="186"/>
      <c r="AU283" s="186"/>
      <c r="AV283" s="186"/>
      <c r="AW283" s="186"/>
      <c r="AX283" s="186"/>
      <c r="AY283" s="186"/>
      <c r="AZ283" s="186"/>
    </row>
    <row r="284" spans="1:52" s="203" customFormat="1" ht="12" customHeight="1">
      <c r="A284" s="201"/>
      <c r="B284" s="33" t="s">
        <v>290</v>
      </c>
      <c r="C284" s="58" t="s">
        <v>291</v>
      </c>
      <c r="D284" s="85">
        <v>24724</v>
      </c>
      <c r="E284" s="86">
        <f t="shared" si="143"/>
        <v>99.253311922922521</v>
      </c>
      <c r="F284" s="87">
        <v>173</v>
      </c>
      <c r="G284" s="86">
        <f t="shared" si="144"/>
        <v>95.054945054945051</v>
      </c>
      <c r="H284" s="87">
        <v>75</v>
      </c>
      <c r="I284" s="86">
        <f t="shared" si="160"/>
        <v>93.75</v>
      </c>
      <c r="J284" s="87">
        <f t="shared" si="155"/>
        <v>24551</v>
      </c>
      <c r="K284" s="86">
        <f t="shared" si="145"/>
        <v>99.284212229052088</v>
      </c>
      <c r="L284" s="87">
        <v>8076</v>
      </c>
      <c r="M284" s="86">
        <f t="shared" si="146"/>
        <v>102.43531202435312</v>
      </c>
      <c r="N284" s="88">
        <v>7737</v>
      </c>
      <c r="O284" s="183">
        <f t="shared" si="147"/>
        <v>104.39886654972339</v>
      </c>
      <c r="P284" s="88">
        <f t="shared" si="156"/>
        <v>-339</v>
      </c>
      <c r="Q284" s="183">
        <f t="shared" si="148"/>
        <v>71.670190274841445</v>
      </c>
      <c r="R284" s="88">
        <f t="shared" si="159"/>
        <v>24212</v>
      </c>
      <c r="S284" s="183">
        <f t="shared" si="149"/>
        <v>99.822716965574116</v>
      </c>
      <c r="T284" s="87">
        <v>22230</v>
      </c>
      <c r="U284" s="86">
        <f t="shared" si="150"/>
        <v>100.69302894415002</v>
      </c>
      <c r="V284" s="87">
        <v>1082</v>
      </c>
      <c r="W284" s="86">
        <f t="shared" si="151"/>
        <v>117.60869565217391</v>
      </c>
      <c r="X284" s="87">
        <f t="shared" si="158"/>
        <v>1982</v>
      </c>
      <c r="Y284" s="86">
        <f t="shared" si="152"/>
        <v>91.000918273645553</v>
      </c>
      <c r="Z284" s="87">
        <v>43</v>
      </c>
      <c r="AA284" s="86">
        <f>Z284/Z272*100</f>
        <v>95.555555555555557</v>
      </c>
      <c r="AB284" s="87" t="s">
        <v>37</v>
      </c>
      <c r="AC284" s="86" t="s">
        <v>37</v>
      </c>
      <c r="AD284" s="87">
        <v>370</v>
      </c>
      <c r="AE284" s="86">
        <f>AD284/AD272*100</f>
        <v>87.058823529411768</v>
      </c>
      <c r="AF284" s="86" t="s">
        <v>37</v>
      </c>
      <c r="AG284" s="86" t="s">
        <v>37</v>
      </c>
      <c r="AH284" s="87" t="s">
        <v>37</v>
      </c>
      <c r="AI284" s="86" t="s">
        <v>37</v>
      </c>
      <c r="AJ284" s="88"/>
      <c r="AK284" s="139"/>
      <c r="AL284" s="100"/>
      <c r="AM284" s="152"/>
      <c r="AN284" s="100"/>
      <c r="AO284" s="100"/>
      <c r="AP284" s="88"/>
      <c r="AQ284" s="185"/>
      <c r="AR284" s="202"/>
      <c r="AS284" s="202"/>
      <c r="AT284" s="202"/>
      <c r="AU284" s="202"/>
      <c r="AV284" s="202"/>
      <c r="AW284" s="202"/>
      <c r="AX284" s="202"/>
      <c r="AY284" s="202"/>
      <c r="AZ284" s="202"/>
    </row>
    <row r="285" spans="1:52" s="203" customFormat="1" ht="12" customHeight="1">
      <c r="A285" s="201"/>
      <c r="B285" s="34" t="s">
        <v>292</v>
      </c>
      <c r="C285" s="60" t="s">
        <v>293</v>
      </c>
      <c r="D285" s="212">
        <v>27958</v>
      </c>
      <c r="E285" s="213">
        <f t="shared" si="143"/>
        <v>100.94962989709333</v>
      </c>
      <c r="F285" s="99">
        <v>189</v>
      </c>
      <c r="G285" s="213">
        <f t="shared" si="144"/>
        <v>106.77966101694916</v>
      </c>
      <c r="H285" s="99">
        <v>91</v>
      </c>
      <c r="I285" s="213">
        <f t="shared" si="160"/>
        <v>121.33333333333334</v>
      </c>
      <c r="J285" s="99">
        <f t="shared" si="155"/>
        <v>27769</v>
      </c>
      <c r="K285" s="213">
        <f t="shared" si="145"/>
        <v>100.91213024202341</v>
      </c>
      <c r="L285" s="99">
        <v>9768</v>
      </c>
      <c r="M285" s="213">
        <f t="shared" si="146"/>
        <v>91.537812763564801</v>
      </c>
      <c r="N285" s="206">
        <v>8936</v>
      </c>
      <c r="O285" s="205">
        <f t="shared" si="147"/>
        <v>109.92742034690615</v>
      </c>
      <c r="P285" s="206">
        <f t="shared" si="156"/>
        <v>-832</v>
      </c>
      <c r="Q285" s="205">
        <f t="shared" si="148"/>
        <v>32.730133752950437</v>
      </c>
      <c r="R285" s="206">
        <f t="shared" si="159"/>
        <v>26937</v>
      </c>
      <c r="S285" s="205">
        <f t="shared" si="149"/>
        <v>107.85153747597693</v>
      </c>
      <c r="T285" s="99">
        <v>24527</v>
      </c>
      <c r="U285" s="213">
        <f t="shared" si="150"/>
        <v>110.2188468970476</v>
      </c>
      <c r="V285" s="99">
        <v>1630</v>
      </c>
      <c r="W285" s="213">
        <f t="shared" si="151"/>
        <v>120.11790714812085</v>
      </c>
      <c r="X285" s="99">
        <f t="shared" si="158"/>
        <v>2410</v>
      </c>
      <c r="Y285" s="213">
        <f t="shared" si="152"/>
        <v>88.50532500918105</v>
      </c>
      <c r="Z285" s="99">
        <v>50</v>
      </c>
      <c r="AA285" s="213">
        <f>Z285/Z273*100</f>
        <v>111.11111111111111</v>
      </c>
      <c r="AB285" s="213" t="s">
        <v>187</v>
      </c>
      <c r="AC285" s="213" t="s">
        <v>187</v>
      </c>
      <c r="AD285" s="99">
        <v>444</v>
      </c>
      <c r="AE285" s="213">
        <f>AD285/AD273*100</f>
        <v>101.13895216400913</v>
      </c>
      <c r="AF285" s="213" t="s">
        <v>187</v>
      </c>
      <c r="AG285" s="213" t="s">
        <v>187</v>
      </c>
      <c r="AH285" s="213" t="s">
        <v>187</v>
      </c>
      <c r="AI285" s="213" t="s">
        <v>187</v>
      </c>
      <c r="AJ285" s="206"/>
      <c r="AK285" s="207"/>
      <c r="AL285" s="153"/>
      <c r="AM285" s="207"/>
      <c r="AN285" s="153"/>
      <c r="AO285" s="153"/>
      <c r="AP285" s="206"/>
      <c r="AQ285" s="208"/>
      <c r="AR285" s="202"/>
      <c r="AS285" s="202"/>
      <c r="AT285" s="202"/>
      <c r="AU285" s="202"/>
      <c r="AV285" s="202"/>
      <c r="AW285" s="202"/>
      <c r="AX285" s="202"/>
      <c r="AY285" s="202"/>
      <c r="AZ285" s="202"/>
    </row>
    <row r="286" spans="1:52" ht="12" customHeight="1">
      <c r="A286" s="214"/>
      <c r="B286" s="33" t="s">
        <v>296</v>
      </c>
      <c r="C286" s="58" t="s">
        <v>297</v>
      </c>
      <c r="D286" s="76">
        <v>27619</v>
      </c>
      <c r="E286" s="82">
        <f t="shared" si="143"/>
        <v>102.73014692207552</v>
      </c>
      <c r="F286" s="87">
        <v>178</v>
      </c>
      <c r="G286" s="82">
        <f t="shared" si="144"/>
        <v>99.441340782122893</v>
      </c>
      <c r="H286" s="79">
        <v>80</v>
      </c>
      <c r="I286" s="82">
        <f>H286/H274*100</f>
        <v>103.89610389610388</v>
      </c>
      <c r="J286" s="79">
        <f t="shared" si="155"/>
        <v>27441</v>
      </c>
      <c r="K286" s="82">
        <f t="shared" si="145"/>
        <v>102.75219051898449</v>
      </c>
      <c r="L286" s="79">
        <v>9524</v>
      </c>
      <c r="M286" s="82">
        <f t="shared" si="146"/>
        <v>100.22098284752184</v>
      </c>
      <c r="N286" s="215">
        <v>8521</v>
      </c>
      <c r="O286" s="91">
        <f t="shared" si="147"/>
        <v>106.36624641118462</v>
      </c>
      <c r="P286" s="24">
        <f t="shared" si="156"/>
        <v>-1003</v>
      </c>
      <c r="Q286" s="183">
        <f t="shared" si="148"/>
        <v>67.225201072386056</v>
      </c>
      <c r="R286" s="90">
        <f t="shared" si="159"/>
        <v>26438</v>
      </c>
      <c r="S286" s="91">
        <f t="shared" si="149"/>
        <v>104.85444594273024</v>
      </c>
      <c r="T286" s="79">
        <v>24075</v>
      </c>
      <c r="U286" s="82">
        <f t="shared" si="150"/>
        <v>105.47645125958378</v>
      </c>
      <c r="V286" s="79">
        <v>1457</v>
      </c>
      <c r="W286" s="82">
        <f t="shared" si="151"/>
        <v>131.61698283649503</v>
      </c>
      <c r="X286" s="79">
        <f t="shared" ref="X286:X290" si="161">R286-T286</f>
        <v>2363</v>
      </c>
      <c r="Y286" s="82">
        <f t="shared" si="152"/>
        <v>98.911678526580161</v>
      </c>
      <c r="Z286" s="79">
        <v>48</v>
      </c>
      <c r="AA286" s="82">
        <f t="shared" ref="AA286:AA297" si="162">Z286/Z274*100</f>
        <v>126.31578947368421</v>
      </c>
      <c r="AB286" s="79" t="s">
        <v>37</v>
      </c>
      <c r="AC286" s="82" t="s">
        <v>37</v>
      </c>
      <c r="AD286" s="239">
        <v>424</v>
      </c>
      <c r="AE286" s="86">
        <f t="shared" ref="AE286:AE291" si="163">AD286/AD274*100</f>
        <v>105.21091811414391</v>
      </c>
      <c r="AF286" s="82" t="s">
        <v>37</v>
      </c>
      <c r="AG286" s="82" t="s">
        <v>37</v>
      </c>
      <c r="AH286" s="82" t="s">
        <v>37</v>
      </c>
      <c r="AI286" s="82" t="s">
        <v>37</v>
      </c>
      <c r="AJ286" s="100"/>
      <c r="AK286" s="140"/>
      <c r="AL286" s="216"/>
      <c r="AM286" s="140"/>
      <c r="AN286" s="90"/>
      <c r="AO286" s="140"/>
      <c r="AP286" s="100"/>
      <c r="AQ286" s="141"/>
      <c r="AR286" s="143"/>
    </row>
    <row r="287" spans="1:52" s="75" customFormat="1" ht="12" customHeight="1">
      <c r="A287" s="217"/>
      <c r="B287" s="33" t="s">
        <v>298</v>
      </c>
      <c r="C287" s="58" t="s">
        <v>299</v>
      </c>
      <c r="D287" s="85">
        <v>28496</v>
      </c>
      <c r="E287" s="86">
        <f t="shared" si="143"/>
        <v>103.03731559155338</v>
      </c>
      <c r="F287" s="87">
        <v>187</v>
      </c>
      <c r="G287" s="86">
        <f t="shared" si="144"/>
        <v>106.85714285714285</v>
      </c>
      <c r="H287" s="87">
        <v>89</v>
      </c>
      <c r="I287" s="86">
        <f t="shared" ref="I287:I297" si="164">H287/H275*100</f>
        <v>121.91780821917808</v>
      </c>
      <c r="J287" s="87">
        <f t="shared" si="155"/>
        <v>28309</v>
      </c>
      <c r="K287" s="86">
        <f t="shared" si="145"/>
        <v>103.01299079363923</v>
      </c>
      <c r="L287" s="87">
        <v>9206</v>
      </c>
      <c r="M287" s="86">
        <f t="shared" si="146"/>
        <v>99.729173437330729</v>
      </c>
      <c r="N287" s="220">
        <v>9202</v>
      </c>
      <c r="O287" s="183">
        <f t="shared" si="147"/>
        <v>101.16534740545295</v>
      </c>
      <c r="P287" s="100">
        <f t="shared" si="156"/>
        <v>-4</v>
      </c>
      <c r="Q287" s="183">
        <f t="shared" si="148"/>
        <v>2.9629629629629632</v>
      </c>
      <c r="R287" s="100">
        <f t="shared" si="159"/>
        <v>28305</v>
      </c>
      <c r="S287" s="152">
        <f t="shared" si="149"/>
        <v>103.50691143128795</v>
      </c>
      <c r="T287" s="87">
        <v>25940</v>
      </c>
      <c r="U287" s="86">
        <f t="shared" si="150"/>
        <v>102.86711345520878</v>
      </c>
      <c r="V287" s="87">
        <v>1478</v>
      </c>
      <c r="W287" s="86">
        <f t="shared" si="151"/>
        <v>156.23678646934459</v>
      </c>
      <c r="X287" s="87">
        <f t="shared" si="161"/>
        <v>2365</v>
      </c>
      <c r="Y287" s="86">
        <f t="shared" si="152"/>
        <v>111.08501643964301</v>
      </c>
      <c r="Z287" s="87">
        <v>47</v>
      </c>
      <c r="AA287" s="86">
        <f t="shared" si="162"/>
        <v>117.5</v>
      </c>
      <c r="AB287" s="86" t="s">
        <v>37</v>
      </c>
      <c r="AC287" s="86" t="s">
        <v>37</v>
      </c>
      <c r="AD287" s="87">
        <v>390</v>
      </c>
      <c r="AE287" s="86">
        <f t="shared" si="163"/>
        <v>110.48158640226629</v>
      </c>
      <c r="AF287" s="86" t="s">
        <v>37</v>
      </c>
      <c r="AG287" s="86" t="s">
        <v>37</v>
      </c>
      <c r="AH287" s="86" t="s">
        <v>37</v>
      </c>
      <c r="AI287" s="86" t="s">
        <v>37</v>
      </c>
      <c r="AJ287" s="100"/>
      <c r="AK287" s="184"/>
      <c r="AL287" s="221"/>
      <c r="AM287" s="184"/>
      <c r="AN287" s="100"/>
      <c r="AO287" s="152"/>
      <c r="AP287" s="100"/>
      <c r="AQ287" s="222"/>
      <c r="AR287" s="218"/>
      <c r="AS287" s="186"/>
      <c r="AT287" s="186"/>
      <c r="AU287" s="186"/>
      <c r="AV287" s="186"/>
      <c r="AW287" s="186"/>
      <c r="AX287" s="186"/>
      <c r="AY287" s="186"/>
      <c r="AZ287" s="186"/>
    </row>
    <row r="288" spans="1:52" s="75" customFormat="1" ht="12" customHeight="1">
      <c r="A288" s="217"/>
      <c r="B288" s="33" t="s">
        <v>300</v>
      </c>
      <c r="C288" s="58" t="s">
        <v>4</v>
      </c>
      <c r="D288" s="85">
        <v>26551</v>
      </c>
      <c r="E288" s="86">
        <f t="shared" si="143"/>
        <v>102.05250413191376</v>
      </c>
      <c r="F288" s="87">
        <v>170</v>
      </c>
      <c r="G288" s="86">
        <f t="shared" si="144"/>
        <v>93.406593406593402</v>
      </c>
      <c r="H288" s="87">
        <v>86</v>
      </c>
      <c r="I288" s="86">
        <f t="shared" si="164"/>
        <v>102.38095238095238</v>
      </c>
      <c r="J288" s="87">
        <f t="shared" si="155"/>
        <v>26381</v>
      </c>
      <c r="K288" s="86">
        <f t="shared" si="145"/>
        <v>102.11341203793303</v>
      </c>
      <c r="L288" s="87">
        <v>8235</v>
      </c>
      <c r="M288" s="86">
        <f t="shared" si="146"/>
        <v>101.90570473951243</v>
      </c>
      <c r="N288" s="220">
        <v>9928</v>
      </c>
      <c r="O288" s="183">
        <f t="shared" si="147"/>
        <v>90.658387361884763</v>
      </c>
      <c r="P288" s="100">
        <f t="shared" si="156"/>
        <v>1693</v>
      </c>
      <c r="Q288" s="183">
        <f t="shared" si="148"/>
        <v>58.98954703832753</v>
      </c>
      <c r="R288" s="100">
        <f t="shared" si="159"/>
        <v>28074</v>
      </c>
      <c r="S288" s="152">
        <f t="shared" si="149"/>
        <v>97.801776693955759</v>
      </c>
      <c r="T288" s="87">
        <v>26197</v>
      </c>
      <c r="U288" s="86">
        <f t="shared" si="150"/>
        <v>97.698963228164388</v>
      </c>
      <c r="V288" s="87">
        <v>1025</v>
      </c>
      <c r="W288" s="86">
        <f t="shared" si="151"/>
        <v>66.644993498049416</v>
      </c>
      <c r="X288" s="87">
        <f t="shared" si="161"/>
        <v>1877</v>
      </c>
      <c r="Y288" s="86">
        <f t="shared" si="152"/>
        <v>99.259650978318348</v>
      </c>
      <c r="Z288" s="87">
        <v>46</v>
      </c>
      <c r="AA288" s="86">
        <f t="shared" si="162"/>
        <v>100</v>
      </c>
      <c r="AB288" s="86" t="s">
        <v>37</v>
      </c>
      <c r="AC288" s="86" t="s">
        <v>37</v>
      </c>
      <c r="AD288" s="87">
        <v>269</v>
      </c>
      <c r="AE288" s="86">
        <f t="shared" si="163"/>
        <v>87.908496732026137</v>
      </c>
      <c r="AF288" s="86" t="s">
        <v>93</v>
      </c>
      <c r="AG288" s="86" t="s">
        <v>93</v>
      </c>
      <c r="AH288" s="87" t="s">
        <v>93</v>
      </c>
      <c r="AI288" s="86" t="s">
        <v>93</v>
      </c>
      <c r="AJ288" s="100"/>
      <c r="AK288" s="184"/>
      <c r="AL288" s="221"/>
      <c r="AM288" s="184"/>
      <c r="AN288" s="100"/>
      <c r="AO288" s="152"/>
      <c r="AP288" s="100"/>
      <c r="AQ288" s="222"/>
      <c r="AR288" s="186"/>
      <c r="AS288" s="186"/>
      <c r="AT288" s="186"/>
      <c r="AU288" s="186"/>
      <c r="AV288" s="186"/>
      <c r="AW288" s="186"/>
      <c r="AX288" s="186"/>
      <c r="AY288" s="186"/>
      <c r="AZ288" s="186"/>
    </row>
    <row r="289" spans="1:52" s="75" customFormat="1" ht="12" customHeight="1">
      <c r="A289" s="217"/>
      <c r="B289" s="33" t="s">
        <v>301</v>
      </c>
      <c r="C289" s="58" t="s">
        <v>302</v>
      </c>
      <c r="D289" s="85">
        <v>25930</v>
      </c>
      <c r="E289" s="86">
        <f t="shared" si="143"/>
        <v>99.830599830599837</v>
      </c>
      <c r="F289" s="87">
        <v>169</v>
      </c>
      <c r="G289" s="86">
        <f t="shared" si="144"/>
        <v>94.943820224719104</v>
      </c>
      <c r="H289" s="87">
        <v>85</v>
      </c>
      <c r="I289" s="86">
        <f t="shared" si="164"/>
        <v>106.25</v>
      </c>
      <c r="J289" s="87">
        <f t="shared" si="155"/>
        <v>25761</v>
      </c>
      <c r="K289" s="86">
        <f t="shared" si="145"/>
        <v>99.86432004962009</v>
      </c>
      <c r="L289" s="87">
        <v>8388</v>
      </c>
      <c r="M289" s="86">
        <f t="shared" si="146"/>
        <v>102.80671650937614</v>
      </c>
      <c r="N289" s="220">
        <v>9922</v>
      </c>
      <c r="O289" s="183">
        <f t="shared" si="147"/>
        <v>96.078241502856585</v>
      </c>
      <c r="P289" s="100">
        <f t="shared" si="156"/>
        <v>1534</v>
      </c>
      <c r="Q289" s="183">
        <f t="shared" si="147"/>
        <v>70.756457564575641</v>
      </c>
      <c r="R289" s="100">
        <f t="shared" si="159"/>
        <v>27295</v>
      </c>
      <c r="S289" s="152">
        <f t="shared" si="149"/>
        <v>97.607638392218561</v>
      </c>
      <c r="T289" s="87">
        <v>25653</v>
      </c>
      <c r="U289" s="86">
        <f t="shared" si="150"/>
        <v>97.867388982145584</v>
      </c>
      <c r="V289" s="87">
        <v>902</v>
      </c>
      <c r="W289" s="86">
        <f t="shared" si="151"/>
        <v>106.11764705882354</v>
      </c>
      <c r="X289" s="87">
        <f t="shared" si="161"/>
        <v>1642</v>
      </c>
      <c r="Y289" s="86">
        <f t="shared" si="152"/>
        <v>93.721461187214615</v>
      </c>
      <c r="Z289" s="87">
        <v>46</v>
      </c>
      <c r="AA289" s="86">
        <f t="shared" si="162"/>
        <v>86.79245283018868</v>
      </c>
      <c r="AB289" s="86" t="s">
        <v>37</v>
      </c>
      <c r="AC289" s="86" t="s">
        <v>37</v>
      </c>
      <c r="AD289" s="87">
        <v>287</v>
      </c>
      <c r="AE289" s="86">
        <f t="shared" si="163"/>
        <v>98.62542955326461</v>
      </c>
      <c r="AF289" s="86" t="s">
        <v>37</v>
      </c>
      <c r="AG289" s="86" t="s">
        <v>37</v>
      </c>
      <c r="AH289" s="87" t="s">
        <v>37</v>
      </c>
      <c r="AI289" s="86" t="s">
        <v>37</v>
      </c>
      <c r="AJ289" s="88"/>
      <c r="AK289" s="184"/>
      <c r="AL289" s="100"/>
      <c r="AM289" s="184"/>
      <c r="AN289" s="100"/>
      <c r="AO289" s="152"/>
      <c r="AP289" s="100"/>
      <c r="AQ289" s="222"/>
      <c r="AR289" s="186"/>
      <c r="AS289" s="186"/>
      <c r="AT289" s="186"/>
      <c r="AU289" s="186"/>
      <c r="AV289" s="186"/>
      <c r="AW289" s="186"/>
      <c r="AX289" s="186"/>
      <c r="AY289" s="186"/>
      <c r="AZ289" s="186"/>
    </row>
    <row r="290" spans="1:52" s="75" customFormat="1" ht="12" customHeight="1">
      <c r="A290" s="217"/>
      <c r="B290" s="33" t="s">
        <v>303</v>
      </c>
      <c r="C290" s="58" t="s">
        <v>304</v>
      </c>
      <c r="D290" s="85">
        <v>25649</v>
      </c>
      <c r="E290" s="86">
        <f t="shared" si="143"/>
        <v>104.42553537985506</v>
      </c>
      <c r="F290" s="87">
        <v>166</v>
      </c>
      <c r="G290" s="86">
        <f t="shared" si="144"/>
        <v>95.95375722543352</v>
      </c>
      <c r="H290" s="87">
        <v>82</v>
      </c>
      <c r="I290" s="86">
        <f t="shared" si="164"/>
        <v>109.33333333333333</v>
      </c>
      <c r="J290" s="87">
        <f t="shared" si="155"/>
        <v>25483</v>
      </c>
      <c r="K290" s="86">
        <f t="shared" si="145"/>
        <v>104.48562876706713</v>
      </c>
      <c r="L290" s="87">
        <v>8439</v>
      </c>
      <c r="M290" s="86">
        <f t="shared" si="146"/>
        <v>107.12109672505711</v>
      </c>
      <c r="N290" s="220">
        <v>9568</v>
      </c>
      <c r="O290" s="183">
        <f t="shared" si="147"/>
        <v>101.08821975699946</v>
      </c>
      <c r="P290" s="88">
        <f t="shared" si="156"/>
        <v>1129</v>
      </c>
      <c r="Q290" s="183">
        <f t="shared" si="147"/>
        <v>71.140516698172647</v>
      </c>
      <c r="R290" s="88">
        <f t="shared" si="159"/>
        <v>26612</v>
      </c>
      <c r="S290" s="183">
        <f t="shared" si="149"/>
        <v>102.44841392054205</v>
      </c>
      <c r="T290" s="87">
        <v>24879</v>
      </c>
      <c r="U290" s="86">
        <f t="shared" si="150"/>
        <v>100.99046072660849</v>
      </c>
      <c r="V290" s="87">
        <v>1175</v>
      </c>
      <c r="W290" s="86">
        <f t="shared" si="151"/>
        <v>133.21995464852608</v>
      </c>
      <c r="X290" s="87">
        <f t="shared" si="161"/>
        <v>1733</v>
      </c>
      <c r="Y290" s="86">
        <f t="shared" si="152"/>
        <v>129.23191648023862</v>
      </c>
      <c r="Z290" s="87">
        <v>46</v>
      </c>
      <c r="AA290" s="86">
        <f t="shared" si="162"/>
        <v>93.877551020408163</v>
      </c>
      <c r="AB290" s="86" t="s">
        <v>37</v>
      </c>
      <c r="AC290" s="86" t="s">
        <v>37</v>
      </c>
      <c r="AD290" s="240">
        <v>358</v>
      </c>
      <c r="AE290" s="86">
        <f t="shared" si="163"/>
        <v>127.40213523131672</v>
      </c>
      <c r="AF290" s="86" t="s">
        <v>37</v>
      </c>
      <c r="AG290" s="86" t="s">
        <v>37</v>
      </c>
      <c r="AH290" s="87" t="s">
        <v>37</v>
      </c>
      <c r="AI290" s="86" t="s">
        <v>37</v>
      </c>
      <c r="AJ290" s="88"/>
      <c r="AK290" s="184"/>
      <c r="AL290" s="221"/>
      <c r="AM290" s="184"/>
      <c r="AN290" s="100"/>
      <c r="AO290" s="152"/>
      <c r="AP290" s="100"/>
      <c r="AQ290" s="222"/>
      <c r="AR290" s="186"/>
      <c r="AS290" s="186"/>
      <c r="AT290" s="186"/>
      <c r="AU290" s="186"/>
      <c r="AV290" s="186"/>
      <c r="AW290" s="186"/>
      <c r="AX290" s="186"/>
      <c r="AY290" s="186"/>
      <c r="AZ290" s="186"/>
    </row>
    <row r="291" spans="1:52" s="75" customFormat="1" ht="12" customHeight="1">
      <c r="A291" s="217"/>
      <c r="B291" s="33" t="s">
        <v>305</v>
      </c>
      <c r="C291" s="58" t="s">
        <v>7</v>
      </c>
      <c r="D291" s="85">
        <v>25344</v>
      </c>
      <c r="E291" s="86">
        <f t="shared" si="143"/>
        <v>103.0327668916172</v>
      </c>
      <c r="F291" s="87">
        <v>166</v>
      </c>
      <c r="G291" s="86">
        <f t="shared" si="144"/>
        <v>94.857142857142861</v>
      </c>
      <c r="H291" s="87">
        <v>82</v>
      </c>
      <c r="I291" s="86">
        <f t="shared" si="164"/>
        <v>106.49350649350649</v>
      </c>
      <c r="J291" s="87">
        <f t="shared" si="155"/>
        <v>25178</v>
      </c>
      <c r="K291" s="86">
        <f t="shared" si="145"/>
        <v>103.0913483192073</v>
      </c>
      <c r="L291" s="87">
        <v>7750</v>
      </c>
      <c r="M291" s="86">
        <f t="shared" si="146"/>
        <v>101.4265148540767</v>
      </c>
      <c r="N291" s="220">
        <v>10087</v>
      </c>
      <c r="O291" s="183">
        <f t="shared" si="147"/>
        <v>102.66666666666666</v>
      </c>
      <c r="P291" s="88">
        <f t="shared" si="156"/>
        <v>2337</v>
      </c>
      <c r="Q291" s="183">
        <f t="shared" si="147"/>
        <v>107.0054945054945</v>
      </c>
      <c r="R291" s="88">
        <f t="shared" si="159"/>
        <v>27515</v>
      </c>
      <c r="S291" s="183">
        <f t="shared" si="149"/>
        <v>103.41263577254105</v>
      </c>
      <c r="T291" s="87">
        <v>25950</v>
      </c>
      <c r="U291" s="86">
        <f t="shared" si="150"/>
        <v>102.91085025380711</v>
      </c>
      <c r="V291" s="87">
        <v>1054</v>
      </c>
      <c r="W291" s="86">
        <f t="shared" si="151"/>
        <v>126.83513838748495</v>
      </c>
      <c r="X291" s="87">
        <f>R291-T291</f>
        <v>1565</v>
      </c>
      <c r="Y291" s="86">
        <f t="shared" si="152"/>
        <v>112.50898634076205</v>
      </c>
      <c r="Z291" s="87">
        <v>44</v>
      </c>
      <c r="AA291" s="86">
        <f t="shared" si="162"/>
        <v>88</v>
      </c>
      <c r="AB291" s="86" t="s">
        <v>37</v>
      </c>
      <c r="AC291" s="86" t="s">
        <v>37</v>
      </c>
      <c r="AD291" s="87">
        <v>330</v>
      </c>
      <c r="AE291" s="86">
        <f t="shared" si="163"/>
        <v>121.3235294117647</v>
      </c>
      <c r="AF291" s="86" t="s">
        <v>37</v>
      </c>
      <c r="AG291" s="86" t="s">
        <v>37</v>
      </c>
      <c r="AH291" s="87" t="s">
        <v>37</v>
      </c>
      <c r="AI291" s="86" t="s">
        <v>37</v>
      </c>
      <c r="AJ291" s="88"/>
      <c r="AK291" s="184"/>
      <c r="AL291" s="221"/>
      <c r="AM291" s="184"/>
      <c r="AN291" s="100"/>
      <c r="AO291" s="152"/>
      <c r="AP291" s="100"/>
      <c r="AQ291" s="222"/>
      <c r="AR291" s="186"/>
      <c r="AS291" s="186"/>
      <c r="AT291" s="186"/>
      <c r="AU291" s="186"/>
      <c r="AV291" s="186"/>
      <c r="AW291" s="186"/>
      <c r="AX291" s="186"/>
      <c r="AY291" s="186"/>
      <c r="AZ291" s="186"/>
    </row>
    <row r="292" spans="1:52" s="75" customFormat="1" ht="12" customHeight="1">
      <c r="A292" s="217"/>
      <c r="B292" s="33" t="s">
        <v>306</v>
      </c>
      <c r="C292" s="58" t="s">
        <v>8</v>
      </c>
      <c r="D292" s="85">
        <v>26178</v>
      </c>
      <c r="E292" s="86">
        <f>D292/D280*100</f>
        <v>100.43353155572608</v>
      </c>
      <c r="F292" s="87">
        <v>167</v>
      </c>
      <c r="G292" s="86">
        <f t="shared" si="144"/>
        <v>91.758241758241752</v>
      </c>
      <c r="H292" s="87">
        <v>83</v>
      </c>
      <c r="I292" s="86">
        <f t="shared" si="164"/>
        <v>98.80952380952381</v>
      </c>
      <c r="J292" s="87">
        <f>D292-F292</f>
        <v>26011</v>
      </c>
      <c r="K292" s="86">
        <f t="shared" si="145"/>
        <v>100.49453309121816</v>
      </c>
      <c r="L292" s="87">
        <v>7913</v>
      </c>
      <c r="M292" s="86">
        <f t="shared" si="146"/>
        <v>95.314382076608055</v>
      </c>
      <c r="N292" s="220">
        <v>9508</v>
      </c>
      <c r="O292" s="183">
        <f t="shared" si="147"/>
        <v>104.20868040333187</v>
      </c>
      <c r="P292" s="88">
        <f t="shared" si="156"/>
        <v>1595</v>
      </c>
      <c r="Q292" s="183">
        <f t="shared" si="147"/>
        <v>194.0389294403893</v>
      </c>
      <c r="R292" s="88">
        <f t="shared" si="159"/>
        <v>27606</v>
      </c>
      <c r="S292" s="183">
        <f t="shared" si="149"/>
        <v>103.37390001872309</v>
      </c>
      <c r="T292" s="87">
        <v>26033</v>
      </c>
      <c r="U292" s="86">
        <f t="shared" si="150"/>
        <v>104.03212915601023</v>
      </c>
      <c r="V292" s="87">
        <v>1110</v>
      </c>
      <c r="W292" s="86">
        <f t="shared" si="151"/>
        <v>114.08016443987667</v>
      </c>
      <c r="X292" s="87">
        <f t="shared" ref="X292:X302" si="165">R292-T292</f>
        <v>1573</v>
      </c>
      <c r="Y292" s="86">
        <f t="shared" si="152"/>
        <v>93.575252825698982</v>
      </c>
      <c r="Z292" s="87">
        <v>46</v>
      </c>
      <c r="AA292" s="86">
        <f t="shared" si="162"/>
        <v>86.79245283018868</v>
      </c>
      <c r="AB292" s="86" t="s">
        <v>37</v>
      </c>
      <c r="AC292" s="86" t="s">
        <v>37</v>
      </c>
      <c r="AD292" s="87">
        <v>310</v>
      </c>
      <c r="AE292" s="86">
        <f>AD292/AD280*100</f>
        <v>106.16438356164383</v>
      </c>
      <c r="AF292" s="86" t="s">
        <v>37</v>
      </c>
      <c r="AG292" s="86" t="s">
        <v>37</v>
      </c>
      <c r="AH292" s="87" t="s">
        <v>37</v>
      </c>
      <c r="AI292" s="86" t="s">
        <v>37</v>
      </c>
      <c r="AJ292" s="88"/>
      <c r="AK292" s="184"/>
      <c r="AL292" s="221"/>
      <c r="AM292" s="184"/>
      <c r="AN292" s="100"/>
      <c r="AO292" s="152"/>
      <c r="AP292" s="100"/>
      <c r="AQ292" s="222"/>
      <c r="AR292" s="186"/>
      <c r="AS292" s="186"/>
      <c r="AT292" s="186"/>
      <c r="AU292" s="186"/>
      <c r="AV292" s="186"/>
      <c r="AW292" s="186"/>
      <c r="AX292" s="186"/>
      <c r="AY292" s="186"/>
      <c r="AZ292" s="186"/>
    </row>
    <row r="293" spans="1:52" s="75" customFormat="1" ht="12" customHeight="1">
      <c r="A293" s="217"/>
      <c r="B293" s="33" t="s">
        <v>307</v>
      </c>
      <c r="C293" s="58" t="s">
        <v>9</v>
      </c>
      <c r="D293" s="85">
        <v>25401</v>
      </c>
      <c r="E293" s="86">
        <f>D293/D281*100</f>
        <v>100.05120529383962</v>
      </c>
      <c r="F293" s="87">
        <v>170</v>
      </c>
      <c r="G293" s="86">
        <f t="shared" si="144"/>
        <v>96.590909090909093</v>
      </c>
      <c r="H293" s="87">
        <v>86</v>
      </c>
      <c r="I293" s="86">
        <f t="shared" si="164"/>
        <v>110.25641025641026</v>
      </c>
      <c r="J293" s="87">
        <f t="shared" ref="J293:J303" si="166">D293-F293</f>
        <v>25231</v>
      </c>
      <c r="K293" s="86">
        <f t="shared" si="145"/>
        <v>100.07536093923528</v>
      </c>
      <c r="L293" s="87">
        <v>7905</v>
      </c>
      <c r="M293" s="86">
        <f t="shared" si="146"/>
        <v>95.50561797752809</v>
      </c>
      <c r="N293" s="220">
        <v>8264</v>
      </c>
      <c r="O293" s="183">
        <f t="shared" si="147"/>
        <v>94.759775255131302</v>
      </c>
      <c r="P293" s="88">
        <f t="shared" si="156"/>
        <v>359</v>
      </c>
      <c r="Q293" s="183">
        <f t="shared" si="147"/>
        <v>80.85585585585585</v>
      </c>
      <c r="R293" s="88">
        <f t="shared" si="159"/>
        <v>25590</v>
      </c>
      <c r="S293" s="183">
        <f t="shared" si="149"/>
        <v>99.742750233863418</v>
      </c>
      <c r="T293" s="87">
        <v>23666</v>
      </c>
      <c r="U293" s="86">
        <f t="shared" si="150"/>
        <v>98.871991978609628</v>
      </c>
      <c r="V293" s="87">
        <v>1248</v>
      </c>
      <c r="W293" s="86">
        <f t="shared" si="151"/>
        <v>69.526462395543177</v>
      </c>
      <c r="X293" s="87">
        <f t="shared" si="165"/>
        <v>1924</v>
      </c>
      <c r="Y293" s="86">
        <f t="shared" si="152"/>
        <v>111.86046511627907</v>
      </c>
      <c r="Z293" s="87">
        <v>47</v>
      </c>
      <c r="AA293" s="86">
        <f t="shared" si="162"/>
        <v>90.384615384615387</v>
      </c>
      <c r="AB293" s="86" t="s">
        <v>37</v>
      </c>
      <c r="AC293" s="86" t="s">
        <v>37</v>
      </c>
      <c r="AD293" s="87">
        <v>403</v>
      </c>
      <c r="AE293" s="86">
        <f t="shared" ref="AE293:AE303" si="167">AD293/AD281*100</f>
        <v>125.54517133956386</v>
      </c>
      <c r="AF293" s="86" t="s">
        <v>37</v>
      </c>
      <c r="AG293" s="86" t="s">
        <v>37</v>
      </c>
      <c r="AH293" s="87" t="s">
        <v>37</v>
      </c>
      <c r="AI293" s="86" t="s">
        <v>37</v>
      </c>
      <c r="AJ293" s="88"/>
      <c r="AK293" s="184"/>
      <c r="AL293" s="221"/>
      <c r="AM293" s="184"/>
      <c r="AN293" s="100"/>
      <c r="AO293" s="152"/>
      <c r="AP293" s="100"/>
      <c r="AQ293" s="222"/>
      <c r="AR293" s="186"/>
      <c r="AS293" s="186"/>
      <c r="AT293" s="186"/>
      <c r="AU293" s="186"/>
      <c r="AV293" s="186"/>
      <c r="AW293" s="186"/>
      <c r="AX293" s="186"/>
      <c r="AY293" s="186"/>
      <c r="AZ293" s="186"/>
    </row>
    <row r="294" spans="1:52" s="75" customFormat="1" ht="12" customHeight="1">
      <c r="A294" s="217"/>
      <c r="B294" s="33" t="s">
        <v>308</v>
      </c>
      <c r="C294" s="58" t="s">
        <v>10</v>
      </c>
      <c r="D294" s="85">
        <v>26525</v>
      </c>
      <c r="E294" s="86">
        <f>D294/D282*100</f>
        <v>99.996230113850558</v>
      </c>
      <c r="F294" s="87">
        <v>170</v>
      </c>
      <c r="G294" s="86">
        <f t="shared" si="144"/>
        <v>94.97206703910615</v>
      </c>
      <c r="H294" s="87">
        <v>86</v>
      </c>
      <c r="I294" s="86">
        <f t="shared" si="164"/>
        <v>106.17283950617285</v>
      </c>
      <c r="J294" s="87">
        <f t="shared" si="166"/>
        <v>26355</v>
      </c>
      <c r="K294" s="86">
        <f t="shared" si="145"/>
        <v>100.03036398830987</v>
      </c>
      <c r="L294" s="87">
        <v>9052</v>
      </c>
      <c r="M294" s="86">
        <f t="shared" si="146"/>
        <v>97.52208575737987</v>
      </c>
      <c r="N294" s="220">
        <v>7806</v>
      </c>
      <c r="O294" s="183">
        <f t="shared" si="147"/>
        <v>94.975057792918847</v>
      </c>
      <c r="P294" s="88">
        <f t="shared" si="156"/>
        <v>-1246</v>
      </c>
      <c r="Q294" s="183">
        <f t="shared" si="147"/>
        <v>117.21542803386642</v>
      </c>
      <c r="R294" s="88">
        <f t="shared" si="159"/>
        <v>25109</v>
      </c>
      <c r="S294" s="183">
        <f t="shared" si="149"/>
        <v>99.307862679955704</v>
      </c>
      <c r="T294" s="87">
        <v>22947</v>
      </c>
      <c r="U294" s="86">
        <f t="shared" si="150"/>
        <v>99.033274351560138</v>
      </c>
      <c r="V294" s="87">
        <v>1253</v>
      </c>
      <c r="W294" s="86">
        <f t="shared" si="151"/>
        <v>88.426252646436126</v>
      </c>
      <c r="X294" s="87">
        <f t="shared" si="165"/>
        <v>2162</v>
      </c>
      <c r="Y294" s="86">
        <f t="shared" si="152"/>
        <v>102.31897775674396</v>
      </c>
      <c r="Z294" s="87">
        <v>49</v>
      </c>
      <c r="AA294" s="86">
        <f t="shared" si="162"/>
        <v>100</v>
      </c>
      <c r="AB294" s="86" t="s">
        <v>37</v>
      </c>
      <c r="AC294" s="86" t="s">
        <v>37</v>
      </c>
      <c r="AD294" s="87">
        <v>546</v>
      </c>
      <c r="AE294" s="86">
        <f t="shared" si="167"/>
        <v>106.22568093385215</v>
      </c>
      <c r="AF294" s="86" t="s">
        <v>37</v>
      </c>
      <c r="AG294" s="86" t="s">
        <v>37</v>
      </c>
      <c r="AH294" s="87" t="s">
        <v>37</v>
      </c>
      <c r="AI294" s="86" t="s">
        <v>37</v>
      </c>
      <c r="AJ294" s="88"/>
      <c r="AK294" s="184"/>
      <c r="AL294" s="221"/>
      <c r="AM294" s="184"/>
      <c r="AN294" s="100"/>
      <c r="AO294" s="100"/>
      <c r="AP294" s="100"/>
      <c r="AQ294" s="222"/>
      <c r="AR294" s="186"/>
      <c r="AS294" s="186"/>
      <c r="AT294" s="186"/>
      <c r="AU294" s="186"/>
      <c r="AV294" s="186"/>
      <c r="AW294" s="186"/>
      <c r="AX294" s="186"/>
      <c r="AY294" s="186"/>
      <c r="AZ294" s="186"/>
    </row>
    <row r="295" spans="1:52" s="75" customFormat="1" ht="12" customHeight="1">
      <c r="A295" s="217"/>
      <c r="B295" s="33" t="s">
        <v>309</v>
      </c>
      <c r="C295" s="58" t="s">
        <v>310</v>
      </c>
      <c r="D295" s="85">
        <v>26935</v>
      </c>
      <c r="E295" s="86">
        <f t="shared" ref="E295:E303" si="168">D295/D283*100</f>
        <v>101.78746882321821</v>
      </c>
      <c r="F295" s="87">
        <v>183</v>
      </c>
      <c r="G295" s="86">
        <f t="shared" si="144"/>
        <v>98.918918918918919</v>
      </c>
      <c r="H295" s="87">
        <v>85</v>
      </c>
      <c r="I295" s="86">
        <f t="shared" si="164"/>
        <v>97.701149425287355</v>
      </c>
      <c r="J295" s="87">
        <f t="shared" si="166"/>
        <v>26752</v>
      </c>
      <c r="K295" s="86">
        <f t="shared" si="145"/>
        <v>101.80766449746928</v>
      </c>
      <c r="L295" s="87">
        <v>8824</v>
      </c>
      <c r="M295" s="86">
        <f t="shared" si="146"/>
        <v>100.59279525763793</v>
      </c>
      <c r="N295" s="220">
        <v>8216</v>
      </c>
      <c r="O295" s="183">
        <f t="shared" si="147"/>
        <v>106.24595887753783</v>
      </c>
      <c r="P295" s="88">
        <f t="shared" si="156"/>
        <v>-608</v>
      </c>
      <c r="Q295" s="183">
        <f t="shared" si="147"/>
        <v>58.517805582290663</v>
      </c>
      <c r="R295" s="88">
        <f t="shared" si="159"/>
        <v>26144</v>
      </c>
      <c r="S295" s="183">
        <f t="shared" si="149"/>
        <v>103.58982486726364</v>
      </c>
      <c r="T295" s="87">
        <v>24014</v>
      </c>
      <c r="U295" s="86">
        <f t="shared" si="150"/>
        <v>103.01574364034147</v>
      </c>
      <c r="V295" s="87">
        <v>1015</v>
      </c>
      <c r="W295" s="86">
        <f t="shared" si="151"/>
        <v>107.97872340425532</v>
      </c>
      <c r="X295" s="87">
        <f t="shared" si="165"/>
        <v>2130</v>
      </c>
      <c r="Y295" s="86">
        <f t="shared" si="152"/>
        <v>110.53450960041515</v>
      </c>
      <c r="Z295" s="87">
        <v>47</v>
      </c>
      <c r="AA295" s="86">
        <f t="shared" si="162"/>
        <v>104.44444444444446</v>
      </c>
      <c r="AB295" s="86" t="s">
        <v>37</v>
      </c>
      <c r="AC295" s="86" t="s">
        <v>37</v>
      </c>
      <c r="AD295" s="87">
        <v>504</v>
      </c>
      <c r="AE295" s="86">
        <f t="shared" si="167"/>
        <v>121.73913043478262</v>
      </c>
      <c r="AF295" s="86" t="s">
        <v>37</v>
      </c>
      <c r="AG295" s="86" t="s">
        <v>37</v>
      </c>
      <c r="AH295" s="87" t="s">
        <v>37</v>
      </c>
      <c r="AI295" s="86" t="s">
        <v>37</v>
      </c>
      <c r="AJ295" s="223"/>
      <c r="AK295" s="184"/>
      <c r="AL295" s="224"/>
      <c r="AM295" s="184"/>
      <c r="AN295" s="225"/>
      <c r="AO295" s="100"/>
      <c r="AP295" s="225"/>
      <c r="AQ295" s="222"/>
      <c r="AR295" s="186"/>
      <c r="AS295" s="186"/>
      <c r="AT295" s="186"/>
      <c r="AU295" s="186"/>
      <c r="AV295" s="186"/>
      <c r="AW295" s="186"/>
      <c r="AX295" s="186"/>
      <c r="AY295" s="186"/>
      <c r="AZ295" s="186"/>
    </row>
    <row r="296" spans="1:52" s="75" customFormat="1" ht="12.75" customHeight="1">
      <c r="A296" s="217"/>
      <c r="B296" s="33" t="s">
        <v>311</v>
      </c>
      <c r="C296" s="58" t="s">
        <v>312</v>
      </c>
      <c r="D296" s="85">
        <v>24769</v>
      </c>
      <c r="E296" s="86">
        <f t="shared" si="168"/>
        <v>100.18200938359489</v>
      </c>
      <c r="F296" s="87">
        <v>184</v>
      </c>
      <c r="G296" s="86">
        <f t="shared" si="144"/>
        <v>106.35838150289017</v>
      </c>
      <c r="H296" s="87">
        <v>86</v>
      </c>
      <c r="I296" s="86">
        <f t="shared" si="164"/>
        <v>114.66666666666667</v>
      </c>
      <c r="J296" s="87">
        <f t="shared" si="166"/>
        <v>24585</v>
      </c>
      <c r="K296" s="86">
        <f t="shared" si="145"/>
        <v>100.1384872306627</v>
      </c>
      <c r="L296" s="87">
        <v>7781</v>
      </c>
      <c r="M296" s="86">
        <f t="shared" si="146"/>
        <v>96.347201584943036</v>
      </c>
      <c r="N296" s="220">
        <v>7525</v>
      </c>
      <c r="O296" s="183">
        <f t="shared" si="147"/>
        <v>97.259919865580983</v>
      </c>
      <c r="P296" s="88">
        <f t="shared" si="156"/>
        <v>-256</v>
      </c>
      <c r="Q296" s="183">
        <f t="shared" si="147"/>
        <v>75.516224188790559</v>
      </c>
      <c r="R296" s="88">
        <f t="shared" si="159"/>
        <v>24329</v>
      </c>
      <c r="S296" s="183">
        <f t="shared" si="149"/>
        <v>100.48323145547661</v>
      </c>
      <c r="T296" s="87">
        <v>22379</v>
      </c>
      <c r="U296" s="86">
        <f t="shared" si="150"/>
        <v>100.67026540710751</v>
      </c>
      <c r="V296" s="87">
        <v>1072</v>
      </c>
      <c r="W296" s="86">
        <f t="shared" si="151"/>
        <v>99.075785582255079</v>
      </c>
      <c r="X296" s="87">
        <f t="shared" si="165"/>
        <v>1950</v>
      </c>
      <c r="Y296" s="86">
        <f t="shared" si="152"/>
        <v>98.385469223007064</v>
      </c>
      <c r="Z296" s="87">
        <v>41</v>
      </c>
      <c r="AA296" s="86">
        <f t="shared" si="162"/>
        <v>95.348837209302332</v>
      </c>
      <c r="AB296" s="86" t="s">
        <v>37</v>
      </c>
      <c r="AC296" s="86" t="s">
        <v>37</v>
      </c>
      <c r="AD296" s="87">
        <v>425</v>
      </c>
      <c r="AE296" s="86">
        <f t="shared" si="167"/>
        <v>114.86486486486487</v>
      </c>
      <c r="AF296" s="86" t="s">
        <v>37</v>
      </c>
      <c r="AG296" s="86" t="s">
        <v>37</v>
      </c>
      <c r="AH296" s="87" t="s">
        <v>37</v>
      </c>
      <c r="AI296" s="86" t="s">
        <v>37</v>
      </c>
      <c r="AJ296" s="223"/>
      <c r="AK296" s="139"/>
      <c r="AL296" s="224"/>
      <c r="AM296" s="152"/>
      <c r="AN296" s="225"/>
      <c r="AO296" s="100"/>
      <c r="AP296" s="225"/>
      <c r="AQ296" s="222"/>
      <c r="AR296" s="186"/>
      <c r="AS296" s="186"/>
      <c r="AT296" s="186"/>
      <c r="AU296" s="186"/>
      <c r="AV296" s="186"/>
      <c r="AW296" s="186"/>
      <c r="AX296" s="186"/>
      <c r="AY296" s="186"/>
      <c r="AZ296" s="186"/>
    </row>
    <row r="297" spans="1:52" s="203" customFormat="1" ht="12.75" customHeight="1">
      <c r="A297" s="219"/>
      <c r="B297" s="33" t="s">
        <v>313</v>
      </c>
      <c r="C297" s="58" t="s">
        <v>314</v>
      </c>
      <c r="D297" s="85">
        <v>27928</v>
      </c>
      <c r="E297" s="86">
        <f t="shared" si="168"/>
        <v>99.892696187137858</v>
      </c>
      <c r="F297" s="87">
        <v>187</v>
      </c>
      <c r="G297" s="86">
        <f t="shared" si="144"/>
        <v>98.941798941798936</v>
      </c>
      <c r="H297" s="87">
        <v>89</v>
      </c>
      <c r="I297" s="86">
        <f t="shared" si="164"/>
        <v>97.802197802197796</v>
      </c>
      <c r="J297" s="87">
        <f t="shared" si="166"/>
        <v>27741</v>
      </c>
      <c r="K297" s="86">
        <f t="shared" si="145"/>
        <v>99.89916813713134</v>
      </c>
      <c r="L297" s="87">
        <v>9383</v>
      </c>
      <c r="M297" s="86">
        <f t="shared" si="146"/>
        <v>96.058558558558559</v>
      </c>
      <c r="N297" s="220">
        <v>8606</v>
      </c>
      <c r="O297" s="183">
        <f t="shared" si="147"/>
        <v>96.307072515666974</v>
      </c>
      <c r="P297" s="88">
        <f t="shared" si="156"/>
        <v>-777</v>
      </c>
      <c r="Q297" s="183">
        <f t="shared" si="147"/>
        <v>93.389423076923066</v>
      </c>
      <c r="R297" s="88">
        <f t="shared" si="159"/>
        <v>26964</v>
      </c>
      <c r="S297" s="183">
        <f t="shared" si="149"/>
        <v>100.10023387905112</v>
      </c>
      <c r="T297" s="87">
        <v>24387</v>
      </c>
      <c r="U297" s="86">
        <f t="shared" si="150"/>
        <v>99.429200472948182</v>
      </c>
      <c r="V297" s="87">
        <v>1425</v>
      </c>
      <c r="W297" s="86">
        <f t="shared" si="151"/>
        <v>87.423312883435571</v>
      </c>
      <c r="X297" s="87">
        <f t="shared" si="165"/>
        <v>2577</v>
      </c>
      <c r="Y297" s="86">
        <f t="shared" si="152"/>
        <v>106.92946058091286</v>
      </c>
      <c r="Z297" s="87">
        <v>49</v>
      </c>
      <c r="AA297" s="86">
        <f t="shared" si="162"/>
        <v>98</v>
      </c>
      <c r="AB297" s="86" t="s">
        <v>37</v>
      </c>
      <c r="AC297" s="86" t="s">
        <v>37</v>
      </c>
      <c r="AD297" s="87">
        <v>456</v>
      </c>
      <c r="AE297" s="86">
        <f t="shared" si="167"/>
        <v>102.70270270270269</v>
      </c>
      <c r="AF297" s="86" t="s">
        <v>187</v>
      </c>
      <c r="AG297" s="86" t="s">
        <v>187</v>
      </c>
      <c r="AH297" s="86" t="s">
        <v>187</v>
      </c>
      <c r="AI297" s="86" t="s">
        <v>187</v>
      </c>
      <c r="AJ297" s="88"/>
      <c r="AK297" s="139"/>
      <c r="AL297" s="100"/>
      <c r="AM297" s="139"/>
      <c r="AN297" s="100"/>
      <c r="AO297" s="100"/>
      <c r="AP297" s="100"/>
      <c r="AQ297" s="222"/>
      <c r="AR297" s="202"/>
      <c r="AS297" s="202"/>
      <c r="AT297" s="202"/>
      <c r="AU297" s="202"/>
      <c r="AV297" s="202"/>
      <c r="AW297" s="202"/>
      <c r="AX297" s="202"/>
      <c r="AY297" s="202"/>
      <c r="AZ297" s="202"/>
    </row>
    <row r="298" spans="1:52" ht="12" customHeight="1">
      <c r="A298" s="214"/>
      <c r="B298" s="32" t="s">
        <v>315</v>
      </c>
      <c r="C298" s="59" t="s">
        <v>316</v>
      </c>
      <c r="D298" s="78">
        <v>27855</v>
      </c>
      <c r="E298" s="84">
        <f t="shared" si="168"/>
        <v>100.85448423186935</v>
      </c>
      <c r="F298" s="249">
        <v>184</v>
      </c>
      <c r="G298" s="84">
        <f t="shared" ref="G298:G309" si="169">F298/F286*100</f>
        <v>103.37078651685394</v>
      </c>
      <c r="H298" s="81">
        <v>86</v>
      </c>
      <c r="I298" s="84">
        <f>H298/H286*100</f>
        <v>107.5</v>
      </c>
      <c r="J298" s="81">
        <f t="shared" si="166"/>
        <v>27671</v>
      </c>
      <c r="K298" s="84">
        <f t="shared" ref="K298:K309" si="170">J298/J286*100</f>
        <v>100.83816187456725</v>
      </c>
      <c r="L298" s="81">
        <v>10042</v>
      </c>
      <c r="M298" s="84">
        <f t="shared" ref="M298:M309" si="171">L298/L286*100</f>
        <v>105.43889122217556</v>
      </c>
      <c r="N298" s="230">
        <v>9487</v>
      </c>
      <c r="O298" s="134">
        <f t="shared" ref="O298:O309" si="172">N298/N286*100</f>
        <v>111.33669757070766</v>
      </c>
      <c r="P298" s="21">
        <f t="shared" ref="P298:P309" si="173">N298-L298</f>
        <v>-555</v>
      </c>
      <c r="Q298" s="231">
        <f t="shared" ref="Q298:Q309" si="174">P298/P286*100</f>
        <v>55.333998005982053</v>
      </c>
      <c r="R298" s="135">
        <f t="shared" ref="R298:R309" si="175">J298+P298</f>
        <v>27116</v>
      </c>
      <c r="S298" s="134">
        <f t="shared" ref="S298:S309" si="176">R298/R286*100</f>
        <v>102.56449050608971</v>
      </c>
      <c r="T298" s="81">
        <v>24509</v>
      </c>
      <c r="U298" s="84">
        <f t="shared" ref="U298:U309" si="177">T298/T286*100</f>
        <v>101.80269989615785</v>
      </c>
      <c r="V298" s="81">
        <v>1152</v>
      </c>
      <c r="W298" s="84">
        <f t="shared" ref="W298:W309" si="178">V298/V286*100</f>
        <v>79.0665751544269</v>
      </c>
      <c r="X298" s="81">
        <f t="shared" si="165"/>
        <v>2607</v>
      </c>
      <c r="Y298" s="84">
        <f t="shared" ref="Y298:Y309" si="179">X298/X286*100</f>
        <v>110.32585696148962</v>
      </c>
      <c r="Z298" s="81">
        <v>47</v>
      </c>
      <c r="AA298" s="84">
        <f t="shared" ref="AA298:AA309" si="180">Z298/Z286*100</f>
        <v>97.916666666666657</v>
      </c>
      <c r="AB298" s="81" t="s">
        <v>37</v>
      </c>
      <c r="AC298" s="84" t="s">
        <v>37</v>
      </c>
      <c r="AD298" s="188">
        <v>445</v>
      </c>
      <c r="AE298" s="250">
        <f t="shared" si="167"/>
        <v>104.95283018867924</v>
      </c>
      <c r="AF298" s="84" t="s">
        <v>37</v>
      </c>
      <c r="AG298" s="84" t="s">
        <v>37</v>
      </c>
      <c r="AH298" s="84" t="s">
        <v>37</v>
      </c>
      <c r="AI298" s="84" t="s">
        <v>37</v>
      </c>
      <c r="AJ298" s="136"/>
      <c r="AK298" s="142"/>
      <c r="AL298" s="232"/>
      <c r="AM298" s="142"/>
      <c r="AN298" s="135"/>
      <c r="AO298" s="142"/>
      <c r="AP298" s="136"/>
      <c r="AQ298" s="181"/>
      <c r="AR298" s="143"/>
    </row>
    <row r="299" spans="1:52" s="75" customFormat="1" ht="12" customHeight="1">
      <c r="A299" s="217"/>
      <c r="B299" s="33" t="s">
        <v>317</v>
      </c>
      <c r="C299" s="58" t="s">
        <v>318</v>
      </c>
      <c r="D299" s="85">
        <v>28552</v>
      </c>
      <c r="E299" s="86">
        <f t="shared" si="168"/>
        <v>100.1965188096575</v>
      </c>
      <c r="F299" s="87">
        <v>194</v>
      </c>
      <c r="G299" s="86">
        <f t="shared" si="169"/>
        <v>103.74331550802138</v>
      </c>
      <c r="H299" s="87">
        <v>96</v>
      </c>
      <c r="I299" s="86">
        <f t="shared" ref="I299:I309" si="181">H299/H287*100</f>
        <v>107.86516853932584</v>
      </c>
      <c r="J299" s="87">
        <f t="shared" si="166"/>
        <v>28358</v>
      </c>
      <c r="K299" s="86">
        <f t="shared" si="170"/>
        <v>100.17308983008937</v>
      </c>
      <c r="L299" s="87">
        <v>9883</v>
      </c>
      <c r="M299" s="86">
        <f t="shared" si="171"/>
        <v>107.35389963067566</v>
      </c>
      <c r="N299" s="220">
        <v>9825</v>
      </c>
      <c r="O299" s="183">
        <f t="shared" si="172"/>
        <v>106.77026733318844</v>
      </c>
      <c r="P299" s="100">
        <f t="shared" si="173"/>
        <v>-58</v>
      </c>
      <c r="Q299" s="183">
        <f t="shared" si="174"/>
        <v>1450</v>
      </c>
      <c r="R299" s="100">
        <f t="shared" si="175"/>
        <v>28300</v>
      </c>
      <c r="S299" s="152">
        <f t="shared" si="176"/>
        <v>99.982335276452929</v>
      </c>
      <c r="T299" s="87">
        <v>25895</v>
      </c>
      <c r="U299" s="86">
        <f t="shared" si="177"/>
        <v>99.826522744795682</v>
      </c>
      <c r="V299" s="87">
        <v>1247</v>
      </c>
      <c r="W299" s="86">
        <f t="shared" si="178"/>
        <v>84.370771312584566</v>
      </c>
      <c r="X299" s="87">
        <f t="shared" si="165"/>
        <v>2405</v>
      </c>
      <c r="Y299" s="86">
        <f t="shared" si="179"/>
        <v>101.69133192389006</v>
      </c>
      <c r="Z299" s="87">
        <v>46</v>
      </c>
      <c r="AA299" s="86">
        <f t="shared" si="180"/>
        <v>97.872340425531917</v>
      </c>
      <c r="AB299" s="86" t="s">
        <v>37</v>
      </c>
      <c r="AC299" s="86" t="s">
        <v>37</v>
      </c>
      <c r="AD299" s="87">
        <v>418</v>
      </c>
      <c r="AE299" s="86">
        <f t="shared" si="167"/>
        <v>107.17948717948718</v>
      </c>
      <c r="AF299" s="86" t="s">
        <v>37</v>
      </c>
      <c r="AG299" s="86" t="s">
        <v>37</v>
      </c>
      <c r="AH299" s="86" t="s">
        <v>37</v>
      </c>
      <c r="AI299" s="86" t="s">
        <v>37</v>
      </c>
      <c r="AJ299" s="100"/>
      <c r="AK299" s="184"/>
      <c r="AL299" s="221"/>
      <c r="AM299" s="184"/>
      <c r="AN299" s="100"/>
      <c r="AO299" s="152"/>
      <c r="AP299" s="100"/>
      <c r="AQ299" s="222"/>
      <c r="AR299" s="218"/>
      <c r="AS299" s="186"/>
      <c r="AT299" s="186"/>
      <c r="AU299" s="186"/>
      <c r="AV299" s="186"/>
      <c r="AW299" s="186"/>
      <c r="AX299" s="186"/>
      <c r="AY299" s="186"/>
      <c r="AZ299" s="186"/>
    </row>
    <row r="300" spans="1:52" s="75" customFormat="1" ht="12" customHeight="1">
      <c r="A300" s="217"/>
      <c r="B300" s="33" t="s">
        <v>319</v>
      </c>
      <c r="C300" s="58" t="s">
        <v>4</v>
      </c>
      <c r="D300" s="85">
        <v>26850</v>
      </c>
      <c r="E300" s="86">
        <f t="shared" si="168"/>
        <v>101.12613460886595</v>
      </c>
      <c r="F300" s="87">
        <v>173</v>
      </c>
      <c r="G300" s="86">
        <f t="shared" si="169"/>
        <v>101.76470588235293</v>
      </c>
      <c r="H300" s="87">
        <v>92</v>
      </c>
      <c r="I300" s="86">
        <f t="shared" si="181"/>
        <v>106.9767441860465</v>
      </c>
      <c r="J300" s="87">
        <f t="shared" si="166"/>
        <v>26677</v>
      </c>
      <c r="K300" s="86">
        <f t="shared" si="170"/>
        <v>101.12201963534362</v>
      </c>
      <c r="L300" s="87">
        <v>8638</v>
      </c>
      <c r="M300" s="86">
        <f t="shared" si="171"/>
        <v>104.8937462052216</v>
      </c>
      <c r="N300" s="220">
        <v>10073</v>
      </c>
      <c r="O300" s="183">
        <f t="shared" si="172"/>
        <v>101.46051571313457</v>
      </c>
      <c r="P300" s="100">
        <f t="shared" si="173"/>
        <v>1435</v>
      </c>
      <c r="Q300" s="183">
        <f t="shared" si="174"/>
        <v>84.76077968103958</v>
      </c>
      <c r="R300" s="100">
        <f t="shared" si="175"/>
        <v>28112</v>
      </c>
      <c r="S300" s="152">
        <f t="shared" si="176"/>
        <v>100.13535655766901</v>
      </c>
      <c r="T300" s="87">
        <v>26102</v>
      </c>
      <c r="U300" s="86">
        <f t="shared" si="177"/>
        <v>99.637363056838566</v>
      </c>
      <c r="V300" s="87">
        <v>969</v>
      </c>
      <c r="W300" s="86">
        <f t="shared" si="178"/>
        <v>94.536585365853654</v>
      </c>
      <c r="X300" s="87">
        <f t="shared" si="165"/>
        <v>2010</v>
      </c>
      <c r="Y300" s="86">
        <f t="shared" si="179"/>
        <v>107.08577517314863</v>
      </c>
      <c r="Z300" s="87">
        <v>47</v>
      </c>
      <c r="AA300" s="86">
        <f t="shared" si="180"/>
        <v>102.17391304347827</v>
      </c>
      <c r="AB300" s="86" t="s">
        <v>37</v>
      </c>
      <c r="AC300" s="86" t="s">
        <v>37</v>
      </c>
      <c r="AD300" s="87">
        <v>295</v>
      </c>
      <c r="AE300" s="86">
        <f t="shared" si="167"/>
        <v>109.66542750929369</v>
      </c>
      <c r="AF300" s="86" t="s">
        <v>93</v>
      </c>
      <c r="AG300" s="86" t="s">
        <v>93</v>
      </c>
      <c r="AH300" s="87" t="s">
        <v>93</v>
      </c>
      <c r="AI300" s="86" t="s">
        <v>93</v>
      </c>
      <c r="AJ300" s="100"/>
      <c r="AK300" s="184"/>
      <c r="AL300" s="221"/>
      <c r="AM300" s="184"/>
      <c r="AN300" s="100"/>
      <c r="AO300" s="152"/>
      <c r="AP300" s="100"/>
      <c r="AQ300" s="222"/>
      <c r="AR300" s="186"/>
      <c r="AS300" s="186"/>
      <c r="AT300" s="186"/>
      <c r="AU300" s="186"/>
      <c r="AV300" s="186"/>
      <c r="AW300" s="186"/>
      <c r="AX300" s="186"/>
      <c r="AY300" s="186"/>
      <c r="AZ300" s="186"/>
    </row>
    <row r="301" spans="1:52" s="75" customFormat="1" ht="12" customHeight="1">
      <c r="A301" s="217"/>
      <c r="B301" s="33" t="s">
        <v>320</v>
      </c>
      <c r="C301" s="58" t="s">
        <v>321</v>
      </c>
      <c r="D301" s="85">
        <v>26391</v>
      </c>
      <c r="E301" s="86">
        <f t="shared" si="168"/>
        <v>101.77786347859623</v>
      </c>
      <c r="F301" s="87">
        <v>177</v>
      </c>
      <c r="G301" s="86">
        <f t="shared" si="169"/>
        <v>104.73372781065089</v>
      </c>
      <c r="H301" s="87">
        <v>96</v>
      </c>
      <c r="I301" s="86">
        <f t="shared" si="181"/>
        <v>112.94117647058823</v>
      </c>
      <c r="J301" s="87">
        <f t="shared" si="166"/>
        <v>26214</v>
      </c>
      <c r="K301" s="86">
        <f t="shared" si="170"/>
        <v>101.75847210900197</v>
      </c>
      <c r="L301" s="87">
        <v>8688</v>
      </c>
      <c r="M301" s="86">
        <f t="shared" si="171"/>
        <v>103.57653791130186</v>
      </c>
      <c r="N301" s="220">
        <v>10503</v>
      </c>
      <c r="O301" s="183">
        <f t="shared" si="172"/>
        <v>105.85567425922193</v>
      </c>
      <c r="P301" s="100">
        <f t="shared" si="173"/>
        <v>1815</v>
      </c>
      <c r="Q301" s="183">
        <f t="shared" si="174"/>
        <v>118.3181225554107</v>
      </c>
      <c r="R301" s="100">
        <f t="shared" si="175"/>
        <v>28029</v>
      </c>
      <c r="S301" s="152">
        <f t="shared" si="176"/>
        <v>102.68913720461623</v>
      </c>
      <c r="T301" s="87">
        <v>26288</v>
      </c>
      <c r="U301" s="86">
        <f t="shared" si="177"/>
        <v>102.47534401434531</v>
      </c>
      <c r="V301" s="87">
        <v>813</v>
      </c>
      <c r="W301" s="86">
        <f t="shared" si="178"/>
        <v>90.133037694013311</v>
      </c>
      <c r="X301" s="87">
        <f t="shared" si="165"/>
        <v>1741</v>
      </c>
      <c r="Y301" s="86">
        <f t="shared" si="179"/>
        <v>106.02923264311815</v>
      </c>
      <c r="Z301" s="87">
        <v>44</v>
      </c>
      <c r="AA301" s="86">
        <f t="shared" si="180"/>
        <v>95.652173913043484</v>
      </c>
      <c r="AB301" s="86" t="s">
        <v>37</v>
      </c>
      <c r="AC301" s="86" t="s">
        <v>37</v>
      </c>
      <c r="AD301" s="87">
        <v>310</v>
      </c>
      <c r="AE301" s="86">
        <f t="shared" si="167"/>
        <v>108.01393728222996</v>
      </c>
      <c r="AF301" s="86" t="s">
        <v>37</v>
      </c>
      <c r="AG301" s="86" t="s">
        <v>37</v>
      </c>
      <c r="AH301" s="87" t="s">
        <v>37</v>
      </c>
      <c r="AI301" s="86" t="s">
        <v>37</v>
      </c>
      <c r="AJ301" s="88"/>
      <c r="AK301" s="184"/>
      <c r="AL301" s="100"/>
      <c r="AM301" s="184"/>
      <c r="AN301" s="100"/>
      <c r="AO301" s="152"/>
      <c r="AP301" s="100"/>
      <c r="AQ301" s="222"/>
      <c r="AR301" s="186"/>
      <c r="AS301" s="186"/>
      <c r="AT301" s="186"/>
      <c r="AU301" s="186"/>
      <c r="AV301" s="186"/>
      <c r="AW301" s="186"/>
      <c r="AX301" s="186"/>
      <c r="AY301" s="186"/>
      <c r="AZ301" s="186"/>
    </row>
    <row r="302" spans="1:52" s="75" customFormat="1" ht="12" customHeight="1">
      <c r="A302" s="217"/>
      <c r="B302" s="33" t="s">
        <v>322</v>
      </c>
      <c r="C302" s="58" t="s">
        <v>323</v>
      </c>
      <c r="D302" s="85">
        <v>24937</v>
      </c>
      <c r="E302" s="86">
        <f t="shared" si="168"/>
        <v>97.22406331630863</v>
      </c>
      <c r="F302" s="87">
        <v>191</v>
      </c>
      <c r="G302" s="86">
        <f t="shared" si="169"/>
        <v>115.06024096385543</v>
      </c>
      <c r="H302" s="87">
        <v>110</v>
      </c>
      <c r="I302" s="86">
        <f t="shared" si="181"/>
        <v>134.14634146341464</v>
      </c>
      <c r="J302" s="87">
        <f t="shared" si="166"/>
        <v>24746</v>
      </c>
      <c r="K302" s="86">
        <f t="shared" si="170"/>
        <v>97.107875838794484</v>
      </c>
      <c r="L302" s="87">
        <v>8032</v>
      </c>
      <c r="M302" s="86">
        <f t="shared" si="171"/>
        <v>95.177153691195642</v>
      </c>
      <c r="N302" s="220">
        <v>9996</v>
      </c>
      <c r="O302" s="183">
        <f t="shared" si="172"/>
        <v>104.4732441471572</v>
      </c>
      <c r="P302" s="88">
        <f t="shared" si="173"/>
        <v>1964</v>
      </c>
      <c r="Q302" s="183">
        <f t="shared" si="174"/>
        <v>173.95925597874225</v>
      </c>
      <c r="R302" s="88">
        <f t="shared" si="175"/>
        <v>26710</v>
      </c>
      <c r="S302" s="183">
        <f t="shared" si="176"/>
        <v>100.36825492259132</v>
      </c>
      <c r="T302" s="87">
        <v>25134</v>
      </c>
      <c r="U302" s="86">
        <f t="shared" si="177"/>
        <v>101.02496081032196</v>
      </c>
      <c r="V302" s="87">
        <v>1033</v>
      </c>
      <c r="W302" s="86">
        <f t="shared" si="178"/>
        <v>87.914893617021278</v>
      </c>
      <c r="X302" s="87">
        <f t="shared" si="165"/>
        <v>1576</v>
      </c>
      <c r="Y302" s="86">
        <f t="shared" si="179"/>
        <v>90.940565493364119</v>
      </c>
      <c r="Z302" s="87">
        <v>48</v>
      </c>
      <c r="AA302" s="86">
        <f t="shared" si="180"/>
        <v>104.34782608695652</v>
      </c>
      <c r="AB302" s="86" t="s">
        <v>37</v>
      </c>
      <c r="AC302" s="86" t="s">
        <v>37</v>
      </c>
      <c r="AD302" s="240">
        <v>271</v>
      </c>
      <c r="AE302" s="86">
        <f t="shared" si="167"/>
        <v>75.69832402234637</v>
      </c>
      <c r="AF302" s="86" t="s">
        <v>37</v>
      </c>
      <c r="AG302" s="86" t="s">
        <v>37</v>
      </c>
      <c r="AH302" s="87" t="s">
        <v>37</v>
      </c>
      <c r="AI302" s="86" t="s">
        <v>37</v>
      </c>
      <c r="AJ302" s="88"/>
      <c r="AK302" s="184"/>
      <c r="AL302" s="221"/>
      <c r="AM302" s="184"/>
      <c r="AN302" s="100"/>
      <c r="AO302" s="152"/>
      <c r="AP302" s="100"/>
      <c r="AQ302" s="222"/>
      <c r="AR302" s="186"/>
      <c r="AS302" s="186"/>
      <c r="AT302" s="186"/>
      <c r="AU302" s="186"/>
      <c r="AV302" s="186"/>
      <c r="AW302" s="186"/>
      <c r="AX302" s="186"/>
      <c r="AY302" s="186"/>
      <c r="AZ302" s="186"/>
    </row>
    <row r="303" spans="1:52" s="75" customFormat="1" ht="12" customHeight="1">
      <c r="A303" s="217"/>
      <c r="B303" s="33" t="s">
        <v>324</v>
      </c>
      <c r="C303" s="58" t="s">
        <v>7</v>
      </c>
      <c r="D303" s="85">
        <v>25028</v>
      </c>
      <c r="E303" s="86">
        <f t="shared" si="168"/>
        <v>98.753156565656568</v>
      </c>
      <c r="F303" s="87">
        <v>175</v>
      </c>
      <c r="G303" s="86">
        <f t="shared" si="169"/>
        <v>105.42168674698796</v>
      </c>
      <c r="H303" s="87">
        <v>94</v>
      </c>
      <c r="I303" s="86">
        <f t="shared" si="181"/>
        <v>114.63414634146341</v>
      </c>
      <c r="J303" s="87">
        <f t="shared" si="166"/>
        <v>24853</v>
      </c>
      <c r="K303" s="86">
        <f t="shared" si="170"/>
        <v>98.709190563190091</v>
      </c>
      <c r="L303" s="87">
        <v>7804</v>
      </c>
      <c r="M303" s="86">
        <f t="shared" si="171"/>
        <v>100.69677419354839</v>
      </c>
      <c r="N303" s="220">
        <v>10435</v>
      </c>
      <c r="O303" s="183">
        <f t="shared" si="172"/>
        <v>103.44998512937444</v>
      </c>
      <c r="P303" s="88">
        <f t="shared" si="173"/>
        <v>2631</v>
      </c>
      <c r="Q303" s="183">
        <f t="shared" si="174"/>
        <v>112.58023106546855</v>
      </c>
      <c r="R303" s="88">
        <f t="shared" si="175"/>
        <v>27484</v>
      </c>
      <c r="S303" s="183">
        <f t="shared" si="176"/>
        <v>99.887334181355627</v>
      </c>
      <c r="T303" s="87">
        <v>25850</v>
      </c>
      <c r="U303" s="86">
        <f t="shared" si="177"/>
        <v>99.614643545279378</v>
      </c>
      <c r="V303" s="87">
        <v>955</v>
      </c>
      <c r="W303" s="86">
        <f t="shared" si="178"/>
        <v>90.60721062618596</v>
      </c>
      <c r="X303" s="87">
        <f>R303-T303</f>
        <v>1634</v>
      </c>
      <c r="Y303" s="86">
        <f t="shared" si="179"/>
        <v>104.40894568690095</v>
      </c>
      <c r="Z303" s="87">
        <v>50</v>
      </c>
      <c r="AA303" s="86">
        <f t="shared" si="180"/>
        <v>113.63636363636364</v>
      </c>
      <c r="AB303" s="86" t="s">
        <v>37</v>
      </c>
      <c r="AC303" s="86" t="s">
        <v>37</v>
      </c>
      <c r="AD303" s="87">
        <v>300</v>
      </c>
      <c r="AE303" s="86">
        <f t="shared" si="167"/>
        <v>90.909090909090907</v>
      </c>
      <c r="AF303" s="86" t="s">
        <v>37</v>
      </c>
      <c r="AG303" s="86" t="s">
        <v>37</v>
      </c>
      <c r="AH303" s="87" t="s">
        <v>37</v>
      </c>
      <c r="AI303" s="86" t="s">
        <v>37</v>
      </c>
      <c r="AJ303" s="88"/>
      <c r="AK303" s="184"/>
      <c r="AL303" s="221"/>
      <c r="AM303" s="184"/>
      <c r="AN303" s="100"/>
      <c r="AO303" s="152"/>
      <c r="AP303" s="100"/>
      <c r="AQ303" s="222"/>
      <c r="AR303" s="186"/>
      <c r="AS303" s="186"/>
      <c r="AT303" s="186"/>
      <c r="AU303" s="186"/>
      <c r="AV303" s="186"/>
      <c r="AW303" s="186"/>
      <c r="AX303" s="186"/>
      <c r="AY303" s="186"/>
      <c r="AZ303" s="186"/>
    </row>
    <row r="304" spans="1:52" s="75" customFormat="1" ht="12" customHeight="1">
      <c r="A304" s="217"/>
      <c r="B304" s="33" t="s">
        <v>325</v>
      </c>
      <c r="C304" s="58" t="s">
        <v>8</v>
      </c>
      <c r="D304" s="85">
        <v>26360</v>
      </c>
      <c r="E304" s="86">
        <f>D304/D292*100</f>
        <v>100.69524027809611</v>
      </c>
      <c r="F304" s="87">
        <v>168</v>
      </c>
      <c r="G304" s="86">
        <f t="shared" si="169"/>
        <v>100.59880239520957</v>
      </c>
      <c r="H304" s="87">
        <v>87</v>
      </c>
      <c r="I304" s="86">
        <f t="shared" si="181"/>
        <v>104.81927710843372</v>
      </c>
      <c r="J304" s="87">
        <f>D304-F304</f>
        <v>26192</v>
      </c>
      <c r="K304" s="86">
        <f t="shared" si="170"/>
        <v>100.69585944408135</v>
      </c>
      <c r="L304" s="87">
        <v>8332</v>
      </c>
      <c r="M304" s="86">
        <f t="shared" si="171"/>
        <v>105.29508403892329</v>
      </c>
      <c r="N304" s="220">
        <v>9573</v>
      </c>
      <c r="O304" s="183">
        <f t="shared" si="172"/>
        <v>100.68363483382414</v>
      </c>
      <c r="P304" s="88">
        <f t="shared" si="173"/>
        <v>1241</v>
      </c>
      <c r="Q304" s="183">
        <f t="shared" si="174"/>
        <v>77.805642633228842</v>
      </c>
      <c r="R304" s="88">
        <f t="shared" si="175"/>
        <v>27433</v>
      </c>
      <c r="S304" s="183">
        <f t="shared" si="176"/>
        <v>99.373324639571109</v>
      </c>
      <c r="T304" s="87">
        <v>25670</v>
      </c>
      <c r="U304" s="86">
        <f t="shared" si="177"/>
        <v>98.605615948987818</v>
      </c>
      <c r="V304" s="87">
        <v>1169</v>
      </c>
      <c r="W304" s="86">
        <f t="shared" si="178"/>
        <v>105.3153153153153</v>
      </c>
      <c r="X304" s="87">
        <f t="shared" ref="X304:X314" si="182">R304-T304</f>
        <v>1763</v>
      </c>
      <c r="Y304" s="86">
        <f t="shared" si="179"/>
        <v>112.07883026064845</v>
      </c>
      <c r="Z304" s="87">
        <v>50</v>
      </c>
      <c r="AA304" s="86">
        <f t="shared" si="180"/>
        <v>108.69565217391303</v>
      </c>
      <c r="AB304" s="86" t="s">
        <v>37</v>
      </c>
      <c r="AC304" s="86" t="s">
        <v>37</v>
      </c>
      <c r="AD304" s="87">
        <v>300</v>
      </c>
      <c r="AE304" s="86">
        <f>AD304/AD292*100</f>
        <v>96.774193548387103</v>
      </c>
      <c r="AF304" s="86" t="s">
        <v>37</v>
      </c>
      <c r="AG304" s="86" t="s">
        <v>37</v>
      </c>
      <c r="AH304" s="87" t="s">
        <v>37</v>
      </c>
      <c r="AI304" s="86" t="s">
        <v>37</v>
      </c>
      <c r="AJ304" s="88"/>
      <c r="AK304" s="184"/>
      <c r="AL304" s="221"/>
      <c r="AM304" s="184"/>
      <c r="AN304" s="100"/>
      <c r="AO304" s="152"/>
      <c r="AP304" s="100"/>
      <c r="AQ304" s="222"/>
      <c r="AR304" s="186"/>
      <c r="AS304" s="186"/>
      <c r="AT304" s="186"/>
      <c r="AU304" s="186"/>
      <c r="AV304" s="186"/>
      <c r="AW304" s="186"/>
      <c r="AX304" s="186"/>
      <c r="AY304" s="186"/>
      <c r="AZ304" s="186"/>
    </row>
    <row r="305" spans="1:52" s="75" customFormat="1" ht="12" customHeight="1">
      <c r="A305" s="217"/>
      <c r="B305" s="33" t="s">
        <v>326</v>
      </c>
      <c r="C305" s="58" t="s">
        <v>9</v>
      </c>
      <c r="D305" s="85">
        <v>25456</v>
      </c>
      <c r="E305" s="86">
        <f>D305/D293*100</f>
        <v>100.21652690838943</v>
      </c>
      <c r="F305" s="87">
        <v>167</v>
      </c>
      <c r="G305" s="86">
        <f t="shared" si="169"/>
        <v>98.235294117647058</v>
      </c>
      <c r="H305" s="87">
        <v>86</v>
      </c>
      <c r="I305" s="86">
        <f t="shared" si="181"/>
        <v>100</v>
      </c>
      <c r="J305" s="87">
        <f t="shared" ref="J305:J315" si="183">D305-F305</f>
        <v>25289</v>
      </c>
      <c r="K305" s="86">
        <f t="shared" si="170"/>
        <v>100.22987594625658</v>
      </c>
      <c r="L305" s="87">
        <v>8531</v>
      </c>
      <c r="M305" s="86">
        <f t="shared" si="171"/>
        <v>107.91903858317519</v>
      </c>
      <c r="N305" s="220">
        <v>8503</v>
      </c>
      <c r="O305" s="183">
        <f t="shared" si="172"/>
        <v>102.89206195546952</v>
      </c>
      <c r="P305" s="88">
        <f>N305-L305</f>
        <v>-28</v>
      </c>
      <c r="Q305" s="183">
        <f t="shared" si="174"/>
        <v>-7.7994428969359335</v>
      </c>
      <c r="R305" s="88">
        <f t="shared" si="175"/>
        <v>25261</v>
      </c>
      <c r="S305" s="183">
        <f t="shared" si="176"/>
        <v>98.714341539663934</v>
      </c>
      <c r="T305" s="87">
        <v>23324</v>
      </c>
      <c r="U305" s="86">
        <f t="shared" si="177"/>
        <v>98.554888870109011</v>
      </c>
      <c r="V305" s="87">
        <v>1166</v>
      </c>
      <c r="W305" s="86">
        <f t="shared" si="178"/>
        <v>93.429487179487182</v>
      </c>
      <c r="X305" s="87">
        <f t="shared" si="182"/>
        <v>1937</v>
      </c>
      <c r="Y305" s="86">
        <f t="shared" si="179"/>
        <v>100.67567567567568</v>
      </c>
      <c r="Z305" s="87">
        <v>52</v>
      </c>
      <c r="AA305" s="86">
        <f t="shared" si="180"/>
        <v>110.63829787234043</v>
      </c>
      <c r="AB305" s="86" t="s">
        <v>37</v>
      </c>
      <c r="AC305" s="86" t="s">
        <v>37</v>
      </c>
      <c r="AD305" s="87">
        <v>420</v>
      </c>
      <c r="AE305" s="86">
        <f t="shared" ref="AE305:AE315" si="184">AD305/AD293*100</f>
        <v>104.21836228287842</v>
      </c>
      <c r="AF305" s="86" t="s">
        <v>37</v>
      </c>
      <c r="AG305" s="86" t="s">
        <v>37</v>
      </c>
      <c r="AH305" s="87" t="s">
        <v>37</v>
      </c>
      <c r="AI305" s="86" t="s">
        <v>37</v>
      </c>
      <c r="AJ305" s="88"/>
      <c r="AK305" s="184"/>
      <c r="AL305" s="221"/>
      <c r="AM305" s="184"/>
      <c r="AN305" s="100"/>
      <c r="AO305" s="152"/>
      <c r="AP305" s="100"/>
      <c r="AQ305" s="222"/>
      <c r="AR305" s="186"/>
      <c r="AS305" s="186"/>
      <c r="AT305" s="186"/>
      <c r="AU305" s="186"/>
      <c r="AV305" s="186"/>
      <c r="AW305" s="186"/>
      <c r="AX305" s="186"/>
      <c r="AY305" s="186"/>
      <c r="AZ305" s="186"/>
    </row>
    <row r="306" spans="1:52" s="75" customFormat="1" ht="12" customHeight="1">
      <c r="A306" s="217"/>
      <c r="B306" s="33" t="s">
        <v>327</v>
      </c>
      <c r="C306" s="58" t="s">
        <v>10</v>
      </c>
      <c r="D306" s="85">
        <v>26213</v>
      </c>
      <c r="E306" s="86">
        <f>D306/D294*100</f>
        <v>98.823751178133833</v>
      </c>
      <c r="F306" s="87">
        <v>165</v>
      </c>
      <c r="G306" s="86">
        <f t="shared" si="169"/>
        <v>97.058823529411768</v>
      </c>
      <c r="H306" s="87">
        <v>84</v>
      </c>
      <c r="I306" s="86">
        <f t="shared" si="181"/>
        <v>97.674418604651152</v>
      </c>
      <c r="J306" s="87">
        <f t="shared" si="183"/>
        <v>26048</v>
      </c>
      <c r="K306" s="86">
        <f t="shared" si="170"/>
        <v>98.835135647884655</v>
      </c>
      <c r="L306" s="87">
        <v>9320</v>
      </c>
      <c r="M306" s="86">
        <f t="shared" si="171"/>
        <v>102.96067167476801</v>
      </c>
      <c r="N306" s="220">
        <v>8129</v>
      </c>
      <c r="O306" s="183">
        <f t="shared" si="172"/>
        <v>104.13784268511401</v>
      </c>
      <c r="P306" s="88">
        <f t="shared" si="173"/>
        <v>-1191</v>
      </c>
      <c r="Q306" s="183">
        <f t="shared" si="174"/>
        <v>95.585874799357953</v>
      </c>
      <c r="R306" s="88">
        <f t="shared" si="175"/>
        <v>24857</v>
      </c>
      <c r="S306" s="183">
        <f t="shared" si="176"/>
        <v>98.996375801505437</v>
      </c>
      <c r="T306" s="87">
        <v>22601</v>
      </c>
      <c r="U306" s="86">
        <f t="shared" si="177"/>
        <v>98.492177626705015</v>
      </c>
      <c r="V306" s="87">
        <v>861</v>
      </c>
      <c r="W306" s="86">
        <f t="shared" si="178"/>
        <v>68.715083798882688</v>
      </c>
      <c r="X306" s="87">
        <f t="shared" si="182"/>
        <v>2256</v>
      </c>
      <c r="Y306" s="86">
        <f t="shared" si="179"/>
        <v>104.34782608695652</v>
      </c>
      <c r="Z306" s="87">
        <v>50</v>
      </c>
      <c r="AA306" s="86">
        <f t="shared" si="180"/>
        <v>102.04081632653062</v>
      </c>
      <c r="AB306" s="86" t="s">
        <v>37</v>
      </c>
      <c r="AC306" s="86" t="s">
        <v>37</v>
      </c>
      <c r="AD306" s="87">
        <v>544</v>
      </c>
      <c r="AE306" s="86">
        <f t="shared" si="184"/>
        <v>99.633699633699635</v>
      </c>
      <c r="AF306" s="86" t="s">
        <v>37</v>
      </c>
      <c r="AG306" s="86" t="s">
        <v>37</v>
      </c>
      <c r="AH306" s="87" t="s">
        <v>37</v>
      </c>
      <c r="AI306" s="86" t="s">
        <v>37</v>
      </c>
      <c r="AJ306" s="88"/>
      <c r="AK306" s="184"/>
      <c r="AL306" s="221"/>
      <c r="AM306" s="184"/>
      <c r="AN306" s="100"/>
      <c r="AO306" s="100"/>
      <c r="AP306" s="100"/>
      <c r="AQ306" s="222"/>
      <c r="AR306" s="186"/>
      <c r="AS306" s="186"/>
      <c r="AT306" s="186"/>
      <c r="AU306" s="186"/>
      <c r="AV306" s="186"/>
      <c r="AW306" s="186"/>
      <c r="AX306" s="186"/>
      <c r="AY306" s="186"/>
      <c r="AZ306" s="186"/>
    </row>
    <row r="307" spans="1:52" s="75" customFormat="1" ht="12" customHeight="1">
      <c r="A307" s="217"/>
      <c r="B307" s="33" t="s">
        <v>328</v>
      </c>
      <c r="C307" s="58" t="s">
        <v>329</v>
      </c>
      <c r="D307" s="85">
        <v>26387</v>
      </c>
      <c r="E307" s="86">
        <f t="shared" ref="E307:E315" si="185">D307/D295*100</f>
        <v>97.965472433636535</v>
      </c>
      <c r="F307" s="87">
        <v>162</v>
      </c>
      <c r="G307" s="86">
        <f t="shared" si="169"/>
        <v>88.52459016393442</v>
      </c>
      <c r="H307" s="87">
        <v>81</v>
      </c>
      <c r="I307" s="86">
        <f t="shared" si="181"/>
        <v>95.294117647058812</v>
      </c>
      <c r="J307" s="87">
        <f t="shared" si="183"/>
        <v>26225</v>
      </c>
      <c r="K307" s="86">
        <f t="shared" si="170"/>
        <v>98.030053827751189</v>
      </c>
      <c r="L307" s="87">
        <v>8957</v>
      </c>
      <c r="M307" s="86">
        <f t="shared" si="171"/>
        <v>101.50725294650952</v>
      </c>
      <c r="N307" s="251">
        <v>8216</v>
      </c>
      <c r="O307" s="86">
        <f t="shared" si="172"/>
        <v>100</v>
      </c>
      <c r="P307" s="87">
        <f t="shared" si="173"/>
        <v>-741</v>
      </c>
      <c r="Q307" s="86">
        <f t="shared" si="174"/>
        <v>121.875</v>
      </c>
      <c r="R307" s="87">
        <f t="shared" si="175"/>
        <v>25484</v>
      </c>
      <c r="S307" s="86">
        <f t="shared" si="176"/>
        <v>97.475520195838442</v>
      </c>
      <c r="T307" s="87">
        <v>23111</v>
      </c>
      <c r="U307" s="86">
        <f t="shared" si="177"/>
        <v>96.239693512117924</v>
      </c>
      <c r="V307" s="87">
        <v>949</v>
      </c>
      <c r="W307" s="86">
        <f t="shared" si="178"/>
        <v>93.497536945812811</v>
      </c>
      <c r="X307" s="87">
        <f t="shared" si="182"/>
        <v>2373</v>
      </c>
      <c r="Y307" s="86">
        <f t="shared" si="179"/>
        <v>111.40845070422536</v>
      </c>
      <c r="Z307" s="87">
        <v>37</v>
      </c>
      <c r="AA307" s="86">
        <f t="shared" si="180"/>
        <v>78.723404255319153</v>
      </c>
      <c r="AB307" s="86" t="s">
        <v>37</v>
      </c>
      <c r="AC307" s="86" t="s">
        <v>37</v>
      </c>
      <c r="AD307" s="87">
        <v>431</v>
      </c>
      <c r="AE307" s="86">
        <f t="shared" si="184"/>
        <v>85.515873015873012</v>
      </c>
      <c r="AF307" s="86" t="s">
        <v>37</v>
      </c>
      <c r="AG307" s="86" t="s">
        <v>37</v>
      </c>
      <c r="AH307" s="87" t="s">
        <v>37</v>
      </c>
      <c r="AI307" s="86" t="s">
        <v>37</v>
      </c>
      <c r="AJ307" s="223"/>
      <c r="AK307" s="184"/>
      <c r="AL307" s="224"/>
      <c r="AM307" s="184"/>
      <c r="AN307" s="225"/>
      <c r="AO307" s="100"/>
      <c r="AP307" s="225"/>
      <c r="AQ307" s="222"/>
      <c r="AR307" s="186"/>
      <c r="AS307" s="186"/>
      <c r="AT307" s="186"/>
      <c r="AU307" s="186"/>
      <c r="AV307" s="186"/>
      <c r="AW307" s="186"/>
      <c r="AX307" s="186"/>
      <c r="AY307" s="186"/>
      <c r="AZ307" s="186"/>
    </row>
    <row r="308" spans="1:52" s="75" customFormat="1" ht="12.75" customHeight="1">
      <c r="A308" s="217"/>
      <c r="B308" s="33" t="s">
        <v>330</v>
      </c>
      <c r="C308" s="58" t="s">
        <v>331</v>
      </c>
      <c r="D308" s="85">
        <v>24391</v>
      </c>
      <c r="E308" s="86">
        <f t="shared" si="185"/>
        <v>98.473898825144332</v>
      </c>
      <c r="F308" s="87">
        <v>160</v>
      </c>
      <c r="G308" s="86">
        <f t="shared" si="169"/>
        <v>86.956521739130437</v>
      </c>
      <c r="H308" s="87">
        <v>79</v>
      </c>
      <c r="I308" s="86">
        <f t="shared" si="181"/>
        <v>91.860465116279073</v>
      </c>
      <c r="J308" s="87">
        <f t="shared" si="183"/>
        <v>24231</v>
      </c>
      <c r="K308" s="86">
        <f t="shared" si="170"/>
        <v>98.560097620500315</v>
      </c>
      <c r="L308" s="87">
        <v>8082</v>
      </c>
      <c r="M308" s="86">
        <f t="shared" si="171"/>
        <v>103.86839737822902</v>
      </c>
      <c r="N308" s="251">
        <v>7495</v>
      </c>
      <c r="O308" s="86">
        <f t="shared" si="172"/>
        <v>99.60132890365449</v>
      </c>
      <c r="P308" s="87">
        <f t="shared" si="173"/>
        <v>-587</v>
      </c>
      <c r="Q308" s="86">
        <f t="shared" si="174"/>
        <v>229.296875</v>
      </c>
      <c r="R308" s="87">
        <f t="shared" si="175"/>
        <v>23644</v>
      </c>
      <c r="S308" s="86">
        <f t="shared" si="176"/>
        <v>97.184430103991133</v>
      </c>
      <c r="T308" s="87">
        <v>21643</v>
      </c>
      <c r="U308" s="86">
        <f t="shared" si="177"/>
        <v>96.711202466598138</v>
      </c>
      <c r="V308" s="87">
        <v>990</v>
      </c>
      <c r="W308" s="86">
        <f t="shared" si="178"/>
        <v>92.350746268656707</v>
      </c>
      <c r="X308" s="87">
        <f t="shared" si="182"/>
        <v>2001</v>
      </c>
      <c r="Y308" s="86">
        <f t="shared" si="179"/>
        <v>102.61538461538461</v>
      </c>
      <c r="Z308" s="87">
        <v>46</v>
      </c>
      <c r="AA308" s="86">
        <f t="shared" si="180"/>
        <v>112.19512195121952</v>
      </c>
      <c r="AB308" s="86" t="s">
        <v>37</v>
      </c>
      <c r="AC308" s="86" t="s">
        <v>37</v>
      </c>
      <c r="AD308" s="87">
        <v>364</v>
      </c>
      <c r="AE308" s="86">
        <f t="shared" si="184"/>
        <v>85.647058823529406</v>
      </c>
      <c r="AF308" s="86" t="s">
        <v>37</v>
      </c>
      <c r="AG308" s="86" t="s">
        <v>37</v>
      </c>
      <c r="AH308" s="87" t="s">
        <v>37</v>
      </c>
      <c r="AI308" s="86" t="s">
        <v>37</v>
      </c>
      <c r="AJ308" s="223"/>
      <c r="AK308" s="139"/>
      <c r="AL308" s="224"/>
      <c r="AM308" s="152"/>
      <c r="AN308" s="225"/>
      <c r="AO308" s="100"/>
      <c r="AP308" s="225"/>
      <c r="AQ308" s="222"/>
      <c r="AR308" s="186"/>
      <c r="AS308" s="186"/>
      <c r="AT308" s="186"/>
      <c r="AU308" s="186"/>
      <c r="AV308" s="186"/>
      <c r="AW308" s="186"/>
      <c r="AX308" s="186"/>
      <c r="AY308" s="186"/>
      <c r="AZ308" s="186"/>
    </row>
    <row r="309" spans="1:52" s="203" customFormat="1" ht="12.75" customHeight="1">
      <c r="A309" s="219"/>
      <c r="B309" s="33" t="s">
        <v>332</v>
      </c>
      <c r="C309" s="58" t="s">
        <v>333</v>
      </c>
      <c r="D309" s="85">
        <v>27589</v>
      </c>
      <c r="E309" s="86">
        <f t="shared" si="185"/>
        <v>98.786164422801491</v>
      </c>
      <c r="F309" s="87">
        <v>170</v>
      </c>
      <c r="G309" s="86">
        <f t="shared" si="169"/>
        <v>90.909090909090907</v>
      </c>
      <c r="H309" s="87">
        <v>89</v>
      </c>
      <c r="I309" s="86">
        <f t="shared" si="181"/>
        <v>100</v>
      </c>
      <c r="J309" s="87">
        <f t="shared" si="183"/>
        <v>27419</v>
      </c>
      <c r="K309" s="86">
        <f t="shared" si="170"/>
        <v>98.839263184456215</v>
      </c>
      <c r="L309" s="87">
        <v>9461</v>
      </c>
      <c r="M309" s="86">
        <f t="shared" si="171"/>
        <v>100.83129063199404</v>
      </c>
      <c r="N309" s="251">
        <v>8306</v>
      </c>
      <c r="O309" s="86">
        <f t="shared" si="172"/>
        <v>96.514059958168716</v>
      </c>
      <c r="P309" s="87">
        <f t="shared" si="173"/>
        <v>-1155</v>
      </c>
      <c r="Q309" s="86">
        <f t="shared" si="174"/>
        <v>148.64864864864865</v>
      </c>
      <c r="R309" s="87">
        <f t="shared" si="175"/>
        <v>26264</v>
      </c>
      <c r="S309" s="86">
        <f t="shared" si="176"/>
        <v>97.40394600207685</v>
      </c>
      <c r="T309" s="87">
        <v>23547</v>
      </c>
      <c r="U309" s="86">
        <f t="shared" si="177"/>
        <v>96.555541887070987</v>
      </c>
      <c r="V309" s="87">
        <v>1425</v>
      </c>
      <c r="W309" s="86">
        <f t="shared" si="178"/>
        <v>100</v>
      </c>
      <c r="X309" s="87">
        <f t="shared" si="182"/>
        <v>2717</v>
      </c>
      <c r="Y309" s="86">
        <f t="shared" si="179"/>
        <v>105.4326736515328</v>
      </c>
      <c r="Z309" s="87">
        <v>53</v>
      </c>
      <c r="AA309" s="86">
        <f t="shared" si="180"/>
        <v>108.16326530612245</v>
      </c>
      <c r="AB309" s="86" t="s">
        <v>37</v>
      </c>
      <c r="AC309" s="86" t="s">
        <v>37</v>
      </c>
      <c r="AD309" s="87">
        <v>495</v>
      </c>
      <c r="AE309" s="86">
        <f t="shared" si="184"/>
        <v>108.55263157894737</v>
      </c>
      <c r="AF309" s="86" t="s">
        <v>187</v>
      </c>
      <c r="AG309" s="86" t="s">
        <v>187</v>
      </c>
      <c r="AH309" s="86" t="s">
        <v>187</v>
      </c>
      <c r="AI309" s="86" t="s">
        <v>187</v>
      </c>
      <c r="AJ309" s="88"/>
      <c r="AK309" s="139"/>
      <c r="AL309" s="100"/>
      <c r="AM309" s="139"/>
      <c r="AN309" s="100"/>
      <c r="AO309" s="100"/>
      <c r="AP309" s="100"/>
      <c r="AQ309" s="222"/>
      <c r="AR309" s="202"/>
      <c r="AS309" s="202"/>
      <c r="AT309" s="202"/>
      <c r="AU309" s="202"/>
      <c r="AV309" s="202"/>
      <c r="AW309" s="202"/>
      <c r="AX309" s="202"/>
      <c r="AY309" s="202"/>
      <c r="AZ309" s="202"/>
    </row>
    <row r="310" spans="1:52" ht="12" customHeight="1">
      <c r="A310" s="214"/>
      <c r="B310" s="32" t="s">
        <v>338</v>
      </c>
      <c r="C310" s="59" t="s">
        <v>339</v>
      </c>
      <c r="D310" s="78">
        <v>27301</v>
      </c>
      <c r="E310" s="84">
        <f t="shared" si="185"/>
        <v>98.011129061209829</v>
      </c>
      <c r="F310" s="249">
        <v>161</v>
      </c>
      <c r="G310" s="84">
        <f t="shared" ref="G310:G321" si="186">F310/F298*100</f>
        <v>87.5</v>
      </c>
      <c r="H310" s="81">
        <v>80</v>
      </c>
      <c r="I310" s="84">
        <f>H310/H298*100</f>
        <v>93.023255813953483</v>
      </c>
      <c r="J310" s="81">
        <f t="shared" si="183"/>
        <v>27140</v>
      </c>
      <c r="K310" s="84">
        <f t="shared" ref="K310:K321" si="187">J310/J298*100</f>
        <v>98.081023454157773</v>
      </c>
      <c r="L310" s="81">
        <v>9846</v>
      </c>
      <c r="M310" s="84">
        <f t="shared" ref="M310:M321" si="188">L310/L298*100</f>
        <v>98.048197570205147</v>
      </c>
      <c r="N310" s="252">
        <v>8921</v>
      </c>
      <c r="O310" s="84">
        <f t="shared" ref="O310:O321" si="189">N310/N298*100</f>
        <v>94.033941182671015</v>
      </c>
      <c r="P310" s="81">
        <f t="shared" ref="P310:P321" si="190">N310-L310</f>
        <v>-925</v>
      </c>
      <c r="Q310" s="250">
        <f t="shared" ref="Q310:Q321" si="191">P310/P298*100</f>
        <v>166.66666666666669</v>
      </c>
      <c r="R310" s="81">
        <f t="shared" ref="R310:R321" si="192">J310+P310</f>
        <v>26215</v>
      </c>
      <c r="S310" s="84">
        <f t="shared" ref="S310:S321" si="193">R310/R298*100</f>
        <v>96.677238530756753</v>
      </c>
      <c r="T310" s="81">
        <v>23574</v>
      </c>
      <c r="U310" s="84">
        <f t="shared" ref="U310:U321" si="194">T310/T298*100</f>
        <v>96.18507487045575</v>
      </c>
      <c r="V310" s="81">
        <v>1263</v>
      </c>
      <c r="W310" s="84">
        <f t="shared" ref="W310:W321" si="195">V310/V298*100</f>
        <v>109.63541666666667</v>
      </c>
      <c r="X310" s="81">
        <f t="shared" si="182"/>
        <v>2641</v>
      </c>
      <c r="Y310" s="84">
        <f t="shared" ref="Y310:Y321" si="196">X310/X298*100</f>
        <v>101.30418105101649</v>
      </c>
      <c r="Z310" s="81">
        <v>46</v>
      </c>
      <c r="AA310" s="84">
        <f t="shared" ref="AA310:AA321" si="197">Z310/Z298*100</f>
        <v>97.872340425531917</v>
      </c>
      <c r="AB310" s="81" t="s">
        <v>37</v>
      </c>
      <c r="AC310" s="84" t="s">
        <v>37</v>
      </c>
      <c r="AD310" s="188">
        <v>464</v>
      </c>
      <c r="AE310" s="250">
        <f t="shared" si="184"/>
        <v>104.26966292134831</v>
      </c>
      <c r="AF310" s="84" t="s">
        <v>37</v>
      </c>
      <c r="AG310" s="84" t="s">
        <v>37</v>
      </c>
      <c r="AH310" s="84" t="s">
        <v>37</v>
      </c>
      <c r="AI310" s="84" t="s">
        <v>37</v>
      </c>
      <c r="AJ310" s="136"/>
      <c r="AK310" s="142"/>
      <c r="AL310" s="232"/>
      <c r="AM310" s="142"/>
      <c r="AN310" s="135"/>
      <c r="AO310" s="142"/>
      <c r="AP310" s="136"/>
      <c r="AQ310" s="181"/>
      <c r="AR310" s="143"/>
    </row>
    <row r="311" spans="1:52" s="75" customFormat="1" ht="12" customHeight="1">
      <c r="A311" s="217"/>
      <c r="B311" s="33" t="s">
        <v>340</v>
      </c>
      <c r="C311" s="58" t="s">
        <v>341</v>
      </c>
      <c r="D311" s="85">
        <v>27392</v>
      </c>
      <c r="E311" s="86">
        <f t="shared" si="185"/>
        <v>95.937237321378532</v>
      </c>
      <c r="F311" s="87">
        <v>171</v>
      </c>
      <c r="G311" s="86">
        <f t="shared" si="186"/>
        <v>88.144329896907209</v>
      </c>
      <c r="H311" s="87">
        <v>90</v>
      </c>
      <c r="I311" s="86">
        <f t="shared" ref="I311:I321" si="198">H311/H299*100</f>
        <v>93.75</v>
      </c>
      <c r="J311" s="87">
        <f t="shared" si="183"/>
        <v>27221</v>
      </c>
      <c r="K311" s="86">
        <f t="shared" si="187"/>
        <v>95.990549404048238</v>
      </c>
      <c r="L311" s="87">
        <v>9246</v>
      </c>
      <c r="M311" s="86">
        <f t="shared" si="188"/>
        <v>93.554588687645463</v>
      </c>
      <c r="N311" s="251">
        <v>9151</v>
      </c>
      <c r="O311" s="86">
        <f t="shared" si="189"/>
        <v>93.139949109414758</v>
      </c>
      <c r="P311" s="87">
        <f t="shared" si="190"/>
        <v>-95</v>
      </c>
      <c r="Q311" s="86">
        <f t="shared" si="191"/>
        <v>163.79310344827587</v>
      </c>
      <c r="R311" s="87">
        <f t="shared" si="192"/>
        <v>27126</v>
      </c>
      <c r="S311" s="86">
        <f t="shared" si="193"/>
        <v>95.851590106007066</v>
      </c>
      <c r="T311" s="87">
        <v>24926</v>
      </c>
      <c r="U311" s="86">
        <f t="shared" si="194"/>
        <v>96.257964858080712</v>
      </c>
      <c r="V311" s="87">
        <v>1108</v>
      </c>
      <c r="W311" s="86">
        <f t="shared" si="195"/>
        <v>88.8532477947073</v>
      </c>
      <c r="X311" s="87">
        <f t="shared" si="182"/>
        <v>2200</v>
      </c>
      <c r="Y311" s="86">
        <f t="shared" si="196"/>
        <v>91.476091476091483</v>
      </c>
      <c r="Z311" s="87">
        <v>51</v>
      </c>
      <c r="AA311" s="86">
        <f t="shared" si="197"/>
        <v>110.86956521739131</v>
      </c>
      <c r="AB311" s="86" t="s">
        <v>37</v>
      </c>
      <c r="AC311" s="86" t="s">
        <v>37</v>
      </c>
      <c r="AD311" s="87">
        <v>301</v>
      </c>
      <c r="AE311" s="86">
        <f t="shared" si="184"/>
        <v>72.009569377990431</v>
      </c>
      <c r="AF311" s="86" t="s">
        <v>37</v>
      </c>
      <c r="AG311" s="86" t="s">
        <v>37</v>
      </c>
      <c r="AH311" s="86" t="s">
        <v>37</v>
      </c>
      <c r="AI311" s="86" t="s">
        <v>37</v>
      </c>
      <c r="AJ311" s="100"/>
      <c r="AK311" s="184"/>
      <c r="AL311" s="221"/>
      <c r="AM311" s="184"/>
      <c r="AN311" s="100"/>
      <c r="AO311" s="152"/>
      <c r="AP311" s="100"/>
      <c r="AQ311" s="222"/>
      <c r="AR311" s="218"/>
      <c r="AS311" s="186"/>
      <c r="AT311" s="186"/>
      <c r="AU311" s="186"/>
      <c r="AV311" s="186"/>
      <c r="AW311" s="186"/>
      <c r="AX311" s="186"/>
      <c r="AY311" s="186"/>
      <c r="AZ311" s="186"/>
    </row>
    <row r="312" spans="1:52" s="75" customFormat="1" ht="12" customHeight="1">
      <c r="A312" s="217"/>
      <c r="B312" s="33" t="s">
        <v>342</v>
      </c>
      <c r="C312" s="58" t="s">
        <v>4</v>
      </c>
      <c r="D312" s="85">
        <v>25635</v>
      </c>
      <c r="E312" s="86">
        <f t="shared" si="185"/>
        <v>95.47486033519553</v>
      </c>
      <c r="F312" s="87">
        <v>177</v>
      </c>
      <c r="G312" s="86">
        <f t="shared" si="186"/>
        <v>102.3121387283237</v>
      </c>
      <c r="H312" s="87">
        <v>86</v>
      </c>
      <c r="I312" s="86">
        <f t="shared" si="198"/>
        <v>93.478260869565219</v>
      </c>
      <c r="J312" s="87">
        <f t="shared" si="183"/>
        <v>25458</v>
      </c>
      <c r="K312" s="86">
        <f t="shared" si="187"/>
        <v>95.430520673239116</v>
      </c>
      <c r="L312" s="87">
        <v>8025</v>
      </c>
      <c r="M312" s="86">
        <f t="shared" si="188"/>
        <v>92.903449872655713</v>
      </c>
      <c r="N312" s="251">
        <v>9768</v>
      </c>
      <c r="O312" s="86">
        <f t="shared" si="189"/>
        <v>96.972103643403159</v>
      </c>
      <c r="P312" s="87">
        <f t="shared" si="190"/>
        <v>1743</v>
      </c>
      <c r="Q312" s="86">
        <f t="shared" si="191"/>
        <v>121.46341463414633</v>
      </c>
      <c r="R312" s="87">
        <f t="shared" si="192"/>
        <v>27201</v>
      </c>
      <c r="S312" s="86">
        <f t="shared" si="193"/>
        <v>96.759391007398975</v>
      </c>
      <c r="T312" s="87">
        <v>25238</v>
      </c>
      <c r="U312" s="86">
        <f t="shared" si="194"/>
        <v>96.689908819247577</v>
      </c>
      <c r="V312" s="87">
        <v>853</v>
      </c>
      <c r="W312" s="86">
        <f t="shared" si="195"/>
        <v>88.028895768833848</v>
      </c>
      <c r="X312" s="87">
        <f t="shared" si="182"/>
        <v>1963</v>
      </c>
      <c r="Y312" s="86">
        <f t="shared" si="196"/>
        <v>97.661691542288551</v>
      </c>
      <c r="Z312" s="87">
        <v>49</v>
      </c>
      <c r="AA312" s="86">
        <f t="shared" si="197"/>
        <v>104.25531914893618</v>
      </c>
      <c r="AB312" s="86" t="s">
        <v>37</v>
      </c>
      <c r="AC312" s="86" t="s">
        <v>37</v>
      </c>
      <c r="AD312" s="87">
        <v>274</v>
      </c>
      <c r="AE312" s="86">
        <f t="shared" si="184"/>
        <v>92.881355932203391</v>
      </c>
      <c r="AF312" s="86" t="s">
        <v>93</v>
      </c>
      <c r="AG312" s="86" t="s">
        <v>93</v>
      </c>
      <c r="AH312" s="87" t="s">
        <v>93</v>
      </c>
      <c r="AI312" s="86" t="s">
        <v>93</v>
      </c>
      <c r="AJ312" s="100"/>
      <c r="AK312" s="184"/>
      <c r="AL312" s="221"/>
      <c r="AM312" s="184"/>
      <c r="AN312" s="100"/>
      <c r="AO312" s="152"/>
      <c r="AP312" s="100"/>
      <c r="AQ312" s="222"/>
      <c r="AR312" s="186"/>
      <c r="AS312" s="186"/>
      <c r="AT312" s="186"/>
      <c r="AU312" s="186"/>
      <c r="AV312" s="186"/>
      <c r="AW312" s="186"/>
      <c r="AX312" s="186"/>
      <c r="AY312" s="186"/>
      <c r="AZ312" s="186"/>
    </row>
    <row r="313" spans="1:52" s="75" customFormat="1" ht="12" customHeight="1">
      <c r="A313" s="217"/>
      <c r="B313" s="33" t="s">
        <v>343</v>
      </c>
      <c r="C313" s="58" t="s">
        <v>344</v>
      </c>
      <c r="D313" s="85">
        <v>24945</v>
      </c>
      <c r="E313" s="86">
        <f t="shared" si="185"/>
        <v>94.520859383880875</v>
      </c>
      <c r="F313" s="87">
        <v>176</v>
      </c>
      <c r="G313" s="86">
        <f t="shared" si="186"/>
        <v>99.435028248587571</v>
      </c>
      <c r="H313" s="87">
        <v>85</v>
      </c>
      <c r="I313" s="86">
        <f t="shared" si="198"/>
        <v>88.541666666666657</v>
      </c>
      <c r="J313" s="87">
        <f t="shared" si="183"/>
        <v>24769</v>
      </c>
      <c r="K313" s="86">
        <f t="shared" si="187"/>
        <v>94.487678339818416</v>
      </c>
      <c r="L313" s="87">
        <v>7672</v>
      </c>
      <c r="M313" s="86">
        <f t="shared" si="188"/>
        <v>88.305709023941077</v>
      </c>
      <c r="N313" s="251">
        <v>9982</v>
      </c>
      <c r="O313" s="86">
        <f t="shared" si="189"/>
        <v>95.039512520232321</v>
      </c>
      <c r="P313" s="87">
        <f t="shared" si="190"/>
        <v>2310</v>
      </c>
      <c r="Q313" s="86">
        <f t="shared" si="191"/>
        <v>127.27272727272727</v>
      </c>
      <c r="R313" s="87">
        <f t="shared" si="192"/>
        <v>27079</v>
      </c>
      <c r="S313" s="86">
        <f t="shared" si="193"/>
        <v>96.610653251989007</v>
      </c>
      <c r="T313" s="87">
        <v>25427</v>
      </c>
      <c r="U313" s="86">
        <f t="shared" si="194"/>
        <v>96.724741326841141</v>
      </c>
      <c r="V313" s="87">
        <v>662</v>
      </c>
      <c r="W313" s="86">
        <f t="shared" si="195"/>
        <v>81.426814268142678</v>
      </c>
      <c r="X313" s="87">
        <f t="shared" si="182"/>
        <v>1652</v>
      </c>
      <c r="Y313" s="86">
        <f t="shared" si="196"/>
        <v>94.887995404939687</v>
      </c>
      <c r="Z313" s="87">
        <v>48</v>
      </c>
      <c r="AA313" s="86">
        <f t="shared" si="197"/>
        <v>109.09090909090908</v>
      </c>
      <c r="AB313" s="86" t="s">
        <v>37</v>
      </c>
      <c r="AC313" s="86" t="s">
        <v>37</v>
      </c>
      <c r="AD313" s="87">
        <v>289</v>
      </c>
      <c r="AE313" s="86">
        <f t="shared" si="184"/>
        <v>93.225806451612897</v>
      </c>
      <c r="AF313" s="86" t="s">
        <v>37</v>
      </c>
      <c r="AG313" s="86" t="s">
        <v>37</v>
      </c>
      <c r="AH313" s="87" t="s">
        <v>37</v>
      </c>
      <c r="AI313" s="86" t="s">
        <v>37</v>
      </c>
      <c r="AJ313" s="88"/>
      <c r="AK313" s="184"/>
      <c r="AL313" s="100"/>
      <c r="AM313" s="184"/>
      <c r="AN313" s="100"/>
      <c r="AO313" s="152"/>
      <c r="AP313" s="100"/>
      <c r="AQ313" s="222"/>
      <c r="AR313" s="186"/>
      <c r="AS313" s="186"/>
      <c r="AT313" s="186"/>
      <c r="AU313" s="186"/>
      <c r="AV313" s="186"/>
      <c r="AW313" s="186"/>
      <c r="AX313" s="186"/>
      <c r="AY313" s="186"/>
      <c r="AZ313" s="186"/>
    </row>
    <row r="314" spans="1:52" s="75" customFormat="1" ht="12" customHeight="1">
      <c r="A314" s="217"/>
      <c r="B314" s="33" t="s">
        <v>345</v>
      </c>
      <c r="C314" s="58" t="s">
        <v>346</v>
      </c>
      <c r="D314" s="85">
        <v>23898</v>
      </c>
      <c r="E314" s="86">
        <f t="shared" si="185"/>
        <v>95.833500421061075</v>
      </c>
      <c r="F314" s="87">
        <v>224</v>
      </c>
      <c r="G314" s="86">
        <f t="shared" si="186"/>
        <v>117.27748691099475</v>
      </c>
      <c r="H314" s="87">
        <v>133</v>
      </c>
      <c r="I314" s="86">
        <f t="shared" si="198"/>
        <v>120.90909090909091</v>
      </c>
      <c r="J314" s="87">
        <f t="shared" si="183"/>
        <v>23674</v>
      </c>
      <c r="K314" s="86">
        <f t="shared" si="187"/>
        <v>95.667986745332584</v>
      </c>
      <c r="L314" s="87">
        <v>7549</v>
      </c>
      <c r="M314" s="86">
        <f t="shared" si="188"/>
        <v>93.986553784860561</v>
      </c>
      <c r="N314" s="251">
        <v>10837</v>
      </c>
      <c r="O314" s="86">
        <f t="shared" si="189"/>
        <v>108.41336534613846</v>
      </c>
      <c r="P314" s="87">
        <f t="shared" si="190"/>
        <v>3288</v>
      </c>
      <c r="Q314" s="86">
        <f t="shared" si="191"/>
        <v>167.41344195519346</v>
      </c>
      <c r="R314" s="87">
        <f t="shared" si="192"/>
        <v>26962</v>
      </c>
      <c r="S314" s="86">
        <f t="shared" si="193"/>
        <v>100.94346686634219</v>
      </c>
      <c r="T314" s="87">
        <v>25456</v>
      </c>
      <c r="U314" s="86">
        <f t="shared" si="194"/>
        <v>101.28113312644227</v>
      </c>
      <c r="V314" s="87">
        <v>804</v>
      </c>
      <c r="W314" s="86">
        <f t="shared" si="195"/>
        <v>77.831558567279771</v>
      </c>
      <c r="X314" s="87">
        <f t="shared" si="182"/>
        <v>1506</v>
      </c>
      <c r="Y314" s="86">
        <f t="shared" si="196"/>
        <v>95.558375634517773</v>
      </c>
      <c r="Z314" s="87">
        <v>51</v>
      </c>
      <c r="AA314" s="86">
        <f t="shared" si="197"/>
        <v>106.25</v>
      </c>
      <c r="AB314" s="86" t="s">
        <v>37</v>
      </c>
      <c r="AC314" s="86" t="s">
        <v>37</v>
      </c>
      <c r="AD314" s="240">
        <v>278</v>
      </c>
      <c r="AE314" s="86">
        <f t="shared" si="184"/>
        <v>102.58302583025831</v>
      </c>
      <c r="AF314" s="86" t="s">
        <v>37</v>
      </c>
      <c r="AG314" s="86" t="s">
        <v>37</v>
      </c>
      <c r="AH314" s="87" t="s">
        <v>37</v>
      </c>
      <c r="AI314" s="86" t="s">
        <v>37</v>
      </c>
      <c r="AJ314" s="88"/>
      <c r="AK314" s="184"/>
      <c r="AL314" s="221"/>
      <c r="AM314" s="184"/>
      <c r="AN314" s="100"/>
      <c r="AO314" s="152"/>
      <c r="AP314" s="100"/>
      <c r="AQ314" s="222"/>
      <c r="AR314" s="186"/>
      <c r="AS314" s="186"/>
      <c r="AT314" s="186"/>
      <c r="AU314" s="186"/>
      <c r="AV314" s="186"/>
      <c r="AW314" s="186"/>
      <c r="AX314" s="186"/>
      <c r="AY314" s="186"/>
      <c r="AZ314" s="186"/>
    </row>
    <row r="315" spans="1:52" s="75" customFormat="1" ht="12" customHeight="1">
      <c r="A315" s="217"/>
      <c r="B315" s="33" t="s">
        <v>347</v>
      </c>
      <c r="C315" s="58" t="s">
        <v>7</v>
      </c>
      <c r="D315" s="85">
        <v>23961</v>
      </c>
      <c r="E315" s="86">
        <f t="shared" si="185"/>
        <v>95.736774812210328</v>
      </c>
      <c r="F315" s="87">
        <v>173</v>
      </c>
      <c r="G315" s="86">
        <f t="shared" si="186"/>
        <v>98.857142857142861</v>
      </c>
      <c r="H315" s="87">
        <v>82</v>
      </c>
      <c r="I315" s="86">
        <f t="shared" si="198"/>
        <v>87.2340425531915</v>
      </c>
      <c r="J315" s="87">
        <f t="shared" si="183"/>
        <v>23788</v>
      </c>
      <c r="K315" s="86">
        <f t="shared" si="187"/>
        <v>95.714803041886285</v>
      </c>
      <c r="L315" s="87">
        <v>7165</v>
      </c>
      <c r="M315" s="86">
        <f t="shared" si="188"/>
        <v>91.811891337775492</v>
      </c>
      <c r="N315" s="251">
        <v>10901</v>
      </c>
      <c r="O315" s="86">
        <f t="shared" si="189"/>
        <v>104.46574029707713</v>
      </c>
      <c r="P315" s="87">
        <f t="shared" si="190"/>
        <v>3736</v>
      </c>
      <c r="Q315" s="86">
        <f t="shared" si="191"/>
        <v>141.99923983276321</v>
      </c>
      <c r="R315" s="87">
        <f t="shared" si="192"/>
        <v>27524</v>
      </c>
      <c r="S315" s="86">
        <f t="shared" si="193"/>
        <v>100.14553922282055</v>
      </c>
      <c r="T315" s="87">
        <v>25990</v>
      </c>
      <c r="U315" s="86">
        <f t="shared" si="194"/>
        <v>100.54158607350097</v>
      </c>
      <c r="V315" s="87">
        <v>826</v>
      </c>
      <c r="W315" s="86">
        <f t="shared" si="195"/>
        <v>86.492146596858646</v>
      </c>
      <c r="X315" s="87">
        <f>R315-T315</f>
        <v>1534</v>
      </c>
      <c r="Y315" s="86">
        <f t="shared" si="196"/>
        <v>93.880048959608317</v>
      </c>
      <c r="Z315" s="87">
        <v>52</v>
      </c>
      <c r="AA315" s="86">
        <f t="shared" si="197"/>
        <v>104</v>
      </c>
      <c r="AB315" s="86" t="s">
        <v>37</v>
      </c>
      <c r="AC315" s="86" t="s">
        <v>37</v>
      </c>
      <c r="AD315" s="87">
        <v>274</v>
      </c>
      <c r="AE315" s="86">
        <f t="shared" si="184"/>
        <v>91.333333333333329</v>
      </c>
      <c r="AF315" s="86" t="s">
        <v>37</v>
      </c>
      <c r="AG315" s="86" t="s">
        <v>37</v>
      </c>
      <c r="AH315" s="87" t="s">
        <v>37</v>
      </c>
      <c r="AI315" s="86" t="s">
        <v>37</v>
      </c>
      <c r="AJ315" s="88"/>
      <c r="AK315" s="184"/>
      <c r="AL315" s="221"/>
      <c r="AM315" s="184"/>
      <c r="AN315" s="100"/>
      <c r="AO315" s="152"/>
      <c r="AP315" s="100"/>
      <c r="AQ315" s="222"/>
      <c r="AR315" s="186"/>
      <c r="AS315" s="186"/>
      <c r="AT315" s="186"/>
      <c r="AU315" s="186"/>
      <c r="AV315" s="186"/>
      <c r="AW315" s="186"/>
      <c r="AX315" s="186"/>
      <c r="AY315" s="186"/>
      <c r="AZ315" s="186"/>
    </row>
    <row r="316" spans="1:52" s="75" customFormat="1" ht="12" customHeight="1">
      <c r="A316" s="217"/>
      <c r="B316" s="33" t="s">
        <v>348</v>
      </c>
      <c r="C316" s="58" t="s">
        <v>8</v>
      </c>
      <c r="D316" s="85">
        <v>25318</v>
      </c>
      <c r="E316" s="86">
        <f>D316/D304*100</f>
        <v>96.047040971168443</v>
      </c>
      <c r="F316" s="87">
        <v>175</v>
      </c>
      <c r="G316" s="86">
        <f t="shared" si="186"/>
        <v>104.16666666666667</v>
      </c>
      <c r="H316" s="87">
        <v>84</v>
      </c>
      <c r="I316" s="86">
        <f t="shared" si="198"/>
        <v>96.551724137931032</v>
      </c>
      <c r="J316" s="87">
        <f>D316-F316</f>
        <v>25143</v>
      </c>
      <c r="K316" s="86">
        <f t="shared" si="187"/>
        <v>95.994960293219293</v>
      </c>
      <c r="L316" s="87">
        <v>7872</v>
      </c>
      <c r="M316" s="86">
        <f t="shared" si="188"/>
        <v>94.47911665866539</v>
      </c>
      <c r="N316" s="251">
        <v>10615</v>
      </c>
      <c r="O316" s="86">
        <f t="shared" si="189"/>
        <v>110.88478011072809</v>
      </c>
      <c r="P316" s="87">
        <f t="shared" si="190"/>
        <v>2743</v>
      </c>
      <c r="Q316" s="86">
        <f t="shared" si="191"/>
        <v>221.0314262691378</v>
      </c>
      <c r="R316" s="87">
        <f t="shared" si="192"/>
        <v>27886</v>
      </c>
      <c r="S316" s="86">
        <f t="shared" si="193"/>
        <v>101.65129588451865</v>
      </c>
      <c r="T316" s="87">
        <v>26165</v>
      </c>
      <c r="U316" s="86">
        <f t="shared" si="194"/>
        <v>101.92832099727309</v>
      </c>
      <c r="V316" s="87">
        <v>1203</v>
      </c>
      <c r="W316" s="86">
        <f t="shared" si="195"/>
        <v>102.90846877673225</v>
      </c>
      <c r="X316" s="87">
        <f t="shared" ref="X316:X326" si="199">R316-T316</f>
        <v>1721</v>
      </c>
      <c r="Y316" s="86">
        <f t="shared" si="196"/>
        <v>97.617697107203625</v>
      </c>
      <c r="Z316" s="87">
        <v>47</v>
      </c>
      <c r="AA316" s="86">
        <f t="shared" si="197"/>
        <v>94</v>
      </c>
      <c r="AB316" s="86" t="s">
        <v>37</v>
      </c>
      <c r="AC316" s="86" t="s">
        <v>37</v>
      </c>
      <c r="AD316" s="87">
        <v>331</v>
      </c>
      <c r="AE316" s="86">
        <f>AD316/AD304*100</f>
        <v>110.33333333333333</v>
      </c>
      <c r="AF316" s="86" t="s">
        <v>37</v>
      </c>
      <c r="AG316" s="86" t="s">
        <v>37</v>
      </c>
      <c r="AH316" s="87" t="s">
        <v>37</v>
      </c>
      <c r="AI316" s="86" t="s">
        <v>37</v>
      </c>
      <c r="AJ316" s="88"/>
      <c r="AK316" s="184"/>
      <c r="AL316" s="221"/>
      <c r="AM316" s="184"/>
      <c r="AN316" s="100"/>
      <c r="AO316" s="152"/>
      <c r="AP316" s="100"/>
      <c r="AQ316" s="222"/>
      <c r="AR316" s="186"/>
      <c r="AS316" s="186"/>
      <c r="AT316" s="186"/>
      <c r="AU316" s="186"/>
      <c r="AV316" s="186"/>
      <c r="AW316" s="186"/>
      <c r="AX316" s="186"/>
      <c r="AY316" s="186"/>
      <c r="AZ316" s="186"/>
    </row>
    <row r="317" spans="1:52" s="75" customFormat="1" ht="12" customHeight="1">
      <c r="A317" s="217"/>
      <c r="B317" s="33" t="s">
        <v>349</v>
      </c>
      <c r="C317" s="58" t="s">
        <v>9</v>
      </c>
      <c r="D317" s="85">
        <v>24610</v>
      </c>
      <c r="E317" s="86">
        <f>D317/D305*100</f>
        <v>96.676618478944064</v>
      </c>
      <c r="F317" s="87">
        <v>170</v>
      </c>
      <c r="G317" s="86">
        <f t="shared" si="186"/>
        <v>101.79640718562875</v>
      </c>
      <c r="H317" s="87">
        <v>79</v>
      </c>
      <c r="I317" s="86">
        <f t="shared" si="198"/>
        <v>91.860465116279073</v>
      </c>
      <c r="J317" s="87">
        <f t="shared" ref="J317:J327" si="200">D317-F317</f>
        <v>24440</v>
      </c>
      <c r="K317" s="86">
        <f t="shared" si="187"/>
        <v>96.642809126497681</v>
      </c>
      <c r="L317" s="87">
        <v>8022</v>
      </c>
      <c r="M317" s="86">
        <f t="shared" si="188"/>
        <v>94.033524791935292</v>
      </c>
      <c r="N317" s="251">
        <v>9569</v>
      </c>
      <c r="O317" s="86">
        <f t="shared" si="189"/>
        <v>112.53675173468187</v>
      </c>
      <c r="P317" s="87">
        <f t="shared" si="190"/>
        <v>1547</v>
      </c>
      <c r="Q317" s="86">
        <f>P317/P305*100</f>
        <v>-5525</v>
      </c>
      <c r="R317" s="87">
        <f t="shared" si="192"/>
        <v>25987</v>
      </c>
      <c r="S317" s="86">
        <f t="shared" si="193"/>
        <v>102.87399548711453</v>
      </c>
      <c r="T317" s="87">
        <v>24096</v>
      </c>
      <c r="U317" s="86">
        <f t="shared" si="194"/>
        <v>103.30989538672613</v>
      </c>
      <c r="V317" s="87">
        <v>1239</v>
      </c>
      <c r="W317" s="86">
        <f t="shared" si="195"/>
        <v>106.26072041166381</v>
      </c>
      <c r="X317" s="87">
        <f t="shared" si="199"/>
        <v>1891</v>
      </c>
      <c r="Y317" s="86">
        <f t="shared" si="196"/>
        <v>97.625193598347963</v>
      </c>
      <c r="Z317" s="87">
        <v>46</v>
      </c>
      <c r="AA317" s="86">
        <f t="shared" si="197"/>
        <v>88.461538461538453</v>
      </c>
      <c r="AB317" s="86" t="s">
        <v>37</v>
      </c>
      <c r="AC317" s="86" t="s">
        <v>37</v>
      </c>
      <c r="AD317" s="87">
        <v>342</v>
      </c>
      <c r="AE317" s="86">
        <f t="shared" ref="AE317:AE327" si="201">AD317/AD305*100</f>
        <v>81.428571428571431</v>
      </c>
      <c r="AF317" s="86" t="s">
        <v>37</v>
      </c>
      <c r="AG317" s="86" t="s">
        <v>37</v>
      </c>
      <c r="AH317" s="87" t="s">
        <v>37</v>
      </c>
      <c r="AI317" s="86" t="s">
        <v>37</v>
      </c>
      <c r="AJ317" s="88"/>
      <c r="AK317" s="184"/>
      <c r="AL317" s="221"/>
      <c r="AM317" s="184"/>
      <c r="AN317" s="100"/>
      <c r="AO317" s="152"/>
      <c r="AP317" s="100"/>
      <c r="AQ317" s="222"/>
      <c r="AR317" s="186"/>
      <c r="AS317" s="186"/>
      <c r="AT317" s="186"/>
      <c r="AU317" s="186"/>
      <c r="AV317" s="186"/>
      <c r="AW317" s="186"/>
      <c r="AX317" s="186"/>
      <c r="AY317" s="186"/>
      <c r="AZ317" s="186"/>
    </row>
    <row r="318" spans="1:52" s="75" customFormat="1" ht="12" customHeight="1">
      <c r="A318" s="217"/>
      <c r="B318" s="33" t="s">
        <v>350</v>
      </c>
      <c r="C318" s="58" t="s">
        <v>10</v>
      </c>
      <c r="D318" s="85">
        <v>25884</v>
      </c>
      <c r="E318" s="86">
        <f>D318/D306*100</f>
        <v>98.744897569908062</v>
      </c>
      <c r="F318" s="87">
        <v>174</v>
      </c>
      <c r="G318" s="86">
        <f t="shared" si="186"/>
        <v>105.45454545454544</v>
      </c>
      <c r="H318" s="87">
        <v>83</v>
      </c>
      <c r="I318" s="86">
        <f t="shared" si="198"/>
        <v>98.80952380952381</v>
      </c>
      <c r="J318" s="87">
        <f t="shared" si="200"/>
        <v>25710</v>
      </c>
      <c r="K318" s="86">
        <f t="shared" si="187"/>
        <v>98.702395577395578</v>
      </c>
      <c r="L318" s="87">
        <v>9044</v>
      </c>
      <c r="M318" s="86">
        <f t="shared" si="188"/>
        <v>97.038626609442062</v>
      </c>
      <c r="N318" s="251">
        <v>9242</v>
      </c>
      <c r="O318" s="86">
        <f t="shared" si="189"/>
        <v>113.69172099889285</v>
      </c>
      <c r="P318" s="87">
        <f t="shared" si="190"/>
        <v>198</v>
      </c>
      <c r="Q318" s="86">
        <f t="shared" si="191"/>
        <v>-16.624685138539043</v>
      </c>
      <c r="R318" s="87">
        <f t="shared" si="192"/>
        <v>25908</v>
      </c>
      <c r="S318" s="86">
        <f t="shared" si="193"/>
        <v>104.2281852194553</v>
      </c>
      <c r="T318" s="87">
        <v>23595</v>
      </c>
      <c r="U318" s="86">
        <f t="shared" si="194"/>
        <v>104.39803548515552</v>
      </c>
      <c r="V318" s="87">
        <v>1051</v>
      </c>
      <c r="W318" s="86">
        <f t="shared" si="195"/>
        <v>122.06736353077817</v>
      </c>
      <c r="X318" s="87">
        <f t="shared" si="199"/>
        <v>2313</v>
      </c>
      <c r="Y318" s="86">
        <f t="shared" si="196"/>
        <v>102.52659574468086</v>
      </c>
      <c r="Z318" s="87">
        <v>43</v>
      </c>
      <c r="AA318" s="86">
        <f t="shared" si="197"/>
        <v>86</v>
      </c>
      <c r="AB318" s="86" t="s">
        <v>37</v>
      </c>
      <c r="AC318" s="86" t="s">
        <v>37</v>
      </c>
      <c r="AD318" s="87">
        <v>498</v>
      </c>
      <c r="AE318" s="86">
        <f t="shared" si="201"/>
        <v>91.544117647058826</v>
      </c>
      <c r="AF318" s="86" t="s">
        <v>37</v>
      </c>
      <c r="AG318" s="86" t="s">
        <v>37</v>
      </c>
      <c r="AH318" s="87" t="s">
        <v>37</v>
      </c>
      <c r="AI318" s="86" t="s">
        <v>37</v>
      </c>
      <c r="AJ318" s="88"/>
      <c r="AK318" s="184"/>
      <c r="AL318" s="221"/>
      <c r="AM318" s="184"/>
      <c r="AN318" s="100"/>
      <c r="AO318" s="100"/>
      <c r="AP318" s="100"/>
      <c r="AQ318" s="222"/>
      <c r="AR318" s="186"/>
      <c r="AS318" s="186"/>
      <c r="AT318" s="186"/>
      <c r="AU318" s="186"/>
      <c r="AV318" s="186"/>
      <c r="AW318" s="186"/>
      <c r="AX318" s="186"/>
      <c r="AY318" s="186"/>
      <c r="AZ318" s="186"/>
    </row>
    <row r="319" spans="1:52" s="75" customFormat="1" ht="12" customHeight="1">
      <c r="A319" s="217"/>
      <c r="B319" s="33" t="s">
        <v>351</v>
      </c>
      <c r="C319" s="58" t="s">
        <v>352</v>
      </c>
      <c r="D319" s="85">
        <v>26598</v>
      </c>
      <c r="E319" s="86">
        <f t="shared" ref="E319:E327" si="202">D319/D307*100</f>
        <v>100.79963618448477</v>
      </c>
      <c r="F319" s="87">
        <v>166</v>
      </c>
      <c r="G319" s="86">
        <f t="shared" si="186"/>
        <v>102.46913580246914</v>
      </c>
      <c r="H319" s="87">
        <v>75</v>
      </c>
      <c r="I319" s="86">
        <f t="shared" si="198"/>
        <v>92.592592592592595</v>
      </c>
      <c r="J319" s="87">
        <f t="shared" si="200"/>
        <v>26432</v>
      </c>
      <c r="K319" s="86">
        <f t="shared" si="187"/>
        <v>100.78932316491898</v>
      </c>
      <c r="L319" s="87">
        <v>9362</v>
      </c>
      <c r="M319" s="86">
        <f t="shared" si="188"/>
        <v>104.52160321536228</v>
      </c>
      <c r="N319" s="251">
        <v>9475</v>
      </c>
      <c r="O319" s="86">
        <f t="shared" si="189"/>
        <v>115.32375851996106</v>
      </c>
      <c r="P319" s="87">
        <f t="shared" si="190"/>
        <v>113</v>
      </c>
      <c r="Q319" s="86">
        <f t="shared" si="191"/>
        <v>-15.24966261808367</v>
      </c>
      <c r="R319" s="87">
        <f t="shared" si="192"/>
        <v>26545</v>
      </c>
      <c r="S319" s="86">
        <f t="shared" si="193"/>
        <v>104.16339664102966</v>
      </c>
      <c r="T319" s="87">
        <v>23964</v>
      </c>
      <c r="U319" s="86">
        <f t="shared" si="194"/>
        <v>103.69088312924582</v>
      </c>
      <c r="V319" s="87">
        <v>797</v>
      </c>
      <c r="W319" s="86">
        <f t="shared" si="195"/>
        <v>83.983140147523699</v>
      </c>
      <c r="X319" s="87">
        <f t="shared" si="199"/>
        <v>2581</v>
      </c>
      <c r="Y319" s="86">
        <f t="shared" si="196"/>
        <v>108.76527602191319</v>
      </c>
      <c r="Z319" s="87">
        <v>43</v>
      </c>
      <c r="AA319" s="86">
        <f t="shared" si="197"/>
        <v>116.21621621621621</v>
      </c>
      <c r="AB319" s="86" t="s">
        <v>37</v>
      </c>
      <c r="AC319" s="86" t="s">
        <v>37</v>
      </c>
      <c r="AD319" s="87">
        <v>445</v>
      </c>
      <c r="AE319" s="86">
        <f t="shared" si="201"/>
        <v>103.24825986078888</v>
      </c>
      <c r="AF319" s="86" t="s">
        <v>37</v>
      </c>
      <c r="AG319" s="86" t="s">
        <v>37</v>
      </c>
      <c r="AH319" s="87" t="s">
        <v>37</v>
      </c>
      <c r="AI319" s="86" t="s">
        <v>37</v>
      </c>
      <c r="AJ319" s="223"/>
      <c r="AK319" s="184"/>
      <c r="AL319" s="224"/>
      <c r="AM319" s="184"/>
      <c r="AN319" s="225"/>
      <c r="AO319" s="100"/>
      <c r="AP319" s="225"/>
      <c r="AQ319" s="222"/>
      <c r="AR319" s="186"/>
      <c r="AS319" s="186"/>
      <c r="AT319" s="186"/>
      <c r="AU319" s="186"/>
      <c r="AV319" s="186"/>
      <c r="AW319" s="186"/>
      <c r="AX319" s="186"/>
      <c r="AY319" s="186"/>
      <c r="AZ319" s="186"/>
    </row>
    <row r="320" spans="1:52" s="75" customFormat="1" ht="12.75" customHeight="1">
      <c r="A320" s="217"/>
      <c r="B320" s="33" t="s">
        <v>353</v>
      </c>
      <c r="C320" s="58" t="s">
        <v>354</v>
      </c>
      <c r="D320" s="85">
        <v>25343</v>
      </c>
      <c r="E320" s="86">
        <f t="shared" si="202"/>
        <v>103.90307900455088</v>
      </c>
      <c r="F320" s="87">
        <v>170</v>
      </c>
      <c r="G320" s="86">
        <f t="shared" si="186"/>
        <v>106.25</v>
      </c>
      <c r="H320" s="87">
        <v>79</v>
      </c>
      <c r="I320" s="86">
        <f t="shared" si="198"/>
        <v>100</v>
      </c>
      <c r="J320" s="87">
        <f t="shared" si="200"/>
        <v>25173</v>
      </c>
      <c r="K320" s="86">
        <f t="shared" si="187"/>
        <v>103.88758202302834</v>
      </c>
      <c r="L320" s="87">
        <v>8746</v>
      </c>
      <c r="M320" s="86">
        <f t="shared" si="188"/>
        <v>108.21578817124472</v>
      </c>
      <c r="N320" s="251">
        <v>9342</v>
      </c>
      <c r="O320" s="86">
        <f t="shared" si="189"/>
        <v>124.64309539693129</v>
      </c>
      <c r="P320" s="87">
        <f t="shared" si="190"/>
        <v>596</v>
      </c>
      <c r="Q320" s="86">
        <f t="shared" si="191"/>
        <v>-101.53321976149914</v>
      </c>
      <c r="R320" s="87">
        <f t="shared" si="192"/>
        <v>25769</v>
      </c>
      <c r="S320" s="86">
        <f t="shared" si="193"/>
        <v>108.98748096768736</v>
      </c>
      <c r="T320" s="87">
        <v>23337</v>
      </c>
      <c r="U320" s="86">
        <f t="shared" si="194"/>
        <v>107.82701104283142</v>
      </c>
      <c r="V320" s="87">
        <v>1276</v>
      </c>
      <c r="W320" s="86">
        <f t="shared" si="195"/>
        <v>128.88888888888889</v>
      </c>
      <c r="X320" s="87">
        <f t="shared" si="199"/>
        <v>2432</v>
      </c>
      <c r="Y320" s="86">
        <f t="shared" si="196"/>
        <v>121.53923038480761</v>
      </c>
      <c r="Z320" s="87">
        <v>41</v>
      </c>
      <c r="AA320" s="86">
        <f t="shared" si="197"/>
        <v>89.130434782608688</v>
      </c>
      <c r="AB320" s="86" t="s">
        <v>37</v>
      </c>
      <c r="AC320" s="86" t="s">
        <v>37</v>
      </c>
      <c r="AD320" s="87">
        <v>414</v>
      </c>
      <c r="AE320" s="86">
        <f t="shared" si="201"/>
        <v>113.73626373626374</v>
      </c>
      <c r="AF320" s="86" t="s">
        <v>37</v>
      </c>
      <c r="AG320" s="86" t="s">
        <v>37</v>
      </c>
      <c r="AH320" s="87" t="s">
        <v>37</v>
      </c>
      <c r="AI320" s="86" t="s">
        <v>37</v>
      </c>
      <c r="AJ320" s="223"/>
      <c r="AK320" s="139"/>
      <c r="AL320" s="224"/>
      <c r="AM320" s="152"/>
      <c r="AN320" s="225"/>
      <c r="AO320" s="100"/>
      <c r="AP320" s="225"/>
      <c r="AQ320" s="222"/>
      <c r="AR320" s="186"/>
      <c r="AS320" s="186"/>
      <c r="AT320" s="186"/>
      <c r="AU320" s="186"/>
      <c r="AV320" s="186"/>
      <c r="AW320" s="186"/>
      <c r="AX320" s="186"/>
      <c r="AY320" s="186"/>
      <c r="AZ320" s="186"/>
    </row>
    <row r="321" spans="1:52" s="203" customFormat="1" ht="12.75" customHeight="1">
      <c r="A321" s="219"/>
      <c r="B321" s="34" t="s">
        <v>355</v>
      </c>
      <c r="C321" s="60" t="s">
        <v>356</v>
      </c>
      <c r="D321" s="212">
        <v>28212</v>
      </c>
      <c r="E321" s="213">
        <f t="shared" si="202"/>
        <v>102.25814636268078</v>
      </c>
      <c r="F321" s="99">
        <v>169</v>
      </c>
      <c r="G321" s="213">
        <f t="shared" si="186"/>
        <v>99.411764705882348</v>
      </c>
      <c r="H321" s="99">
        <v>78</v>
      </c>
      <c r="I321" s="213">
        <f t="shared" si="198"/>
        <v>87.640449438202253</v>
      </c>
      <c r="J321" s="99">
        <f t="shared" si="200"/>
        <v>28043</v>
      </c>
      <c r="K321" s="213">
        <f t="shared" si="187"/>
        <v>102.27579415733616</v>
      </c>
      <c r="L321" s="99">
        <v>9991</v>
      </c>
      <c r="M321" s="213">
        <f t="shared" si="188"/>
        <v>105.60194482612832</v>
      </c>
      <c r="N321" s="255">
        <v>9176</v>
      </c>
      <c r="O321" s="213">
        <f t="shared" si="189"/>
        <v>110.47435588731038</v>
      </c>
      <c r="P321" s="99">
        <f t="shared" si="190"/>
        <v>-815</v>
      </c>
      <c r="Q321" s="213">
        <f t="shared" si="191"/>
        <v>70.562770562770567</v>
      </c>
      <c r="R321" s="99">
        <f t="shared" si="192"/>
        <v>27228</v>
      </c>
      <c r="S321" s="213">
        <f t="shared" si="193"/>
        <v>103.67042339323788</v>
      </c>
      <c r="T321" s="99">
        <v>24019</v>
      </c>
      <c r="U321" s="213">
        <f t="shared" si="194"/>
        <v>102.00450163502781</v>
      </c>
      <c r="V321" s="99">
        <v>1170</v>
      </c>
      <c r="W321" s="213">
        <f t="shared" si="195"/>
        <v>82.10526315789474</v>
      </c>
      <c r="X321" s="99">
        <f t="shared" si="199"/>
        <v>3209</v>
      </c>
      <c r="Y321" s="213">
        <f t="shared" si="196"/>
        <v>118.1082075818918</v>
      </c>
      <c r="Z321" s="99">
        <v>45</v>
      </c>
      <c r="AA321" s="213">
        <f t="shared" si="197"/>
        <v>84.905660377358487</v>
      </c>
      <c r="AB321" s="213" t="s">
        <v>37</v>
      </c>
      <c r="AC321" s="213" t="s">
        <v>37</v>
      </c>
      <c r="AD321" s="99">
        <v>675</v>
      </c>
      <c r="AE321" s="213">
        <f t="shared" si="201"/>
        <v>136.36363636363635</v>
      </c>
      <c r="AF321" s="213" t="s">
        <v>187</v>
      </c>
      <c r="AG321" s="213" t="s">
        <v>187</v>
      </c>
      <c r="AH321" s="213" t="s">
        <v>187</v>
      </c>
      <c r="AI321" s="213" t="s">
        <v>187</v>
      </c>
      <c r="AJ321" s="206"/>
      <c r="AK321" s="207"/>
      <c r="AL321" s="153"/>
      <c r="AM321" s="207"/>
      <c r="AN321" s="153"/>
      <c r="AO321" s="153"/>
      <c r="AP321" s="153"/>
      <c r="AQ321" s="254"/>
      <c r="AR321" s="202"/>
      <c r="AS321" s="202"/>
      <c r="AT321" s="202"/>
      <c r="AU321" s="202"/>
      <c r="AV321" s="202"/>
      <c r="AW321" s="202"/>
      <c r="AX321" s="202"/>
      <c r="AY321" s="202"/>
      <c r="AZ321" s="202"/>
    </row>
    <row r="322" spans="1:52" ht="12" customHeight="1">
      <c r="A322" s="214"/>
      <c r="B322" s="33" t="s">
        <v>360</v>
      </c>
      <c r="C322" s="58" t="s">
        <v>361</v>
      </c>
      <c r="D322" s="76">
        <v>27719</v>
      </c>
      <c r="E322" s="82">
        <f t="shared" si="202"/>
        <v>101.53107944763929</v>
      </c>
      <c r="F322" s="87">
        <v>176</v>
      </c>
      <c r="G322" s="82">
        <f t="shared" ref="G322:G333" si="203">F322/F310*100</f>
        <v>109.3167701863354</v>
      </c>
      <c r="H322" s="79">
        <v>85</v>
      </c>
      <c r="I322" s="82">
        <f>H322/H310*100</f>
        <v>106.25</v>
      </c>
      <c r="J322" s="79">
        <f t="shared" si="200"/>
        <v>27543</v>
      </c>
      <c r="K322" s="82">
        <f t="shared" ref="K322:K333" si="204">J322/J310*100</f>
        <v>101.48489314664701</v>
      </c>
      <c r="L322" s="79">
        <v>9557</v>
      </c>
      <c r="M322" s="82">
        <f t="shared" ref="M322:M333" si="205">L322/L310*100</f>
        <v>97.064797887466995</v>
      </c>
      <c r="N322" s="256">
        <v>8591</v>
      </c>
      <c r="O322" s="82">
        <f t="shared" ref="O322:O333" si="206">N322/N310*100</f>
        <v>96.30086313193587</v>
      </c>
      <c r="P322" s="79">
        <f t="shared" ref="P322:P333" si="207">N322-L322</f>
        <v>-966</v>
      </c>
      <c r="Q322" s="86">
        <f t="shared" ref="Q322:Q328" si="208">P322/P310*100</f>
        <v>104.43243243243244</v>
      </c>
      <c r="R322" s="79">
        <f t="shared" ref="R322:R333" si="209">J322+P322</f>
        <v>26577</v>
      </c>
      <c r="S322" s="82">
        <f t="shared" ref="S322:S333" si="210">R322/R310*100</f>
        <v>101.38088880411978</v>
      </c>
      <c r="T322" s="79">
        <v>23681</v>
      </c>
      <c r="U322" s="82">
        <f t="shared" ref="U322:U333" si="211">T322/T310*100</f>
        <v>100.45388987867989</v>
      </c>
      <c r="V322" s="79">
        <v>1155</v>
      </c>
      <c r="W322" s="82">
        <f t="shared" ref="W322:W333" si="212">V322/V310*100</f>
        <v>91.448931116389559</v>
      </c>
      <c r="X322" s="79">
        <f t="shared" si="199"/>
        <v>2896</v>
      </c>
      <c r="Y322" s="82">
        <f t="shared" ref="Y322:Y333" si="213">X322/X310*100</f>
        <v>109.65543354789853</v>
      </c>
      <c r="Z322" s="79">
        <v>46</v>
      </c>
      <c r="AA322" s="82">
        <f t="shared" ref="AA322:AA333" si="214">Z322/Z310*100</f>
        <v>100</v>
      </c>
      <c r="AB322" s="79" t="s">
        <v>37</v>
      </c>
      <c r="AC322" s="82" t="s">
        <v>37</v>
      </c>
      <c r="AD322" s="239">
        <v>529</v>
      </c>
      <c r="AE322" s="86">
        <f t="shared" si="201"/>
        <v>114.00862068965519</v>
      </c>
      <c r="AF322" s="82" t="s">
        <v>37</v>
      </c>
      <c r="AG322" s="82" t="s">
        <v>37</v>
      </c>
      <c r="AH322" s="82" t="s">
        <v>37</v>
      </c>
      <c r="AI322" s="82" t="s">
        <v>37</v>
      </c>
      <c r="AJ322" s="88"/>
      <c r="AK322" s="132"/>
      <c r="AL322" s="216"/>
      <c r="AM322" s="140"/>
      <c r="AN322" s="90"/>
      <c r="AO322" s="140"/>
      <c r="AP322" s="100"/>
      <c r="AQ322" s="141"/>
      <c r="AR322" s="143"/>
    </row>
    <row r="323" spans="1:52" s="75" customFormat="1" ht="12" customHeight="1">
      <c r="A323" s="217"/>
      <c r="B323" s="33" t="s">
        <v>362</v>
      </c>
      <c r="C323" s="58" t="s">
        <v>363</v>
      </c>
      <c r="D323" s="85">
        <v>28067</v>
      </c>
      <c r="E323" s="86">
        <f t="shared" si="202"/>
        <v>102.46422313084112</v>
      </c>
      <c r="F323" s="87">
        <v>191</v>
      </c>
      <c r="G323" s="86">
        <f t="shared" si="203"/>
        <v>111.69590643274854</v>
      </c>
      <c r="H323" s="87">
        <v>100</v>
      </c>
      <c r="I323" s="86">
        <f t="shared" ref="I323:I333" si="215">H323/H311*100</f>
        <v>111.11111111111111</v>
      </c>
      <c r="J323" s="87">
        <f t="shared" si="200"/>
        <v>27876</v>
      </c>
      <c r="K323" s="86">
        <f t="shared" si="204"/>
        <v>102.40623048381765</v>
      </c>
      <c r="L323" s="87">
        <v>9468</v>
      </c>
      <c r="M323" s="86">
        <f t="shared" si="205"/>
        <v>102.40103828682675</v>
      </c>
      <c r="N323" s="251">
        <v>9019</v>
      </c>
      <c r="O323" s="86">
        <f t="shared" si="206"/>
        <v>98.557534695661673</v>
      </c>
      <c r="P323" s="87">
        <f t="shared" si="207"/>
        <v>-449</v>
      </c>
      <c r="Q323" s="86">
        <f t="shared" si="208"/>
        <v>472.63157894736844</v>
      </c>
      <c r="R323" s="87">
        <f t="shared" si="209"/>
        <v>27427</v>
      </c>
      <c r="S323" s="86">
        <f t="shared" si="210"/>
        <v>101.10963651109637</v>
      </c>
      <c r="T323" s="87">
        <v>24808</v>
      </c>
      <c r="U323" s="86">
        <f t="shared" si="211"/>
        <v>99.52659873224745</v>
      </c>
      <c r="V323" s="87">
        <v>1193</v>
      </c>
      <c r="W323" s="86">
        <f t="shared" si="212"/>
        <v>107.67148014440433</v>
      </c>
      <c r="X323" s="87">
        <f t="shared" si="199"/>
        <v>2619</v>
      </c>
      <c r="Y323" s="86">
        <f t="shared" si="213"/>
        <v>119.04545454545455</v>
      </c>
      <c r="Z323" s="87">
        <v>47</v>
      </c>
      <c r="AA323" s="86">
        <f t="shared" si="214"/>
        <v>92.156862745098039</v>
      </c>
      <c r="AB323" s="86" t="s">
        <v>37</v>
      </c>
      <c r="AC323" s="86" t="s">
        <v>37</v>
      </c>
      <c r="AD323" s="87">
        <v>338</v>
      </c>
      <c r="AE323" s="86">
        <f t="shared" si="201"/>
        <v>112.29235880398672</v>
      </c>
      <c r="AF323" s="86" t="s">
        <v>37</v>
      </c>
      <c r="AG323" s="86" t="s">
        <v>37</v>
      </c>
      <c r="AH323" s="86" t="s">
        <v>37</v>
      </c>
      <c r="AI323" s="86" t="s">
        <v>37</v>
      </c>
      <c r="AJ323" s="88"/>
      <c r="AK323" s="139"/>
      <c r="AL323" s="221"/>
      <c r="AM323" s="184"/>
      <c r="AN323" s="100"/>
      <c r="AO323" s="152"/>
      <c r="AP323" s="100"/>
      <c r="AQ323" s="222"/>
      <c r="AR323" s="218"/>
      <c r="AS323" s="186"/>
      <c r="AT323" s="186"/>
      <c r="AU323" s="186"/>
      <c r="AV323" s="186"/>
      <c r="AW323" s="186"/>
      <c r="AX323" s="186"/>
      <c r="AY323" s="186"/>
      <c r="AZ323" s="186"/>
    </row>
    <row r="324" spans="1:52" s="75" customFormat="1" ht="12" customHeight="1">
      <c r="A324" s="217"/>
      <c r="B324" s="33" t="s">
        <v>364</v>
      </c>
      <c r="C324" s="58" t="s">
        <v>4</v>
      </c>
      <c r="D324" s="85">
        <v>26049</v>
      </c>
      <c r="E324" s="86">
        <f t="shared" si="202"/>
        <v>101.61497952018725</v>
      </c>
      <c r="F324" s="87">
        <v>173</v>
      </c>
      <c r="G324" s="86">
        <f t="shared" si="203"/>
        <v>97.740112994350284</v>
      </c>
      <c r="H324" s="87">
        <v>84</v>
      </c>
      <c r="I324" s="86">
        <f t="shared" si="215"/>
        <v>97.674418604651152</v>
      </c>
      <c r="J324" s="87">
        <f t="shared" si="200"/>
        <v>25876</v>
      </c>
      <c r="K324" s="86">
        <f t="shared" si="204"/>
        <v>101.64192002513946</v>
      </c>
      <c r="L324" s="87">
        <v>8363</v>
      </c>
      <c r="M324" s="86">
        <f t="shared" si="205"/>
        <v>104.21183800623052</v>
      </c>
      <c r="N324" s="251">
        <v>9464</v>
      </c>
      <c r="O324" s="86">
        <f t="shared" si="206"/>
        <v>96.887796887796881</v>
      </c>
      <c r="P324" s="87">
        <f t="shared" si="207"/>
        <v>1101</v>
      </c>
      <c r="Q324" s="86">
        <f t="shared" si="208"/>
        <v>63.166953528399318</v>
      </c>
      <c r="R324" s="87">
        <f t="shared" si="209"/>
        <v>26977</v>
      </c>
      <c r="S324" s="86">
        <f t="shared" si="210"/>
        <v>99.176500863938827</v>
      </c>
      <c r="T324" s="87">
        <v>24894</v>
      </c>
      <c r="U324" s="86">
        <f t="shared" si="211"/>
        <v>98.636975988588631</v>
      </c>
      <c r="V324" s="87">
        <v>828</v>
      </c>
      <c r="W324" s="86">
        <f t="shared" si="212"/>
        <v>97.069167643610783</v>
      </c>
      <c r="X324" s="87">
        <f t="shared" si="199"/>
        <v>2083</v>
      </c>
      <c r="Y324" s="86">
        <f t="shared" si="213"/>
        <v>106.11309220580745</v>
      </c>
      <c r="Z324" s="87">
        <v>45</v>
      </c>
      <c r="AA324" s="86">
        <f t="shared" si="214"/>
        <v>91.83673469387756</v>
      </c>
      <c r="AB324" s="86" t="s">
        <v>37</v>
      </c>
      <c r="AC324" s="86" t="s">
        <v>37</v>
      </c>
      <c r="AD324" s="87">
        <v>279</v>
      </c>
      <c r="AE324" s="86">
        <f t="shared" si="201"/>
        <v>101.82481751824817</v>
      </c>
      <c r="AF324" s="86" t="s">
        <v>37</v>
      </c>
      <c r="AG324" s="86" t="s">
        <v>37</v>
      </c>
      <c r="AH324" s="87" t="s">
        <v>37</v>
      </c>
      <c r="AI324" s="86" t="s">
        <v>37</v>
      </c>
      <c r="AJ324" s="88"/>
      <c r="AK324" s="139"/>
      <c r="AL324" s="221"/>
      <c r="AM324" s="184"/>
      <c r="AN324" s="100"/>
      <c r="AO324" s="152"/>
      <c r="AP324" s="100"/>
      <c r="AQ324" s="222"/>
      <c r="AR324" s="186"/>
      <c r="AS324" s="186"/>
      <c r="AT324" s="186"/>
      <c r="AU324" s="186"/>
      <c r="AV324" s="186"/>
      <c r="AW324" s="186"/>
      <c r="AX324" s="186"/>
      <c r="AY324" s="186"/>
      <c r="AZ324" s="186"/>
    </row>
    <row r="325" spans="1:52" s="75" customFormat="1" ht="12" customHeight="1">
      <c r="A325" s="217"/>
      <c r="B325" s="33" t="s">
        <v>365</v>
      </c>
      <c r="C325" s="58" t="s">
        <v>366</v>
      </c>
      <c r="D325" s="85">
        <v>24541</v>
      </c>
      <c r="E325" s="86">
        <f t="shared" si="202"/>
        <v>98.380436961314885</v>
      </c>
      <c r="F325" s="87">
        <v>177</v>
      </c>
      <c r="G325" s="86">
        <f t="shared" si="203"/>
        <v>100.56818181818181</v>
      </c>
      <c r="H325" s="87">
        <v>88</v>
      </c>
      <c r="I325" s="86">
        <f t="shared" si="215"/>
        <v>103.5294117647059</v>
      </c>
      <c r="J325" s="87">
        <f t="shared" si="200"/>
        <v>24364</v>
      </c>
      <c r="K325" s="86">
        <f t="shared" si="204"/>
        <v>98.364891598368928</v>
      </c>
      <c r="L325" s="87">
        <v>7732</v>
      </c>
      <c r="M325" s="86">
        <f t="shared" si="205"/>
        <v>100.78206465067778</v>
      </c>
      <c r="N325" s="251">
        <v>9902</v>
      </c>
      <c r="O325" s="86">
        <f t="shared" si="206"/>
        <v>99.198557403325978</v>
      </c>
      <c r="P325" s="87">
        <f t="shared" si="207"/>
        <v>2170</v>
      </c>
      <c r="Q325" s="86">
        <f t="shared" si="208"/>
        <v>93.939393939393938</v>
      </c>
      <c r="R325" s="87">
        <f t="shared" si="209"/>
        <v>26534</v>
      </c>
      <c r="S325" s="86">
        <f t="shared" si="210"/>
        <v>97.987370286938216</v>
      </c>
      <c r="T325" s="87">
        <v>24878</v>
      </c>
      <c r="U325" s="86">
        <f t="shared" si="211"/>
        <v>97.840877807055492</v>
      </c>
      <c r="V325" s="87">
        <v>724</v>
      </c>
      <c r="W325" s="86">
        <f t="shared" si="212"/>
        <v>109.3655589123867</v>
      </c>
      <c r="X325" s="87">
        <f t="shared" si="199"/>
        <v>1656</v>
      </c>
      <c r="Y325" s="86">
        <f t="shared" si="213"/>
        <v>100.24213075060533</v>
      </c>
      <c r="Z325" s="87">
        <v>50</v>
      </c>
      <c r="AA325" s="86">
        <f t="shared" si="214"/>
        <v>104.16666666666667</v>
      </c>
      <c r="AB325" s="86" t="s">
        <v>37</v>
      </c>
      <c r="AC325" s="86" t="s">
        <v>37</v>
      </c>
      <c r="AD325" s="87">
        <v>262</v>
      </c>
      <c r="AE325" s="86">
        <f t="shared" si="201"/>
        <v>90.65743944636678</v>
      </c>
      <c r="AF325" s="86" t="s">
        <v>37</v>
      </c>
      <c r="AG325" s="86" t="s">
        <v>37</v>
      </c>
      <c r="AH325" s="87" t="s">
        <v>37</v>
      </c>
      <c r="AI325" s="86" t="s">
        <v>37</v>
      </c>
      <c r="AJ325" s="88"/>
      <c r="AK325" s="139"/>
      <c r="AL325" s="100"/>
      <c r="AM325" s="184"/>
      <c r="AN325" s="100"/>
      <c r="AO325" s="152"/>
      <c r="AP325" s="100"/>
      <c r="AQ325" s="222"/>
      <c r="AR325" s="186"/>
      <c r="AS325" s="186"/>
      <c r="AT325" s="186"/>
      <c r="AU325" s="186"/>
      <c r="AV325" s="186"/>
      <c r="AW325" s="186"/>
      <c r="AX325" s="186"/>
      <c r="AY325" s="186"/>
      <c r="AZ325" s="186"/>
    </row>
    <row r="326" spans="1:52" s="75" customFormat="1" ht="12" customHeight="1">
      <c r="A326" s="217"/>
      <c r="B326" s="33" t="s">
        <v>367</v>
      </c>
      <c r="C326" s="58" t="s">
        <v>368</v>
      </c>
      <c r="D326" s="85">
        <v>23727</v>
      </c>
      <c r="E326" s="86">
        <f t="shared" si="202"/>
        <v>99.284458950539786</v>
      </c>
      <c r="F326" s="87">
        <v>170</v>
      </c>
      <c r="G326" s="86">
        <f t="shared" si="203"/>
        <v>75.892857142857139</v>
      </c>
      <c r="H326" s="87">
        <v>81</v>
      </c>
      <c r="I326" s="86">
        <f t="shared" si="215"/>
        <v>60.902255639097746</v>
      </c>
      <c r="J326" s="87">
        <f t="shared" si="200"/>
        <v>23557</v>
      </c>
      <c r="K326" s="86">
        <f t="shared" si="204"/>
        <v>99.505786939258257</v>
      </c>
      <c r="L326" s="87">
        <v>7721</v>
      </c>
      <c r="M326" s="86">
        <f t="shared" si="205"/>
        <v>102.27844747648696</v>
      </c>
      <c r="N326" s="251">
        <v>10347</v>
      </c>
      <c r="O326" s="86">
        <f t="shared" si="206"/>
        <v>95.478453446525791</v>
      </c>
      <c r="P326" s="87">
        <f t="shared" si="207"/>
        <v>2626</v>
      </c>
      <c r="Q326" s="86">
        <f t="shared" si="208"/>
        <v>79.866180048661803</v>
      </c>
      <c r="R326" s="87">
        <f t="shared" si="209"/>
        <v>26183</v>
      </c>
      <c r="S326" s="86">
        <f t="shared" si="210"/>
        <v>97.110748460796685</v>
      </c>
      <c r="T326" s="87">
        <v>24661</v>
      </c>
      <c r="U326" s="86">
        <f t="shared" si="211"/>
        <v>96.876964173475798</v>
      </c>
      <c r="V326" s="87">
        <v>897</v>
      </c>
      <c r="W326" s="86">
        <f t="shared" si="212"/>
        <v>111.56716417910448</v>
      </c>
      <c r="X326" s="87">
        <f t="shared" si="199"/>
        <v>1522</v>
      </c>
      <c r="Y326" s="86">
        <f t="shared" si="213"/>
        <v>101.06241699867198</v>
      </c>
      <c r="Z326" s="87">
        <v>41</v>
      </c>
      <c r="AA326" s="86">
        <f t="shared" si="214"/>
        <v>80.392156862745097</v>
      </c>
      <c r="AB326" s="86" t="s">
        <v>37</v>
      </c>
      <c r="AC326" s="86" t="s">
        <v>37</v>
      </c>
      <c r="AD326" s="240">
        <v>246</v>
      </c>
      <c r="AE326" s="86">
        <f t="shared" si="201"/>
        <v>88.489208633093526</v>
      </c>
      <c r="AF326" s="86" t="s">
        <v>37</v>
      </c>
      <c r="AG326" s="86" t="s">
        <v>37</v>
      </c>
      <c r="AH326" s="87" t="s">
        <v>37</v>
      </c>
      <c r="AI326" s="86" t="s">
        <v>37</v>
      </c>
      <c r="AJ326" s="88"/>
      <c r="AK326" s="139"/>
      <c r="AL326" s="221"/>
      <c r="AM326" s="184"/>
      <c r="AN326" s="100"/>
      <c r="AO326" s="152"/>
      <c r="AP326" s="100"/>
      <c r="AQ326" s="222"/>
      <c r="AR326" s="186"/>
      <c r="AS326" s="186"/>
      <c r="AT326" s="186"/>
      <c r="AU326" s="186"/>
      <c r="AV326" s="186"/>
      <c r="AW326" s="186"/>
      <c r="AX326" s="186"/>
      <c r="AY326" s="186"/>
      <c r="AZ326" s="186"/>
    </row>
    <row r="327" spans="1:52" s="75" customFormat="1" ht="12" customHeight="1">
      <c r="A327" s="217"/>
      <c r="B327" s="33" t="s">
        <v>369</v>
      </c>
      <c r="C327" s="58" t="s">
        <v>7</v>
      </c>
      <c r="D327" s="85">
        <v>23356</v>
      </c>
      <c r="E327" s="86">
        <f t="shared" si="202"/>
        <v>97.475063645089946</v>
      </c>
      <c r="F327" s="87">
        <v>186</v>
      </c>
      <c r="G327" s="86">
        <f t="shared" si="203"/>
        <v>107.51445086705202</v>
      </c>
      <c r="H327" s="87">
        <v>97</v>
      </c>
      <c r="I327" s="86">
        <f t="shared" si="215"/>
        <v>118.29268292682926</v>
      </c>
      <c r="J327" s="87">
        <f t="shared" si="200"/>
        <v>23170</v>
      </c>
      <c r="K327" s="86">
        <f t="shared" si="204"/>
        <v>97.402051454514876</v>
      </c>
      <c r="L327" s="87">
        <v>7233</v>
      </c>
      <c r="M327" s="86">
        <f t="shared" si="205"/>
        <v>100.94905792044662</v>
      </c>
      <c r="N327" s="251">
        <v>10040</v>
      </c>
      <c r="O327" s="86">
        <f t="shared" si="206"/>
        <v>92.101642051187966</v>
      </c>
      <c r="P327" s="87">
        <f t="shared" si="207"/>
        <v>2807</v>
      </c>
      <c r="Q327" s="86">
        <f t="shared" si="208"/>
        <v>75.13383297644539</v>
      </c>
      <c r="R327" s="87">
        <f t="shared" si="209"/>
        <v>25977</v>
      </c>
      <c r="S327" s="86">
        <f t="shared" si="210"/>
        <v>94.379450661241094</v>
      </c>
      <c r="T327" s="87">
        <v>24534</v>
      </c>
      <c r="U327" s="86">
        <f t="shared" si="211"/>
        <v>94.397845325125047</v>
      </c>
      <c r="V327" s="87">
        <v>792</v>
      </c>
      <c r="W327" s="86">
        <f t="shared" si="212"/>
        <v>95.883777239709445</v>
      </c>
      <c r="X327" s="87">
        <f>R327-T327</f>
        <v>1443</v>
      </c>
      <c r="Y327" s="86">
        <f t="shared" si="213"/>
        <v>94.067796610169495</v>
      </c>
      <c r="Z327" s="87">
        <v>44</v>
      </c>
      <c r="AA327" s="86">
        <f t="shared" si="214"/>
        <v>84.615384615384613</v>
      </c>
      <c r="AB327" s="86" t="s">
        <v>37</v>
      </c>
      <c r="AC327" s="86" t="s">
        <v>37</v>
      </c>
      <c r="AD327" s="87">
        <v>291</v>
      </c>
      <c r="AE327" s="86">
        <f t="shared" si="201"/>
        <v>106.20437956204381</v>
      </c>
      <c r="AF327" s="86" t="s">
        <v>37</v>
      </c>
      <c r="AG327" s="86" t="s">
        <v>37</v>
      </c>
      <c r="AH327" s="87" t="s">
        <v>37</v>
      </c>
      <c r="AI327" s="86" t="s">
        <v>37</v>
      </c>
      <c r="AJ327" s="88"/>
      <c r="AK327" s="139"/>
      <c r="AL327" s="221"/>
      <c r="AM327" s="184"/>
      <c r="AN327" s="100"/>
      <c r="AO327" s="152"/>
      <c r="AP327" s="100"/>
      <c r="AQ327" s="222"/>
      <c r="AR327" s="186"/>
      <c r="AS327" s="186"/>
      <c r="AT327" s="186"/>
      <c r="AU327" s="186"/>
      <c r="AV327" s="186"/>
      <c r="AW327" s="186"/>
      <c r="AX327" s="186"/>
      <c r="AY327" s="186"/>
      <c r="AZ327" s="186"/>
    </row>
    <row r="328" spans="1:52" s="75" customFormat="1" ht="12" customHeight="1">
      <c r="A328" s="217"/>
      <c r="B328" s="33" t="s">
        <v>370</v>
      </c>
      <c r="C328" s="58" t="s">
        <v>8</v>
      </c>
      <c r="D328" s="85">
        <v>25321</v>
      </c>
      <c r="E328" s="86">
        <f>D328/D316*100</f>
        <v>100.01184927719409</v>
      </c>
      <c r="F328" s="87">
        <v>181</v>
      </c>
      <c r="G328" s="86">
        <f t="shared" si="203"/>
        <v>103.42857142857143</v>
      </c>
      <c r="H328" s="87">
        <v>92</v>
      </c>
      <c r="I328" s="86">
        <f t="shared" si="215"/>
        <v>109.52380952380953</v>
      </c>
      <c r="J328" s="87">
        <f>D328-F328</f>
        <v>25140</v>
      </c>
      <c r="K328" s="86">
        <f t="shared" si="204"/>
        <v>99.988068249612212</v>
      </c>
      <c r="L328" s="87">
        <v>7896</v>
      </c>
      <c r="M328" s="86">
        <f t="shared" si="205"/>
        <v>100.30487804878048</v>
      </c>
      <c r="N328" s="251">
        <v>10001</v>
      </c>
      <c r="O328" s="86">
        <f t="shared" si="206"/>
        <v>94.215732454074413</v>
      </c>
      <c r="P328" s="87">
        <f t="shared" si="207"/>
        <v>2105</v>
      </c>
      <c r="Q328" s="86">
        <f t="shared" si="208"/>
        <v>76.740794750273423</v>
      </c>
      <c r="R328" s="87">
        <f t="shared" si="209"/>
        <v>27245</v>
      </c>
      <c r="S328" s="86">
        <f t="shared" si="210"/>
        <v>97.701355518898367</v>
      </c>
      <c r="T328" s="87">
        <v>25406</v>
      </c>
      <c r="U328" s="86">
        <f t="shared" si="211"/>
        <v>97.099178291610926</v>
      </c>
      <c r="V328" s="87">
        <v>1049</v>
      </c>
      <c r="W328" s="86">
        <f t="shared" si="212"/>
        <v>87.198669991687453</v>
      </c>
      <c r="X328" s="87">
        <f t="shared" ref="X328:X333" si="216">R328-T328</f>
        <v>1839</v>
      </c>
      <c r="Y328" s="86">
        <f t="shared" si="213"/>
        <v>106.85647879140035</v>
      </c>
      <c r="Z328" s="87">
        <v>54</v>
      </c>
      <c r="AA328" s="86">
        <f t="shared" si="214"/>
        <v>114.89361702127661</v>
      </c>
      <c r="AB328" s="86" t="s">
        <v>37</v>
      </c>
      <c r="AC328" s="86" t="s">
        <v>37</v>
      </c>
      <c r="AD328" s="87">
        <v>324</v>
      </c>
      <c r="AE328" s="86">
        <f>AD328/AD316*100</f>
        <v>97.885196374622353</v>
      </c>
      <c r="AF328" s="86" t="s">
        <v>37</v>
      </c>
      <c r="AG328" s="86" t="s">
        <v>37</v>
      </c>
      <c r="AH328" s="87" t="s">
        <v>37</v>
      </c>
      <c r="AI328" s="86" t="s">
        <v>37</v>
      </c>
      <c r="AJ328" s="88"/>
      <c r="AK328" s="139"/>
      <c r="AL328" s="221"/>
      <c r="AM328" s="184"/>
      <c r="AN328" s="100"/>
      <c r="AO328" s="152"/>
      <c r="AP328" s="100"/>
      <c r="AQ328" s="222"/>
      <c r="AR328" s="186"/>
      <c r="AS328" s="186"/>
      <c r="AT328" s="186"/>
      <c r="AU328" s="186"/>
      <c r="AV328" s="186"/>
      <c r="AW328" s="186"/>
      <c r="AX328" s="186"/>
      <c r="AY328" s="186"/>
      <c r="AZ328" s="186"/>
    </row>
    <row r="329" spans="1:52" s="75" customFormat="1" ht="12" customHeight="1">
      <c r="A329" s="217"/>
      <c r="B329" s="33" t="s">
        <v>371</v>
      </c>
      <c r="C329" s="58" t="s">
        <v>9</v>
      </c>
      <c r="D329" s="85">
        <v>24837</v>
      </c>
      <c r="E329" s="86">
        <f>D329/D317*100</f>
        <v>100.9223892726534</v>
      </c>
      <c r="F329" s="87">
        <v>183</v>
      </c>
      <c r="G329" s="86">
        <f t="shared" si="203"/>
        <v>107.64705882352941</v>
      </c>
      <c r="H329" s="87">
        <v>94</v>
      </c>
      <c r="I329" s="86">
        <f t="shared" si="215"/>
        <v>118.98734177215189</v>
      </c>
      <c r="J329" s="87">
        <f t="shared" ref="J329:J333" si="217">D329-F329</f>
        <v>24654</v>
      </c>
      <c r="K329" s="86">
        <f t="shared" si="204"/>
        <v>100.87561374795418</v>
      </c>
      <c r="L329" s="87">
        <v>8260</v>
      </c>
      <c r="M329" s="86">
        <f t="shared" si="205"/>
        <v>102.96684118673647</v>
      </c>
      <c r="N329" s="251">
        <v>8782</v>
      </c>
      <c r="O329" s="86">
        <f t="shared" si="206"/>
        <v>91.775525133242766</v>
      </c>
      <c r="P329" s="87">
        <f t="shared" si="207"/>
        <v>522</v>
      </c>
      <c r="Q329" s="86">
        <f>P329/P317*100</f>
        <v>33.74272786037492</v>
      </c>
      <c r="R329" s="87">
        <f t="shared" si="209"/>
        <v>25176</v>
      </c>
      <c r="S329" s="86">
        <f t="shared" si="210"/>
        <v>96.87920883518683</v>
      </c>
      <c r="T329" s="87">
        <v>23175</v>
      </c>
      <c r="U329" s="86">
        <f t="shared" si="211"/>
        <v>96.177788844621517</v>
      </c>
      <c r="V329" s="87">
        <v>1218</v>
      </c>
      <c r="W329" s="86">
        <f t="shared" si="212"/>
        <v>98.305084745762713</v>
      </c>
      <c r="X329" s="87">
        <f t="shared" si="216"/>
        <v>2001</v>
      </c>
      <c r="Y329" s="86">
        <f t="shared" si="213"/>
        <v>105.81702802749868</v>
      </c>
      <c r="Z329" s="87">
        <v>44</v>
      </c>
      <c r="AA329" s="86">
        <f t="shared" si="214"/>
        <v>95.652173913043484</v>
      </c>
      <c r="AB329" s="86" t="s">
        <v>37</v>
      </c>
      <c r="AC329" s="86" t="s">
        <v>37</v>
      </c>
      <c r="AD329" s="87">
        <v>338</v>
      </c>
      <c r="AE329" s="86">
        <f t="shared" ref="AE329:AE333" si="218">AD329/AD317*100</f>
        <v>98.830409356725141</v>
      </c>
      <c r="AF329" s="86" t="s">
        <v>37</v>
      </c>
      <c r="AG329" s="86" t="s">
        <v>37</v>
      </c>
      <c r="AH329" s="87" t="s">
        <v>37</v>
      </c>
      <c r="AI329" s="86" t="s">
        <v>37</v>
      </c>
      <c r="AJ329" s="88"/>
      <c r="AK329" s="139"/>
      <c r="AL329" s="221"/>
      <c r="AM329" s="184"/>
      <c r="AN329" s="100"/>
      <c r="AO329" s="152"/>
      <c r="AP329" s="100"/>
      <c r="AQ329" s="222"/>
      <c r="AR329" s="186"/>
      <c r="AS329" s="186"/>
      <c r="AT329" s="186"/>
      <c r="AU329" s="186"/>
      <c r="AV329" s="186"/>
      <c r="AW329" s="186"/>
      <c r="AX329" s="186"/>
      <c r="AY329" s="186"/>
      <c r="AZ329" s="186"/>
    </row>
    <row r="330" spans="1:52" s="75" customFormat="1" ht="12" customHeight="1">
      <c r="A330" s="217"/>
      <c r="B330" s="33" t="s">
        <v>372</v>
      </c>
      <c r="C330" s="58" t="s">
        <v>10</v>
      </c>
      <c r="D330" s="85">
        <v>25394</v>
      </c>
      <c r="E330" s="86">
        <f>D330/D318*100</f>
        <v>98.106938649358682</v>
      </c>
      <c r="F330" s="87">
        <v>175</v>
      </c>
      <c r="G330" s="86">
        <f t="shared" si="203"/>
        <v>100.57471264367817</v>
      </c>
      <c r="H330" s="87">
        <v>86</v>
      </c>
      <c r="I330" s="86">
        <f t="shared" si="215"/>
        <v>103.6144578313253</v>
      </c>
      <c r="J330" s="87">
        <f t="shared" si="217"/>
        <v>25219</v>
      </c>
      <c r="K330" s="86">
        <f t="shared" si="204"/>
        <v>98.09023726176585</v>
      </c>
      <c r="L330" s="87">
        <v>9272</v>
      </c>
      <c r="M330" s="86">
        <f t="shared" si="205"/>
        <v>102.52100840336134</v>
      </c>
      <c r="N330" s="251">
        <v>8070</v>
      </c>
      <c r="O330" s="86">
        <f t="shared" si="206"/>
        <v>87.318762172689887</v>
      </c>
      <c r="P330" s="87">
        <f t="shared" si="207"/>
        <v>-1202</v>
      </c>
      <c r="Q330" s="86">
        <f t="shared" ref="Q330:Q333" si="219">P330/P318*100</f>
        <v>-607.07070707070704</v>
      </c>
      <c r="R330" s="87">
        <f t="shared" si="209"/>
        <v>24017</v>
      </c>
      <c r="S330" s="86">
        <f t="shared" si="210"/>
        <v>92.701096186506092</v>
      </c>
      <c r="T330" s="87">
        <v>21462</v>
      </c>
      <c r="U330" s="86">
        <f t="shared" si="211"/>
        <v>90.959949141767325</v>
      </c>
      <c r="V330" s="87">
        <v>955</v>
      </c>
      <c r="W330" s="86">
        <f t="shared" si="212"/>
        <v>90.865842055185539</v>
      </c>
      <c r="X330" s="87">
        <f t="shared" si="216"/>
        <v>2555</v>
      </c>
      <c r="Y330" s="86">
        <f t="shared" si="213"/>
        <v>110.46260268050152</v>
      </c>
      <c r="Z330" s="87">
        <v>43</v>
      </c>
      <c r="AA330" s="86">
        <f t="shared" si="214"/>
        <v>100</v>
      </c>
      <c r="AB330" s="86" t="s">
        <v>37</v>
      </c>
      <c r="AC330" s="86" t="s">
        <v>37</v>
      </c>
      <c r="AD330" s="87">
        <v>507</v>
      </c>
      <c r="AE330" s="86">
        <f t="shared" si="218"/>
        <v>101.80722891566265</v>
      </c>
      <c r="AF330" s="86" t="s">
        <v>37</v>
      </c>
      <c r="AG330" s="86" t="s">
        <v>37</v>
      </c>
      <c r="AH330" s="87" t="s">
        <v>37</v>
      </c>
      <c r="AI330" s="86" t="s">
        <v>37</v>
      </c>
      <c r="AJ330" s="88"/>
      <c r="AK330" s="139"/>
      <c r="AL330" s="221"/>
      <c r="AM330" s="184"/>
      <c r="AN330" s="100"/>
      <c r="AO330" s="100"/>
      <c r="AP330" s="100"/>
      <c r="AQ330" s="222"/>
      <c r="AR330" s="186"/>
      <c r="AS330" s="186"/>
      <c r="AT330" s="186"/>
      <c r="AU330" s="186"/>
      <c r="AV330" s="186"/>
      <c r="AW330" s="186"/>
      <c r="AX330" s="186"/>
      <c r="AY330" s="186"/>
      <c r="AZ330" s="186"/>
    </row>
    <row r="331" spans="1:52" s="75" customFormat="1" ht="12" customHeight="1">
      <c r="A331" s="217"/>
      <c r="B331" s="33" t="s">
        <v>373</v>
      </c>
      <c r="C331" s="58" t="s">
        <v>374</v>
      </c>
      <c r="D331" s="187">
        <v>26463</v>
      </c>
      <c r="E331" s="183">
        <f t="shared" ref="E331:E333" si="220">D331/D319*100</f>
        <v>99.492443040830139</v>
      </c>
      <c r="F331" s="88">
        <v>175</v>
      </c>
      <c r="G331" s="183">
        <f t="shared" si="203"/>
        <v>105.42168674698796</v>
      </c>
      <c r="H331" s="88">
        <v>86</v>
      </c>
      <c r="I331" s="183">
        <f t="shared" si="215"/>
        <v>114.66666666666667</v>
      </c>
      <c r="J331" s="88">
        <f t="shared" si="217"/>
        <v>26288</v>
      </c>
      <c r="K331" s="183">
        <f t="shared" si="204"/>
        <v>99.455205811138015</v>
      </c>
      <c r="L331" s="88">
        <v>8989</v>
      </c>
      <c r="M331" s="183">
        <f t="shared" si="205"/>
        <v>96.015808587908566</v>
      </c>
      <c r="N331" s="253">
        <v>8075</v>
      </c>
      <c r="O331" s="183">
        <f t="shared" si="206"/>
        <v>85.224274406332455</v>
      </c>
      <c r="P331" s="88">
        <f t="shared" si="207"/>
        <v>-914</v>
      </c>
      <c r="Q331" s="183">
        <f t="shared" si="219"/>
        <v>-808.84955752212397</v>
      </c>
      <c r="R331" s="88">
        <f t="shared" si="209"/>
        <v>25374</v>
      </c>
      <c r="S331" s="183">
        <f t="shared" si="210"/>
        <v>95.588623092861184</v>
      </c>
      <c r="T331" s="88">
        <v>22761</v>
      </c>
      <c r="U331" s="183">
        <f t="shared" si="211"/>
        <v>94.9799699549324</v>
      </c>
      <c r="V331" s="88">
        <v>921</v>
      </c>
      <c r="W331" s="183">
        <f t="shared" si="212"/>
        <v>115.55834378920953</v>
      </c>
      <c r="X331" s="88">
        <f t="shared" si="216"/>
        <v>2613</v>
      </c>
      <c r="Y331" s="183">
        <f t="shared" si="213"/>
        <v>101.23982952344053</v>
      </c>
      <c r="Z331" s="88">
        <v>45</v>
      </c>
      <c r="AA331" s="183">
        <f t="shared" si="214"/>
        <v>104.65116279069768</v>
      </c>
      <c r="AB331" s="183" t="s">
        <v>37</v>
      </c>
      <c r="AC331" s="183" t="s">
        <v>37</v>
      </c>
      <c r="AD331" s="88">
        <v>764</v>
      </c>
      <c r="AE331" s="183">
        <f t="shared" si="218"/>
        <v>171.68539325842698</v>
      </c>
      <c r="AF331" s="183" t="s">
        <v>37</v>
      </c>
      <c r="AG331" s="183" t="s">
        <v>37</v>
      </c>
      <c r="AH331" s="88" t="s">
        <v>37</v>
      </c>
      <c r="AI331" s="183" t="s">
        <v>37</v>
      </c>
      <c r="AJ331" s="223"/>
      <c r="AK331" s="139"/>
      <c r="AL331" s="224"/>
      <c r="AM331" s="184"/>
      <c r="AN331" s="225"/>
      <c r="AO331" s="100"/>
      <c r="AP331" s="225"/>
      <c r="AQ331" s="222"/>
      <c r="AR331" s="186"/>
      <c r="AS331" s="186"/>
      <c r="AT331" s="186"/>
      <c r="AU331" s="186"/>
      <c r="AV331" s="186"/>
      <c r="AW331" s="186"/>
      <c r="AX331" s="186"/>
      <c r="AY331" s="186"/>
      <c r="AZ331" s="186"/>
    </row>
    <row r="332" spans="1:52" s="75" customFormat="1" ht="12.75" customHeight="1">
      <c r="A332" s="217"/>
      <c r="B332" s="33" t="s">
        <v>375</v>
      </c>
      <c r="C332" s="58" t="s">
        <v>376</v>
      </c>
      <c r="D332" s="187">
        <v>24276</v>
      </c>
      <c r="E332" s="183">
        <f t="shared" si="220"/>
        <v>95.789764431993049</v>
      </c>
      <c r="F332" s="88">
        <v>158</v>
      </c>
      <c r="G332" s="183">
        <f t="shared" si="203"/>
        <v>92.941176470588232</v>
      </c>
      <c r="H332" s="88">
        <v>69</v>
      </c>
      <c r="I332" s="183">
        <f t="shared" si="215"/>
        <v>87.341772151898738</v>
      </c>
      <c r="J332" s="88">
        <f t="shared" si="217"/>
        <v>24118</v>
      </c>
      <c r="K332" s="183">
        <f t="shared" si="204"/>
        <v>95.809001708179395</v>
      </c>
      <c r="L332" s="88">
        <v>8171</v>
      </c>
      <c r="M332" s="183">
        <f t="shared" si="205"/>
        <v>93.425565973016234</v>
      </c>
      <c r="N332" s="253">
        <v>7606</v>
      </c>
      <c r="O332" s="183">
        <f t="shared" si="206"/>
        <v>81.417255405694704</v>
      </c>
      <c r="P332" s="88">
        <f t="shared" si="207"/>
        <v>-565</v>
      </c>
      <c r="Q332" s="183">
        <f t="shared" si="219"/>
        <v>-94.798657718120808</v>
      </c>
      <c r="R332" s="88">
        <f t="shared" si="209"/>
        <v>23553</v>
      </c>
      <c r="S332" s="183">
        <f t="shared" si="210"/>
        <v>91.400520004656755</v>
      </c>
      <c r="T332" s="88">
        <v>21452</v>
      </c>
      <c r="U332" s="183">
        <f t="shared" si="211"/>
        <v>91.922697861764576</v>
      </c>
      <c r="V332" s="88">
        <v>1408</v>
      </c>
      <c r="W332" s="183">
        <f t="shared" si="212"/>
        <v>110.34482758620689</v>
      </c>
      <c r="X332" s="88">
        <f t="shared" si="216"/>
        <v>2101</v>
      </c>
      <c r="Y332" s="183">
        <f t="shared" si="213"/>
        <v>86.389802631578945</v>
      </c>
      <c r="Z332" s="88">
        <v>40</v>
      </c>
      <c r="AA332" s="183">
        <f t="shared" si="214"/>
        <v>97.560975609756099</v>
      </c>
      <c r="AB332" s="183" t="s">
        <v>37</v>
      </c>
      <c r="AC332" s="183" t="s">
        <v>37</v>
      </c>
      <c r="AD332" s="88">
        <v>669</v>
      </c>
      <c r="AE332" s="183">
        <f t="shared" si="218"/>
        <v>161.59420289855072</v>
      </c>
      <c r="AF332" s="183" t="s">
        <v>37</v>
      </c>
      <c r="AG332" s="183" t="s">
        <v>37</v>
      </c>
      <c r="AH332" s="88" t="s">
        <v>37</v>
      </c>
      <c r="AI332" s="183" t="s">
        <v>37</v>
      </c>
      <c r="AJ332" s="223"/>
      <c r="AK332" s="139"/>
      <c r="AL332" s="224"/>
      <c r="AM332" s="152"/>
      <c r="AN332" s="225"/>
      <c r="AO332" s="100"/>
      <c r="AP332" s="225"/>
      <c r="AQ332" s="222"/>
      <c r="AR332" s="186"/>
      <c r="AS332" s="186"/>
      <c r="AT332" s="186"/>
      <c r="AU332" s="186"/>
      <c r="AV332" s="186"/>
      <c r="AW332" s="186"/>
      <c r="AX332" s="186"/>
      <c r="AY332" s="186"/>
      <c r="AZ332" s="186"/>
    </row>
    <row r="333" spans="1:52" s="203" customFormat="1" ht="12.75" customHeight="1">
      <c r="A333" s="219"/>
      <c r="B333" s="61" t="s">
        <v>377</v>
      </c>
      <c r="C333" s="62" t="s">
        <v>378</v>
      </c>
      <c r="D333" s="235">
        <v>28106</v>
      </c>
      <c r="E333" s="236">
        <f t="shared" si="220"/>
        <v>99.624273358854381</v>
      </c>
      <c r="F333" s="226">
        <v>169</v>
      </c>
      <c r="G333" s="236">
        <f t="shared" si="203"/>
        <v>100</v>
      </c>
      <c r="H333" s="226">
        <v>80</v>
      </c>
      <c r="I333" s="236">
        <f t="shared" si="215"/>
        <v>102.56410256410255</v>
      </c>
      <c r="J333" s="226">
        <f t="shared" si="217"/>
        <v>27937</v>
      </c>
      <c r="K333" s="236">
        <f t="shared" si="204"/>
        <v>99.62200905751881</v>
      </c>
      <c r="L333" s="226">
        <v>9971</v>
      </c>
      <c r="M333" s="236">
        <f t="shared" si="205"/>
        <v>99.799819837854059</v>
      </c>
      <c r="N333" s="237">
        <v>8130</v>
      </c>
      <c r="O333" s="236">
        <f t="shared" si="206"/>
        <v>88.600697471665214</v>
      </c>
      <c r="P333" s="226">
        <f t="shared" si="207"/>
        <v>-1841</v>
      </c>
      <c r="Q333" s="236">
        <f t="shared" si="219"/>
        <v>225.88957055214723</v>
      </c>
      <c r="R333" s="226">
        <f t="shared" si="209"/>
        <v>26096</v>
      </c>
      <c r="S333" s="236">
        <f t="shared" si="210"/>
        <v>95.842515058028496</v>
      </c>
      <c r="T333" s="226">
        <v>23034</v>
      </c>
      <c r="U333" s="236">
        <f t="shared" si="211"/>
        <v>95.899079895083062</v>
      </c>
      <c r="V333" s="226">
        <v>1333</v>
      </c>
      <c r="W333" s="236">
        <f t="shared" si="212"/>
        <v>113.93162393162393</v>
      </c>
      <c r="X333" s="226">
        <f t="shared" si="216"/>
        <v>3062</v>
      </c>
      <c r="Y333" s="236">
        <f t="shared" si="213"/>
        <v>95.419133686506697</v>
      </c>
      <c r="Z333" s="226">
        <v>46</v>
      </c>
      <c r="AA333" s="236">
        <f t="shared" si="214"/>
        <v>102.22222222222221</v>
      </c>
      <c r="AB333" s="238" t="s">
        <v>37</v>
      </c>
      <c r="AC333" s="238" t="s">
        <v>37</v>
      </c>
      <c r="AD333" s="226">
        <v>753</v>
      </c>
      <c r="AE333" s="236">
        <f t="shared" si="218"/>
        <v>111.55555555555556</v>
      </c>
      <c r="AF333" s="236" t="s">
        <v>187</v>
      </c>
      <c r="AG333" s="236" t="s">
        <v>187</v>
      </c>
      <c r="AH333" s="236" t="s">
        <v>187</v>
      </c>
      <c r="AI333" s="236" t="s">
        <v>187</v>
      </c>
      <c r="AJ333" s="226"/>
      <c r="AK333" s="227"/>
      <c r="AL333" s="228"/>
      <c r="AM333" s="227"/>
      <c r="AN333" s="228"/>
      <c r="AO333" s="228"/>
      <c r="AP333" s="228"/>
      <c r="AQ333" s="229"/>
      <c r="AR333" s="202"/>
      <c r="AS333" s="202"/>
      <c r="AT333" s="202"/>
      <c r="AU333" s="202"/>
      <c r="AV333" s="202"/>
      <c r="AW333" s="202"/>
      <c r="AX333" s="202"/>
      <c r="AY333" s="202"/>
      <c r="AZ333" s="202"/>
    </row>
    <row r="334" spans="1:52" ht="12" customHeight="1">
      <c r="B334" s="66" t="s">
        <v>16</v>
      </c>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L334" s="74"/>
      <c r="AM334" s="74"/>
      <c r="AN334" s="74"/>
      <c r="AO334" s="74"/>
      <c r="AP334" s="74"/>
    </row>
    <row r="335" spans="1:52" ht="12" customHeight="1">
      <c r="B335" s="67" t="s">
        <v>239</v>
      </c>
      <c r="D335" s="29"/>
      <c r="E335" s="29"/>
      <c r="F335" s="29"/>
      <c r="G335" s="29"/>
      <c r="H335" s="29"/>
      <c r="I335" s="29"/>
      <c r="L335" s="74"/>
      <c r="M335" s="74"/>
      <c r="N335" s="74"/>
      <c r="AL335" s="143"/>
      <c r="AM335" s="143"/>
      <c r="AN335" s="143"/>
      <c r="AO335" s="143"/>
    </row>
    <row r="336" spans="1:52" ht="12" customHeight="1">
      <c r="B336" s="68" t="s">
        <v>228</v>
      </c>
      <c r="D336" s="29"/>
      <c r="E336" s="29"/>
      <c r="F336" s="29"/>
      <c r="G336" s="29"/>
      <c r="H336" s="29"/>
      <c r="I336" s="29"/>
      <c r="L336" s="74"/>
      <c r="M336" s="74"/>
      <c r="N336" s="74"/>
      <c r="AD336" s="74"/>
      <c r="AE336" s="74"/>
      <c r="AF336" s="74"/>
      <c r="AG336" s="74"/>
      <c r="AH336" s="74"/>
      <c r="AI336" s="74"/>
      <c r="AL336" s="74"/>
      <c r="AM336" s="74"/>
      <c r="AN336" s="74"/>
      <c r="AO336" s="74"/>
    </row>
    <row r="337" spans="1:54" ht="12" customHeight="1">
      <c r="B337" s="126" t="s">
        <v>229</v>
      </c>
      <c r="C337" s="53"/>
      <c r="D337" s="29"/>
      <c r="E337" s="29"/>
      <c r="F337" s="29"/>
      <c r="G337" s="29"/>
      <c r="H337" s="29"/>
      <c r="I337" s="29"/>
      <c r="L337" s="74"/>
      <c r="M337" s="74"/>
      <c r="N337" s="74"/>
    </row>
    <row r="338" spans="1:54" ht="12" customHeight="1">
      <c r="B338" s="126" t="s">
        <v>199</v>
      </c>
      <c r="L338" s="74"/>
      <c r="M338" s="74"/>
      <c r="N338" s="74"/>
    </row>
    <row r="339" spans="1:54" ht="12" customHeight="1">
      <c r="A339" s="29"/>
      <c r="B339" s="126" t="s">
        <v>230</v>
      </c>
      <c r="J339" s="29"/>
    </row>
    <row r="340" spans="1:54" ht="12" customHeight="1">
      <c r="A340" s="29"/>
      <c r="B340" s="68" t="s">
        <v>237</v>
      </c>
      <c r="C340" s="53"/>
      <c r="D340" s="29"/>
      <c r="E340" s="29"/>
      <c r="F340" s="29"/>
      <c r="G340" s="29"/>
      <c r="H340" s="29"/>
      <c r="I340" s="29"/>
      <c r="J340" s="29"/>
    </row>
    <row r="341" spans="1:54" ht="12" customHeight="1">
      <c r="A341" s="29"/>
      <c r="B341" s="68" t="s">
        <v>240</v>
      </c>
      <c r="C341" s="53"/>
      <c r="D341" s="29"/>
      <c r="E341" s="29"/>
      <c r="F341" s="29"/>
      <c r="G341" s="29"/>
      <c r="H341" s="29"/>
      <c r="I341" s="29"/>
      <c r="J341" s="29"/>
      <c r="AK341" s="1"/>
    </row>
    <row r="342" spans="1:54" ht="12" customHeight="1">
      <c r="B342" s="68" t="s">
        <v>238</v>
      </c>
      <c r="C342" s="53"/>
      <c r="D342" s="29"/>
      <c r="E342" s="29"/>
      <c r="F342" s="29"/>
      <c r="G342" s="29"/>
      <c r="H342" s="29"/>
      <c r="I342" s="29"/>
      <c r="AB342" s="204"/>
      <c r="AP342" s="11"/>
      <c r="AQ342" s="234" t="s">
        <v>379</v>
      </c>
    </row>
    <row r="343" spans="1:54" s="173" customFormat="1" ht="12" customHeight="1">
      <c r="A343" s="174"/>
      <c r="B343" s="180"/>
      <c r="C343" s="175"/>
      <c r="D343" s="178">
        <f>SUM(D250:D261)</f>
        <v>289763</v>
      </c>
      <c r="E343" s="174"/>
      <c r="F343" s="178">
        <f>SUM(F250:F261)</f>
        <v>2262</v>
      </c>
      <c r="G343" s="174"/>
      <c r="H343" s="178">
        <f>SUM(H250:H261)</f>
        <v>1116</v>
      </c>
      <c r="I343" s="174"/>
      <c r="J343" s="178">
        <f>SUM(J250:J261)</f>
        <v>287501</v>
      </c>
      <c r="L343" s="178">
        <f>SUM(L250:L261)</f>
        <v>83368</v>
      </c>
      <c r="M343" s="176"/>
      <c r="N343" s="178">
        <f>SUM(N250:N261)</f>
        <v>132579</v>
      </c>
      <c r="O343" s="176"/>
      <c r="P343" s="178">
        <f>SUM(P250:P261)</f>
        <v>49211</v>
      </c>
      <c r="Q343" s="176"/>
      <c r="R343" s="178">
        <f>SUM(R250:R261)</f>
        <v>336712</v>
      </c>
      <c r="S343" s="176"/>
      <c r="T343" s="178">
        <f>SUM(T250:T261)</f>
        <v>312138</v>
      </c>
      <c r="U343" s="176"/>
      <c r="V343" s="178">
        <f>SUM(V250:V261)</f>
        <v>17783</v>
      </c>
      <c r="W343" s="176"/>
      <c r="X343" s="178">
        <f>SUM(X250:X261)</f>
        <v>24574</v>
      </c>
      <c r="Y343" s="176"/>
      <c r="Z343" s="178">
        <f>SUM(Z250:Z261)</f>
        <v>636</v>
      </c>
      <c r="AA343" s="176"/>
      <c r="AB343" s="176"/>
      <c r="AC343" s="176"/>
      <c r="AD343" s="178">
        <f>SUM(AD250:AD261)</f>
        <v>4972</v>
      </c>
      <c r="AE343" s="176"/>
      <c r="AF343" s="178">
        <f>SUM(AF250:AF261)</f>
        <v>0</v>
      </c>
      <c r="AG343" s="176"/>
      <c r="AH343" s="178">
        <f>SUM(AH250:AH261)</f>
        <v>0</v>
      </c>
      <c r="AI343" s="176"/>
      <c r="AJ343" s="176"/>
      <c r="AK343" s="176"/>
      <c r="AL343" s="176"/>
      <c r="AM343" s="176"/>
      <c r="AN343" s="176"/>
      <c r="AO343" s="176"/>
      <c r="AP343" s="176"/>
      <c r="AQ343" s="176"/>
      <c r="AR343" s="176"/>
      <c r="AS343" s="176"/>
      <c r="AT343" s="176"/>
    </row>
    <row r="344" spans="1:54" s="173" customFormat="1" ht="12" customHeight="1">
      <c r="B344" s="174"/>
      <c r="C344" s="175" t="s">
        <v>244</v>
      </c>
      <c r="D344" s="177">
        <f>SUM(D238:D249)</f>
        <v>283843</v>
      </c>
      <c r="E344" s="178"/>
      <c r="F344" s="177">
        <f t="shared" ref="F344" si="221">SUM(F238:F249)</f>
        <v>2704</v>
      </c>
      <c r="G344" s="178"/>
      <c r="H344" s="177">
        <f t="shared" ref="H344" si="222">SUM(H238:H249)</f>
        <v>1222</v>
      </c>
      <c r="I344" s="178"/>
      <c r="J344" s="177">
        <f t="shared" ref="J344" si="223">SUM(J238:J249)</f>
        <v>281139</v>
      </c>
      <c r="K344" s="178"/>
      <c r="L344" s="177">
        <f t="shared" ref="L344" si="224">SUM(L238:L249)</f>
        <v>79631</v>
      </c>
      <c r="M344" s="178"/>
      <c r="N344" s="177">
        <f t="shared" ref="N344" si="225">SUM(N238:N249)</f>
        <v>137111</v>
      </c>
      <c r="O344" s="178"/>
      <c r="P344" s="177">
        <f t="shared" ref="P344" si="226">SUM(P238:P249)</f>
        <v>57480</v>
      </c>
      <c r="Q344" s="178"/>
      <c r="R344" s="177">
        <f t="shared" ref="R344" si="227">SUM(R238:R249)</f>
        <v>338619</v>
      </c>
      <c r="S344" s="178"/>
      <c r="T344" s="177">
        <f t="shared" ref="T344" si="228">SUM(T238:T249)</f>
        <v>312828</v>
      </c>
      <c r="U344" s="178"/>
      <c r="V344" s="177">
        <f t="shared" ref="V344" si="229">SUM(V238:V249)</f>
        <v>19368</v>
      </c>
      <c r="W344" s="178"/>
      <c r="X344" s="177">
        <f t="shared" ref="X344" si="230">SUM(X238:X249)</f>
        <v>25791</v>
      </c>
      <c r="Y344" s="178"/>
      <c r="Z344" s="177">
        <f>SUM(Z238:Z249)</f>
        <v>645</v>
      </c>
      <c r="AA344" s="178"/>
      <c r="AB344" s="177">
        <f t="shared" ref="AB344" si="231">SUM(AB238:AB249)</f>
        <v>0</v>
      </c>
      <c r="AC344" s="178"/>
      <c r="AD344" s="177">
        <f t="shared" ref="AD344" si="232">SUM(AD238:AD249)</f>
        <v>6030</v>
      </c>
      <c r="AE344" s="178"/>
      <c r="AF344" s="177">
        <f t="shared" ref="AF344" si="233">SUM(AF238:AF249)</f>
        <v>0</v>
      </c>
      <c r="AG344" s="178"/>
      <c r="AH344" s="177">
        <f t="shared" ref="AH344" si="234">SUM(AH238:AH249)</f>
        <v>0</v>
      </c>
      <c r="AI344" s="178"/>
      <c r="AJ344" s="177"/>
      <c r="AK344" s="178"/>
      <c r="AL344" s="177"/>
      <c r="AM344" s="178"/>
      <c r="AN344" s="177"/>
      <c r="AO344" s="178"/>
      <c r="AP344" s="177"/>
      <c r="AQ344" s="176"/>
      <c r="AR344" s="176"/>
      <c r="AS344" s="176"/>
      <c r="AT344" s="176"/>
      <c r="AU344" s="176"/>
      <c r="AV344" s="176"/>
      <c r="AW344" s="176"/>
      <c r="AX344" s="176"/>
      <c r="AY344" s="176"/>
      <c r="AZ344" s="176"/>
      <c r="BA344" s="176"/>
      <c r="BB344" s="176"/>
    </row>
    <row r="345" spans="1:54" ht="12" customHeight="1">
      <c r="A345" s="29"/>
      <c r="B345" s="29"/>
      <c r="C345" s="53"/>
      <c r="D345" s="29"/>
      <c r="E345" s="29"/>
      <c r="F345" s="29"/>
      <c r="G345" s="29"/>
      <c r="H345" s="29"/>
      <c r="I345" s="29"/>
      <c r="J345" s="29"/>
      <c r="AP345" s="11"/>
      <c r="AQ345" s="11"/>
    </row>
    <row r="346" spans="1:54" ht="12" customHeight="1">
      <c r="A346" s="29"/>
      <c r="B346" s="29"/>
      <c r="C346" s="53"/>
      <c r="D346" s="29"/>
      <c r="E346" s="29"/>
      <c r="F346" s="29"/>
      <c r="G346" s="29"/>
      <c r="H346" s="29"/>
      <c r="I346" s="29"/>
      <c r="J346" s="29"/>
      <c r="M346" s="11"/>
      <c r="N346" s="11"/>
      <c r="O346" s="11"/>
      <c r="P346" s="11"/>
      <c r="Q346" s="11"/>
      <c r="R346" s="11"/>
      <c r="S346" s="11"/>
      <c r="T346" s="11"/>
      <c r="U346" s="11"/>
      <c r="V346" s="11"/>
      <c r="W346" s="11"/>
      <c r="X346" s="11"/>
      <c r="Y346" s="11"/>
      <c r="Z346" s="11"/>
      <c r="AA346" s="11"/>
      <c r="AB346" s="11"/>
      <c r="AC346" s="11"/>
      <c r="AJ346" s="11"/>
      <c r="AK346" s="11"/>
      <c r="AP346" s="11"/>
      <c r="AQ346" s="11"/>
      <c r="AR346" s="11"/>
      <c r="AS346" s="11"/>
      <c r="AT346" s="11"/>
      <c r="AU346" s="11"/>
      <c r="AV346" s="11"/>
      <c r="AW346" s="11"/>
      <c r="AX346" s="11"/>
      <c r="AY346" s="11"/>
      <c r="AZ346" s="11"/>
    </row>
    <row r="347" spans="1:54" ht="12" customHeight="1">
      <c r="A347" s="29"/>
      <c r="J347" s="29"/>
      <c r="M347" s="11"/>
      <c r="N347" s="11"/>
      <c r="O347" s="11"/>
      <c r="P347" s="11"/>
      <c r="Q347" s="11"/>
      <c r="R347" s="11"/>
      <c r="S347" s="11"/>
      <c r="T347" s="11"/>
      <c r="U347" s="11"/>
      <c r="V347" s="11"/>
      <c r="W347" s="11"/>
      <c r="X347" s="11"/>
      <c r="Y347" s="11"/>
      <c r="Z347" s="11"/>
      <c r="AA347" s="11"/>
      <c r="AB347" s="11"/>
      <c r="AC347" s="11"/>
      <c r="AJ347" s="11"/>
      <c r="AK347" s="11"/>
      <c r="AP347" s="11"/>
      <c r="AQ347" s="11"/>
      <c r="AR347" s="11"/>
      <c r="AS347" s="11"/>
      <c r="AT347" s="11"/>
      <c r="AU347" s="11"/>
      <c r="AV347" s="11"/>
      <c r="AW347" s="11"/>
      <c r="AX347" s="11"/>
      <c r="AY347" s="11"/>
      <c r="AZ347" s="11"/>
    </row>
    <row r="348" spans="1:54" ht="12" customHeight="1">
      <c r="A348" s="29"/>
      <c r="J348" s="29"/>
      <c r="M348" s="11"/>
      <c r="N348" s="11"/>
      <c r="O348" s="11"/>
      <c r="P348" s="11"/>
      <c r="Q348" s="11"/>
      <c r="R348" s="11"/>
      <c r="S348" s="11"/>
      <c r="T348" s="11"/>
      <c r="U348" s="11"/>
      <c r="V348" s="11"/>
      <c r="W348" s="11"/>
      <c r="X348" s="11"/>
      <c r="Y348" s="11"/>
      <c r="Z348" s="11"/>
      <c r="AA348" s="11"/>
      <c r="AB348" s="11"/>
      <c r="AC348" s="11"/>
      <c r="AJ348" s="11"/>
      <c r="AK348" s="11"/>
      <c r="AP348" s="11"/>
      <c r="AQ348" s="11"/>
      <c r="AR348" s="11"/>
      <c r="AS348" s="11"/>
      <c r="AT348" s="11"/>
      <c r="AU348" s="11"/>
      <c r="AV348" s="11"/>
      <c r="AW348" s="11"/>
      <c r="AX348" s="11"/>
      <c r="AY348" s="11"/>
      <c r="AZ348" s="11"/>
    </row>
    <row r="349" spans="1:54" ht="12" customHeight="1">
      <c r="A349" s="29"/>
      <c r="J349" s="29"/>
      <c r="M349" s="11"/>
      <c r="N349" s="11"/>
      <c r="O349" s="11"/>
      <c r="P349" s="11"/>
      <c r="Q349" s="11"/>
      <c r="R349" s="11"/>
      <c r="S349" s="11"/>
      <c r="T349" s="11"/>
      <c r="U349" s="11"/>
      <c r="V349" s="11"/>
      <c r="W349" s="11"/>
      <c r="X349" s="11"/>
      <c r="Y349" s="11"/>
      <c r="Z349" s="11"/>
      <c r="AA349" s="11"/>
      <c r="AB349" s="11"/>
      <c r="AC349" s="11"/>
      <c r="AJ349" s="11"/>
      <c r="AK349" s="11"/>
      <c r="AP349" s="11"/>
      <c r="AQ349" s="11"/>
      <c r="AR349" s="11"/>
      <c r="AS349" s="11"/>
      <c r="AT349" s="11"/>
      <c r="AU349" s="11"/>
      <c r="AV349" s="11"/>
      <c r="AW349" s="11"/>
      <c r="AX349" s="11"/>
      <c r="AY349" s="11"/>
      <c r="AZ349" s="11"/>
    </row>
    <row r="350" spans="1:54" ht="12" customHeight="1">
      <c r="A350" s="29"/>
      <c r="J350" s="29"/>
      <c r="M350" s="11"/>
      <c r="N350" s="11"/>
      <c r="O350" s="11"/>
      <c r="P350" s="11"/>
      <c r="Q350" s="11"/>
      <c r="R350" s="11"/>
      <c r="S350" s="11"/>
      <c r="T350" s="11"/>
      <c r="U350" s="11"/>
      <c r="V350" s="11"/>
      <c r="W350" s="11"/>
      <c r="X350" s="11"/>
      <c r="Y350" s="11"/>
      <c r="Z350" s="11"/>
      <c r="AA350" s="11"/>
      <c r="AB350" s="11"/>
      <c r="AC350" s="11"/>
      <c r="AJ350" s="11"/>
      <c r="AK350" s="11"/>
      <c r="AP350" s="11"/>
      <c r="AQ350" s="11"/>
      <c r="AR350" s="11"/>
      <c r="AS350" s="11"/>
      <c r="AT350" s="11"/>
      <c r="AU350" s="11"/>
      <c r="AV350" s="11"/>
      <c r="AW350" s="11"/>
      <c r="AX350" s="11"/>
      <c r="AY350" s="11"/>
      <c r="AZ350" s="11"/>
    </row>
    <row r="357" spans="1:52" ht="12" customHeight="1">
      <c r="B357" s="29"/>
      <c r="C357" s="53"/>
      <c r="D357" s="29"/>
      <c r="E357" s="29"/>
      <c r="F357" s="29"/>
      <c r="G357" s="29"/>
      <c r="H357" s="29"/>
      <c r="I357" s="29"/>
      <c r="M357" s="11"/>
      <c r="N357" s="11"/>
      <c r="O357" s="11"/>
      <c r="P357" s="11"/>
      <c r="Q357" s="11"/>
      <c r="R357" s="11"/>
      <c r="S357" s="11"/>
      <c r="T357" s="11"/>
      <c r="U357" s="11"/>
      <c r="V357" s="11"/>
      <c r="W357" s="11"/>
      <c r="X357" s="11"/>
      <c r="Y357" s="11"/>
      <c r="Z357" s="11"/>
      <c r="AA357" s="11"/>
      <c r="AB357" s="11"/>
      <c r="AC357" s="11"/>
      <c r="AJ357" s="11"/>
      <c r="AK357" s="11"/>
      <c r="AP357" s="11"/>
      <c r="AQ357" s="11"/>
      <c r="AR357" s="11"/>
      <c r="AS357" s="11"/>
      <c r="AT357" s="11"/>
      <c r="AU357" s="11"/>
      <c r="AV357" s="11"/>
      <c r="AW357" s="11"/>
      <c r="AX357" s="11"/>
      <c r="AY357" s="11"/>
      <c r="AZ357" s="11"/>
    </row>
    <row r="358" spans="1:52" ht="12" customHeight="1">
      <c r="B358" s="29"/>
      <c r="C358" s="53"/>
      <c r="D358" s="29"/>
      <c r="E358" s="29"/>
      <c r="F358" s="29"/>
      <c r="G358" s="29"/>
      <c r="H358" s="29"/>
      <c r="I358" s="29"/>
      <c r="M358" s="11"/>
      <c r="N358" s="11"/>
      <c r="O358" s="11"/>
      <c r="P358" s="11"/>
      <c r="Q358" s="11"/>
      <c r="R358" s="11"/>
      <c r="S358" s="11"/>
      <c r="T358" s="11"/>
      <c r="U358" s="11"/>
      <c r="V358" s="11"/>
      <c r="W358" s="11"/>
      <c r="X358" s="11"/>
      <c r="Y358" s="11"/>
      <c r="Z358" s="11"/>
      <c r="AA358" s="11"/>
      <c r="AB358" s="11"/>
      <c r="AC358" s="11"/>
      <c r="AJ358" s="11"/>
      <c r="AK358" s="11"/>
      <c r="AP358" s="11"/>
      <c r="AQ358" s="11"/>
      <c r="AR358" s="11"/>
      <c r="AS358" s="11"/>
      <c r="AT358" s="11"/>
      <c r="AU358" s="11"/>
      <c r="AV358" s="11"/>
      <c r="AW358" s="11"/>
      <c r="AX358" s="11"/>
      <c r="AY358" s="11"/>
      <c r="AZ358" s="11"/>
    </row>
    <row r="359" spans="1:52" ht="12" customHeight="1">
      <c r="B359" s="29"/>
      <c r="C359" s="53"/>
      <c r="D359" s="29"/>
      <c r="E359" s="29"/>
      <c r="F359" s="29"/>
      <c r="G359" s="29"/>
      <c r="H359" s="29"/>
      <c r="I359" s="29"/>
      <c r="M359" s="11"/>
      <c r="N359" s="11"/>
      <c r="O359" s="11"/>
      <c r="P359" s="11"/>
      <c r="Q359" s="11"/>
      <c r="R359" s="11"/>
      <c r="S359" s="11"/>
      <c r="T359" s="11"/>
      <c r="U359" s="11"/>
      <c r="V359" s="11"/>
      <c r="W359" s="11"/>
      <c r="X359" s="11"/>
      <c r="Y359" s="11"/>
      <c r="Z359" s="11"/>
      <c r="AA359" s="11"/>
      <c r="AB359" s="11"/>
      <c r="AC359" s="11"/>
      <c r="AJ359" s="11"/>
      <c r="AK359" s="11"/>
      <c r="AP359" s="11"/>
      <c r="AQ359" s="11"/>
      <c r="AR359" s="11"/>
      <c r="AS359" s="11"/>
      <c r="AT359" s="11"/>
      <c r="AU359" s="11"/>
      <c r="AV359" s="11"/>
      <c r="AW359" s="11"/>
      <c r="AX359" s="11"/>
      <c r="AY359" s="11"/>
      <c r="AZ359" s="11"/>
    </row>
    <row r="361" spans="1:52" ht="12" customHeight="1">
      <c r="A361" s="29"/>
      <c r="J361" s="29"/>
      <c r="M361" s="11"/>
      <c r="N361" s="11"/>
      <c r="O361" s="11"/>
      <c r="P361" s="11"/>
      <c r="Q361" s="11"/>
      <c r="R361" s="11"/>
      <c r="S361" s="11"/>
      <c r="T361" s="11"/>
      <c r="U361" s="11"/>
      <c r="V361" s="11"/>
      <c r="W361" s="11"/>
      <c r="X361" s="11"/>
      <c r="Y361" s="11"/>
      <c r="Z361" s="11"/>
      <c r="AA361" s="11"/>
      <c r="AB361" s="11"/>
      <c r="AC361" s="11"/>
      <c r="AJ361" s="11"/>
      <c r="AK361" s="11"/>
      <c r="AP361" s="11"/>
      <c r="AQ361" s="11"/>
      <c r="AR361" s="11"/>
      <c r="AS361" s="11"/>
      <c r="AT361" s="11"/>
      <c r="AU361" s="11"/>
      <c r="AV361" s="11"/>
      <c r="AW361" s="11"/>
      <c r="AX361" s="11"/>
      <c r="AY361" s="11"/>
      <c r="AZ361" s="11"/>
    </row>
    <row r="362" spans="1:52" ht="12" customHeight="1">
      <c r="A362" s="29"/>
      <c r="B362" s="29"/>
      <c r="C362" s="53"/>
      <c r="D362" s="29"/>
      <c r="E362" s="29"/>
      <c r="F362" s="29"/>
      <c r="G362" s="29"/>
      <c r="H362" s="29"/>
      <c r="I362" s="29"/>
      <c r="J362" s="29"/>
      <c r="M362" s="11"/>
      <c r="N362" s="11"/>
      <c r="O362" s="11"/>
      <c r="P362" s="11"/>
      <c r="Q362" s="11"/>
      <c r="R362" s="11"/>
      <c r="S362" s="11"/>
      <c r="T362" s="11"/>
      <c r="U362" s="11"/>
      <c r="V362" s="11"/>
      <c r="W362" s="11"/>
      <c r="X362" s="11"/>
      <c r="Y362" s="11"/>
      <c r="Z362" s="11"/>
      <c r="AA362" s="11"/>
      <c r="AB362" s="11"/>
      <c r="AC362" s="11"/>
      <c r="AJ362" s="11"/>
      <c r="AK362" s="11"/>
      <c r="AP362" s="11"/>
      <c r="AQ362" s="11"/>
      <c r="AR362" s="11"/>
      <c r="AS362" s="11"/>
      <c r="AT362" s="11"/>
      <c r="AU362" s="11"/>
      <c r="AV362" s="11"/>
      <c r="AW362" s="11"/>
      <c r="AX362" s="11"/>
      <c r="AY362" s="11"/>
      <c r="AZ362" s="11"/>
    </row>
    <row r="363" spans="1:52" ht="12" customHeight="1">
      <c r="A363" s="29"/>
      <c r="B363" s="29"/>
      <c r="C363" s="53"/>
      <c r="D363" s="29"/>
      <c r="E363" s="29"/>
      <c r="F363" s="29"/>
      <c r="G363" s="29"/>
      <c r="H363" s="29"/>
      <c r="I363" s="29"/>
      <c r="J363" s="29"/>
      <c r="M363" s="11"/>
      <c r="N363" s="11"/>
      <c r="O363" s="11"/>
      <c r="P363" s="11"/>
      <c r="Q363" s="11"/>
      <c r="R363" s="11"/>
      <c r="S363" s="11"/>
      <c r="T363" s="11"/>
      <c r="U363" s="11"/>
      <c r="V363" s="11"/>
      <c r="W363" s="11"/>
      <c r="X363" s="11"/>
      <c r="Y363" s="11"/>
      <c r="Z363" s="11"/>
      <c r="AA363" s="11"/>
      <c r="AB363" s="11"/>
      <c r="AC363" s="11"/>
      <c r="AJ363" s="11"/>
      <c r="AK363" s="11"/>
      <c r="AP363" s="11"/>
      <c r="AQ363" s="11"/>
      <c r="AR363" s="11"/>
      <c r="AS363" s="11"/>
      <c r="AT363" s="11"/>
      <c r="AU363" s="11"/>
      <c r="AV363" s="11"/>
      <c r="AW363" s="11"/>
      <c r="AX363" s="11"/>
      <c r="AY363" s="11"/>
      <c r="AZ363" s="11"/>
    </row>
    <row r="364" spans="1:52" ht="12" customHeight="1">
      <c r="B364" s="29"/>
      <c r="C364" s="53"/>
      <c r="D364" s="29"/>
      <c r="E364" s="29"/>
      <c r="F364" s="29"/>
      <c r="G364" s="29"/>
      <c r="H364" s="29"/>
      <c r="I364" s="29"/>
      <c r="M364" s="11"/>
      <c r="N364" s="11"/>
      <c r="O364" s="11"/>
      <c r="P364" s="11"/>
      <c r="Q364" s="11"/>
      <c r="R364" s="11"/>
      <c r="S364" s="11"/>
      <c r="T364" s="11"/>
      <c r="U364" s="11"/>
      <c r="V364" s="11"/>
      <c r="W364" s="11"/>
      <c r="X364" s="11"/>
      <c r="Y364" s="11"/>
      <c r="Z364" s="11"/>
      <c r="AA364" s="11"/>
      <c r="AB364" s="11"/>
      <c r="AC364" s="11"/>
      <c r="AJ364" s="11"/>
      <c r="AK364" s="11"/>
      <c r="AP364" s="11"/>
      <c r="AQ364" s="11"/>
      <c r="AR364" s="11"/>
      <c r="AS364" s="11"/>
      <c r="AT364" s="11"/>
      <c r="AU364" s="11"/>
      <c r="AV364" s="11"/>
      <c r="AW364" s="11"/>
      <c r="AX364" s="11"/>
      <c r="AY364" s="11"/>
      <c r="AZ364" s="11"/>
    </row>
    <row r="365" spans="1:52" ht="12" customHeight="1">
      <c r="B365" s="29"/>
      <c r="C365" s="53"/>
      <c r="D365" s="29"/>
      <c r="E365" s="29"/>
      <c r="F365" s="29"/>
      <c r="G365" s="29"/>
      <c r="H365" s="29"/>
      <c r="I365" s="29"/>
      <c r="M365" s="11"/>
      <c r="N365" s="11"/>
      <c r="O365" s="11"/>
      <c r="P365" s="11"/>
      <c r="Q365" s="11"/>
      <c r="R365" s="11"/>
      <c r="S365" s="11"/>
      <c r="T365" s="11"/>
      <c r="U365" s="11"/>
      <c r="V365" s="11"/>
      <c r="W365" s="11"/>
      <c r="X365" s="11"/>
      <c r="Y365" s="11"/>
      <c r="Z365" s="11"/>
      <c r="AA365" s="11"/>
      <c r="AB365" s="11"/>
      <c r="AC365" s="11"/>
      <c r="AJ365" s="11"/>
      <c r="AK365" s="11"/>
      <c r="AP365" s="11"/>
      <c r="AQ365" s="11"/>
      <c r="AR365" s="11"/>
      <c r="AS365" s="11"/>
      <c r="AT365" s="11"/>
      <c r="AU365" s="11"/>
      <c r="AV365" s="11"/>
      <c r="AW365" s="11"/>
      <c r="AX365" s="11"/>
      <c r="AY365" s="11"/>
      <c r="AZ365" s="11"/>
    </row>
    <row r="366" spans="1:52" ht="12" customHeight="1">
      <c r="A366" s="29"/>
      <c r="B366" s="29"/>
      <c r="C366" s="53"/>
      <c r="D366" s="29"/>
      <c r="E366" s="29"/>
      <c r="F366" s="29"/>
      <c r="G366" s="29"/>
      <c r="H366" s="29"/>
      <c r="I366" s="29"/>
      <c r="J366" s="29"/>
      <c r="M366" s="11"/>
      <c r="N366" s="11"/>
      <c r="O366" s="11"/>
      <c r="P366" s="11"/>
      <c r="Q366" s="11"/>
      <c r="R366" s="11"/>
      <c r="S366" s="11"/>
      <c r="T366" s="11"/>
      <c r="U366" s="11"/>
      <c r="V366" s="11"/>
      <c r="W366" s="11"/>
      <c r="X366" s="11"/>
      <c r="Y366" s="11"/>
      <c r="Z366" s="11"/>
      <c r="AA366" s="11"/>
      <c r="AB366" s="11"/>
      <c r="AC366" s="11"/>
      <c r="AJ366" s="11"/>
      <c r="AK366" s="11"/>
      <c r="AP366" s="11"/>
      <c r="AQ366" s="11"/>
      <c r="AR366" s="11"/>
      <c r="AS366" s="11"/>
      <c r="AT366" s="11"/>
      <c r="AU366" s="11"/>
      <c r="AV366" s="11"/>
      <c r="AW366" s="11"/>
      <c r="AX366" s="11"/>
      <c r="AY366" s="11"/>
      <c r="AZ366" s="11"/>
    </row>
    <row r="367" spans="1:52" ht="12" customHeight="1">
      <c r="A367" s="29"/>
      <c r="B367" s="29"/>
      <c r="C367" s="53"/>
      <c r="D367" s="29"/>
      <c r="E367" s="29"/>
      <c r="F367" s="29"/>
      <c r="G367" s="29"/>
      <c r="H367" s="29"/>
      <c r="I367" s="29"/>
      <c r="J367" s="29"/>
      <c r="M367" s="11"/>
      <c r="N367" s="11"/>
      <c r="O367" s="11"/>
      <c r="P367" s="11"/>
      <c r="Q367" s="11"/>
      <c r="R367" s="11"/>
      <c r="S367" s="11"/>
      <c r="T367" s="11"/>
      <c r="U367" s="11"/>
      <c r="V367" s="11"/>
      <c r="W367" s="11"/>
      <c r="X367" s="11"/>
      <c r="Y367" s="11"/>
      <c r="Z367" s="11"/>
      <c r="AA367" s="11"/>
      <c r="AB367" s="11"/>
      <c r="AC367" s="11"/>
      <c r="AJ367" s="11"/>
      <c r="AK367" s="11"/>
      <c r="AP367" s="11"/>
      <c r="AQ367" s="11"/>
      <c r="AR367" s="11"/>
      <c r="AS367" s="11"/>
      <c r="AT367" s="11"/>
      <c r="AU367" s="11"/>
      <c r="AV367" s="11"/>
      <c r="AW367" s="11"/>
      <c r="AX367" s="11"/>
      <c r="AY367" s="11"/>
      <c r="AZ367" s="11"/>
    </row>
    <row r="368" spans="1:52" ht="12" customHeight="1">
      <c r="A368" s="29"/>
      <c r="B368" s="29"/>
      <c r="C368" s="53"/>
      <c r="D368" s="29"/>
      <c r="E368" s="29"/>
      <c r="F368" s="29"/>
      <c r="G368" s="29"/>
      <c r="H368" s="29"/>
      <c r="I368" s="29"/>
      <c r="J368" s="29"/>
      <c r="M368" s="11"/>
      <c r="N368" s="11"/>
      <c r="O368" s="11"/>
      <c r="P368" s="11"/>
      <c r="Q368" s="11"/>
      <c r="R368" s="11"/>
      <c r="S368" s="11"/>
      <c r="T368" s="11"/>
      <c r="U368" s="11"/>
      <c r="V368" s="11"/>
      <c r="W368" s="11"/>
      <c r="X368" s="11"/>
      <c r="Y368" s="11"/>
      <c r="Z368" s="11"/>
      <c r="AA368" s="11"/>
      <c r="AB368" s="11"/>
      <c r="AC368" s="11"/>
      <c r="AJ368" s="11"/>
      <c r="AK368" s="11"/>
      <c r="AP368" s="11"/>
      <c r="AQ368" s="11"/>
      <c r="AR368" s="11"/>
      <c r="AS368" s="11"/>
      <c r="AT368" s="11"/>
      <c r="AU368" s="11"/>
      <c r="AV368" s="11"/>
      <c r="AW368" s="11"/>
      <c r="AX368" s="11"/>
      <c r="AY368" s="11"/>
      <c r="AZ368" s="11"/>
    </row>
    <row r="369" spans="1:52" ht="12" customHeight="1">
      <c r="A369" s="29"/>
      <c r="J369" s="29"/>
      <c r="M369" s="11"/>
      <c r="N369" s="11"/>
      <c r="O369" s="11"/>
      <c r="P369" s="11"/>
      <c r="Q369" s="11"/>
      <c r="R369" s="11"/>
      <c r="S369" s="11"/>
      <c r="T369" s="11"/>
      <c r="U369" s="11"/>
      <c r="V369" s="11"/>
      <c r="W369" s="11"/>
      <c r="X369" s="11"/>
      <c r="Y369" s="11"/>
      <c r="Z369" s="11"/>
      <c r="AA369" s="11"/>
      <c r="AB369" s="11"/>
      <c r="AC369" s="11"/>
      <c r="AJ369" s="11"/>
      <c r="AK369" s="11"/>
      <c r="AP369" s="11"/>
      <c r="AQ369" s="11"/>
      <c r="AR369" s="11"/>
      <c r="AS369" s="11"/>
      <c r="AT369" s="11"/>
      <c r="AU369" s="11"/>
      <c r="AV369" s="11"/>
      <c r="AW369" s="11"/>
      <c r="AX369" s="11"/>
      <c r="AY369" s="11"/>
      <c r="AZ369" s="11"/>
    </row>
    <row r="370" spans="1:52" ht="12" customHeight="1">
      <c r="A370" s="29"/>
      <c r="J370" s="29"/>
      <c r="M370" s="11"/>
      <c r="N370" s="11"/>
      <c r="O370" s="11"/>
      <c r="P370" s="11"/>
      <c r="Q370" s="11"/>
      <c r="R370" s="11"/>
      <c r="S370" s="11"/>
      <c r="T370" s="11"/>
      <c r="U370" s="11"/>
      <c r="V370" s="11"/>
      <c r="W370" s="11"/>
      <c r="X370" s="11"/>
      <c r="Y370" s="11"/>
      <c r="Z370" s="11"/>
      <c r="AA370" s="11"/>
      <c r="AB370" s="11"/>
      <c r="AC370" s="11"/>
      <c r="AJ370" s="11"/>
      <c r="AK370" s="11"/>
      <c r="AP370" s="11"/>
      <c r="AQ370" s="11"/>
      <c r="AR370" s="11"/>
      <c r="AS370" s="11"/>
      <c r="AT370" s="11"/>
      <c r="AU370" s="11"/>
      <c r="AV370" s="11"/>
      <c r="AW370" s="11"/>
      <c r="AX370" s="11"/>
      <c r="AY370" s="11"/>
      <c r="AZ370" s="11"/>
    </row>
    <row r="371" spans="1:52" ht="12" customHeight="1">
      <c r="A371" s="29"/>
      <c r="J371" s="29"/>
      <c r="M371" s="11"/>
      <c r="N371" s="11"/>
      <c r="O371" s="11"/>
      <c r="P371" s="11"/>
      <c r="Q371" s="11"/>
      <c r="R371" s="11"/>
      <c r="S371" s="11"/>
      <c r="T371" s="11"/>
      <c r="U371" s="11"/>
      <c r="V371" s="11"/>
      <c r="W371" s="11"/>
      <c r="X371" s="11"/>
      <c r="Y371" s="11"/>
      <c r="Z371" s="11"/>
      <c r="AA371" s="11"/>
      <c r="AB371" s="11"/>
      <c r="AC371" s="11"/>
      <c r="AJ371" s="11"/>
      <c r="AK371" s="11"/>
      <c r="AP371" s="11"/>
      <c r="AQ371" s="11"/>
      <c r="AR371" s="11"/>
      <c r="AS371" s="11"/>
      <c r="AT371" s="11"/>
      <c r="AU371" s="11"/>
      <c r="AV371" s="11"/>
      <c r="AW371" s="11"/>
      <c r="AX371" s="11"/>
      <c r="AY371" s="11"/>
      <c r="AZ371" s="11"/>
    </row>
    <row r="372" spans="1:52" ht="12" customHeight="1">
      <c r="A372" s="29"/>
      <c r="J372" s="29"/>
      <c r="M372" s="11"/>
      <c r="N372" s="11"/>
      <c r="O372" s="11"/>
      <c r="P372" s="11"/>
      <c r="Q372" s="11"/>
      <c r="R372" s="11"/>
      <c r="S372" s="11"/>
      <c r="T372" s="11"/>
      <c r="U372" s="11"/>
      <c r="V372" s="11"/>
      <c r="W372" s="11"/>
      <c r="X372" s="11"/>
      <c r="Y372" s="11"/>
      <c r="Z372" s="11"/>
      <c r="AA372" s="11"/>
      <c r="AB372" s="11"/>
      <c r="AC372" s="11"/>
      <c r="AJ372" s="11"/>
      <c r="AK372" s="11"/>
      <c r="AP372" s="11"/>
      <c r="AQ372" s="11"/>
      <c r="AR372" s="11"/>
      <c r="AS372" s="11"/>
      <c r="AT372" s="11"/>
      <c r="AU372" s="11"/>
      <c r="AV372" s="11"/>
      <c r="AW372" s="11"/>
      <c r="AX372" s="11"/>
      <c r="AY372" s="11"/>
      <c r="AZ372" s="11"/>
    </row>
    <row r="383" spans="1:52" ht="12" customHeight="1">
      <c r="A383" s="29"/>
      <c r="J383" s="29"/>
      <c r="M383" s="11"/>
      <c r="N383" s="11"/>
      <c r="O383" s="11"/>
      <c r="P383" s="11"/>
      <c r="Q383" s="11"/>
      <c r="R383" s="11"/>
      <c r="S383" s="11"/>
      <c r="T383" s="11"/>
      <c r="U383" s="11"/>
      <c r="V383" s="11"/>
      <c r="W383" s="11"/>
      <c r="X383" s="11"/>
      <c r="Y383" s="11"/>
      <c r="Z383" s="11"/>
      <c r="AA383" s="11"/>
      <c r="AB383" s="11"/>
      <c r="AC383" s="11"/>
      <c r="AJ383" s="11"/>
      <c r="AK383" s="11"/>
      <c r="AP383" s="11"/>
      <c r="AQ383" s="11"/>
      <c r="AR383" s="11"/>
      <c r="AS383" s="11"/>
      <c r="AT383" s="11"/>
      <c r="AU383" s="11"/>
      <c r="AV383" s="11"/>
      <c r="AW383" s="11"/>
      <c r="AX383" s="11"/>
      <c r="AY383" s="11"/>
      <c r="AZ383" s="11"/>
    </row>
    <row r="384" spans="1:52" ht="12" customHeight="1">
      <c r="A384" s="29"/>
      <c r="J384" s="29"/>
      <c r="M384" s="11"/>
      <c r="N384" s="11"/>
      <c r="O384" s="11"/>
      <c r="P384" s="11"/>
      <c r="Q384" s="11"/>
      <c r="R384" s="11"/>
      <c r="S384" s="11"/>
      <c r="T384" s="11"/>
      <c r="U384" s="11"/>
      <c r="V384" s="11"/>
      <c r="W384" s="11"/>
      <c r="X384" s="11"/>
      <c r="Y384" s="11"/>
      <c r="Z384" s="11"/>
      <c r="AA384" s="11"/>
      <c r="AB384" s="11"/>
      <c r="AC384" s="11"/>
      <c r="AJ384" s="11"/>
      <c r="AK384" s="11"/>
      <c r="AP384" s="11"/>
      <c r="AQ384" s="11"/>
      <c r="AR384" s="11"/>
      <c r="AS384" s="11"/>
      <c r="AT384" s="11"/>
      <c r="AU384" s="11"/>
      <c r="AV384" s="11"/>
      <c r="AW384" s="11"/>
      <c r="AX384" s="11"/>
      <c r="AY384" s="11"/>
      <c r="AZ384" s="11"/>
    </row>
    <row r="385" spans="1:52" ht="12" customHeight="1">
      <c r="A385" s="29"/>
      <c r="J385" s="29"/>
      <c r="M385" s="11"/>
      <c r="N385" s="11"/>
      <c r="O385" s="11"/>
      <c r="P385" s="11"/>
      <c r="Q385" s="11"/>
      <c r="R385" s="11"/>
      <c r="S385" s="11"/>
      <c r="T385" s="11"/>
      <c r="U385" s="11"/>
      <c r="V385" s="11"/>
      <c r="W385" s="11"/>
      <c r="X385" s="11"/>
      <c r="Y385" s="11"/>
      <c r="Z385" s="11"/>
      <c r="AA385" s="11"/>
      <c r="AB385" s="11"/>
      <c r="AC385" s="11"/>
      <c r="AJ385" s="11"/>
      <c r="AK385" s="11"/>
      <c r="AP385" s="11"/>
      <c r="AQ385" s="11"/>
      <c r="AR385" s="11"/>
      <c r="AS385" s="11"/>
      <c r="AT385" s="11"/>
      <c r="AU385" s="11"/>
      <c r="AV385" s="11"/>
      <c r="AW385" s="11"/>
      <c r="AX385" s="11"/>
      <c r="AY385" s="11"/>
      <c r="AZ385" s="11"/>
    </row>
    <row r="388" spans="1:52" ht="12" customHeight="1">
      <c r="A388" s="29"/>
      <c r="J388" s="29"/>
      <c r="M388" s="11"/>
      <c r="N388" s="11"/>
      <c r="O388" s="11"/>
      <c r="P388" s="11"/>
      <c r="Q388" s="11"/>
      <c r="R388" s="11"/>
      <c r="S388" s="11"/>
      <c r="T388" s="11"/>
      <c r="U388" s="11"/>
      <c r="V388" s="11"/>
      <c r="W388" s="11"/>
      <c r="X388" s="11"/>
      <c r="Y388" s="11"/>
      <c r="Z388" s="11"/>
      <c r="AA388" s="11"/>
      <c r="AB388" s="11"/>
      <c r="AC388" s="11"/>
      <c r="AJ388" s="11"/>
      <c r="AK388" s="11"/>
      <c r="AP388" s="11"/>
      <c r="AQ388" s="11"/>
      <c r="AR388" s="11"/>
      <c r="AS388" s="11"/>
      <c r="AT388" s="11"/>
      <c r="AU388" s="11"/>
      <c r="AV388" s="11"/>
      <c r="AW388" s="11"/>
      <c r="AX388" s="11"/>
      <c r="AY388" s="11"/>
      <c r="AZ388" s="11"/>
    </row>
    <row r="389" spans="1:52" ht="12" customHeight="1">
      <c r="A389" s="29"/>
      <c r="J389" s="29"/>
      <c r="M389" s="11"/>
      <c r="N389" s="11"/>
      <c r="O389" s="11"/>
      <c r="P389" s="11"/>
      <c r="Q389" s="11"/>
      <c r="R389" s="11"/>
      <c r="S389" s="11"/>
      <c r="T389" s="11"/>
      <c r="U389" s="11"/>
      <c r="V389" s="11"/>
      <c r="W389" s="11"/>
      <c r="X389" s="11"/>
      <c r="Y389" s="11"/>
      <c r="Z389" s="11"/>
      <c r="AA389" s="11"/>
      <c r="AB389" s="11"/>
      <c r="AC389" s="11"/>
      <c r="AJ389" s="11"/>
      <c r="AK389" s="11"/>
      <c r="AP389" s="11"/>
      <c r="AQ389" s="11"/>
      <c r="AR389" s="11"/>
      <c r="AS389" s="11"/>
      <c r="AT389" s="11"/>
      <c r="AU389" s="11"/>
      <c r="AV389" s="11"/>
      <c r="AW389" s="11"/>
      <c r="AX389" s="11"/>
      <c r="AY389" s="11"/>
      <c r="AZ389" s="11"/>
    </row>
    <row r="390" spans="1:52" ht="12" customHeight="1">
      <c r="A390" s="29"/>
      <c r="J390" s="29"/>
      <c r="M390" s="11"/>
      <c r="N390" s="11"/>
      <c r="O390" s="11"/>
      <c r="P390" s="11"/>
      <c r="Q390" s="11"/>
      <c r="R390" s="11"/>
      <c r="S390" s="11"/>
      <c r="T390" s="11"/>
      <c r="U390" s="11"/>
      <c r="V390" s="11"/>
      <c r="W390" s="11"/>
      <c r="X390" s="11"/>
      <c r="Y390" s="11"/>
      <c r="Z390" s="11"/>
      <c r="AA390" s="11"/>
      <c r="AB390" s="11"/>
      <c r="AC390" s="11"/>
      <c r="AJ390" s="11"/>
      <c r="AK390" s="11"/>
      <c r="AP390" s="11"/>
      <c r="AQ390" s="11"/>
      <c r="AR390" s="11"/>
      <c r="AS390" s="11"/>
      <c r="AT390" s="11"/>
      <c r="AU390" s="11"/>
      <c r="AV390" s="11"/>
      <c r="AW390" s="11"/>
      <c r="AX390" s="11"/>
      <c r="AY390" s="11"/>
      <c r="AZ390" s="11"/>
    </row>
    <row r="391" spans="1:52" ht="12" customHeight="1">
      <c r="A391" s="29"/>
      <c r="J391" s="29"/>
      <c r="M391" s="11"/>
      <c r="N391" s="11"/>
      <c r="O391" s="11"/>
      <c r="P391" s="11"/>
      <c r="Q391" s="11"/>
      <c r="R391" s="11"/>
      <c r="S391" s="11"/>
      <c r="T391" s="11"/>
      <c r="U391" s="11"/>
      <c r="V391" s="11"/>
      <c r="W391" s="11"/>
      <c r="X391" s="11"/>
      <c r="Y391" s="11"/>
      <c r="Z391" s="11"/>
      <c r="AA391" s="11"/>
      <c r="AB391" s="11"/>
      <c r="AC391" s="11"/>
      <c r="AJ391" s="11"/>
      <c r="AK391" s="11"/>
      <c r="AP391" s="11"/>
      <c r="AQ391" s="11"/>
      <c r="AR391" s="11"/>
      <c r="AS391" s="11"/>
      <c r="AT391" s="11"/>
      <c r="AU391" s="11"/>
      <c r="AV391" s="11"/>
      <c r="AW391" s="11"/>
      <c r="AX391" s="11"/>
      <c r="AY391" s="11"/>
      <c r="AZ391" s="11"/>
    </row>
    <row r="392" spans="1:52" ht="12" customHeight="1">
      <c r="A392" s="29"/>
      <c r="J392" s="29"/>
      <c r="M392" s="11"/>
      <c r="N392" s="11"/>
      <c r="O392" s="11"/>
      <c r="P392" s="11"/>
      <c r="Q392" s="11"/>
      <c r="R392" s="11"/>
      <c r="S392" s="11"/>
      <c r="T392" s="11"/>
      <c r="U392" s="11"/>
      <c r="V392" s="11"/>
      <c r="W392" s="11"/>
      <c r="X392" s="11"/>
      <c r="Y392" s="11"/>
      <c r="Z392" s="11"/>
      <c r="AA392" s="11"/>
      <c r="AB392" s="11"/>
      <c r="AC392" s="11"/>
      <c r="AJ392" s="11"/>
      <c r="AK392" s="11"/>
      <c r="AP392" s="11"/>
      <c r="AQ392" s="11"/>
      <c r="AR392" s="11"/>
      <c r="AS392" s="11"/>
      <c r="AT392" s="11"/>
      <c r="AU392" s="11"/>
      <c r="AV392" s="11"/>
      <c r="AW392" s="11"/>
      <c r="AX392" s="11"/>
      <c r="AY392" s="11"/>
      <c r="AZ392" s="11"/>
    </row>
    <row r="393" spans="1:52" ht="12" customHeight="1">
      <c r="A393" s="29"/>
      <c r="J393" s="29"/>
      <c r="M393" s="11"/>
      <c r="N393" s="11"/>
      <c r="O393" s="11"/>
      <c r="P393" s="11"/>
      <c r="Q393" s="11"/>
      <c r="R393" s="11"/>
      <c r="S393" s="11"/>
      <c r="T393" s="11"/>
      <c r="U393" s="11"/>
      <c r="V393" s="11"/>
      <c r="W393" s="11"/>
      <c r="X393" s="11"/>
      <c r="Y393" s="11"/>
      <c r="Z393" s="11"/>
      <c r="AA393" s="11"/>
      <c r="AB393" s="11"/>
      <c r="AC393" s="11"/>
      <c r="AJ393" s="11"/>
      <c r="AK393" s="11"/>
      <c r="AP393" s="11"/>
      <c r="AQ393" s="11"/>
      <c r="AR393" s="11"/>
      <c r="AS393" s="11"/>
      <c r="AT393" s="11"/>
      <c r="AU393" s="11"/>
      <c r="AV393" s="11"/>
      <c r="AW393" s="11"/>
      <c r="AX393" s="11"/>
      <c r="AY393" s="11"/>
      <c r="AZ393" s="11"/>
    </row>
    <row r="394" spans="1:52" ht="12" customHeight="1">
      <c r="A394" s="29"/>
      <c r="J394" s="29"/>
      <c r="M394" s="11"/>
      <c r="N394" s="11"/>
      <c r="O394" s="11"/>
      <c r="P394" s="11"/>
      <c r="Q394" s="11"/>
      <c r="R394" s="11"/>
      <c r="S394" s="11"/>
      <c r="T394" s="11"/>
      <c r="U394" s="11"/>
      <c r="V394" s="11"/>
      <c r="W394" s="11"/>
      <c r="X394" s="11"/>
      <c r="Y394" s="11"/>
      <c r="Z394" s="11"/>
      <c r="AA394" s="11"/>
      <c r="AB394" s="11"/>
      <c r="AC394" s="11"/>
      <c r="AJ394" s="11"/>
      <c r="AK394" s="11"/>
      <c r="AP394" s="11"/>
      <c r="AQ394" s="11"/>
      <c r="AR394" s="11"/>
      <c r="AS394" s="11"/>
      <c r="AT394" s="11"/>
      <c r="AU394" s="11"/>
      <c r="AV394" s="11"/>
      <c r="AW394" s="11"/>
      <c r="AX394" s="11"/>
      <c r="AY394" s="11"/>
      <c r="AZ394" s="11"/>
    </row>
    <row r="405" spans="1:52" ht="12" customHeight="1">
      <c r="A405" s="29"/>
      <c r="J405" s="29"/>
      <c r="M405" s="11"/>
      <c r="N405" s="11"/>
      <c r="O405" s="11"/>
      <c r="P405" s="11"/>
      <c r="Q405" s="11"/>
      <c r="R405" s="11"/>
      <c r="S405" s="11"/>
      <c r="T405" s="11"/>
      <c r="U405" s="11"/>
      <c r="V405" s="11"/>
      <c r="W405" s="11"/>
      <c r="X405" s="11"/>
      <c r="Y405" s="11"/>
      <c r="Z405" s="11"/>
      <c r="AA405" s="11"/>
      <c r="AB405" s="11"/>
      <c r="AC405" s="11"/>
      <c r="AJ405" s="11"/>
      <c r="AK405" s="11"/>
      <c r="AP405" s="11"/>
      <c r="AQ405" s="11"/>
      <c r="AR405" s="11"/>
      <c r="AS405" s="11"/>
      <c r="AT405" s="11"/>
      <c r="AU405" s="11"/>
      <c r="AV405" s="11"/>
      <c r="AW405" s="11"/>
      <c r="AX405" s="11"/>
      <c r="AY405" s="11"/>
      <c r="AZ405" s="11"/>
    </row>
    <row r="406" spans="1:52" ht="12" customHeight="1">
      <c r="A406" s="29"/>
      <c r="J406" s="29"/>
      <c r="M406" s="11"/>
      <c r="N406" s="11"/>
      <c r="O406" s="11"/>
      <c r="P406" s="11"/>
      <c r="Q406" s="11"/>
      <c r="R406" s="11"/>
      <c r="S406" s="11"/>
      <c r="T406" s="11"/>
      <c r="U406" s="11"/>
      <c r="V406" s="11"/>
      <c r="W406" s="11"/>
      <c r="X406" s="11"/>
      <c r="Y406" s="11"/>
      <c r="Z406" s="11"/>
      <c r="AA406" s="11"/>
      <c r="AB406" s="11"/>
      <c r="AC406" s="11"/>
      <c r="AJ406" s="11"/>
      <c r="AK406" s="11"/>
      <c r="AP406" s="11"/>
      <c r="AQ406" s="11"/>
      <c r="AR406" s="11"/>
      <c r="AS406" s="11"/>
      <c r="AT406" s="11"/>
      <c r="AU406" s="11"/>
      <c r="AV406" s="11"/>
      <c r="AW406" s="11"/>
      <c r="AX406" s="11"/>
      <c r="AY406" s="11"/>
      <c r="AZ406" s="11"/>
    </row>
    <row r="407" spans="1:52" ht="12" customHeight="1">
      <c r="A407" s="29"/>
      <c r="J407" s="29"/>
      <c r="M407" s="11"/>
      <c r="N407" s="11"/>
      <c r="O407" s="11"/>
      <c r="P407" s="11"/>
      <c r="Q407" s="11"/>
      <c r="R407" s="11"/>
      <c r="S407" s="11"/>
      <c r="T407" s="11"/>
      <c r="U407" s="11"/>
      <c r="V407" s="11"/>
      <c r="W407" s="11"/>
      <c r="X407" s="11"/>
      <c r="Y407" s="11"/>
      <c r="Z407" s="11"/>
      <c r="AA407" s="11"/>
      <c r="AB407" s="11"/>
      <c r="AC407" s="11"/>
      <c r="AJ407" s="11"/>
      <c r="AK407" s="11"/>
      <c r="AP407" s="11"/>
      <c r="AQ407" s="11"/>
      <c r="AR407" s="11"/>
      <c r="AS407" s="11"/>
      <c r="AT407" s="11"/>
      <c r="AU407" s="11"/>
      <c r="AV407" s="11"/>
      <c r="AW407" s="11"/>
      <c r="AX407" s="11"/>
      <c r="AY407" s="11"/>
      <c r="AZ407" s="11"/>
    </row>
    <row r="410" spans="1:52" ht="12" customHeight="1">
      <c r="A410" s="29"/>
      <c r="J410" s="29"/>
      <c r="M410" s="11"/>
      <c r="N410" s="11"/>
      <c r="O410" s="11"/>
      <c r="P410" s="11"/>
      <c r="Q410" s="11"/>
      <c r="R410" s="11"/>
      <c r="S410" s="11"/>
      <c r="T410" s="11"/>
      <c r="U410" s="11"/>
      <c r="V410" s="11"/>
      <c r="W410" s="11"/>
      <c r="X410" s="11"/>
      <c r="Y410" s="11"/>
      <c r="Z410" s="11"/>
      <c r="AA410" s="11"/>
      <c r="AB410" s="11"/>
      <c r="AC410" s="11"/>
      <c r="AJ410" s="11"/>
      <c r="AK410" s="11"/>
      <c r="AP410" s="11"/>
      <c r="AQ410" s="11"/>
      <c r="AR410" s="11"/>
      <c r="AS410" s="11"/>
      <c r="AT410" s="11"/>
      <c r="AU410" s="11"/>
      <c r="AV410" s="11"/>
      <c r="AW410" s="11"/>
      <c r="AX410" s="11"/>
      <c r="AY410" s="11"/>
      <c r="AZ410" s="11"/>
    </row>
    <row r="411" spans="1:52" ht="12" customHeight="1">
      <c r="A411" s="29"/>
      <c r="J411" s="29"/>
      <c r="M411" s="11"/>
      <c r="N411" s="11"/>
      <c r="O411" s="11"/>
      <c r="P411" s="11"/>
      <c r="Q411" s="11"/>
      <c r="R411" s="11"/>
      <c r="S411" s="11"/>
      <c r="T411" s="11"/>
      <c r="U411" s="11"/>
      <c r="V411" s="11"/>
      <c r="W411" s="11"/>
      <c r="X411" s="11"/>
      <c r="Y411" s="11"/>
      <c r="Z411" s="11"/>
      <c r="AA411" s="11"/>
      <c r="AB411" s="11"/>
      <c r="AC411" s="11"/>
      <c r="AJ411" s="11"/>
      <c r="AK411" s="11"/>
      <c r="AP411" s="11"/>
      <c r="AQ411" s="11"/>
      <c r="AR411" s="11"/>
      <c r="AS411" s="11"/>
      <c r="AT411" s="11"/>
      <c r="AU411" s="11"/>
      <c r="AV411" s="11"/>
      <c r="AW411" s="11"/>
      <c r="AX411" s="11"/>
      <c r="AY411" s="11"/>
      <c r="AZ411" s="11"/>
    </row>
    <row r="412" spans="1:52" ht="12" customHeight="1">
      <c r="A412" s="29"/>
      <c r="J412" s="29"/>
      <c r="M412" s="11"/>
      <c r="N412" s="11"/>
      <c r="O412" s="11"/>
      <c r="P412" s="11"/>
      <c r="Q412" s="11"/>
      <c r="R412" s="11"/>
      <c r="S412" s="11"/>
      <c r="T412" s="11"/>
      <c r="U412" s="11"/>
      <c r="V412" s="11"/>
      <c r="W412" s="11"/>
      <c r="X412" s="11"/>
      <c r="Y412" s="11"/>
      <c r="Z412" s="11"/>
      <c r="AA412" s="11"/>
      <c r="AB412" s="11"/>
      <c r="AC412" s="11"/>
      <c r="AJ412" s="11"/>
      <c r="AK412" s="11"/>
      <c r="AP412" s="11"/>
      <c r="AQ412" s="11"/>
      <c r="AR412" s="11"/>
      <c r="AS412" s="11"/>
      <c r="AT412" s="11"/>
      <c r="AU412" s="11"/>
      <c r="AV412" s="11"/>
      <c r="AW412" s="11"/>
      <c r="AX412" s="11"/>
      <c r="AY412" s="11"/>
      <c r="AZ412" s="11"/>
    </row>
    <row r="413" spans="1:52" ht="12" customHeight="1">
      <c r="A413" s="29"/>
      <c r="J413" s="29"/>
      <c r="M413" s="11"/>
      <c r="N413" s="11"/>
      <c r="O413" s="11"/>
      <c r="P413" s="11"/>
      <c r="Q413" s="11"/>
      <c r="R413" s="11"/>
      <c r="S413" s="11"/>
      <c r="T413" s="11"/>
      <c r="U413" s="11"/>
      <c r="V413" s="11"/>
      <c r="W413" s="11"/>
      <c r="X413" s="11"/>
      <c r="Y413" s="11"/>
      <c r="Z413" s="11"/>
      <c r="AA413" s="11"/>
      <c r="AB413" s="11"/>
      <c r="AC413" s="11"/>
      <c r="AJ413" s="11"/>
      <c r="AK413" s="11"/>
      <c r="AP413" s="11"/>
      <c r="AQ413" s="11"/>
      <c r="AR413" s="11"/>
      <c r="AS413" s="11"/>
      <c r="AT413" s="11"/>
      <c r="AU413" s="11"/>
      <c r="AV413" s="11"/>
      <c r="AW413" s="11"/>
      <c r="AX413" s="11"/>
      <c r="AY413" s="11"/>
      <c r="AZ413" s="11"/>
    </row>
    <row r="414" spans="1:52" ht="12" customHeight="1">
      <c r="A414" s="29"/>
      <c r="J414" s="29"/>
      <c r="M414" s="11"/>
      <c r="N414" s="11"/>
      <c r="O414" s="11"/>
      <c r="P414" s="11"/>
      <c r="Q414" s="11"/>
      <c r="R414" s="11"/>
      <c r="S414" s="11"/>
      <c r="T414" s="11"/>
      <c r="U414" s="11"/>
      <c r="V414" s="11"/>
      <c r="W414" s="11"/>
      <c r="X414" s="11"/>
      <c r="Y414" s="11"/>
      <c r="Z414" s="11"/>
      <c r="AA414" s="11"/>
      <c r="AB414" s="11"/>
      <c r="AC414" s="11"/>
      <c r="AJ414" s="11"/>
      <c r="AK414" s="11"/>
      <c r="AP414" s="11"/>
      <c r="AQ414" s="11"/>
      <c r="AR414" s="11"/>
      <c r="AS414" s="11"/>
      <c r="AT414" s="11"/>
      <c r="AU414" s="11"/>
      <c r="AV414" s="11"/>
      <c r="AW414" s="11"/>
      <c r="AX414" s="11"/>
      <c r="AY414" s="11"/>
      <c r="AZ414" s="11"/>
    </row>
    <row r="415" spans="1:52" ht="12" customHeight="1">
      <c r="A415" s="29"/>
      <c r="J415" s="29"/>
      <c r="M415" s="11"/>
      <c r="N415" s="11"/>
      <c r="O415" s="11"/>
      <c r="P415" s="11"/>
      <c r="Q415" s="11"/>
      <c r="R415" s="11"/>
      <c r="S415" s="11"/>
      <c r="T415" s="11"/>
      <c r="U415" s="11"/>
      <c r="V415" s="11"/>
      <c r="W415" s="11"/>
      <c r="X415" s="11"/>
      <c r="Y415" s="11"/>
      <c r="Z415" s="11"/>
      <c r="AA415" s="11"/>
      <c r="AB415" s="11"/>
      <c r="AC415" s="11"/>
      <c r="AJ415" s="11"/>
      <c r="AK415" s="11"/>
      <c r="AP415" s="11"/>
      <c r="AQ415" s="11"/>
      <c r="AR415" s="11"/>
      <c r="AS415" s="11"/>
      <c r="AT415" s="11"/>
      <c r="AU415" s="11"/>
      <c r="AV415" s="11"/>
      <c r="AW415" s="11"/>
      <c r="AX415" s="11"/>
      <c r="AY415" s="11"/>
      <c r="AZ415" s="11"/>
    </row>
    <row r="416" spans="1:52" ht="12" customHeight="1">
      <c r="A416" s="29"/>
      <c r="J416" s="29"/>
      <c r="M416" s="11"/>
      <c r="N416" s="11"/>
      <c r="O416" s="11"/>
      <c r="P416" s="11"/>
      <c r="Q416" s="11"/>
      <c r="R416" s="11"/>
      <c r="S416" s="11"/>
      <c r="T416" s="11"/>
      <c r="U416" s="11"/>
      <c r="V416" s="11"/>
      <c r="W416" s="11"/>
      <c r="X416" s="11"/>
      <c r="Y416" s="11"/>
      <c r="Z416" s="11"/>
      <c r="AA416" s="11"/>
      <c r="AB416" s="11"/>
      <c r="AC416" s="11"/>
      <c r="AJ416" s="11"/>
      <c r="AK416" s="11"/>
      <c r="AP416" s="11"/>
      <c r="AQ416" s="11"/>
      <c r="AR416" s="11"/>
      <c r="AS416" s="11"/>
      <c r="AT416" s="11"/>
      <c r="AU416" s="11"/>
      <c r="AV416" s="11"/>
      <c r="AW416" s="11"/>
      <c r="AX416" s="11"/>
      <c r="AY416" s="11"/>
      <c r="AZ416" s="11"/>
    </row>
  </sheetData>
  <mergeCells count="26">
    <mergeCell ref="AL7:AM8"/>
    <mergeCell ref="AN7:AO8"/>
    <mergeCell ref="AP7:AQ8"/>
    <mergeCell ref="AJ5:AQ6"/>
    <mergeCell ref="AJ7:AK8"/>
    <mergeCell ref="B5:C9"/>
    <mergeCell ref="D5:E7"/>
    <mergeCell ref="R6:S7"/>
    <mergeCell ref="T6:U7"/>
    <mergeCell ref="V6:W6"/>
    <mergeCell ref="F5:AC5"/>
    <mergeCell ref="F6:G7"/>
    <mergeCell ref="H6:I6"/>
    <mergeCell ref="J6:K7"/>
    <mergeCell ref="L6:M7"/>
    <mergeCell ref="N6:O7"/>
    <mergeCell ref="P6:Q7"/>
    <mergeCell ref="H7:I7"/>
    <mergeCell ref="V7:W7"/>
    <mergeCell ref="Z7:AA7"/>
    <mergeCell ref="AB7:AC7"/>
    <mergeCell ref="AD8:AE8"/>
    <mergeCell ref="AF8:AG8"/>
    <mergeCell ref="AH8:AI8"/>
    <mergeCell ref="X6:Y7"/>
    <mergeCell ref="Z6:AC6"/>
  </mergeCells>
  <phoneticPr fontId="1"/>
  <pageMargins left="0.19685039370078741" right="0" top="0.59055118110236227" bottom="0" header="0" footer="0"/>
  <pageSetup paperSize="9" scale="53" orientation="landscape" horizontalDpi="4294967294" r:id="rId1"/>
  <headerFooter alignWithMargins="0"/>
  <rowBreaks count="1" manualBreakCount="1">
    <brk id="342" max="42" man="1"/>
  </rowBreaks>
  <colBreaks count="1" manualBreakCount="1">
    <brk id="23"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年度</vt:lpstr>
      <vt:lpstr>月次</vt:lpstr>
      <vt:lpstr>月次!Print_Area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Windows User</cp:lastModifiedBy>
  <cp:lastPrinted>2024-03-29T06:14:31Z</cp:lastPrinted>
  <dcterms:created xsi:type="dcterms:W3CDTF">2013-12-12T08:15:31Z</dcterms:created>
  <dcterms:modified xsi:type="dcterms:W3CDTF">2025-04-28T06:14:18Z</dcterms:modified>
</cp:coreProperties>
</file>