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60" yWindow="1710" windowWidth="27105" windowHeight="10455" tabRatio="817" activeTab="1"/>
  </bookViews>
  <sheets>
    <sheet name="年度" sheetId="18" r:id="rId1"/>
    <sheet name="月次" sheetId="20" r:id="rId2"/>
  </sheets>
  <externalReferences>
    <externalReference r:id="rId3"/>
  </externalReferences>
  <definedNames>
    <definedName name="_xlnm.Print_Area" localSheetId="1">月次!$B$2:$AQ$333</definedName>
    <definedName name="_xlnm.Print_Area" localSheetId="0">年度!$B$2:$AS$49</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333" i="20" l="1"/>
  <c r="AE333" i="20"/>
  <c r="AA333" i="20"/>
  <c r="W333" i="20"/>
  <c r="U333" i="20"/>
  <c r="P333" i="20"/>
  <c r="O333" i="20"/>
  <c r="M333" i="20"/>
  <c r="J333" i="20"/>
  <c r="I333" i="20"/>
  <c r="G333" i="20"/>
  <c r="E333" i="20"/>
  <c r="AG332" i="20"/>
  <c r="AE332" i="20"/>
  <c r="AA332" i="20"/>
  <c r="W332" i="20"/>
  <c r="U332" i="20"/>
  <c r="P332" i="20"/>
  <c r="O332" i="20"/>
  <c r="M332" i="20"/>
  <c r="J332" i="20"/>
  <c r="I332" i="20"/>
  <c r="G332" i="20"/>
  <c r="E332" i="20"/>
  <c r="AG331" i="20"/>
  <c r="AE331" i="20"/>
  <c r="AA331" i="20"/>
  <c r="W331" i="20"/>
  <c r="U331" i="20"/>
  <c r="P331" i="20"/>
  <c r="O331" i="20"/>
  <c r="M331" i="20"/>
  <c r="J331" i="20"/>
  <c r="I331" i="20"/>
  <c r="G331" i="20"/>
  <c r="E331" i="20"/>
  <c r="AG330" i="20"/>
  <c r="AE330" i="20"/>
  <c r="AA330" i="20"/>
  <c r="W330" i="20"/>
  <c r="U330" i="20"/>
  <c r="P330" i="20"/>
  <c r="Q330" i="20" s="1"/>
  <c r="O330" i="20"/>
  <c r="M330" i="20"/>
  <c r="J330" i="20"/>
  <c r="K330" i="20" s="1"/>
  <c r="I330" i="20"/>
  <c r="G330" i="20"/>
  <c r="E330" i="20"/>
  <c r="AG329" i="20"/>
  <c r="AE329" i="20"/>
  <c r="AA329" i="20"/>
  <c r="W329" i="20"/>
  <c r="U329" i="20"/>
  <c r="P329" i="20"/>
  <c r="Q329" i="20" s="1"/>
  <c r="O329" i="20"/>
  <c r="M329" i="20"/>
  <c r="J329" i="20"/>
  <c r="I329" i="20"/>
  <c r="G329" i="20"/>
  <c r="E329" i="20"/>
  <c r="AG328" i="20"/>
  <c r="AE328" i="20"/>
  <c r="AA328" i="20"/>
  <c r="W328" i="20"/>
  <c r="U328" i="20"/>
  <c r="P328" i="20"/>
  <c r="Q328" i="20" s="1"/>
  <c r="O328" i="20"/>
  <c r="M328" i="20"/>
  <c r="J328" i="20"/>
  <c r="K328" i="20" s="1"/>
  <c r="I328" i="20"/>
  <c r="G328" i="20"/>
  <c r="E328" i="20"/>
  <c r="AG327" i="20"/>
  <c r="AE327" i="20"/>
  <c r="AA327" i="20"/>
  <c r="W327" i="20"/>
  <c r="U327" i="20"/>
  <c r="P327" i="20"/>
  <c r="Q327" i="20" s="1"/>
  <c r="O327" i="20"/>
  <c r="M327" i="20"/>
  <c r="J327" i="20"/>
  <c r="I327" i="20"/>
  <c r="G327" i="20"/>
  <c r="E327" i="20"/>
  <c r="AG326" i="20"/>
  <c r="AE326" i="20"/>
  <c r="AA326" i="20"/>
  <c r="W326" i="20"/>
  <c r="U326" i="20"/>
  <c r="P326" i="20"/>
  <c r="Q326" i="20" s="1"/>
  <c r="O326" i="20"/>
  <c r="M326" i="20"/>
  <c r="J326" i="20"/>
  <c r="K326" i="20" s="1"/>
  <c r="I326" i="20"/>
  <c r="G326" i="20"/>
  <c r="E326" i="20"/>
  <c r="AG325" i="20"/>
  <c r="AE325" i="20"/>
  <c r="AA325" i="20"/>
  <c r="W325" i="20"/>
  <c r="U325" i="20"/>
  <c r="P325" i="20"/>
  <c r="Q325" i="20" s="1"/>
  <c r="O325" i="20"/>
  <c r="M325" i="20"/>
  <c r="J325" i="20"/>
  <c r="I325" i="20"/>
  <c r="G325" i="20"/>
  <c r="E325" i="20"/>
  <c r="AG324" i="20"/>
  <c r="AE324" i="20"/>
  <c r="AA324" i="20"/>
  <c r="W324" i="20"/>
  <c r="U324" i="20"/>
  <c r="P324" i="20"/>
  <c r="Q324" i="20" s="1"/>
  <c r="O324" i="20"/>
  <c r="M324" i="20"/>
  <c r="J324" i="20"/>
  <c r="K324" i="20" s="1"/>
  <c r="I324" i="20"/>
  <c r="G324" i="20"/>
  <c r="E324" i="20"/>
  <c r="AG323" i="20"/>
  <c r="AE323" i="20"/>
  <c r="AA323" i="20"/>
  <c r="W323" i="20"/>
  <c r="U323" i="20"/>
  <c r="P323" i="20"/>
  <c r="Q323" i="20" s="1"/>
  <c r="O323" i="20"/>
  <c r="M323" i="20"/>
  <c r="J323" i="20"/>
  <c r="I323" i="20"/>
  <c r="G323" i="20"/>
  <c r="E323" i="20"/>
  <c r="AG322" i="20"/>
  <c r="AE322" i="20"/>
  <c r="AA322" i="20"/>
  <c r="W322" i="20"/>
  <c r="U322" i="20"/>
  <c r="P322" i="20"/>
  <c r="Q322" i="20" s="1"/>
  <c r="O322" i="20"/>
  <c r="M322" i="20"/>
  <c r="J322" i="20"/>
  <c r="K322" i="20" s="1"/>
  <c r="I322" i="20"/>
  <c r="G322" i="20"/>
  <c r="E322" i="20"/>
  <c r="R323" i="20" l="1"/>
  <c r="S323" i="20" s="1"/>
  <c r="R325" i="20"/>
  <c r="S325" i="20" s="1"/>
  <c r="R327" i="20"/>
  <c r="S327" i="20" s="1"/>
  <c r="R329" i="20"/>
  <c r="X329" i="20" s="1"/>
  <c r="Y329" i="20" s="1"/>
  <c r="R331" i="20"/>
  <c r="X331" i="20" s="1"/>
  <c r="R333" i="20"/>
  <c r="X333" i="20" s="1"/>
  <c r="R328" i="20"/>
  <c r="S328" i="20" s="1"/>
  <c r="R322" i="20"/>
  <c r="S322" i="20" s="1"/>
  <c r="R330" i="20"/>
  <c r="S330" i="20" s="1"/>
  <c r="R324" i="20"/>
  <c r="X324" i="20" s="1"/>
  <c r="Y324" i="20" s="1"/>
  <c r="R332" i="20"/>
  <c r="R326" i="20"/>
  <c r="S326" i="20" s="1"/>
  <c r="K323" i="20"/>
  <c r="K325" i="20"/>
  <c r="K327" i="20"/>
  <c r="K329" i="20"/>
  <c r="AF43" i="18"/>
  <c r="AD43" i="18"/>
  <c r="Z43" i="18"/>
  <c r="V43" i="18"/>
  <c r="T43" i="18"/>
  <c r="N43" i="18"/>
  <c r="L43" i="18"/>
  <c r="H43" i="18"/>
  <c r="F43" i="18"/>
  <c r="D43" i="18"/>
  <c r="X322" i="20" l="1"/>
  <c r="Y322" i="20" s="1"/>
  <c r="S329" i="20"/>
  <c r="X328" i="20"/>
  <c r="Y328" i="20" s="1"/>
  <c r="X327" i="20"/>
  <c r="Y327" i="20" s="1"/>
  <c r="X325" i="20"/>
  <c r="Y325" i="20" s="1"/>
  <c r="X323" i="20"/>
  <c r="Y323" i="20" s="1"/>
  <c r="X330" i="20"/>
  <c r="Y330" i="20" s="1"/>
  <c r="X326" i="20"/>
  <c r="Y326" i="20" s="1"/>
  <c r="X332" i="20"/>
  <c r="S324" i="20"/>
  <c r="P43" i="18"/>
  <c r="J43" i="18"/>
  <c r="AE316" i="20"/>
  <c r="R43" i="18" l="1"/>
  <c r="AR43" i="18" s="1"/>
  <c r="X43" i="18"/>
  <c r="AG321" i="20"/>
  <c r="AE321" i="20"/>
  <c r="AA321" i="20"/>
  <c r="J321" i="20"/>
  <c r="P321" i="20"/>
  <c r="Q333" i="20" s="1"/>
  <c r="W321" i="20"/>
  <c r="U321" i="20"/>
  <c r="O321" i="20"/>
  <c r="M321" i="20"/>
  <c r="I321" i="20"/>
  <c r="G321" i="20"/>
  <c r="E321" i="20"/>
  <c r="AG320" i="20"/>
  <c r="AE320" i="20"/>
  <c r="AA320" i="20"/>
  <c r="J320" i="20"/>
  <c r="K332" i="20" s="1"/>
  <c r="P320" i="20"/>
  <c r="Q332" i="20" s="1"/>
  <c r="R320" i="20"/>
  <c r="W320" i="20"/>
  <c r="U320" i="20"/>
  <c r="O320" i="20"/>
  <c r="M320" i="20"/>
  <c r="I320" i="20"/>
  <c r="G320" i="20"/>
  <c r="E320" i="20"/>
  <c r="AG319" i="20"/>
  <c r="AE319" i="20"/>
  <c r="AA319" i="20"/>
  <c r="J319" i="20"/>
  <c r="P319" i="20"/>
  <c r="Q331" i="20" s="1"/>
  <c r="W319" i="20"/>
  <c r="U319" i="20"/>
  <c r="O319" i="20"/>
  <c r="M319" i="20"/>
  <c r="I319" i="20"/>
  <c r="G319" i="20"/>
  <c r="E319" i="20"/>
  <c r="AG318" i="20"/>
  <c r="AE318" i="20"/>
  <c r="AA318" i="20"/>
  <c r="J318" i="20"/>
  <c r="P318" i="20"/>
  <c r="W318" i="20"/>
  <c r="U318" i="20"/>
  <c r="O318" i="20"/>
  <c r="M318" i="20"/>
  <c r="I318" i="20"/>
  <c r="G318" i="20"/>
  <c r="E318" i="20"/>
  <c r="AG317" i="20"/>
  <c r="AE317" i="20"/>
  <c r="AA317" i="20"/>
  <c r="J317" i="20"/>
  <c r="P317" i="20"/>
  <c r="Q317" i="20" s="1"/>
  <c r="W317" i="20"/>
  <c r="U317" i="20"/>
  <c r="O317" i="20"/>
  <c r="M317" i="20"/>
  <c r="I317" i="20"/>
  <c r="G317" i="20"/>
  <c r="E317" i="20"/>
  <c r="AG316" i="20"/>
  <c r="AA316" i="20"/>
  <c r="J316" i="20"/>
  <c r="P316" i="20"/>
  <c r="W316" i="20"/>
  <c r="U316" i="20"/>
  <c r="O316" i="20"/>
  <c r="M316" i="20"/>
  <c r="I316" i="20"/>
  <c r="G316" i="20"/>
  <c r="E316" i="20"/>
  <c r="AG315" i="20"/>
  <c r="AE315" i="20"/>
  <c r="AA315" i="20"/>
  <c r="J315" i="20"/>
  <c r="P315" i="20"/>
  <c r="W315" i="20"/>
  <c r="U315" i="20"/>
  <c r="O315" i="20"/>
  <c r="M315" i="20"/>
  <c r="I315" i="20"/>
  <c r="G315" i="20"/>
  <c r="E315" i="20"/>
  <c r="AG314" i="20"/>
  <c r="AE314" i="20"/>
  <c r="AA314" i="20"/>
  <c r="J314" i="20"/>
  <c r="P314" i="20"/>
  <c r="W314" i="20"/>
  <c r="U314" i="20"/>
  <c r="O314" i="20"/>
  <c r="M314" i="20"/>
  <c r="I314" i="20"/>
  <c r="G314" i="20"/>
  <c r="E314" i="20"/>
  <c r="AG313" i="20"/>
  <c r="AE313" i="20"/>
  <c r="AA313" i="20"/>
  <c r="J313" i="20"/>
  <c r="P313" i="20"/>
  <c r="W313" i="20"/>
  <c r="U313" i="20"/>
  <c r="O313" i="20"/>
  <c r="M313" i="20"/>
  <c r="I313" i="20"/>
  <c r="G313" i="20"/>
  <c r="E313" i="20"/>
  <c r="AG312" i="20"/>
  <c r="AE312" i="20"/>
  <c r="AA312" i="20"/>
  <c r="J312" i="20"/>
  <c r="P312" i="20"/>
  <c r="Q312" i="20" s="1"/>
  <c r="W312" i="20"/>
  <c r="U312" i="20"/>
  <c r="O312" i="20"/>
  <c r="M312" i="20"/>
  <c r="I312" i="20"/>
  <c r="G312" i="20"/>
  <c r="E312" i="20"/>
  <c r="AG311" i="20"/>
  <c r="AE311" i="20"/>
  <c r="AA311" i="20"/>
  <c r="J311" i="20"/>
  <c r="P311" i="20"/>
  <c r="W311" i="20"/>
  <c r="U311" i="20"/>
  <c r="O311" i="20"/>
  <c r="M311" i="20"/>
  <c r="I311" i="20"/>
  <c r="G311" i="20"/>
  <c r="E311" i="20"/>
  <c r="AG310" i="20"/>
  <c r="AE310" i="20"/>
  <c r="AA310" i="20"/>
  <c r="J310" i="20"/>
  <c r="P310" i="20"/>
  <c r="W310" i="20"/>
  <c r="U310" i="20"/>
  <c r="O310" i="20"/>
  <c r="M310" i="20"/>
  <c r="I310" i="20"/>
  <c r="G310" i="20"/>
  <c r="E310" i="20"/>
  <c r="AF42" i="18"/>
  <c r="AD42" i="18"/>
  <c r="AE43" i="18" s="1"/>
  <c r="Z42" i="18"/>
  <c r="V42" i="18"/>
  <c r="W43" i="18" s="1"/>
  <c r="T42" i="18"/>
  <c r="U43" i="18" s="1"/>
  <c r="N42" i="18"/>
  <c r="O43" i="18" s="1"/>
  <c r="L42" i="18"/>
  <c r="H42" i="18"/>
  <c r="F42" i="18"/>
  <c r="G43" i="18" s="1"/>
  <c r="D42" i="18"/>
  <c r="E43" i="18" s="1"/>
  <c r="AF41" i="18"/>
  <c r="AD41" i="18"/>
  <c r="Z41" i="18"/>
  <c r="D41" i="18"/>
  <c r="F41" i="18"/>
  <c r="N41" i="18"/>
  <c r="L41" i="18"/>
  <c r="P41" i="18" s="1"/>
  <c r="T41" i="18"/>
  <c r="V41" i="18"/>
  <c r="W42" i="18" s="1"/>
  <c r="O42" i="18"/>
  <c r="H41" i="18"/>
  <c r="AG309" i="20"/>
  <c r="AE309" i="20"/>
  <c r="AA309" i="20"/>
  <c r="W309" i="20"/>
  <c r="U309" i="20"/>
  <c r="P309" i="20"/>
  <c r="Q309" i="20" s="1"/>
  <c r="O309" i="20"/>
  <c r="M309" i="20"/>
  <c r="J309" i="20"/>
  <c r="I309" i="20"/>
  <c r="G309" i="20"/>
  <c r="E309" i="20"/>
  <c r="AG308" i="20"/>
  <c r="AE308" i="20"/>
  <c r="AA308" i="20"/>
  <c r="W308" i="20"/>
  <c r="U308" i="20"/>
  <c r="P308" i="20"/>
  <c r="Q308" i="20" s="1"/>
  <c r="O308" i="20"/>
  <c r="M308" i="20"/>
  <c r="J308" i="20"/>
  <c r="I308" i="20"/>
  <c r="G308" i="20"/>
  <c r="E308" i="20"/>
  <c r="AG307" i="20"/>
  <c r="AE307" i="20"/>
  <c r="AA307" i="20"/>
  <c r="W307" i="20"/>
  <c r="U307" i="20"/>
  <c r="P307" i="20"/>
  <c r="O307" i="20"/>
  <c r="M307" i="20"/>
  <c r="J307" i="20"/>
  <c r="I307" i="20"/>
  <c r="G307" i="20"/>
  <c r="E307" i="20"/>
  <c r="AG306" i="20"/>
  <c r="AE306" i="20"/>
  <c r="AA306" i="20"/>
  <c r="W306" i="20"/>
  <c r="U306" i="20"/>
  <c r="P306" i="20"/>
  <c r="R306" i="20" s="1"/>
  <c r="J306" i="20"/>
  <c r="O306" i="20"/>
  <c r="M306" i="20"/>
  <c r="I306" i="20"/>
  <c r="G306" i="20"/>
  <c r="E306" i="20"/>
  <c r="AG305" i="20"/>
  <c r="AE305" i="20"/>
  <c r="AA305" i="20"/>
  <c r="W305" i="20"/>
  <c r="U305" i="20"/>
  <c r="P305" i="20"/>
  <c r="O305" i="20"/>
  <c r="M305" i="20"/>
  <c r="J305" i="20"/>
  <c r="I305" i="20"/>
  <c r="G305" i="20"/>
  <c r="E305" i="20"/>
  <c r="AG304" i="20"/>
  <c r="AE304" i="20"/>
  <c r="AA304" i="20"/>
  <c r="W304" i="20"/>
  <c r="U304" i="20"/>
  <c r="P304" i="20"/>
  <c r="O304" i="20"/>
  <c r="M304" i="20"/>
  <c r="J304" i="20"/>
  <c r="I304" i="20"/>
  <c r="G304" i="20"/>
  <c r="E304" i="20"/>
  <c r="AG303" i="20"/>
  <c r="AE303" i="20"/>
  <c r="AA303" i="20"/>
  <c r="W303" i="20"/>
  <c r="U303" i="20"/>
  <c r="P303" i="20"/>
  <c r="O303" i="20"/>
  <c r="M303" i="20"/>
  <c r="J303" i="20"/>
  <c r="I303" i="20"/>
  <c r="G303" i="20"/>
  <c r="E303" i="20"/>
  <c r="AG302" i="20"/>
  <c r="AE302" i="20"/>
  <c r="AA302" i="20"/>
  <c r="W302" i="20"/>
  <c r="U302" i="20"/>
  <c r="P302" i="20"/>
  <c r="O302" i="20"/>
  <c r="M302" i="20"/>
  <c r="J302" i="20"/>
  <c r="I302" i="20"/>
  <c r="G302" i="20"/>
  <c r="E302" i="20"/>
  <c r="AG301" i="20"/>
  <c r="AE301" i="20"/>
  <c r="AA301" i="20"/>
  <c r="W301" i="20"/>
  <c r="U301" i="20"/>
  <c r="P301" i="20"/>
  <c r="O301" i="20"/>
  <c r="M301" i="20"/>
  <c r="J301" i="20"/>
  <c r="I301" i="20"/>
  <c r="G301" i="20"/>
  <c r="E301" i="20"/>
  <c r="AG300" i="20"/>
  <c r="AE300" i="20"/>
  <c r="AA300" i="20"/>
  <c r="W300" i="20"/>
  <c r="U300" i="20"/>
  <c r="P300" i="20"/>
  <c r="O300" i="20"/>
  <c r="M300" i="20"/>
  <c r="J300" i="20"/>
  <c r="I300" i="20"/>
  <c r="G300" i="20"/>
  <c r="E300" i="20"/>
  <c r="AG299" i="20"/>
  <c r="AE299" i="20"/>
  <c r="AA299" i="20"/>
  <c r="W299" i="20"/>
  <c r="U299" i="20"/>
  <c r="P299" i="20"/>
  <c r="Q311" i="20" s="1"/>
  <c r="O299" i="20"/>
  <c r="M299" i="20"/>
  <c r="J299" i="20"/>
  <c r="I299" i="20"/>
  <c r="G299" i="20"/>
  <c r="E299" i="20"/>
  <c r="AG298" i="20"/>
  <c r="AE298" i="20"/>
  <c r="AA298" i="20"/>
  <c r="W298" i="20"/>
  <c r="U298" i="20"/>
  <c r="P298" i="20"/>
  <c r="Q310" i="20" s="1"/>
  <c r="O298" i="20"/>
  <c r="M298" i="20"/>
  <c r="J298" i="20"/>
  <c r="I298" i="20"/>
  <c r="G298" i="20"/>
  <c r="E298" i="20"/>
  <c r="R299" i="20"/>
  <c r="R300" i="20"/>
  <c r="R305" i="20"/>
  <c r="R301" i="20"/>
  <c r="X301" i="20" s="1"/>
  <c r="R303" i="20"/>
  <c r="X303" i="20" s="1"/>
  <c r="Y303" i="20" s="1"/>
  <c r="R304" i="20"/>
  <c r="S304" i="20" s="1"/>
  <c r="O297" i="20"/>
  <c r="O296" i="20"/>
  <c r="O295" i="20"/>
  <c r="O294" i="20"/>
  <c r="O293" i="20"/>
  <c r="O292" i="20"/>
  <c r="O291" i="20"/>
  <c r="O290" i="20"/>
  <c r="O289" i="20"/>
  <c r="O288" i="20"/>
  <c r="O287" i="20"/>
  <c r="O286" i="20"/>
  <c r="AG297" i="20"/>
  <c r="AE297" i="20"/>
  <c r="AA297" i="20"/>
  <c r="W297" i="20"/>
  <c r="U297" i="20"/>
  <c r="P297" i="20"/>
  <c r="M297" i="20"/>
  <c r="J297" i="20"/>
  <c r="I297" i="20"/>
  <c r="G297" i="20"/>
  <c r="E297" i="20"/>
  <c r="AG296" i="20"/>
  <c r="AE296" i="20"/>
  <c r="AA296" i="20"/>
  <c r="W296" i="20"/>
  <c r="U296" i="20"/>
  <c r="P296" i="20"/>
  <c r="M296" i="20"/>
  <c r="J296" i="20"/>
  <c r="I296" i="20"/>
  <c r="G296" i="20"/>
  <c r="E296" i="20"/>
  <c r="AG295" i="20"/>
  <c r="AE295" i="20"/>
  <c r="AA295" i="20"/>
  <c r="W295" i="20"/>
  <c r="U295" i="20"/>
  <c r="P295" i="20"/>
  <c r="R295" i="20" s="1"/>
  <c r="M295" i="20"/>
  <c r="J295" i="20"/>
  <c r="K307" i="20" s="1"/>
  <c r="I295" i="20"/>
  <c r="G295" i="20"/>
  <c r="E295" i="20"/>
  <c r="AG294" i="20"/>
  <c r="AE294" i="20"/>
  <c r="AA294" i="20"/>
  <c r="W294" i="20"/>
  <c r="U294" i="20"/>
  <c r="P294" i="20"/>
  <c r="Q306" i="20"/>
  <c r="M294" i="20"/>
  <c r="J294" i="20"/>
  <c r="I294" i="20"/>
  <c r="G294" i="20"/>
  <c r="E294" i="20"/>
  <c r="AG293" i="20"/>
  <c r="AE293" i="20"/>
  <c r="AA293" i="20"/>
  <c r="W293" i="20"/>
  <c r="U293" i="20"/>
  <c r="P293" i="20"/>
  <c r="Q305" i="20"/>
  <c r="M293" i="20"/>
  <c r="J293" i="20"/>
  <c r="K305" i="20"/>
  <c r="I293" i="20"/>
  <c r="G293" i="20"/>
  <c r="E293" i="20"/>
  <c r="AG292" i="20"/>
  <c r="AE292" i="20"/>
  <c r="AA292" i="20"/>
  <c r="W292" i="20"/>
  <c r="U292" i="20"/>
  <c r="P292" i="20"/>
  <c r="Q304" i="20"/>
  <c r="M292" i="20"/>
  <c r="J292" i="20"/>
  <c r="K304" i="20"/>
  <c r="I292" i="20"/>
  <c r="G292" i="20"/>
  <c r="E292" i="20"/>
  <c r="AG291" i="20"/>
  <c r="AE291" i="20"/>
  <c r="AA291" i="20"/>
  <c r="W291" i="20"/>
  <c r="U291" i="20"/>
  <c r="P291" i="20"/>
  <c r="Q303" i="20"/>
  <c r="M291" i="20"/>
  <c r="J291" i="20"/>
  <c r="K303" i="20"/>
  <c r="I291" i="20"/>
  <c r="G291" i="20"/>
  <c r="E291" i="20"/>
  <c r="AG290" i="20"/>
  <c r="AE290" i="20"/>
  <c r="AA290" i="20"/>
  <c r="W290" i="20"/>
  <c r="U290" i="20"/>
  <c r="P290" i="20"/>
  <c r="Q302" i="20"/>
  <c r="M290" i="20"/>
  <c r="J290" i="20"/>
  <c r="I290" i="20"/>
  <c r="G290" i="20"/>
  <c r="E290" i="20"/>
  <c r="AG289" i="20"/>
  <c r="AE289" i="20"/>
  <c r="AA289" i="20"/>
  <c r="W289" i="20"/>
  <c r="U289" i="20"/>
  <c r="P289" i="20"/>
  <c r="Q301" i="20"/>
  <c r="M289" i="20"/>
  <c r="J289" i="20"/>
  <c r="K301" i="20"/>
  <c r="I289" i="20"/>
  <c r="G289" i="20"/>
  <c r="E289" i="20"/>
  <c r="AG288" i="20"/>
  <c r="AE288" i="20"/>
  <c r="AA288" i="20"/>
  <c r="W288" i="20"/>
  <c r="U288" i="20"/>
  <c r="P288" i="20"/>
  <c r="Q300" i="20"/>
  <c r="M288" i="20"/>
  <c r="J288" i="20"/>
  <c r="K300" i="20"/>
  <c r="I288" i="20"/>
  <c r="G288" i="20"/>
  <c r="E288" i="20"/>
  <c r="AG287" i="20"/>
  <c r="AE287" i="20"/>
  <c r="AA287" i="20"/>
  <c r="W287" i="20"/>
  <c r="U287" i="20"/>
  <c r="P287" i="20"/>
  <c r="Q299" i="20"/>
  <c r="M287" i="20"/>
  <c r="J287" i="20"/>
  <c r="K299" i="20"/>
  <c r="I287" i="20"/>
  <c r="G287" i="20"/>
  <c r="E287" i="20"/>
  <c r="AG286" i="20"/>
  <c r="AE286" i="20"/>
  <c r="AA286" i="20"/>
  <c r="W286" i="20"/>
  <c r="U286" i="20"/>
  <c r="P286" i="20"/>
  <c r="Q298" i="20"/>
  <c r="M286" i="20"/>
  <c r="J286" i="20"/>
  <c r="I286" i="20"/>
  <c r="G286" i="20"/>
  <c r="E286" i="20"/>
  <c r="Q307" i="20"/>
  <c r="K309" i="20"/>
  <c r="R294" i="20"/>
  <c r="K306" i="20"/>
  <c r="R296" i="20"/>
  <c r="R292" i="20"/>
  <c r="R291" i="20"/>
  <c r="R288" i="20"/>
  <c r="R287" i="20"/>
  <c r="X288" i="20"/>
  <c r="X292" i="20"/>
  <c r="R289" i="20"/>
  <c r="R286" i="20"/>
  <c r="R290" i="20"/>
  <c r="R293" i="20"/>
  <c r="R297" i="20"/>
  <c r="AF40" i="18"/>
  <c r="AG41" i="18" s="1"/>
  <c r="AD40" i="18"/>
  <c r="AE41" i="18" s="1"/>
  <c r="Z40" i="18"/>
  <c r="AA40" i="18" s="1"/>
  <c r="V40" i="18"/>
  <c r="T40" i="18"/>
  <c r="U41" i="18" s="1"/>
  <c r="N40" i="18"/>
  <c r="O41" i="18" s="1"/>
  <c r="L40" i="18"/>
  <c r="H40" i="18"/>
  <c r="F40" i="18"/>
  <c r="D40" i="18"/>
  <c r="J40" i="18" s="1"/>
  <c r="X294" i="20"/>
  <c r="X296" i="20"/>
  <c r="X291" i="20"/>
  <c r="X287" i="20"/>
  <c r="X293" i="20"/>
  <c r="X289" i="20"/>
  <c r="X290" i="20"/>
  <c r="X286" i="20"/>
  <c r="AF39" i="18"/>
  <c r="AG40" i="18"/>
  <c r="AD39" i="18"/>
  <c r="AE40" i="18" s="1"/>
  <c r="Z39" i="18"/>
  <c r="V39" i="18"/>
  <c r="T39" i="18"/>
  <c r="U40" i="18"/>
  <c r="N39" i="18"/>
  <c r="L39" i="18"/>
  <c r="M40" i="18" s="1"/>
  <c r="H39" i="18"/>
  <c r="F39" i="18"/>
  <c r="G40" i="18"/>
  <c r="D39" i="18"/>
  <c r="AG285" i="20"/>
  <c r="AE285" i="20"/>
  <c r="AA285" i="20"/>
  <c r="W285" i="20"/>
  <c r="U285" i="20"/>
  <c r="P285" i="20"/>
  <c r="Q297" i="20"/>
  <c r="O285" i="20"/>
  <c r="M285" i="20"/>
  <c r="J285" i="20"/>
  <c r="K297" i="20"/>
  <c r="I285" i="20"/>
  <c r="G285" i="20"/>
  <c r="E285" i="20"/>
  <c r="AG284" i="20"/>
  <c r="AE284" i="20"/>
  <c r="AA284" i="20"/>
  <c r="W284" i="20"/>
  <c r="U284" i="20"/>
  <c r="P284" i="20"/>
  <c r="Q296" i="20"/>
  <c r="O284" i="20"/>
  <c r="M284" i="20"/>
  <c r="J284" i="20"/>
  <c r="K296" i="20"/>
  <c r="I284" i="20"/>
  <c r="G284" i="20"/>
  <c r="E284" i="20"/>
  <c r="AG283" i="20"/>
  <c r="AE283" i="20"/>
  <c r="AA283" i="20"/>
  <c r="W283" i="20"/>
  <c r="U283" i="20"/>
  <c r="P283" i="20"/>
  <c r="Q295" i="20"/>
  <c r="O283" i="20"/>
  <c r="M283" i="20"/>
  <c r="J283" i="20"/>
  <c r="K295" i="20"/>
  <c r="I283" i="20"/>
  <c r="G283" i="20"/>
  <c r="E283" i="20"/>
  <c r="AG282" i="20"/>
  <c r="AE282" i="20"/>
  <c r="AA282" i="20"/>
  <c r="W282" i="20"/>
  <c r="U282" i="20"/>
  <c r="P282" i="20"/>
  <c r="Q294" i="20"/>
  <c r="O282" i="20"/>
  <c r="M282" i="20"/>
  <c r="J282" i="20"/>
  <c r="K294" i="20"/>
  <c r="I282" i="20"/>
  <c r="G282" i="20"/>
  <c r="E282" i="20"/>
  <c r="AG281" i="20"/>
  <c r="AE281" i="20"/>
  <c r="AA281" i="20"/>
  <c r="W281" i="20"/>
  <c r="U281" i="20"/>
  <c r="P281" i="20"/>
  <c r="Q293" i="20"/>
  <c r="O281" i="20"/>
  <c r="M281" i="20"/>
  <c r="J281" i="20"/>
  <c r="K293" i="20"/>
  <c r="I281" i="20"/>
  <c r="G281" i="20"/>
  <c r="E281" i="20"/>
  <c r="AG280" i="20"/>
  <c r="AE280" i="20"/>
  <c r="AA280" i="20"/>
  <c r="W280" i="20"/>
  <c r="U280" i="20"/>
  <c r="P280" i="20"/>
  <c r="Q292" i="20"/>
  <c r="O280" i="20"/>
  <c r="M280" i="20"/>
  <c r="J280" i="20"/>
  <c r="K292" i="20"/>
  <c r="I280" i="20"/>
  <c r="G280" i="20"/>
  <c r="E280" i="20"/>
  <c r="AG279" i="20"/>
  <c r="AE279" i="20"/>
  <c r="AA279" i="20"/>
  <c r="W279" i="20"/>
  <c r="U279" i="20"/>
  <c r="P279" i="20"/>
  <c r="Q291" i="20"/>
  <c r="O279" i="20"/>
  <c r="M279" i="20"/>
  <c r="J279" i="20"/>
  <c r="K291" i="20"/>
  <c r="I279" i="20"/>
  <c r="G279" i="20"/>
  <c r="E279" i="20"/>
  <c r="AG278" i="20"/>
  <c r="AE278" i="20"/>
  <c r="AA278" i="20"/>
  <c r="W278" i="20"/>
  <c r="U278" i="20"/>
  <c r="P278" i="20"/>
  <c r="Q290" i="20"/>
  <c r="O278" i="20"/>
  <c r="M278" i="20"/>
  <c r="J278" i="20"/>
  <c r="K290" i="20"/>
  <c r="I278" i="20"/>
  <c r="G278" i="20"/>
  <c r="E278" i="20"/>
  <c r="AG277" i="20"/>
  <c r="AE277" i="20"/>
  <c r="AA277" i="20"/>
  <c r="W277" i="20"/>
  <c r="U277" i="20"/>
  <c r="P277" i="20"/>
  <c r="Q289" i="20"/>
  <c r="O277" i="20"/>
  <c r="M277" i="20"/>
  <c r="J277" i="20"/>
  <c r="K289" i="20"/>
  <c r="I277" i="20"/>
  <c r="G277" i="20"/>
  <c r="E277" i="20"/>
  <c r="AG276" i="20"/>
  <c r="AE276" i="20"/>
  <c r="AA276" i="20"/>
  <c r="W276" i="20"/>
  <c r="U276" i="20"/>
  <c r="P276" i="20"/>
  <c r="Q288" i="20"/>
  <c r="O276" i="20"/>
  <c r="M276" i="20"/>
  <c r="J276" i="20"/>
  <c r="K288" i="20"/>
  <c r="I276" i="20"/>
  <c r="G276" i="20"/>
  <c r="E276" i="20"/>
  <c r="AG275" i="20"/>
  <c r="AE275" i="20"/>
  <c r="AA275" i="20"/>
  <c r="W275" i="20"/>
  <c r="U275" i="20"/>
  <c r="P275" i="20"/>
  <c r="Q287" i="20"/>
  <c r="O275" i="20"/>
  <c r="M275" i="20"/>
  <c r="J275" i="20"/>
  <c r="K287" i="20"/>
  <c r="I275" i="20"/>
  <c r="G275" i="20"/>
  <c r="E275" i="20"/>
  <c r="AG274" i="20"/>
  <c r="AE274" i="20"/>
  <c r="AA274" i="20"/>
  <c r="W274" i="20"/>
  <c r="U274" i="20"/>
  <c r="P274" i="20"/>
  <c r="Q286" i="20"/>
  <c r="O274" i="20"/>
  <c r="M274" i="20"/>
  <c r="J274" i="20"/>
  <c r="K286" i="20"/>
  <c r="I274" i="20"/>
  <c r="G274" i="20"/>
  <c r="E274" i="20"/>
  <c r="R275" i="20"/>
  <c r="R277" i="20"/>
  <c r="S289" i="20"/>
  <c r="R279" i="20"/>
  <c r="R281" i="20"/>
  <c r="R283" i="20"/>
  <c r="R285" i="20"/>
  <c r="S297" i="20"/>
  <c r="R280" i="20"/>
  <c r="S292" i="20"/>
  <c r="R274" i="20"/>
  <c r="S286" i="20"/>
  <c r="R282" i="20"/>
  <c r="R276" i="20"/>
  <c r="S288" i="20"/>
  <c r="R284" i="20"/>
  <c r="S296" i="20"/>
  <c r="R278" i="20"/>
  <c r="S290" i="20"/>
  <c r="AG273" i="20"/>
  <c r="AE273" i="20"/>
  <c r="AA273" i="20"/>
  <c r="W273" i="20"/>
  <c r="U273" i="20"/>
  <c r="P273" i="20"/>
  <c r="Q285" i="20"/>
  <c r="O273" i="20"/>
  <c r="M273" i="20"/>
  <c r="J273" i="20"/>
  <c r="K285" i="20"/>
  <c r="I273" i="20"/>
  <c r="G273" i="20"/>
  <c r="E273" i="20"/>
  <c r="AG272" i="20"/>
  <c r="AE272" i="20"/>
  <c r="AA272" i="20"/>
  <c r="W272" i="20"/>
  <c r="U272" i="20"/>
  <c r="P272" i="20"/>
  <c r="Q284" i="20"/>
  <c r="O272" i="20"/>
  <c r="M272" i="20"/>
  <c r="J272" i="20"/>
  <c r="K284" i="20"/>
  <c r="I272" i="20"/>
  <c r="G272" i="20"/>
  <c r="E272" i="20"/>
  <c r="AG271" i="20"/>
  <c r="AE271" i="20"/>
  <c r="AA271" i="20"/>
  <c r="W271" i="20"/>
  <c r="U271" i="20"/>
  <c r="P271" i="20"/>
  <c r="Q283" i="20"/>
  <c r="O271" i="20"/>
  <c r="M271" i="20"/>
  <c r="J271" i="20"/>
  <c r="K283" i="20"/>
  <c r="I271" i="20"/>
  <c r="G271" i="20"/>
  <c r="E271" i="20"/>
  <c r="AG270" i="20"/>
  <c r="AE270" i="20"/>
  <c r="AA270" i="20"/>
  <c r="W270" i="20"/>
  <c r="U270" i="20"/>
  <c r="P270" i="20"/>
  <c r="Q282" i="20"/>
  <c r="O270" i="20"/>
  <c r="M270" i="20"/>
  <c r="J270" i="20"/>
  <c r="K282" i="20"/>
  <c r="I270" i="20"/>
  <c r="G270" i="20"/>
  <c r="E270" i="20"/>
  <c r="AG269" i="20"/>
  <c r="AE269" i="20"/>
  <c r="AA269" i="20"/>
  <c r="W269" i="20"/>
  <c r="U269" i="20"/>
  <c r="P269" i="20"/>
  <c r="Q281" i="20"/>
  <c r="O269" i="20"/>
  <c r="M269" i="20"/>
  <c r="J269" i="20"/>
  <c r="K281" i="20"/>
  <c r="I269" i="20"/>
  <c r="G269" i="20"/>
  <c r="E269" i="20"/>
  <c r="AG268" i="20"/>
  <c r="AE268" i="20"/>
  <c r="AA268" i="20"/>
  <c r="W268" i="20"/>
  <c r="U268" i="20"/>
  <c r="P268" i="20"/>
  <c r="Q280" i="20"/>
  <c r="O268" i="20"/>
  <c r="M268" i="20"/>
  <c r="J268" i="20"/>
  <c r="K280" i="20"/>
  <c r="I268" i="20"/>
  <c r="G268" i="20"/>
  <c r="E268" i="20"/>
  <c r="AG267" i="20"/>
  <c r="AE267" i="20"/>
  <c r="AA267" i="20"/>
  <c r="W267" i="20"/>
  <c r="U267" i="20"/>
  <c r="P267" i="20"/>
  <c r="Q279" i="20"/>
  <c r="O267" i="20"/>
  <c r="M267" i="20"/>
  <c r="J267" i="20"/>
  <c r="K279" i="20"/>
  <c r="I267" i="20"/>
  <c r="G267" i="20"/>
  <c r="E267" i="20"/>
  <c r="AG266" i="20"/>
  <c r="AE266" i="20"/>
  <c r="AA266" i="20"/>
  <c r="W266" i="20"/>
  <c r="U266" i="20"/>
  <c r="P266" i="20"/>
  <c r="Q278" i="20"/>
  <c r="O266" i="20"/>
  <c r="M266" i="20"/>
  <c r="J266" i="20"/>
  <c r="K278" i="20"/>
  <c r="I266" i="20"/>
  <c r="G266" i="20"/>
  <c r="E266" i="20"/>
  <c r="AG265" i="20"/>
  <c r="AE265" i="20"/>
  <c r="AA265" i="20"/>
  <c r="W265" i="20"/>
  <c r="U265" i="20"/>
  <c r="P265" i="20"/>
  <c r="Q277" i="20"/>
  <c r="O265" i="20"/>
  <c r="M265" i="20"/>
  <c r="J265" i="20"/>
  <c r="K277" i="20"/>
  <c r="I265" i="20"/>
  <c r="G265" i="20"/>
  <c r="E265" i="20"/>
  <c r="AG264" i="20"/>
  <c r="AE264" i="20"/>
  <c r="AA264" i="20"/>
  <c r="W264" i="20"/>
  <c r="U264" i="20"/>
  <c r="P264" i="20"/>
  <c r="Q276" i="20"/>
  <c r="O264" i="20"/>
  <c r="M264" i="20"/>
  <c r="J264" i="20"/>
  <c r="K276" i="20"/>
  <c r="I264" i="20"/>
  <c r="G264" i="20"/>
  <c r="E264" i="20"/>
  <c r="AG263" i="20"/>
  <c r="AE263" i="20"/>
  <c r="AA263" i="20"/>
  <c r="W263" i="20"/>
  <c r="U263" i="20"/>
  <c r="P263" i="20"/>
  <c r="Q275" i="20"/>
  <c r="O263" i="20"/>
  <c r="M263" i="20"/>
  <c r="J263" i="20"/>
  <c r="K275" i="20"/>
  <c r="I263" i="20"/>
  <c r="G263" i="20"/>
  <c r="E263" i="20"/>
  <c r="AG262" i="20"/>
  <c r="AE262" i="20"/>
  <c r="AA262" i="20"/>
  <c r="W262" i="20"/>
  <c r="U262" i="20"/>
  <c r="P262" i="20"/>
  <c r="Q274" i="20"/>
  <c r="O262" i="20"/>
  <c r="M262" i="20"/>
  <c r="J262" i="20"/>
  <c r="K274" i="20"/>
  <c r="I262" i="20"/>
  <c r="G262" i="20"/>
  <c r="E262" i="20"/>
  <c r="X285" i="20"/>
  <c r="X283" i="20"/>
  <c r="X281" i="20"/>
  <c r="Y293" i="20"/>
  <c r="S293" i="20"/>
  <c r="X279" i="20"/>
  <c r="Y291" i="20"/>
  <c r="S291" i="20"/>
  <c r="X277" i="20"/>
  <c r="Y289" i="20"/>
  <c r="X282" i="20"/>
  <c r="Y294" i="20"/>
  <c r="S294" i="20"/>
  <c r="X275" i="20"/>
  <c r="Y287" i="20"/>
  <c r="S287" i="20"/>
  <c r="X280" i="20"/>
  <c r="Y292" i="20"/>
  <c r="S282" i="20"/>
  <c r="X276" i="20"/>
  <c r="X278" i="20"/>
  <c r="Y290" i="20"/>
  <c r="X284" i="20"/>
  <c r="Y296" i="20"/>
  <c r="X274" i="20"/>
  <c r="Y286" i="20"/>
  <c r="R263" i="20"/>
  <c r="X263" i="20"/>
  <c r="R268" i="20"/>
  <c r="X268" i="20"/>
  <c r="R269" i="20"/>
  <c r="R273" i="20"/>
  <c r="S285" i="20"/>
  <c r="R267" i="20"/>
  <c r="R266" i="20"/>
  <c r="S278" i="20"/>
  <c r="R270" i="20"/>
  <c r="X270" i="20"/>
  <c r="R271" i="20"/>
  <c r="R272" i="20"/>
  <c r="S284" i="20"/>
  <c r="R265" i="20"/>
  <c r="R264" i="20"/>
  <c r="X264" i="20"/>
  <c r="X273" i="20"/>
  <c r="Y285" i="20"/>
  <c r="R262" i="20"/>
  <c r="S274" i="20"/>
  <c r="Y282" i="20"/>
  <c r="Y275" i="20"/>
  <c r="Y276" i="20"/>
  <c r="Y288" i="20"/>
  <c r="X272" i="20"/>
  <c r="Y284" i="20"/>
  <c r="X271" i="20"/>
  <c r="Y283" i="20"/>
  <c r="S283" i="20"/>
  <c r="S280" i="20"/>
  <c r="X267" i="20"/>
  <c r="Y279" i="20"/>
  <c r="S279" i="20"/>
  <c r="Y280" i="20"/>
  <c r="S276" i="20"/>
  <c r="X265" i="20"/>
  <c r="Y277" i="20"/>
  <c r="S277" i="20"/>
  <c r="S275" i="20"/>
  <c r="X266" i="20"/>
  <c r="Y278" i="20"/>
  <c r="X269" i="20"/>
  <c r="Y281" i="20"/>
  <c r="S281" i="20"/>
  <c r="X262" i="20"/>
  <c r="Y274" i="20"/>
  <c r="D342" i="20"/>
  <c r="D38" i="18"/>
  <c r="E39" i="18" s="1"/>
  <c r="F38" i="18"/>
  <c r="G39" i="18" s="1"/>
  <c r="H38" i="18"/>
  <c r="I39" i="18" s="1"/>
  <c r="L38" i="18"/>
  <c r="N38" i="18"/>
  <c r="O39" i="18" s="1"/>
  <c r="T38" i="18"/>
  <c r="U39" i="18" s="1"/>
  <c r="V38" i="18"/>
  <c r="W39" i="18" s="1"/>
  <c r="Z38" i="18"/>
  <c r="AD38" i="18"/>
  <c r="AE39" i="18" s="1"/>
  <c r="AF38" i="18"/>
  <c r="AG39" i="18" s="1"/>
  <c r="AH342" i="20"/>
  <c r="AF342" i="20"/>
  <c r="AD342" i="20"/>
  <c r="Z342" i="20"/>
  <c r="V342" i="20"/>
  <c r="T342" i="20"/>
  <c r="L342" i="20"/>
  <c r="H342" i="20"/>
  <c r="F342" i="20"/>
  <c r="U259" i="20"/>
  <c r="W259" i="20"/>
  <c r="M255" i="20"/>
  <c r="AG250" i="20"/>
  <c r="AE250" i="20"/>
  <c r="AA250" i="20"/>
  <c r="AA251" i="20"/>
  <c r="AE251" i="20"/>
  <c r="AG251" i="20"/>
  <c r="AA252" i="20"/>
  <c r="AE252" i="20"/>
  <c r="AG252" i="20"/>
  <c r="AA253" i="20"/>
  <c r="AE253" i="20"/>
  <c r="AG253" i="20"/>
  <c r="AA254" i="20"/>
  <c r="AE254" i="20"/>
  <c r="AG254" i="20"/>
  <c r="AA255" i="20"/>
  <c r="AE255" i="20"/>
  <c r="AG255" i="20"/>
  <c r="AA256" i="20"/>
  <c r="AE256" i="20"/>
  <c r="AG256" i="20"/>
  <c r="AA257" i="20"/>
  <c r="AE257" i="20"/>
  <c r="AG257" i="20"/>
  <c r="AA258" i="20"/>
  <c r="AE258" i="20"/>
  <c r="AG258" i="20"/>
  <c r="AG261" i="20"/>
  <c r="AE261" i="20"/>
  <c r="AA261" i="20"/>
  <c r="W261" i="20"/>
  <c r="U261" i="20"/>
  <c r="P261" i="20"/>
  <c r="Q273" i="20"/>
  <c r="O261" i="20"/>
  <c r="M261" i="20"/>
  <c r="J261" i="20"/>
  <c r="K273" i="20"/>
  <c r="I261" i="20"/>
  <c r="G261" i="20"/>
  <c r="E261" i="20"/>
  <c r="AG260" i="20"/>
  <c r="AE260" i="20"/>
  <c r="AA260" i="20"/>
  <c r="W260" i="20"/>
  <c r="U260" i="20"/>
  <c r="P260" i="20"/>
  <c r="Q272" i="20"/>
  <c r="O260" i="20"/>
  <c r="M260" i="20"/>
  <c r="J260" i="20"/>
  <c r="K272" i="20"/>
  <c r="I260" i="20"/>
  <c r="G260" i="20"/>
  <c r="E260" i="20"/>
  <c r="AG259" i="20"/>
  <c r="AE259" i="20"/>
  <c r="AA259" i="20"/>
  <c r="P259" i="20"/>
  <c r="Q271" i="20"/>
  <c r="O259" i="20"/>
  <c r="M259" i="20"/>
  <c r="J259" i="20"/>
  <c r="K271" i="20"/>
  <c r="I259" i="20"/>
  <c r="G259" i="20"/>
  <c r="E259" i="20"/>
  <c r="W258" i="20"/>
  <c r="U258" i="20"/>
  <c r="P258" i="20"/>
  <c r="Q270" i="20"/>
  <c r="O258" i="20"/>
  <c r="M258" i="20"/>
  <c r="J258" i="20"/>
  <c r="K270" i="20"/>
  <c r="I258" i="20"/>
  <c r="G258" i="20"/>
  <c r="E258" i="20"/>
  <c r="W257" i="20"/>
  <c r="U257" i="20"/>
  <c r="P257" i="20"/>
  <c r="Q269" i="20"/>
  <c r="O257" i="20"/>
  <c r="M257" i="20"/>
  <c r="J257" i="20"/>
  <c r="K269" i="20"/>
  <c r="I257" i="20"/>
  <c r="G257" i="20"/>
  <c r="E257" i="20"/>
  <c r="W256" i="20"/>
  <c r="U256" i="20"/>
  <c r="P256" i="20"/>
  <c r="Q268" i="20"/>
  <c r="O256" i="20"/>
  <c r="M256" i="20"/>
  <c r="J256" i="20"/>
  <c r="K268" i="20"/>
  <c r="I256" i="20"/>
  <c r="G256" i="20"/>
  <c r="E256" i="20"/>
  <c r="W255" i="20"/>
  <c r="U255" i="20"/>
  <c r="P255" i="20"/>
  <c r="Q267" i="20"/>
  <c r="O255" i="20"/>
  <c r="J255" i="20"/>
  <c r="K267" i="20"/>
  <c r="I255" i="20"/>
  <c r="G255" i="20"/>
  <c r="E255" i="20"/>
  <c r="W254" i="20"/>
  <c r="U254" i="20"/>
  <c r="P254" i="20"/>
  <c r="Q266" i="20"/>
  <c r="O254" i="20"/>
  <c r="M254" i="20"/>
  <c r="J254" i="20"/>
  <c r="K266" i="20"/>
  <c r="I254" i="20"/>
  <c r="G254" i="20"/>
  <c r="E254" i="20"/>
  <c r="W253" i="20"/>
  <c r="U253" i="20"/>
  <c r="P253" i="20"/>
  <c r="Q265" i="20"/>
  <c r="O253" i="20"/>
  <c r="M253" i="20"/>
  <c r="J253" i="20"/>
  <c r="K265" i="20"/>
  <c r="I253" i="20"/>
  <c r="G253" i="20"/>
  <c r="E253" i="20"/>
  <c r="W252" i="20"/>
  <c r="U252" i="20"/>
  <c r="P252" i="20"/>
  <c r="Q264" i="20"/>
  <c r="O252" i="20"/>
  <c r="M252" i="20"/>
  <c r="J252" i="20"/>
  <c r="K264" i="20"/>
  <c r="I252" i="20"/>
  <c r="G252" i="20"/>
  <c r="E252" i="20"/>
  <c r="W251" i="20"/>
  <c r="U251" i="20"/>
  <c r="P251" i="20"/>
  <c r="Q263" i="20"/>
  <c r="O251" i="20"/>
  <c r="M251" i="20"/>
  <c r="J251" i="20"/>
  <c r="K263" i="20"/>
  <c r="I251" i="20"/>
  <c r="G251" i="20"/>
  <c r="E251" i="20"/>
  <c r="W250" i="20"/>
  <c r="U250" i="20"/>
  <c r="P250" i="20"/>
  <c r="O250" i="20"/>
  <c r="M250" i="20"/>
  <c r="J250" i="20"/>
  <c r="I250" i="20"/>
  <c r="G250" i="20"/>
  <c r="E250" i="20"/>
  <c r="Q262" i="20"/>
  <c r="P342" i="20"/>
  <c r="K262" i="20"/>
  <c r="J342" i="20"/>
  <c r="R251" i="20"/>
  <c r="R253" i="20"/>
  <c r="R255" i="20"/>
  <c r="S267" i="20"/>
  <c r="R257" i="20"/>
  <c r="S269" i="20"/>
  <c r="R259" i="20"/>
  <c r="R260" i="20"/>
  <c r="S272" i="20"/>
  <c r="R261" i="20"/>
  <c r="S273" i="20"/>
  <c r="X257" i="20"/>
  <c r="Y269" i="20"/>
  <c r="R250" i="20"/>
  <c r="R252" i="20"/>
  <c r="S264" i="20"/>
  <c r="R254" i="20"/>
  <c r="S266" i="20"/>
  <c r="R256" i="20"/>
  <c r="S268" i="20"/>
  <c r="R258" i="20"/>
  <c r="S270" i="20"/>
  <c r="AB52" i="18"/>
  <c r="AD52" i="18"/>
  <c r="AF52" i="18"/>
  <c r="AH52" i="18"/>
  <c r="AB53" i="18"/>
  <c r="D344" i="20"/>
  <c r="D343" i="20"/>
  <c r="AH344" i="20"/>
  <c r="AF344" i="20"/>
  <c r="AD344" i="20"/>
  <c r="AB344" i="20"/>
  <c r="Z344" i="20"/>
  <c r="V344" i="20"/>
  <c r="T344" i="20"/>
  <c r="N344" i="20"/>
  <c r="L344" i="20"/>
  <c r="H344" i="20"/>
  <c r="F344" i="20"/>
  <c r="Z343" i="20"/>
  <c r="V343" i="20"/>
  <c r="T343" i="20"/>
  <c r="N343" i="20"/>
  <c r="L343" i="20"/>
  <c r="H343" i="20"/>
  <c r="F343" i="20"/>
  <c r="AF37" i="18"/>
  <c r="AG38" i="18" s="1"/>
  <c r="AD37" i="18"/>
  <c r="Z37" i="18"/>
  <c r="AA38" i="18" s="1"/>
  <c r="Z36" i="18"/>
  <c r="S271" i="20"/>
  <c r="X259" i="20"/>
  <c r="Y271" i="20"/>
  <c r="X260" i="20"/>
  <c r="Y272" i="20"/>
  <c r="X261" i="20"/>
  <c r="Y273" i="20"/>
  <c r="S262" i="20"/>
  <c r="R342" i="20"/>
  <c r="X253" i="20"/>
  <c r="Y265" i="20"/>
  <c r="S265" i="20"/>
  <c r="X251" i="20"/>
  <c r="Y263" i="20"/>
  <c r="S263" i="20"/>
  <c r="AD53" i="18"/>
  <c r="AE38" i="18"/>
  <c r="AA37" i="18"/>
  <c r="X255" i="20"/>
  <c r="Y267" i="20"/>
  <c r="Z52" i="18"/>
  <c r="X258" i="20"/>
  <c r="Y270" i="20"/>
  <c r="X256" i="20"/>
  <c r="Y268" i="20"/>
  <c r="X254" i="20"/>
  <c r="Y266" i="20"/>
  <c r="X252" i="20"/>
  <c r="Y264" i="20"/>
  <c r="X250" i="20"/>
  <c r="V37" i="18"/>
  <c r="T37" i="18"/>
  <c r="T53" i="18" s="1"/>
  <c r="N37" i="18"/>
  <c r="L37" i="18"/>
  <c r="L53" i="18" s="1"/>
  <c r="H37" i="18"/>
  <c r="F37" i="18"/>
  <c r="J37" i="18" s="1"/>
  <c r="D37" i="18"/>
  <c r="E38" i="18"/>
  <c r="AM37" i="18"/>
  <c r="AK37" i="18"/>
  <c r="X342" i="20"/>
  <c r="Y262" i="20"/>
  <c r="M38" i="18"/>
  <c r="U38" i="18"/>
  <c r="H53" i="18"/>
  <c r="I38" i="18"/>
  <c r="V53" i="18"/>
  <c r="W38" i="18"/>
  <c r="D53" i="18"/>
  <c r="N53" i="18"/>
  <c r="AG247" i="20"/>
  <c r="AG248" i="20"/>
  <c r="AG249" i="20"/>
  <c r="AE249" i="20"/>
  <c r="AE248" i="20"/>
  <c r="AE247" i="20"/>
  <c r="AA249" i="20"/>
  <c r="AA248" i="20"/>
  <c r="AA247" i="20"/>
  <c r="D35" i="18"/>
  <c r="AC234" i="20"/>
  <c r="AC223" i="20"/>
  <c r="AA234" i="20"/>
  <c r="P234" i="20"/>
  <c r="P223" i="20"/>
  <c r="J234" i="20"/>
  <c r="J223" i="20"/>
  <c r="I231" i="20"/>
  <c r="R223" i="20"/>
  <c r="X223" i="20"/>
  <c r="R234" i="20"/>
  <c r="X234" i="20"/>
  <c r="AM36" i="18"/>
  <c r="AM35" i="18"/>
  <c r="AM237" i="20"/>
  <c r="AM236" i="20"/>
  <c r="AM235" i="20"/>
  <c r="AM234" i="20"/>
  <c r="AM233" i="20"/>
  <c r="AM232" i="20"/>
  <c r="AM231" i="20"/>
  <c r="AM230" i="20"/>
  <c r="AM229" i="20"/>
  <c r="AM228" i="20"/>
  <c r="AM227" i="20"/>
  <c r="AM226" i="20"/>
  <c r="AM225" i="20"/>
  <c r="AM224" i="20"/>
  <c r="AM223" i="20"/>
  <c r="AM222" i="20"/>
  <c r="AM221" i="20"/>
  <c r="AM220" i="20"/>
  <c r="AM219" i="20"/>
  <c r="AM218" i="20"/>
  <c r="AM217" i="20"/>
  <c r="W249" i="20"/>
  <c r="U249" i="20"/>
  <c r="P249" i="20"/>
  <c r="Q261" i="20"/>
  <c r="O249" i="20"/>
  <c r="M249" i="20"/>
  <c r="J249" i="20"/>
  <c r="K261" i="20"/>
  <c r="I249" i="20"/>
  <c r="G249" i="20"/>
  <c r="E249" i="20"/>
  <c r="W248" i="20"/>
  <c r="U248" i="20"/>
  <c r="P248" i="20"/>
  <c r="Q260" i="20"/>
  <c r="O248" i="20"/>
  <c r="M248" i="20"/>
  <c r="J248" i="20"/>
  <c r="K260" i="20"/>
  <c r="I248" i="20"/>
  <c r="G248" i="20"/>
  <c r="E248" i="20"/>
  <c r="W247" i="20"/>
  <c r="U247" i="20"/>
  <c r="P247" i="20"/>
  <c r="Q259" i="20"/>
  <c r="O247" i="20"/>
  <c r="M247" i="20"/>
  <c r="J247" i="20"/>
  <c r="K259" i="20"/>
  <c r="I247" i="20"/>
  <c r="G247" i="20"/>
  <c r="E247" i="20"/>
  <c r="W246" i="20"/>
  <c r="U246" i="20"/>
  <c r="P246" i="20"/>
  <c r="Q258" i="20"/>
  <c r="O246" i="20"/>
  <c r="M246" i="20"/>
  <c r="J246" i="20"/>
  <c r="K258" i="20"/>
  <c r="I246" i="20"/>
  <c r="G246" i="20"/>
  <c r="E246" i="20"/>
  <c r="W245" i="20"/>
  <c r="U245" i="20"/>
  <c r="P245" i="20"/>
  <c r="Q257" i="20"/>
  <c r="O245" i="20"/>
  <c r="M245" i="20"/>
  <c r="J245" i="20"/>
  <c r="K257" i="20"/>
  <c r="I245" i="20"/>
  <c r="G245" i="20"/>
  <c r="E245" i="20"/>
  <c r="W244" i="20"/>
  <c r="U244" i="20"/>
  <c r="P244" i="20"/>
  <c r="Q256" i="20"/>
  <c r="O244" i="20"/>
  <c r="M244" i="20"/>
  <c r="J244" i="20"/>
  <c r="K256" i="20"/>
  <c r="I244" i="20"/>
  <c r="G244" i="20"/>
  <c r="E244" i="20"/>
  <c r="W243" i="20"/>
  <c r="U243" i="20"/>
  <c r="P243" i="20"/>
  <c r="Q255" i="20"/>
  <c r="O243" i="20"/>
  <c r="M243" i="20"/>
  <c r="J243" i="20"/>
  <c r="K255" i="20"/>
  <c r="I243" i="20"/>
  <c r="G243" i="20"/>
  <c r="E243" i="20"/>
  <c r="W242" i="20"/>
  <c r="U242" i="20"/>
  <c r="P242" i="20"/>
  <c r="Q254" i="20"/>
  <c r="O242" i="20"/>
  <c r="M242" i="20"/>
  <c r="J242" i="20"/>
  <c r="K254" i="20"/>
  <c r="I242" i="20"/>
  <c r="G242" i="20"/>
  <c r="E242" i="20"/>
  <c r="W241" i="20"/>
  <c r="U241" i="20"/>
  <c r="P241" i="20"/>
  <c r="Q253" i="20"/>
  <c r="O241" i="20"/>
  <c r="M241" i="20"/>
  <c r="J241" i="20"/>
  <c r="K253" i="20"/>
  <c r="I241" i="20"/>
  <c r="G241" i="20"/>
  <c r="E241" i="20"/>
  <c r="W240" i="20"/>
  <c r="U240" i="20"/>
  <c r="P240" i="20"/>
  <c r="Q252" i="20"/>
  <c r="O240" i="20"/>
  <c r="M240" i="20"/>
  <c r="J240" i="20"/>
  <c r="K252" i="20"/>
  <c r="I240" i="20"/>
  <c r="G240" i="20"/>
  <c r="E240" i="20"/>
  <c r="W239" i="20"/>
  <c r="U239" i="20"/>
  <c r="P239" i="20"/>
  <c r="Q251" i="20"/>
  <c r="O239" i="20"/>
  <c r="M239" i="20"/>
  <c r="J239" i="20"/>
  <c r="K251" i="20"/>
  <c r="I239" i="20"/>
  <c r="G239" i="20"/>
  <c r="E239" i="20"/>
  <c r="W238" i="20"/>
  <c r="U238" i="20"/>
  <c r="P238" i="20"/>
  <c r="O238" i="20"/>
  <c r="M238" i="20"/>
  <c r="J238" i="20"/>
  <c r="I238" i="20"/>
  <c r="G238" i="20"/>
  <c r="E238" i="20"/>
  <c r="Q250" i="20"/>
  <c r="P344" i="20"/>
  <c r="K250" i="20"/>
  <c r="J344" i="20"/>
  <c r="R238" i="20"/>
  <c r="R239" i="20"/>
  <c r="S251" i="20"/>
  <c r="R240" i="20"/>
  <c r="S252" i="20"/>
  <c r="R241" i="20"/>
  <c r="R242" i="20"/>
  <c r="R243" i="20"/>
  <c r="R244" i="20"/>
  <c r="S256" i="20"/>
  <c r="R245" i="20"/>
  <c r="R246" i="20"/>
  <c r="S258" i="20"/>
  <c r="R247" i="20"/>
  <c r="R248" i="20"/>
  <c r="R249" i="20"/>
  <c r="X238" i="20"/>
  <c r="X239" i="20"/>
  <c r="Y251" i="20"/>
  <c r="X240" i="20"/>
  <c r="Y252" i="20"/>
  <c r="V36" i="18"/>
  <c r="T36" i="18"/>
  <c r="T52" i="18" s="1"/>
  <c r="N36" i="18"/>
  <c r="L36" i="18"/>
  <c r="L52" i="18" s="1"/>
  <c r="H36" i="18"/>
  <c r="F36" i="18"/>
  <c r="F52" i="18" s="1"/>
  <c r="D36" i="18"/>
  <c r="D52" i="18" s="1"/>
  <c r="X246" i="20"/>
  <c r="Y258" i="20"/>
  <c r="X244" i="20"/>
  <c r="Y256" i="20"/>
  <c r="Y250" i="20"/>
  <c r="X242" i="20"/>
  <c r="Y254" i="20"/>
  <c r="S254" i="20"/>
  <c r="R344" i="20"/>
  <c r="S250" i="20"/>
  <c r="X249" i="20"/>
  <c r="Y261" i="20"/>
  <c r="S261" i="20"/>
  <c r="X245" i="20"/>
  <c r="Y257" i="20"/>
  <c r="S257" i="20"/>
  <c r="X241" i="20"/>
  <c r="Y253" i="20"/>
  <c r="S253" i="20"/>
  <c r="X248" i="20"/>
  <c r="Y260" i="20"/>
  <c r="S260" i="20"/>
  <c r="X247" i="20"/>
  <c r="Y259" i="20"/>
  <c r="S259" i="20"/>
  <c r="X243" i="20"/>
  <c r="Y255" i="20"/>
  <c r="S255" i="20"/>
  <c r="I37" i="18"/>
  <c r="H52" i="18"/>
  <c r="O37" i="18"/>
  <c r="N52" i="18"/>
  <c r="W37" i="18"/>
  <c r="V52" i="18"/>
  <c r="G37" i="18"/>
  <c r="M37" i="18"/>
  <c r="U37" i="18"/>
  <c r="J36" i="18"/>
  <c r="J52" i="18" s="1"/>
  <c r="E37" i="18"/>
  <c r="P36" i="18"/>
  <c r="P52" i="18" s="1"/>
  <c r="AA211" i="20"/>
  <c r="AC211" i="20"/>
  <c r="AK211" i="20"/>
  <c r="Z33" i="18"/>
  <c r="Z27" i="18"/>
  <c r="AA199" i="20"/>
  <c r="AC199" i="20"/>
  <c r="AK199" i="20"/>
  <c r="Z34" i="18"/>
  <c r="X344" i="20"/>
  <c r="R36" i="18"/>
  <c r="R52" i="18" s="1"/>
  <c r="AK226" i="20"/>
  <c r="AK227" i="20"/>
  <c r="AK228" i="20"/>
  <c r="AK229" i="20"/>
  <c r="AK230" i="20"/>
  <c r="AK231" i="20"/>
  <c r="AK232" i="20"/>
  <c r="AK233" i="20"/>
  <c r="AK234" i="20"/>
  <c r="AK235" i="20"/>
  <c r="AK236" i="20"/>
  <c r="AK237" i="20"/>
  <c r="W237" i="20"/>
  <c r="U237" i="20"/>
  <c r="P237" i="20"/>
  <c r="Q249" i="20"/>
  <c r="O237" i="20"/>
  <c r="M237" i="20"/>
  <c r="J237" i="20"/>
  <c r="K249" i="20"/>
  <c r="I237" i="20"/>
  <c r="G237" i="20"/>
  <c r="E237" i="20"/>
  <c r="W236" i="20"/>
  <c r="U236" i="20"/>
  <c r="P236" i="20"/>
  <c r="Q248" i="20"/>
  <c r="O236" i="20"/>
  <c r="M236" i="20"/>
  <c r="J236" i="20"/>
  <c r="K248" i="20"/>
  <c r="I236" i="20"/>
  <c r="G236" i="20"/>
  <c r="E236" i="20"/>
  <c r="W235" i="20"/>
  <c r="U235" i="20"/>
  <c r="P235" i="20"/>
  <c r="Q247" i="20"/>
  <c r="O235" i="20"/>
  <c r="M235" i="20"/>
  <c r="J235" i="20"/>
  <c r="K247" i="20"/>
  <c r="I235" i="20"/>
  <c r="G235" i="20"/>
  <c r="E235" i="20"/>
  <c r="W234" i="20"/>
  <c r="U234" i="20"/>
  <c r="Q246" i="20"/>
  <c r="O234" i="20"/>
  <c r="M234" i="20"/>
  <c r="K246" i="20"/>
  <c r="I234" i="20"/>
  <c r="G234" i="20"/>
  <c r="E234" i="20"/>
  <c r="AC233" i="20"/>
  <c r="AA233" i="20"/>
  <c r="W233" i="20"/>
  <c r="U233" i="20"/>
  <c r="P233" i="20"/>
  <c r="Q245" i="20"/>
  <c r="O233" i="20"/>
  <c r="M233" i="20"/>
  <c r="J233" i="20"/>
  <c r="K245" i="20"/>
  <c r="I233" i="20"/>
  <c r="G233" i="20"/>
  <c r="E233" i="20"/>
  <c r="AC232" i="20"/>
  <c r="AA232" i="20"/>
  <c r="W232" i="20"/>
  <c r="U232" i="20"/>
  <c r="P232" i="20"/>
  <c r="Q244" i="20"/>
  <c r="O232" i="20"/>
  <c r="M232" i="20"/>
  <c r="J232" i="20"/>
  <c r="K244" i="20"/>
  <c r="I232" i="20"/>
  <c r="G232" i="20"/>
  <c r="E232" i="20"/>
  <c r="AC231" i="20"/>
  <c r="AA231" i="20"/>
  <c r="W231" i="20"/>
  <c r="U231" i="20"/>
  <c r="P231" i="20"/>
  <c r="Q243" i="20"/>
  <c r="O231" i="20"/>
  <c r="M231" i="20"/>
  <c r="J231" i="20"/>
  <c r="K243" i="20"/>
  <c r="G231" i="20"/>
  <c r="E231" i="20"/>
  <c r="AC230" i="20"/>
  <c r="AA230" i="20"/>
  <c r="W230" i="20"/>
  <c r="U230" i="20"/>
  <c r="P230" i="20"/>
  <c r="Q242" i="20"/>
  <c r="O230" i="20"/>
  <c r="M230" i="20"/>
  <c r="J230" i="20"/>
  <c r="K242" i="20"/>
  <c r="I230" i="20"/>
  <c r="G230" i="20"/>
  <c r="E230" i="20"/>
  <c r="AC229" i="20"/>
  <c r="AA229" i="20"/>
  <c r="W229" i="20"/>
  <c r="U229" i="20"/>
  <c r="P229" i="20"/>
  <c r="Q241" i="20"/>
  <c r="O229" i="20"/>
  <c r="M229" i="20"/>
  <c r="J229" i="20"/>
  <c r="K241" i="20"/>
  <c r="I229" i="20"/>
  <c r="G229" i="20"/>
  <c r="E229" i="20"/>
  <c r="AC228" i="20"/>
  <c r="AA228" i="20"/>
  <c r="W228" i="20"/>
  <c r="U228" i="20"/>
  <c r="P228" i="20"/>
  <c r="Q240" i="20"/>
  <c r="O228" i="20"/>
  <c r="M228" i="20"/>
  <c r="J228" i="20"/>
  <c r="K240" i="20"/>
  <c r="I228" i="20"/>
  <c r="G228" i="20"/>
  <c r="E228" i="20"/>
  <c r="AC227" i="20"/>
  <c r="AA227" i="20"/>
  <c r="W227" i="20"/>
  <c r="U227" i="20"/>
  <c r="P227" i="20"/>
  <c r="Q239" i="20"/>
  <c r="O227" i="20"/>
  <c r="M227" i="20"/>
  <c r="J227" i="20"/>
  <c r="K239" i="20"/>
  <c r="I227" i="20"/>
  <c r="G227" i="20"/>
  <c r="E227" i="20"/>
  <c r="AC226" i="20"/>
  <c r="AA226" i="20"/>
  <c r="W226" i="20"/>
  <c r="U226" i="20"/>
  <c r="P226" i="20"/>
  <c r="O226" i="20"/>
  <c r="M226" i="20"/>
  <c r="J226" i="20"/>
  <c r="I226" i="20"/>
  <c r="G226" i="20"/>
  <c r="E226" i="20"/>
  <c r="K238" i="20"/>
  <c r="J343" i="20"/>
  <c r="Q238" i="20"/>
  <c r="P343" i="20"/>
  <c r="X36" i="18"/>
  <c r="X52" i="18" s="1"/>
  <c r="R226" i="20"/>
  <c r="R228" i="20"/>
  <c r="R230" i="20"/>
  <c r="S242" i="20"/>
  <c r="R232" i="20"/>
  <c r="S244" i="20"/>
  <c r="S246" i="20"/>
  <c r="R236" i="20"/>
  <c r="S248" i="20"/>
  <c r="R229" i="20"/>
  <c r="S241" i="20"/>
  <c r="R237" i="20"/>
  <c r="S249" i="20"/>
  <c r="R231" i="20"/>
  <c r="S243" i="20"/>
  <c r="R233" i="20"/>
  <c r="R227" i="20"/>
  <c r="S239" i="20"/>
  <c r="R235" i="20"/>
  <c r="AK36" i="18"/>
  <c r="AB35" i="18"/>
  <c r="Z35" i="18"/>
  <c r="AA36" i="18" s="1"/>
  <c r="V35" i="18"/>
  <c r="W36" i="18" s="1"/>
  <c r="T35" i="18"/>
  <c r="U36" i="18" s="1"/>
  <c r="N35" i="18"/>
  <c r="O36" i="18" s="1"/>
  <c r="L35" i="18"/>
  <c r="M36" i="18" s="1"/>
  <c r="H35" i="18"/>
  <c r="I36" i="18" s="1"/>
  <c r="F35" i="18"/>
  <c r="G36" i="18" s="1"/>
  <c r="E36" i="18"/>
  <c r="R343" i="20"/>
  <c r="S247" i="20"/>
  <c r="X235" i="20"/>
  <c r="Y247" i="20"/>
  <c r="AS36" i="18"/>
  <c r="X233" i="20"/>
  <c r="Y245" i="20"/>
  <c r="S245" i="20"/>
  <c r="X228" i="20"/>
  <c r="Y240" i="20"/>
  <c r="S240" i="20"/>
  <c r="X226" i="20"/>
  <c r="S238" i="20"/>
  <c r="X231" i="20"/>
  <c r="Y243" i="20"/>
  <c r="X232" i="20"/>
  <c r="Y244" i="20"/>
  <c r="X230" i="20"/>
  <c r="Y242" i="20"/>
  <c r="X236" i="20"/>
  <c r="Y248" i="20"/>
  <c r="Y246" i="20"/>
  <c r="X237" i="20"/>
  <c r="Y249" i="20"/>
  <c r="X229" i="20"/>
  <c r="Y241" i="20"/>
  <c r="X227" i="20"/>
  <c r="Y239" i="20"/>
  <c r="V23" i="18"/>
  <c r="W93" i="20"/>
  <c r="W92" i="20"/>
  <c r="W91" i="20"/>
  <c r="W90" i="20"/>
  <c r="W89" i="20"/>
  <c r="W88" i="20"/>
  <c r="W87" i="20"/>
  <c r="W86" i="20"/>
  <c r="W85" i="20"/>
  <c r="W84" i="20"/>
  <c r="W83" i="20"/>
  <c r="W82" i="20"/>
  <c r="Y238" i="20"/>
  <c r="X343" i="20"/>
  <c r="U70" i="20"/>
  <c r="J75" i="20"/>
  <c r="J67" i="20"/>
  <c r="M199" i="20"/>
  <c r="O199" i="20"/>
  <c r="P199" i="20"/>
  <c r="U199" i="20"/>
  <c r="W199" i="20"/>
  <c r="M200" i="20"/>
  <c r="O200" i="20"/>
  <c r="P200" i="20"/>
  <c r="U200" i="20"/>
  <c r="W200" i="20"/>
  <c r="M201" i="20"/>
  <c r="O201" i="20"/>
  <c r="P201" i="20"/>
  <c r="U201" i="20"/>
  <c r="W201" i="20"/>
  <c r="M202" i="20"/>
  <c r="O202" i="20"/>
  <c r="P202" i="20"/>
  <c r="U202" i="20"/>
  <c r="W202" i="20"/>
  <c r="M203" i="20"/>
  <c r="O203" i="20"/>
  <c r="P203" i="20"/>
  <c r="U203" i="20"/>
  <c r="W203" i="20"/>
  <c r="M204" i="20"/>
  <c r="O204" i="20"/>
  <c r="P204" i="20"/>
  <c r="U204" i="20"/>
  <c r="W204" i="20"/>
  <c r="M205" i="20"/>
  <c r="O205" i="20"/>
  <c r="P205" i="20"/>
  <c r="U205" i="20"/>
  <c r="W205" i="20"/>
  <c r="M206" i="20"/>
  <c r="O206" i="20"/>
  <c r="P206" i="20"/>
  <c r="U206" i="20"/>
  <c r="W206" i="20"/>
  <c r="M207" i="20"/>
  <c r="O207" i="20"/>
  <c r="P207" i="20"/>
  <c r="U207" i="20"/>
  <c r="W207" i="20"/>
  <c r="M208" i="20"/>
  <c r="O208" i="20"/>
  <c r="P208" i="20"/>
  <c r="U208" i="20"/>
  <c r="W208" i="20"/>
  <c r="M209" i="20"/>
  <c r="O209" i="20"/>
  <c r="P209" i="20"/>
  <c r="U209" i="20"/>
  <c r="W209" i="20"/>
  <c r="M210" i="20"/>
  <c r="O210" i="20"/>
  <c r="P210" i="20"/>
  <c r="U210" i="20"/>
  <c r="W210" i="20"/>
  <c r="E199" i="20"/>
  <c r="G199" i="20"/>
  <c r="I199" i="20"/>
  <c r="J199" i="20"/>
  <c r="O187" i="20"/>
  <c r="P187" i="20"/>
  <c r="U187" i="20"/>
  <c r="W187" i="20"/>
  <c r="W175" i="20"/>
  <c r="AA175" i="20"/>
  <c r="AC175" i="20"/>
  <c r="AK175" i="20"/>
  <c r="G175" i="20"/>
  <c r="I175" i="20"/>
  <c r="J175" i="20"/>
  <c r="M175" i="20"/>
  <c r="O175" i="20"/>
  <c r="P175" i="20"/>
  <c r="AC127" i="20"/>
  <c r="AK127" i="20"/>
  <c r="W103" i="20"/>
  <c r="AK103" i="20"/>
  <c r="W104" i="20"/>
  <c r="AK104" i="20"/>
  <c r="W105" i="20"/>
  <c r="AK105" i="20"/>
  <c r="W106" i="20"/>
  <c r="AK106" i="20"/>
  <c r="W107" i="20"/>
  <c r="AK107" i="20"/>
  <c r="W108" i="20"/>
  <c r="AK108" i="20"/>
  <c r="W109" i="20"/>
  <c r="AK109" i="20"/>
  <c r="W110" i="20"/>
  <c r="AK110" i="20"/>
  <c r="W111" i="20"/>
  <c r="AK111" i="20"/>
  <c r="W112" i="20"/>
  <c r="AK112" i="20"/>
  <c r="W113" i="20"/>
  <c r="AK113" i="20"/>
  <c r="W114" i="20"/>
  <c r="AK114" i="20"/>
  <c r="E55" i="20"/>
  <c r="G55" i="20"/>
  <c r="J55" i="20"/>
  <c r="M55" i="20"/>
  <c r="O55" i="20"/>
  <c r="AK35" i="18"/>
  <c r="AB34" i="18"/>
  <c r="AC35" i="18" s="1"/>
  <c r="AB33" i="18"/>
  <c r="AB32" i="18"/>
  <c r="AB31" i="18"/>
  <c r="AB30" i="18"/>
  <c r="AB29" i="18"/>
  <c r="AB28" i="18"/>
  <c r="AB27" i="18"/>
  <c r="AA35" i="18"/>
  <c r="Z32" i="18"/>
  <c r="Z31" i="18"/>
  <c r="Z30" i="18"/>
  <c r="Z29" i="18"/>
  <c r="Z28" i="18"/>
  <c r="V34" i="18"/>
  <c r="W35" i="18"/>
  <c r="V33" i="18"/>
  <c r="V32" i="18"/>
  <c r="V31" i="18"/>
  <c r="V30" i="18"/>
  <c r="V29" i="18"/>
  <c r="V28" i="18"/>
  <c r="V27" i="18"/>
  <c r="V26" i="18"/>
  <c r="V25" i="18"/>
  <c r="V24" i="18"/>
  <c r="W24" i="18" s="1"/>
  <c r="T34" i="18"/>
  <c r="U35" i="18" s="1"/>
  <c r="T33" i="18"/>
  <c r="T32" i="18"/>
  <c r="T31" i="18"/>
  <c r="T30" i="18"/>
  <c r="T29" i="18"/>
  <c r="T28" i="18"/>
  <c r="T27" i="18"/>
  <c r="T26" i="18"/>
  <c r="T25" i="18"/>
  <c r="T24" i="18"/>
  <c r="T23" i="18"/>
  <c r="T22" i="18"/>
  <c r="T21" i="18"/>
  <c r="T20" i="18"/>
  <c r="T19" i="18"/>
  <c r="T18" i="18"/>
  <c r="N34" i="18"/>
  <c r="O35" i="18" s="1"/>
  <c r="N33" i="18"/>
  <c r="N32" i="18"/>
  <c r="N31" i="18"/>
  <c r="N30" i="18"/>
  <c r="N29" i="18"/>
  <c r="N28" i="18"/>
  <c r="N27" i="18"/>
  <c r="N26" i="18"/>
  <c r="N25" i="18"/>
  <c r="N24" i="18"/>
  <c r="N23" i="18"/>
  <c r="N22" i="18"/>
  <c r="N21" i="18"/>
  <c r="N20" i="18"/>
  <c r="N19" i="18"/>
  <c r="N18" i="18"/>
  <c r="L34" i="18"/>
  <c r="M35" i="18" s="1"/>
  <c r="L33" i="18"/>
  <c r="L32" i="18"/>
  <c r="L31" i="18"/>
  <c r="L30" i="18"/>
  <c r="L29" i="18"/>
  <c r="L28" i="18"/>
  <c r="L27" i="18"/>
  <c r="L26" i="18"/>
  <c r="L25" i="18"/>
  <c r="L24" i="18"/>
  <c r="L23" i="18"/>
  <c r="L22" i="18"/>
  <c r="L21" i="18"/>
  <c r="L20" i="18"/>
  <c r="L19" i="18"/>
  <c r="L18" i="18"/>
  <c r="H34" i="18"/>
  <c r="I35" i="18" s="1"/>
  <c r="H33" i="18"/>
  <c r="H32" i="18"/>
  <c r="H31" i="18"/>
  <c r="H30" i="18"/>
  <c r="H29" i="18"/>
  <c r="H28" i="18"/>
  <c r="H27" i="18"/>
  <c r="F34" i="18"/>
  <c r="G35" i="18"/>
  <c r="F33" i="18"/>
  <c r="F32" i="18"/>
  <c r="F31" i="18"/>
  <c r="F30" i="18"/>
  <c r="F29" i="18"/>
  <c r="F28" i="18"/>
  <c r="F27" i="18"/>
  <c r="F26" i="18"/>
  <c r="F25" i="18"/>
  <c r="F24" i="18"/>
  <c r="F23" i="18"/>
  <c r="F22" i="18"/>
  <c r="F21" i="18"/>
  <c r="F20" i="18"/>
  <c r="F19" i="18"/>
  <c r="F18" i="18"/>
  <c r="D34" i="18"/>
  <c r="E35" i="18" s="1"/>
  <c r="D33" i="18"/>
  <c r="D32" i="18"/>
  <c r="D31" i="18"/>
  <c r="D30" i="18"/>
  <c r="D29" i="18"/>
  <c r="D28" i="18"/>
  <c r="D27" i="18"/>
  <c r="D26" i="18"/>
  <c r="D25" i="18"/>
  <c r="D24" i="18"/>
  <c r="D23" i="18"/>
  <c r="D22" i="18"/>
  <c r="D21" i="18"/>
  <c r="D20" i="18"/>
  <c r="D19" i="18"/>
  <c r="D18" i="18"/>
  <c r="R199" i="20"/>
  <c r="X199" i="20"/>
  <c r="Q199" i="20"/>
  <c r="Q187" i="20"/>
  <c r="W31" i="18"/>
  <c r="J31" i="18"/>
  <c r="J32" i="18"/>
  <c r="AK34" i="18"/>
  <c r="AC34" i="18"/>
  <c r="AA34" i="18"/>
  <c r="W34" i="18"/>
  <c r="U34" i="18"/>
  <c r="P34" i="18"/>
  <c r="O34" i="18"/>
  <c r="M34" i="18"/>
  <c r="J34" i="18"/>
  <c r="I34" i="18"/>
  <c r="G34" i="18"/>
  <c r="E34" i="18"/>
  <c r="R34" i="18"/>
  <c r="AK225" i="20"/>
  <c r="AC225" i="20"/>
  <c r="AA225" i="20"/>
  <c r="W225" i="20"/>
  <c r="U225" i="20"/>
  <c r="P225" i="20"/>
  <c r="Q237" i="20"/>
  <c r="O225" i="20"/>
  <c r="M225" i="20"/>
  <c r="J225" i="20"/>
  <c r="K237" i="20"/>
  <c r="I225" i="20"/>
  <c r="G225" i="20"/>
  <c r="E225" i="20"/>
  <c r="AK224" i="20"/>
  <c r="AC224" i="20"/>
  <c r="AA224" i="20"/>
  <c r="W224" i="20"/>
  <c r="U224" i="20"/>
  <c r="P224" i="20"/>
  <c r="Q236" i="20"/>
  <c r="O224" i="20"/>
  <c r="M224" i="20"/>
  <c r="J224" i="20"/>
  <c r="K236" i="20"/>
  <c r="I224" i="20"/>
  <c r="G224" i="20"/>
  <c r="E224" i="20"/>
  <c r="AK223" i="20"/>
  <c r="AA223" i="20"/>
  <c r="W223" i="20"/>
  <c r="U223" i="20"/>
  <c r="Q235" i="20"/>
  <c r="O223" i="20"/>
  <c r="M223" i="20"/>
  <c r="K235" i="20"/>
  <c r="I223" i="20"/>
  <c r="G223" i="20"/>
  <c r="E223" i="20"/>
  <c r="AK222" i="20"/>
  <c r="AC222" i="20"/>
  <c r="AA222" i="20"/>
  <c r="W222" i="20"/>
  <c r="U222" i="20"/>
  <c r="P222" i="20"/>
  <c r="Q234" i="20"/>
  <c r="O222" i="20"/>
  <c r="M222" i="20"/>
  <c r="J222" i="20"/>
  <c r="K234" i="20"/>
  <c r="I222" i="20"/>
  <c r="G222" i="20"/>
  <c r="E222" i="20"/>
  <c r="AK221" i="20"/>
  <c r="AC221" i="20"/>
  <c r="AA221" i="20"/>
  <c r="W221" i="20"/>
  <c r="U221" i="20"/>
  <c r="P221" i="20"/>
  <c r="Q233" i="20"/>
  <c r="O221" i="20"/>
  <c r="M221" i="20"/>
  <c r="J221" i="20"/>
  <c r="K233" i="20"/>
  <c r="I221" i="20"/>
  <c r="G221" i="20"/>
  <c r="E221" i="20"/>
  <c r="AK220" i="20"/>
  <c r="AC220" i="20"/>
  <c r="AA220" i="20"/>
  <c r="W220" i="20"/>
  <c r="U220" i="20"/>
  <c r="P220" i="20"/>
  <c r="Q232" i="20"/>
  <c r="O220" i="20"/>
  <c r="M220" i="20"/>
  <c r="J220" i="20"/>
  <c r="K232" i="20"/>
  <c r="I220" i="20"/>
  <c r="G220" i="20"/>
  <c r="E220" i="20"/>
  <c r="AK219" i="20"/>
  <c r="AC219" i="20"/>
  <c r="AA219" i="20"/>
  <c r="W219" i="20"/>
  <c r="U219" i="20"/>
  <c r="P219" i="20"/>
  <c r="Q231" i="20"/>
  <c r="O219" i="20"/>
  <c r="M219" i="20"/>
  <c r="J219" i="20"/>
  <c r="K231" i="20"/>
  <c r="I219" i="20"/>
  <c r="G219" i="20"/>
  <c r="E219" i="20"/>
  <c r="AK218" i="20"/>
  <c r="AC218" i="20"/>
  <c r="AA218" i="20"/>
  <c r="W218" i="20"/>
  <c r="U218" i="20"/>
  <c r="P218" i="20"/>
  <c r="Q230" i="20"/>
  <c r="O218" i="20"/>
  <c r="M218" i="20"/>
  <c r="J218" i="20"/>
  <c r="K230" i="20"/>
  <c r="I218" i="20"/>
  <c r="G218" i="20"/>
  <c r="E218" i="20"/>
  <c r="AK217" i="20"/>
  <c r="AC217" i="20"/>
  <c r="AA217" i="20"/>
  <c r="W217" i="20"/>
  <c r="U217" i="20"/>
  <c r="P217" i="20"/>
  <c r="Q229" i="20"/>
  <c r="O217" i="20"/>
  <c r="M217" i="20"/>
  <c r="J217" i="20"/>
  <c r="K229" i="20"/>
  <c r="I217" i="20"/>
  <c r="G217" i="20"/>
  <c r="E217" i="20"/>
  <c r="AK216" i="20"/>
  <c r="AC216" i="20"/>
  <c r="AA216" i="20"/>
  <c r="W216" i="20"/>
  <c r="U216" i="20"/>
  <c r="P216" i="20"/>
  <c r="Q228" i="20"/>
  <c r="O216" i="20"/>
  <c r="M216" i="20"/>
  <c r="J216" i="20"/>
  <c r="K228" i="20"/>
  <c r="I216" i="20"/>
  <c r="G216" i="20"/>
  <c r="E216" i="20"/>
  <c r="AK215" i="20"/>
  <c r="AC215" i="20"/>
  <c r="AA215" i="20"/>
  <c r="W215" i="20"/>
  <c r="U215" i="20"/>
  <c r="P215" i="20"/>
  <c r="Q227" i="20"/>
  <c r="O215" i="20"/>
  <c r="M215" i="20"/>
  <c r="J215" i="20"/>
  <c r="K227" i="20"/>
  <c r="I215" i="20"/>
  <c r="G215" i="20"/>
  <c r="E215" i="20"/>
  <c r="AK214" i="20"/>
  <c r="AC214" i="20"/>
  <c r="AA214" i="20"/>
  <c r="W214" i="20"/>
  <c r="U214" i="20"/>
  <c r="P214" i="20"/>
  <c r="Q226" i="20"/>
  <c r="O214" i="20"/>
  <c r="M214" i="20"/>
  <c r="J214" i="20"/>
  <c r="K226" i="20"/>
  <c r="I214" i="20"/>
  <c r="G214" i="20"/>
  <c r="E214" i="20"/>
  <c r="X34" i="18"/>
  <c r="AR34" i="18"/>
  <c r="R214" i="20"/>
  <c r="S226" i="20"/>
  <c r="R215" i="20"/>
  <c r="S227" i="20"/>
  <c r="R216" i="20"/>
  <c r="S228" i="20"/>
  <c r="R217" i="20"/>
  <c r="S229" i="20"/>
  <c r="R218" i="20"/>
  <c r="S230" i="20"/>
  <c r="R219" i="20"/>
  <c r="S231" i="20"/>
  <c r="R220" i="20"/>
  <c r="S232" i="20"/>
  <c r="R221" i="20"/>
  <c r="S233" i="20"/>
  <c r="R222" i="20"/>
  <c r="S234" i="20"/>
  <c r="S235" i="20"/>
  <c r="R224" i="20"/>
  <c r="R225" i="20"/>
  <c r="S237" i="20"/>
  <c r="J210" i="20"/>
  <c r="S236" i="20"/>
  <c r="X224" i="20"/>
  <c r="Y236" i="20"/>
  <c r="K222" i="20"/>
  <c r="R210" i="20"/>
  <c r="AS34" i="18"/>
  <c r="X225" i="20"/>
  <c r="Y237" i="20"/>
  <c r="Y235" i="20"/>
  <c r="X221" i="20"/>
  <c r="Y233" i="20"/>
  <c r="X219" i="20"/>
  <c r="Y231" i="20"/>
  <c r="X217" i="20"/>
  <c r="Y229" i="20"/>
  <c r="X215" i="20"/>
  <c r="Y227" i="20"/>
  <c r="X222" i="20"/>
  <c r="Y234" i="20"/>
  <c r="X220" i="20"/>
  <c r="Y232" i="20"/>
  <c r="X218" i="20"/>
  <c r="Y230" i="20"/>
  <c r="X216" i="20"/>
  <c r="Y228" i="20"/>
  <c r="X214" i="20"/>
  <c r="Y226" i="20"/>
  <c r="AK209" i="20"/>
  <c r="E175" i="20"/>
  <c r="U175" i="20"/>
  <c r="R175" i="20"/>
  <c r="X175" i="20"/>
  <c r="AK33" i="18"/>
  <c r="AC33" i="18"/>
  <c r="AA33" i="18"/>
  <c r="W33" i="18"/>
  <c r="U33" i="18"/>
  <c r="P33" i="18"/>
  <c r="O33" i="18"/>
  <c r="M33" i="18"/>
  <c r="J33" i="18"/>
  <c r="I33" i="18"/>
  <c r="G33" i="18"/>
  <c r="E33" i="18"/>
  <c r="AK32" i="18"/>
  <c r="AC32" i="18"/>
  <c r="AA32" i="18"/>
  <c r="W32" i="18"/>
  <c r="U32" i="18"/>
  <c r="P32" i="18"/>
  <c r="R32" i="18" s="1"/>
  <c r="O32" i="18"/>
  <c r="M32" i="18"/>
  <c r="I32" i="18"/>
  <c r="G32" i="18"/>
  <c r="E32" i="18"/>
  <c r="AK31" i="18"/>
  <c r="AC31" i="18"/>
  <c r="AA31" i="18"/>
  <c r="U31" i="18"/>
  <c r="P31" i="18"/>
  <c r="R31" i="18"/>
  <c r="X31" i="18" s="1"/>
  <c r="O31" i="18"/>
  <c r="M31" i="18"/>
  <c r="I31" i="18"/>
  <c r="G31" i="18"/>
  <c r="E31" i="18"/>
  <c r="AK30" i="18"/>
  <c r="AC30" i="18"/>
  <c r="AA30" i="18"/>
  <c r="W30" i="18"/>
  <c r="U30" i="18"/>
  <c r="P30" i="18"/>
  <c r="O30" i="18"/>
  <c r="M30" i="18"/>
  <c r="J30" i="18"/>
  <c r="I30" i="18"/>
  <c r="G30" i="18"/>
  <c r="E30" i="18"/>
  <c r="AK29" i="18"/>
  <c r="AC29" i="18"/>
  <c r="AA29" i="18"/>
  <c r="W29" i="18"/>
  <c r="U29" i="18"/>
  <c r="P29" i="18"/>
  <c r="O29" i="18"/>
  <c r="M29" i="18"/>
  <c r="J29" i="18"/>
  <c r="I29" i="18"/>
  <c r="G29" i="18"/>
  <c r="E29" i="18"/>
  <c r="AK28" i="18"/>
  <c r="AC28" i="18"/>
  <c r="AA28" i="18"/>
  <c r="W28" i="18"/>
  <c r="U28" i="18"/>
  <c r="P28" i="18"/>
  <c r="O28" i="18"/>
  <c r="M28" i="18"/>
  <c r="J28" i="18"/>
  <c r="I28" i="18"/>
  <c r="G28" i="18"/>
  <c r="E28" i="18"/>
  <c r="AK27" i="18"/>
  <c r="W27" i="18"/>
  <c r="U27" i="18"/>
  <c r="P27" i="18"/>
  <c r="O27" i="18"/>
  <c r="M27" i="18"/>
  <c r="J27" i="18"/>
  <c r="G27" i="18"/>
  <c r="E27" i="18"/>
  <c r="AK26" i="18"/>
  <c r="W26" i="18"/>
  <c r="U26" i="18"/>
  <c r="P26" i="18"/>
  <c r="O26" i="18"/>
  <c r="M26" i="18"/>
  <c r="J26" i="18"/>
  <c r="G26" i="18"/>
  <c r="E26" i="18"/>
  <c r="AK25" i="18"/>
  <c r="W25" i="18"/>
  <c r="U25" i="18"/>
  <c r="P25" i="18"/>
  <c r="O25" i="18"/>
  <c r="M25" i="18"/>
  <c r="J25" i="18"/>
  <c r="G25" i="18"/>
  <c r="E25" i="18"/>
  <c r="AK24" i="18"/>
  <c r="U24" i="18"/>
  <c r="P24" i="18"/>
  <c r="O24" i="18"/>
  <c r="M24" i="18"/>
  <c r="J24" i="18"/>
  <c r="G24" i="18"/>
  <c r="E24" i="18"/>
  <c r="AK23" i="18"/>
  <c r="U23" i="18"/>
  <c r="P23" i="18"/>
  <c r="O23" i="18"/>
  <c r="M23" i="18"/>
  <c r="J23" i="18"/>
  <c r="G23" i="18"/>
  <c r="E23" i="18"/>
  <c r="AK22" i="18"/>
  <c r="U22" i="18"/>
  <c r="P22" i="18"/>
  <c r="O22" i="18"/>
  <c r="M22" i="18"/>
  <c r="J22" i="18"/>
  <c r="G22" i="18"/>
  <c r="E22" i="18"/>
  <c r="AK21" i="18"/>
  <c r="U21" i="18"/>
  <c r="P21" i="18"/>
  <c r="O21" i="18"/>
  <c r="M21" i="18"/>
  <c r="J21" i="18"/>
  <c r="G21" i="18"/>
  <c r="E21" i="18"/>
  <c r="AK20" i="18"/>
  <c r="U20" i="18"/>
  <c r="P20" i="18"/>
  <c r="O20" i="18"/>
  <c r="M20" i="18"/>
  <c r="J20" i="18"/>
  <c r="G20" i="18"/>
  <c r="E20" i="18"/>
  <c r="AK19" i="18"/>
  <c r="U19" i="18"/>
  <c r="P19" i="18"/>
  <c r="O19" i="18"/>
  <c r="M19" i="18"/>
  <c r="J19" i="18"/>
  <c r="G19" i="18"/>
  <c r="E19" i="18"/>
  <c r="AK18" i="18"/>
  <c r="U18" i="18"/>
  <c r="P18" i="18"/>
  <c r="O18" i="18"/>
  <c r="M18" i="18"/>
  <c r="J18" i="18"/>
  <c r="G18" i="18"/>
  <c r="E18" i="18"/>
  <c r="AK17" i="18"/>
  <c r="U17" i="18"/>
  <c r="P17" i="18"/>
  <c r="O17" i="18"/>
  <c r="M17" i="18"/>
  <c r="J17" i="18"/>
  <c r="G17" i="18"/>
  <c r="E17" i="18"/>
  <c r="AK16" i="18"/>
  <c r="U16" i="18"/>
  <c r="P16" i="18"/>
  <c r="O16" i="18"/>
  <c r="M16" i="18"/>
  <c r="J16" i="18"/>
  <c r="G16" i="18"/>
  <c r="E16" i="18"/>
  <c r="AK15" i="18"/>
  <c r="U15" i="18"/>
  <c r="P15" i="18"/>
  <c r="O15" i="18"/>
  <c r="M15" i="18"/>
  <c r="J15" i="18"/>
  <c r="G15" i="18"/>
  <c r="E15" i="18"/>
  <c r="AK14" i="18"/>
  <c r="U14" i="18"/>
  <c r="P14" i="18"/>
  <c r="O14" i="18"/>
  <c r="M14" i="18"/>
  <c r="J14" i="18"/>
  <c r="G14" i="18"/>
  <c r="E14" i="18"/>
  <c r="AK13" i="18"/>
  <c r="U13" i="18"/>
  <c r="P13" i="18"/>
  <c r="O13" i="18"/>
  <c r="M13" i="18"/>
  <c r="J13" i="18"/>
  <c r="G13" i="18"/>
  <c r="E13" i="18"/>
  <c r="AK12" i="18"/>
  <c r="U12" i="18"/>
  <c r="P12" i="18"/>
  <c r="O12" i="18"/>
  <c r="M12" i="18"/>
  <c r="J12" i="18"/>
  <c r="G12" i="18"/>
  <c r="E12" i="18"/>
  <c r="AK11" i="18"/>
  <c r="U11" i="18"/>
  <c r="P11" i="18"/>
  <c r="O11" i="18"/>
  <c r="M11" i="18"/>
  <c r="J11" i="18"/>
  <c r="G11" i="18"/>
  <c r="E11" i="18"/>
  <c r="P10" i="18"/>
  <c r="J10" i="18"/>
  <c r="AK213" i="20"/>
  <c r="AC213" i="20"/>
  <c r="AA213" i="20"/>
  <c r="W213" i="20"/>
  <c r="U213" i="20"/>
  <c r="P213" i="20"/>
  <c r="O213" i="20"/>
  <c r="M213" i="20"/>
  <c r="J213" i="20"/>
  <c r="I213" i="20"/>
  <c r="G213" i="20"/>
  <c r="E213" i="20"/>
  <c r="AK212" i="20"/>
  <c r="AC212" i="20"/>
  <c r="AA212" i="20"/>
  <c r="W212" i="20"/>
  <c r="U212" i="20"/>
  <c r="P212" i="20"/>
  <c r="O212" i="20"/>
  <c r="M212" i="20"/>
  <c r="J212" i="20"/>
  <c r="K224" i="20"/>
  <c r="I212" i="20"/>
  <c r="G212" i="20"/>
  <c r="E212" i="20"/>
  <c r="W211" i="20"/>
  <c r="U211" i="20"/>
  <c r="P211" i="20"/>
  <c r="O211" i="20"/>
  <c r="M211" i="20"/>
  <c r="J211" i="20"/>
  <c r="K223" i="20"/>
  <c r="I211" i="20"/>
  <c r="G211" i="20"/>
  <c r="E211" i="20"/>
  <c r="AK210" i="20"/>
  <c r="AC210" i="20"/>
  <c r="AA210" i="20"/>
  <c r="Q222" i="20"/>
  <c r="I210" i="20"/>
  <c r="G210" i="20"/>
  <c r="E210" i="20"/>
  <c r="AC209" i="20"/>
  <c r="AA209" i="20"/>
  <c r="Q221" i="20"/>
  <c r="J209" i="20"/>
  <c r="I209" i="20"/>
  <c r="G209" i="20"/>
  <c r="E209" i="20"/>
  <c r="AK208" i="20"/>
  <c r="AC208" i="20"/>
  <c r="AA208" i="20"/>
  <c r="Q220" i="20"/>
  <c r="J208" i="20"/>
  <c r="I208" i="20"/>
  <c r="G208" i="20"/>
  <c r="E208" i="20"/>
  <c r="AK207" i="20"/>
  <c r="AC207" i="20"/>
  <c r="AA207" i="20"/>
  <c r="Q219" i="20"/>
  <c r="J207" i="20"/>
  <c r="I207" i="20"/>
  <c r="G207" i="20"/>
  <c r="E207" i="20"/>
  <c r="AK206" i="20"/>
  <c r="AC206" i="20"/>
  <c r="AA206" i="20"/>
  <c r="Q218" i="20"/>
  <c r="J206" i="20"/>
  <c r="I206" i="20"/>
  <c r="G206" i="20"/>
  <c r="E206" i="20"/>
  <c r="AK205" i="20"/>
  <c r="AC205" i="20"/>
  <c r="AA205" i="20"/>
  <c r="Q217" i="20"/>
  <c r="J205" i="20"/>
  <c r="R205" i="20"/>
  <c r="I205" i="20"/>
  <c r="G205" i="20"/>
  <c r="E205" i="20"/>
  <c r="AK204" i="20"/>
  <c r="AC204" i="20"/>
  <c r="AA204" i="20"/>
  <c r="Q216" i="20"/>
  <c r="J204" i="20"/>
  <c r="R204" i="20"/>
  <c r="I204" i="20"/>
  <c r="G204" i="20"/>
  <c r="E204" i="20"/>
  <c r="AK203" i="20"/>
  <c r="AC203" i="20"/>
  <c r="AA203" i="20"/>
  <c r="Q215" i="20"/>
  <c r="J203" i="20"/>
  <c r="R203" i="20"/>
  <c r="I203" i="20"/>
  <c r="G203" i="20"/>
  <c r="E203" i="20"/>
  <c r="AK202" i="20"/>
  <c r="AC202" i="20"/>
  <c r="AA202" i="20"/>
  <c r="J202" i="20"/>
  <c r="R202" i="20"/>
  <c r="I202" i="20"/>
  <c r="G202" i="20"/>
  <c r="E202" i="20"/>
  <c r="AK201" i="20"/>
  <c r="AC201" i="20"/>
  <c r="AA201" i="20"/>
  <c r="J201" i="20"/>
  <c r="R201" i="20"/>
  <c r="I201" i="20"/>
  <c r="G201" i="20"/>
  <c r="E201" i="20"/>
  <c r="AK200" i="20"/>
  <c r="AC200" i="20"/>
  <c r="AA200" i="20"/>
  <c r="J200" i="20"/>
  <c r="R200" i="20"/>
  <c r="I200" i="20"/>
  <c r="G200" i="20"/>
  <c r="E200" i="20"/>
  <c r="AK198" i="20"/>
  <c r="AC198" i="20"/>
  <c r="AA198" i="20"/>
  <c r="W198" i="20"/>
  <c r="U198" i="20"/>
  <c r="P198" i="20"/>
  <c r="Q210" i="20"/>
  <c r="O198" i="20"/>
  <c r="M198" i="20"/>
  <c r="J198" i="20"/>
  <c r="I198" i="20"/>
  <c r="G198" i="20"/>
  <c r="E198" i="20"/>
  <c r="AK197" i="20"/>
  <c r="AC197" i="20"/>
  <c r="AA197" i="20"/>
  <c r="W197" i="20"/>
  <c r="U197" i="20"/>
  <c r="P197" i="20"/>
  <c r="Q209" i="20"/>
  <c r="O197" i="20"/>
  <c r="M197" i="20"/>
  <c r="J197" i="20"/>
  <c r="I197" i="20"/>
  <c r="G197" i="20"/>
  <c r="E197" i="20"/>
  <c r="AK196" i="20"/>
  <c r="AC196" i="20"/>
  <c r="AA196" i="20"/>
  <c r="W196" i="20"/>
  <c r="U196" i="20"/>
  <c r="P196" i="20"/>
  <c r="Q208" i="20"/>
  <c r="O196" i="20"/>
  <c r="M196" i="20"/>
  <c r="J196" i="20"/>
  <c r="I196" i="20"/>
  <c r="G196" i="20"/>
  <c r="E196" i="20"/>
  <c r="AK195" i="20"/>
  <c r="AC195" i="20"/>
  <c r="AA195" i="20"/>
  <c r="W195" i="20"/>
  <c r="U195" i="20"/>
  <c r="P195" i="20"/>
  <c r="Q207" i="20"/>
  <c r="O195" i="20"/>
  <c r="M195" i="20"/>
  <c r="J195" i="20"/>
  <c r="I195" i="20"/>
  <c r="G195" i="20"/>
  <c r="E195" i="20"/>
  <c r="AK194" i="20"/>
  <c r="AC194" i="20"/>
  <c r="AA194" i="20"/>
  <c r="W194" i="20"/>
  <c r="U194" i="20"/>
  <c r="P194" i="20"/>
  <c r="Q206" i="20"/>
  <c r="O194" i="20"/>
  <c r="M194" i="20"/>
  <c r="J194" i="20"/>
  <c r="I194" i="20"/>
  <c r="G194" i="20"/>
  <c r="E194" i="20"/>
  <c r="AK193" i="20"/>
  <c r="AC193" i="20"/>
  <c r="AA193" i="20"/>
  <c r="W193" i="20"/>
  <c r="U193" i="20"/>
  <c r="P193" i="20"/>
  <c r="Q205" i="20"/>
  <c r="O193" i="20"/>
  <c r="M193" i="20"/>
  <c r="J193" i="20"/>
  <c r="I193" i="20"/>
  <c r="G193" i="20"/>
  <c r="E193" i="20"/>
  <c r="AK192" i="20"/>
  <c r="AC192" i="20"/>
  <c r="AA192" i="20"/>
  <c r="W192" i="20"/>
  <c r="U192" i="20"/>
  <c r="P192" i="20"/>
  <c r="Q204" i="20"/>
  <c r="O192" i="20"/>
  <c r="M192" i="20"/>
  <c r="J192" i="20"/>
  <c r="I192" i="20"/>
  <c r="G192" i="20"/>
  <c r="E192" i="20"/>
  <c r="AK191" i="20"/>
  <c r="AC191" i="20"/>
  <c r="AA191" i="20"/>
  <c r="W191" i="20"/>
  <c r="U191" i="20"/>
  <c r="P191" i="20"/>
  <c r="Q203" i="20"/>
  <c r="O191" i="20"/>
  <c r="M191" i="20"/>
  <c r="J191" i="20"/>
  <c r="I191" i="20"/>
  <c r="G191" i="20"/>
  <c r="E191" i="20"/>
  <c r="AK190" i="20"/>
  <c r="AC190" i="20"/>
  <c r="AA190" i="20"/>
  <c r="W190" i="20"/>
  <c r="U190" i="20"/>
  <c r="P190" i="20"/>
  <c r="Q202" i="20"/>
  <c r="O190" i="20"/>
  <c r="M190" i="20"/>
  <c r="J190" i="20"/>
  <c r="I190" i="20"/>
  <c r="G190" i="20"/>
  <c r="E190" i="20"/>
  <c r="AK189" i="20"/>
  <c r="AC189" i="20"/>
  <c r="AA189" i="20"/>
  <c r="W189" i="20"/>
  <c r="U189" i="20"/>
  <c r="P189" i="20"/>
  <c r="Q201" i="20"/>
  <c r="O189" i="20"/>
  <c r="M189" i="20"/>
  <c r="J189" i="20"/>
  <c r="I189" i="20"/>
  <c r="G189" i="20"/>
  <c r="E189" i="20"/>
  <c r="AK188" i="20"/>
  <c r="AC188" i="20"/>
  <c r="AA188" i="20"/>
  <c r="W188" i="20"/>
  <c r="U188" i="20"/>
  <c r="P188" i="20"/>
  <c r="Q200" i="20"/>
  <c r="O188" i="20"/>
  <c r="M188" i="20"/>
  <c r="J188" i="20"/>
  <c r="I188" i="20"/>
  <c r="G188" i="20"/>
  <c r="E188" i="20"/>
  <c r="AK187" i="20"/>
  <c r="AC187" i="20"/>
  <c r="AA187" i="20"/>
  <c r="M187" i="20"/>
  <c r="J187" i="20"/>
  <c r="I187" i="20"/>
  <c r="G187" i="20"/>
  <c r="E187" i="20"/>
  <c r="AK186" i="20"/>
  <c r="AC186" i="20"/>
  <c r="AA186" i="20"/>
  <c r="W186" i="20"/>
  <c r="U186" i="20"/>
  <c r="P186" i="20"/>
  <c r="O186" i="20"/>
  <c r="M186" i="20"/>
  <c r="J186" i="20"/>
  <c r="I186" i="20"/>
  <c r="G186" i="20"/>
  <c r="E186" i="20"/>
  <c r="AK185" i="20"/>
  <c r="AC185" i="20"/>
  <c r="AA185" i="20"/>
  <c r="W185" i="20"/>
  <c r="U185" i="20"/>
  <c r="P185" i="20"/>
  <c r="O185" i="20"/>
  <c r="M185" i="20"/>
  <c r="J185" i="20"/>
  <c r="I185" i="20"/>
  <c r="G185" i="20"/>
  <c r="E185" i="20"/>
  <c r="AK184" i="20"/>
  <c r="AC184" i="20"/>
  <c r="AA184" i="20"/>
  <c r="W184" i="20"/>
  <c r="U184" i="20"/>
  <c r="P184" i="20"/>
  <c r="O184" i="20"/>
  <c r="M184" i="20"/>
  <c r="J184" i="20"/>
  <c r="I184" i="20"/>
  <c r="G184" i="20"/>
  <c r="E184" i="20"/>
  <c r="AK183" i="20"/>
  <c r="AC183" i="20"/>
  <c r="AA183" i="20"/>
  <c r="W183" i="20"/>
  <c r="U183" i="20"/>
  <c r="P183" i="20"/>
  <c r="O183" i="20"/>
  <c r="M183" i="20"/>
  <c r="J183" i="20"/>
  <c r="I183" i="20"/>
  <c r="G183" i="20"/>
  <c r="E183" i="20"/>
  <c r="AK182" i="20"/>
  <c r="AC182" i="20"/>
  <c r="AA182" i="20"/>
  <c r="W182" i="20"/>
  <c r="U182" i="20"/>
  <c r="P182" i="20"/>
  <c r="O182" i="20"/>
  <c r="M182" i="20"/>
  <c r="J182" i="20"/>
  <c r="I182" i="20"/>
  <c r="G182" i="20"/>
  <c r="E182" i="20"/>
  <c r="AK181" i="20"/>
  <c r="AC181" i="20"/>
  <c r="AA181" i="20"/>
  <c r="W181" i="20"/>
  <c r="U181" i="20"/>
  <c r="P181" i="20"/>
  <c r="O181" i="20"/>
  <c r="M181" i="20"/>
  <c r="J181" i="20"/>
  <c r="I181" i="20"/>
  <c r="G181" i="20"/>
  <c r="E181" i="20"/>
  <c r="AK180" i="20"/>
  <c r="AC180" i="20"/>
  <c r="AA180" i="20"/>
  <c r="W180" i="20"/>
  <c r="U180" i="20"/>
  <c r="P180" i="20"/>
  <c r="Q192" i="20"/>
  <c r="O180" i="20"/>
  <c r="M180" i="20"/>
  <c r="J180" i="20"/>
  <c r="K192" i="20"/>
  <c r="I180" i="20"/>
  <c r="G180" i="20"/>
  <c r="E180" i="20"/>
  <c r="AK179" i="20"/>
  <c r="AC179" i="20"/>
  <c r="AA179" i="20"/>
  <c r="W179" i="20"/>
  <c r="U179" i="20"/>
  <c r="P179" i="20"/>
  <c r="O179" i="20"/>
  <c r="M179" i="20"/>
  <c r="J179" i="20"/>
  <c r="K191" i="20"/>
  <c r="I179" i="20"/>
  <c r="G179" i="20"/>
  <c r="E179" i="20"/>
  <c r="AK178" i="20"/>
  <c r="AC178" i="20"/>
  <c r="AA178" i="20"/>
  <c r="W178" i="20"/>
  <c r="U178" i="20"/>
  <c r="P178" i="20"/>
  <c r="Q190" i="20"/>
  <c r="O178" i="20"/>
  <c r="M178" i="20"/>
  <c r="J178" i="20"/>
  <c r="K190" i="20"/>
  <c r="I178" i="20"/>
  <c r="G178" i="20"/>
  <c r="E178" i="20"/>
  <c r="AK177" i="20"/>
  <c r="AC177" i="20"/>
  <c r="AA177" i="20"/>
  <c r="W177" i="20"/>
  <c r="U177" i="20"/>
  <c r="P177" i="20"/>
  <c r="O177" i="20"/>
  <c r="M177" i="20"/>
  <c r="J177" i="20"/>
  <c r="I177" i="20"/>
  <c r="G177" i="20"/>
  <c r="E177" i="20"/>
  <c r="AK176" i="20"/>
  <c r="AC176" i="20"/>
  <c r="AA176" i="20"/>
  <c r="W176" i="20"/>
  <c r="U176" i="20"/>
  <c r="P176" i="20"/>
  <c r="O176" i="20"/>
  <c r="M176" i="20"/>
  <c r="J176" i="20"/>
  <c r="I176" i="20"/>
  <c r="G176" i="20"/>
  <c r="E176" i="20"/>
  <c r="AK174" i="20"/>
  <c r="AC174" i="20"/>
  <c r="AA174" i="20"/>
  <c r="W174" i="20"/>
  <c r="U174" i="20"/>
  <c r="P174" i="20"/>
  <c r="O174" i="20"/>
  <c r="M174" i="20"/>
  <c r="J174" i="20"/>
  <c r="I174" i="20"/>
  <c r="G174" i="20"/>
  <c r="E174" i="20"/>
  <c r="AK173" i="20"/>
  <c r="AC173" i="20"/>
  <c r="AA173" i="20"/>
  <c r="W173" i="20"/>
  <c r="U173" i="20"/>
  <c r="P173" i="20"/>
  <c r="O173" i="20"/>
  <c r="M173" i="20"/>
  <c r="J173" i="20"/>
  <c r="I173" i="20"/>
  <c r="G173" i="20"/>
  <c r="E173" i="20"/>
  <c r="AK172" i="20"/>
  <c r="AC172" i="20"/>
  <c r="AA172" i="20"/>
  <c r="W172" i="20"/>
  <c r="U172" i="20"/>
  <c r="P172" i="20"/>
  <c r="O172" i="20"/>
  <c r="M172" i="20"/>
  <c r="J172" i="20"/>
  <c r="I172" i="20"/>
  <c r="G172" i="20"/>
  <c r="E172" i="20"/>
  <c r="AK171" i="20"/>
  <c r="AC171" i="20"/>
  <c r="AA171" i="20"/>
  <c r="W171" i="20"/>
  <c r="U171" i="20"/>
  <c r="P171" i="20"/>
  <c r="O171" i="20"/>
  <c r="M171" i="20"/>
  <c r="J171" i="20"/>
  <c r="I171" i="20"/>
  <c r="G171" i="20"/>
  <c r="E171" i="20"/>
  <c r="AK170" i="20"/>
  <c r="AC170" i="20"/>
  <c r="AA170" i="20"/>
  <c r="W170" i="20"/>
  <c r="U170" i="20"/>
  <c r="P170" i="20"/>
  <c r="O170" i="20"/>
  <c r="M170" i="20"/>
  <c r="J170" i="20"/>
  <c r="I170" i="20"/>
  <c r="G170" i="20"/>
  <c r="E170" i="20"/>
  <c r="AK169" i="20"/>
  <c r="AC169" i="20"/>
  <c r="AA169" i="20"/>
  <c r="W169" i="20"/>
  <c r="U169" i="20"/>
  <c r="P169" i="20"/>
  <c r="O169" i="20"/>
  <c r="M169" i="20"/>
  <c r="J169" i="20"/>
  <c r="I169" i="20"/>
  <c r="G169" i="20"/>
  <c r="E169" i="20"/>
  <c r="AK168" i="20"/>
  <c r="AC168" i="20"/>
  <c r="AA168" i="20"/>
  <c r="W168" i="20"/>
  <c r="U168" i="20"/>
  <c r="P168" i="20"/>
  <c r="O168" i="20"/>
  <c r="M168" i="20"/>
  <c r="J168" i="20"/>
  <c r="I168" i="20"/>
  <c r="G168" i="20"/>
  <c r="E168" i="20"/>
  <c r="AK167" i="20"/>
  <c r="AC167" i="20"/>
  <c r="AA167" i="20"/>
  <c r="W167" i="20"/>
  <c r="U167" i="20"/>
  <c r="P167" i="20"/>
  <c r="O167" i="20"/>
  <c r="M167" i="20"/>
  <c r="J167" i="20"/>
  <c r="I167" i="20"/>
  <c r="G167" i="20"/>
  <c r="E167" i="20"/>
  <c r="AK166" i="20"/>
  <c r="AC166" i="20"/>
  <c r="AA166" i="20"/>
  <c r="W166" i="20"/>
  <c r="U166" i="20"/>
  <c r="P166" i="20"/>
  <c r="O166" i="20"/>
  <c r="M166" i="20"/>
  <c r="J166" i="20"/>
  <c r="I166" i="20"/>
  <c r="G166" i="20"/>
  <c r="E166" i="20"/>
  <c r="AK165" i="20"/>
  <c r="AC165" i="20"/>
  <c r="AA165" i="20"/>
  <c r="W165" i="20"/>
  <c r="U165" i="20"/>
  <c r="P165" i="20"/>
  <c r="O165" i="20"/>
  <c r="M165" i="20"/>
  <c r="J165" i="20"/>
  <c r="I165" i="20"/>
  <c r="G165" i="20"/>
  <c r="E165" i="20"/>
  <c r="AK164" i="20"/>
  <c r="AC164" i="20"/>
  <c r="AA164" i="20"/>
  <c r="W164" i="20"/>
  <c r="U164" i="20"/>
  <c r="P164" i="20"/>
  <c r="O164" i="20"/>
  <c r="M164" i="20"/>
  <c r="J164" i="20"/>
  <c r="I164" i="20"/>
  <c r="G164" i="20"/>
  <c r="E164" i="20"/>
  <c r="AK163" i="20"/>
  <c r="AC163" i="20"/>
  <c r="AA163" i="20"/>
  <c r="W163" i="20"/>
  <c r="U163" i="20"/>
  <c r="P163" i="20"/>
  <c r="Q175" i="20"/>
  <c r="O163" i="20"/>
  <c r="M163" i="20"/>
  <c r="J163" i="20"/>
  <c r="K175" i="20"/>
  <c r="I163" i="20"/>
  <c r="G163" i="20"/>
  <c r="E163" i="20"/>
  <c r="AK162" i="20"/>
  <c r="AC162" i="20"/>
  <c r="AA162" i="20"/>
  <c r="W162" i="20"/>
  <c r="U162" i="20"/>
  <c r="P162" i="20"/>
  <c r="O162" i="20"/>
  <c r="M162" i="20"/>
  <c r="J162" i="20"/>
  <c r="I162" i="20"/>
  <c r="G162" i="20"/>
  <c r="E162" i="20"/>
  <c r="AK161" i="20"/>
  <c r="AC161" i="20"/>
  <c r="AA161" i="20"/>
  <c r="W161" i="20"/>
  <c r="U161" i="20"/>
  <c r="P161" i="20"/>
  <c r="Q173" i="20"/>
  <c r="O161" i="20"/>
  <c r="M161" i="20"/>
  <c r="J161" i="20"/>
  <c r="K173" i="20"/>
  <c r="I161" i="20"/>
  <c r="G161" i="20"/>
  <c r="E161" i="20"/>
  <c r="AK160" i="20"/>
  <c r="AC160" i="20"/>
  <c r="AA160" i="20"/>
  <c r="W160" i="20"/>
  <c r="U160" i="20"/>
  <c r="P160" i="20"/>
  <c r="Q172" i="20"/>
  <c r="O160" i="20"/>
  <c r="M160" i="20"/>
  <c r="J160" i="20"/>
  <c r="I160" i="20"/>
  <c r="G160" i="20"/>
  <c r="E160" i="20"/>
  <c r="AK159" i="20"/>
  <c r="AC159" i="20"/>
  <c r="AA159" i="20"/>
  <c r="W159" i="20"/>
  <c r="U159" i="20"/>
  <c r="P159" i="20"/>
  <c r="Q171" i="20"/>
  <c r="O159" i="20"/>
  <c r="M159" i="20"/>
  <c r="J159" i="20"/>
  <c r="I159" i="20"/>
  <c r="G159" i="20"/>
  <c r="E159" i="20"/>
  <c r="AK158" i="20"/>
  <c r="AC158" i="20"/>
  <c r="AA158" i="20"/>
  <c r="W158" i="20"/>
  <c r="U158" i="20"/>
  <c r="P158" i="20"/>
  <c r="Q170" i="20"/>
  <c r="O158" i="20"/>
  <c r="M158" i="20"/>
  <c r="J158" i="20"/>
  <c r="K170" i="20"/>
  <c r="I158" i="20"/>
  <c r="G158" i="20"/>
  <c r="E158" i="20"/>
  <c r="AK157" i="20"/>
  <c r="AC157" i="20"/>
  <c r="AA157" i="20"/>
  <c r="W157" i="20"/>
  <c r="U157" i="20"/>
  <c r="P157" i="20"/>
  <c r="Q169" i="20"/>
  <c r="O157" i="20"/>
  <c r="M157" i="20"/>
  <c r="J157" i="20"/>
  <c r="K169" i="20"/>
  <c r="I157" i="20"/>
  <c r="G157" i="20"/>
  <c r="E157" i="20"/>
  <c r="AK156" i="20"/>
  <c r="AC156" i="20"/>
  <c r="AA156" i="20"/>
  <c r="W156" i="20"/>
  <c r="U156" i="20"/>
  <c r="P156" i="20"/>
  <c r="Q168" i="20"/>
  <c r="O156" i="20"/>
  <c r="M156" i="20"/>
  <c r="J156" i="20"/>
  <c r="K168" i="20"/>
  <c r="I156" i="20"/>
  <c r="G156" i="20"/>
  <c r="E156" i="20"/>
  <c r="AK155" i="20"/>
  <c r="AC155" i="20"/>
  <c r="AA155" i="20"/>
  <c r="W155" i="20"/>
  <c r="U155" i="20"/>
  <c r="P155" i="20"/>
  <c r="Q167" i="20"/>
  <c r="O155" i="20"/>
  <c r="M155" i="20"/>
  <c r="J155" i="20"/>
  <c r="I155" i="20"/>
  <c r="G155" i="20"/>
  <c r="E155" i="20"/>
  <c r="AK154" i="20"/>
  <c r="AC154" i="20"/>
  <c r="AA154" i="20"/>
  <c r="W154" i="20"/>
  <c r="U154" i="20"/>
  <c r="P154" i="20"/>
  <c r="Q166" i="20"/>
  <c r="O154" i="20"/>
  <c r="M154" i="20"/>
  <c r="J154" i="20"/>
  <c r="K166" i="20"/>
  <c r="I154" i="20"/>
  <c r="G154" i="20"/>
  <c r="E154" i="20"/>
  <c r="AK153" i="20"/>
  <c r="AC153" i="20"/>
  <c r="AA153" i="20"/>
  <c r="W153" i="20"/>
  <c r="U153" i="20"/>
  <c r="P153" i="20"/>
  <c r="Q165" i="20"/>
  <c r="O153" i="20"/>
  <c r="M153" i="20"/>
  <c r="J153" i="20"/>
  <c r="K165" i="20"/>
  <c r="I153" i="20"/>
  <c r="G153" i="20"/>
  <c r="E153" i="20"/>
  <c r="AK152" i="20"/>
  <c r="AC152" i="20"/>
  <c r="AA152" i="20"/>
  <c r="W152" i="20"/>
  <c r="U152" i="20"/>
  <c r="P152" i="20"/>
  <c r="Q164" i="20"/>
  <c r="O152" i="20"/>
  <c r="M152" i="20"/>
  <c r="J152" i="20"/>
  <c r="K164" i="20"/>
  <c r="I152" i="20"/>
  <c r="G152" i="20"/>
  <c r="E152" i="20"/>
  <c r="AK151" i="20"/>
  <c r="AC151" i="20"/>
  <c r="AA151" i="20"/>
  <c r="W151" i="20"/>
  <c r="U151" i="20"/>
  <c r="P151" i="20"/>
  <c r="Q163" i="20"/>
  <c r="O151" i="20"/>
  <c r="M151" i="20"/>
  <c r="J151" i="20"/>
  <c r="K163" i="20"/>
  <c r="I151" i="20"/>
  <c r="G151" i="20"/>
  <c r="E151" i="20"/>
  <c r="AK150" i="20"/>
  <c r="AC150" i="20"/>
  <c r="AA150" i="20"/>
  <c r="W150" i="20"/>
  <c r="U150" i="20"/>
  <c r="P150" i="20"/>
  <c r="Q162" i="20"/>
  <c r="O150" i="20"/>
  <c r="M150" i="20"/>
  <c r="J150" i="20"/>
  <c r="K162" i="20"/>
  <c r="I150" i="20"/>
  <c r="G150" i="20"/>
  <c r="E150" i="20"/>
  <c r="AK149" i="20"/>
  <c r="AC149" i="20"/>
  <c r="AA149" i="20"/>
  <c r="W149" i="20"/>
  <c r="U149" i="20"/>
  <c r="P149" i="20"/>
  <c r="Q161" i="20"/>
  <c r="O149" i="20"/>
  <c r="M149" i="20"/>
  <c r="J149" i="20"/>
  <c r="K161" i="20"/>
  <c r="I149" i="20"/>
  <c r="G149" i="20"/>
  <c r="E149" i="20"/>
  <c r="AK148" i="20"/>
  <c r="AC148" i="20"/>
  <c r="AA148" i="20"/>
  <c r="W148" i="20"/>
  <c r="U148" i="20"/>
  <c r="P148" i="20"/>
  <c r="Q160" i="20"/>
  <c r="O148" i="20"/>
  <c r="M148" i="20"/>
  <c r="J148" i="20"/>
  <c r="K160" i="20"/>
  <c r="I148" i="20"/>
  <c r="G148" i="20"/>
  <c r="E148" i="20"/>
  <c r="AK147" i="20"/>
  <c r="AC147" i="20"/>
  <c r="AA147" i="20"/>
  <c r="W147" i="20"/>
  <c r="U147" i="20"/>
  <c r="P147" i="20"/>
  <c r="Q159" i="20"/>
  <c r="O147" i="20"/>
  <c r="M147" i="20"/>
  <c r="J147" i="20"/>
  <c r="K159" i="20"/>
  <c r="I147" i="20"/>
  <c r="G147" i="20"/>
  <c r="E147" i="20"/>
  <c r="AK146" i="20"/>
  <c r="AC146" i="20"/>
  <c r="AA146" i="20"/>
  <c r="W146" i="20"/>
  <c r="U146" i="20"/>
  <c r="P146" i="20"/>
  <c r="Q158" i="20"/>
  <c r="O146" i="20"/>
  <c r="M146" i="20"/>
  <c r="J146" i="20"/>
  <c r="K158" i="20"/>
  <c r="I146" i="20"/>
  <c r="G146" i="20"/>
  <c r="E146" i="20"/>
  <c r="AK145" i="20"/>
  <c r="AC145" i="20"/>
  <c r="AA145" i="20"/>
  <c r="W145" i="20"/>
  <c r="U145" i="20"/>
  <c r="P145" i="20"/>
  <c r="O145" i="20"/>
  <c r="M145" i="20"/>
  <c r="J145" i="20"/>
  <c r="K157" i="20"/>
  <c r="I145" i="20"/>
  <c r="G145" i="20"/>
  <c r="E145" i="20"/>
  <c r="AK144" i="20"/>
  <c r="AC144" i="20"/>
  <c r="AA144" i="20"/>
  <c r="W144" i="20"/>
  <c r="U144" i="20"/>
  <c r="P144" i="20"/>
  <c r="Q156" i="20"/>
  <c r="O144" i="20"/>
  <c r="M144" i="20"/>
  <c r="J144" i="20"/>
  <c r="K156" i="20"/>
  <c r="I144" i="20"/>
  <c r="G144" i="20"/>
  <c r="E144" i="20"/>
  <c r="AK143" i="20"/>
  <c r="AC143" i="20"/>
  <c r="AA143" i="20"/>
  <c r="W143" i="20"/>
  <c r="U143" i="20"/>
  <c r="P143" i="20"/>
  <c r="Q155" i="20"/>
  <c r="O143" i="20"/>
  <c r="M143" i="20"/>
  <c r="J143" i="20"/>
  <c r="K155" i="20"/>
  <c r="I143" i="20"/>
  <c r="G143" i="20"/>
  <c r="E143" i="20"/>
  <c r="AK142" i="20"/>
  <c r="AC142" i="20"/>
  <c r="AA142" i="20"/>
  <c r="W142" i="20"/>
  <c r="U142" i="20"/>
  <c r="P142" i="20"/>
  <c r="Q154" i="20"/>
  <c r="O142" i="20"/>
  <c r="M142" i="20"/>
  <c r="J142" i="20"/>
  <c r="K154" i="20"/>
  <c r="I142" i="20"/>
  <c r="G142" i="20"/>
  <c r="E142" i="20"/>
  <c r="AK141" i="20"/>
  <c r="AC141" i="20"/>
  <c r="AA141" i="20"/>
  <c r="W141" i="20"/>
  <c r="U141" i="20"/>
  <c r="P141" i="20"/>
  <c r="Q153" i="20"/>
  <c r="O141" i="20"/>
  <c r="M141" i="20"/>
  <c r="J141" i="20"/>
  <c r="K153" i="20"/>
  <c r="I141" i="20"/>
  <c r="G141" i="20"/>
  <c r="E141" i="20"/>
  <c r="AK140" i="20"/>
  <c r="AC140" i="20"/>
  <c r="AA140" i="20"/>
  <c r="W140" i="20"/>
  <c r="U140" i="20"/>
  <c r="P140" i="20"/>
  <c r="Q152" i="20"/>
  <c r="O140" i="20"/>
  <c r="M140" i="20"/>
  <c r="J140" i="20"/>
  <c r="K152" i="20"/>
  <c r="I140" i="20"/>
  <c r="G140" i="20"/>
  <c r="E140" i="20"/>
  <c r="AK139" i="20"/>
  <c r="AC139" i="20"/>
  <c r="AA139" i="20"/>
  <c r="W139" i="20"/>
  <c r="U139" i="20"/>
  <c r="P139" i="20"/>
  <c r="Q151" i="20"/>
  <c r="O139" i="20"/>
  <c r="M139" i="20"/>
  <c r="J139" i="20"/>
  <c r="K151" i="20"/>
  <c r="I139" i="20"/>
  <c r="G139" i="20"/>
  <c r="E139" i="20"/>
  <c r="AK138" i="20"/>
  <c r="AC138" i="20"/>
  <c r="AA138" i="20"/>
  <c r="W138" i="20"/>
  <c r="U138" i="20"/>
  <c r="P138" i="20"/>
  <c r="Q150" i="20"/>
  <c r="O138" i="20"/>
  <c r="M138" i="20"/>
  <c r="J138" i="20"/>
  <c r="K150" i="20"/>
  <c r="I138" i="20"/>
  <c r="G138" i="20"/>
  <c r="E138" i="20"/>
  <c r="AK137" i="20"/>
  <c r="AC137" i="20"/>
  <c r="AA137" i="20"/>
  <c r="W137" i="20"/>
  <c r="U137" i="20"/>
  <c r="P137" i="20"/>
  <c r="Q149" i="20"/>
  <c r="O137" i="20"/>
  <c r="M137" i="20"/>
  <c r="J137" i="20"/>
  <c r="K149" i="20"/>
  <c r="I137" i="20"/>
  <c r="G137" i="20"/>
  <c r="E137" i="20"/>
  <c r="AK136" i="20"/>
  <c r="AC136" i="20"/>
  <c r="AA136" i="20"/>
  <c r="W136" i="20"/>
  <c r="U136" i="20"/>
  <c r="P136" i="20"/>
  <c r="Q148" i="20"/>
  <c r="O136" i="20"/>
  <c r="M136" i="20"/>
  <c r="J136" i="20"/>
  <c r="K148" i="20"/>
  <c r="I136" i="20"/>
  <c r="G136" i="20"/>
  <c r="E136" i="20"/>
  <c r="AK135" i="20"/>
  <c r="AC135" i="20"/>
  <c r="AA135" i="20"/>
  <c r="W135" i="20"/>
  <c r="U135" i="20"/>
  <c r="P135" i="20"/>
  <c r="Q147" i="20"/>
  <c r="O135" i="20"/>
  <c r="M135" i="20"/>
  <c r="J135" i="20"/>
  <c r="K147" i="20"/>
  <c r="I135" i="20"/>
  <c r="G135" i="20"/>
  <c r="E135" i="20"/>
  <c r="AK134" i="20"/>
  <c r="AC134" i="20"/>
  <c r="AA134" i="20"/>
  <c r="W134" i="20"/>
  <c r="U134" i="20"/>
  <c r="P134" i="20"/>
  <c r="Q146" i="20"/>
  <c r="O134" i="20"/>
  <c r="M134" i="20"/>
  <c r="J134" i="20"/>
  <c r="K146" i="20"/>
  <c r="I134" i="20"/>
  <c r="G134" i="20"/>
  <c r="E134" i="20"/>
  <c r="AK133" i="20"/>
  <c r="AC133" i="20"/>
  <c r="AA133" i="20"/>
  <c r="W133" i="20"/>
  <c r="U133" i="20"/>
  <c r="P133" i="20"/>
  <c r="Q145" i="20"/>
  <c r="O133" i="20"/>
  <c r="M133" i="20"/>
  <c r="J133" i="20"/>
  <c r="I133" i="20"/>
  <c r="G133" i="20"/>
  <c r="E133" i="20"/>
  <c r="AK132" i="20"/>
  <c r="AC132" i="20"/>
  <c r="AA132" i="20"/>
  <c r="W132" i="20"/>
  <c r="U132" i="20"/>
  <c r="P132" i="20"/>
  <c r="Q144" i="20"/>
  <c r="O132" i="20"/>
  <c r="M132" i="20"/>
  <c r="J132" i="20"/>
  <c r="K144" i="20"/>
  <c r="I132" i="20"/>
  <c r="G132" i="20"/>
  <c r="E132" i="20"/>
  <c r="AK131" i="20"/>
  <c r="AC131" i="20"/>
  <c r="AA131" i="20"/>
  <c r="W131" i="20"/>
  <c r="U131" i="20"/>
  <c r="P131" i="20"/>
  <c r="Q143" i="20"/>
  <c r="O131" i="20"/>
  <c r="M131" i="20"/>
  <c r="J131" i="20"/>
  <c r="K143" i="20"/>
  <c r="I131" i="20"/>
  <c r="G131" i="20"/>
  <c r="E131" i="20"/>
  <c r="AK130" i="20"/>
  <c r="AC130" i="20"/>
  <c r="AA130" i="20"/>
  <c r="W130" i="20"/>
  <c r="U130" i="20"/>
  <c r="P130" i="20"/>
  <c r="Q142" i="20"/>
  <c r="O130" i="20"/>
  <c r="M130" i="20"/>
  <c r="J130" i="20"/>
  <c r="K142" i="20"/>
  <c r="I130" i="20"/>
  <c r="G130" i="20"/>
  <c r="E130" i="20"/>
  <c r="AK129" i="20"/>
  <c r="AC129" i="20"/>
  <c r="AA129" i="20"/>
  <c r="W129" i="20"/>
  <c r="U129" i="20"/>
  <c r="P129" i="20"/>
  <c r="Q141" i="20"/>
  <c r="O129" i="20"/>
  <c r="M129" i="20"/>
  <c r="J129" i="20"/>
  <c r="K141" i="20"/>
  <c r="I129" i="20"/>
  <c r="G129" i="20"/>
  <c r="E129" i="20"/>
  <c r="AK128" i="20"/>
  <c r="AC128" i="20"/>
  <c r="AA128" i="20"/>
  <c r="W128" i="20"/>
  <c r="U128" i="20"/>
  <c r="P128" i="20"/>
  <c r="Q140" i="20"/>
  <c r="O128" i="20"/>
  <c r="M128" i="20"/>
  <c r="J128" i="20"/>
  <c r="K140" i="20"/>
  <c r="I128" i="20"/>
  <c r="G128" i="20"/>
  <c r="E128" i="20"/>
  <c r="AA127" i="20"/>
  <c r="W127" i="20"/>
  <c r="U127" i="20"/>
  <c r="P127" i="20"/>
  <c r="O127" i="20"/>
  <c r="M127" i="20"/>
  <c r="J127" i="20"/>
  <c r="I127" i="20"/>
  <c r="G127" i="20"/>
  <c r="E127" i="20"/>
  <c r="AK126" i="20"/>
  <c r="W126" i="20"/>
  <c r="U126" i="20"/>
  <c r="P126" i="20"/>
  <c r="Q138" i="20"/>
  <c r="O126" i="20"/>
  <c r="M126" i="20"/>
  <c r="J126" i="20"/>
  <c r="G126" i="20"/>
  <c r="E126" i="20"/>
  <c r="AK125" i="20"/>
  <c r="W125" i="20"/>
  <c r="U125" i="20"/>
  <c r="P125" i="20"/>
  <c r="O125" i="20"/>
  <c r="M125" i="20"/>
  <c r="J125" i="20"/>
  <c r="G125" i="20"/>
  <c r="E125" i="20"/>
  <c r="AK124" i="20"/>
  <c r="W124" i="20"/>
  <c r="U124" i="20"/>
  <c r="P124" i="20"/>
  <c r="O124" i="20"/>
  <c r="M124" i="20"/>
  <c r="J124" i="20"/>
  <c r="G124" i="20"/>
  <c r="E124" i="20"/>
  <c r="AK123" i="20"/>
  <c r="W123" i="20"/>
  <c r="U123" i="20"/>
  <c r="P123" i="20"/>
  <c r="O123" i="20"/>
  <c r="M123" i="20"/>
  <c r="J123" i="20"/>
  <c r="G123" i="20"/>
  <c r="E123" i="20"/>
  <c r="AK122" i="20"/>
  <c r="W122" i="20"/>
  <c r="U122" i="20"/>
  <c r="P122" i="20"/>
  <c r="Q134" i="20"/>
  <c r="O122" i="20"/>
  <c r="M122" i="20"/>
  <c r="J122" i="20"/>
  <c r="G122" i="20"/>
  <c r="E122" i="20"/>
  <c r="AK121" i="20"/>
  <c r="W121" i="20"/>
  <c r="U121" i="20"/>
  <c r="P121" i="20"/>
  <c r="O121" i="20"/>
  <c r="M121" i="20"/>
  <c r="J121" i="20"/>
  <c r="G121" i="20"/>
  <c r="E121" i="20"/>
  <c r="AK120" i="20"/>
  <c r="W120" i="20"/>
  <c r="U120" i="20"/>
  <c r="P120" i="20"/>
  <c r="O120" i="20"/>
  <c r="M120" i="20"/>
  <c r="J120" i="20"/>
  <c r="G120" i="20"/>
  <c r="E120" i="20"/>
  <c r="AK119" i="20"/>
  <c r="W119" i="20"/>
  <c r="U119" i="20"/>
  <c r="P119" i="20"/>
  <c r="O119" i="20"/>
  <c r="M119" i="20"/>
  <c r="J119" i="20"/>
  <c r="G119" i="20"/>
  <c r="E119" i="20"/>
  <c r="AK118" i="20"/>
  <c r="W118" i="20"/>
  <c r="U118" i="20"/>
  <c r="P118" i="20"/>
  <c r="Q130" i="20"/>
  <c r="O118" i="20"/>
  <c r="M118" i="20"/>
  <c r="J118" i="20"/>
  <c r="G118" i="20"/>
  <c r="E118" i="20"/>
  <c r="AK117" i="20"/>
  <c r="W117" i="20"/>
  <c r="U117" i="20"/>
  <c r="P117" i="20"/>
  <c r="O117" i="20"/>
  <c r="M117" i="20"/>
  <c r="J117" i="20"/>
  <c r="G117" i="20"/>
  <c r="E117" i="20"/>
  <c r="AK116" i="20"/>
  <c r="W116" i="20"/>
  <c r="U116" i="20"/>
  <c r="P116" i="20"/>
  <c r="O116" i="20"/>
  <c r="M116" i="20"/>
  <c r="J116" i="20"/>
  <c r="G116" i="20"/>
  <c r="E116" i="20"/>
  <c r="AK115" i="20"/>
  <c r="W115" i="20"/>
  <c r="U115" i="20"/>
  <c r="P115" i="20"/>
  <c r="O115" i="20"/>
  <c r="M115" i="20"/>
  <c r="J115" i="20"/>
  <c r="G115" i="20"/>
  <c r="E115" i="20"/>
  <c r="U114" i="20"/>
  <c r="P114" i="20"/>
  <c r="O114" i="20"/>
  <c r="M114" i="20"/>
  <c r="J114" i="20"/>
  <c r="G114" i="20"/>
  <c r="E114" i="20"/>
  <c r="U113" i="20"/>
  <c r="P113" i="20"/>
  <c r="Q125" i="20"/>
  <c r="O113" i="20"/>
  <c r="M113" i="20"/>
  <c r="J113" i="20"/>
  <c r="G113" i="20"/>
  <c r="E113" i="20"/>
  <c r="U112" i="20"/>
  <c r="P112" i="20"/>
  <c r="O112" i="20"/>
  <c r="M112" i="20"/>
  <c r="J112" i="20"/>
  <c r="G112" i="20"/>
  <c r="E112" i="20"/>
  <c r="U111" i="20"/>
  <c r="P111" i="20"/>
  <c r="Q123" i="20"/>
  <c r="O111" i="20"/>
  <c r="M111" i="20"/>
  <c r="J111" i="20"/>
  <c r="G111" i="20"/>
  <c r="E111" i="20"/>
  <c r="U110" i="20"/>
  <c r="P110" i="20"/>
  <c r="O110" i="20"/>
  <c r="M110" i="20"/>
  <c r="J110" i="20"/>
  <c r="G110" i="20"/>
  <c r="E110" i="20"/>
  <c r="U109" i="20"/>
  <c r="P109" i="20"/>
  <c r="Q121" i="20"/>
  <c r="O109" i="20"/>
  <c r="M109" i="20"/>
  <c r="J109" i="20"/>
  <c r="G109" i="20"/>
  <c r="E109" i="20"/>
  <c r="U108" i="20"/>
  <c r="P108" i="20"/>
  <c r="O108" i="20"/>
  <c r="M108" i="20"/>
  <c r="J108" i="20"/>
  <c r="G108" i="20"/>
  <c r="E108" i="20"/>
  <c r="U107" i="20"/>
  <c r="P107" i="20"/>
  <c r="Q119" i="20"/>
  <c r="O107" i="20"/>
  <c r="M107" i="20"/>
  <c r="J107" i="20"/>
  <c r="G107" i="20"/>
  <c r="E107" i="20"/>
  <c r="U106" i="20"/>
  <c r="P106" i="20"/>
  <c r="O106" i="20"/>
  <c r="M106" i="20"/>
  <c r="J106" i="20"/>
  <c r="G106" i="20"/>
  <c r="E106" i="20"/>
  <c r="U105" i="20"/>
  <c r="P105" i="20"/>
  <c r="Q117" i="20"/>
  <c r="O105" i="20"/>
  <c r="M105" i="20"/>
  <c r="J105" i="20"/>
  <c r="G105" i="20"/>
  <c r="E105" i="20"/>
  <c r="U104" i="20"/>
  <c r="P104" i="20"/>
  <c r="O104" i="20"/>
  <c r="M104" i="20"/>
  <c r="J104" i="20"/>
  <c r="G104" i="20"/>
  <c r="E104" i="20"/>
  <c r="U103" i="20"/>
  <c r="P103" i="20"/>
  <c r="Q115" i="20"/>
  <c r="O103" i="20"/>
  <c r="M103" i="20"/>
  <c r="J103" i="20"/>
  <c r="G103" i="20"/>
  <c r="E103" i="20"/>
  <c r="AK102" i="20"/>
  <c r="W102" i="20"/>
  <c r="U102" i="20"/>
  <c r="P102" i="20"/>
  <c r="O102" i="20"/>
  <c r="M102" i="20"/>
  <c r="J102" i="20"/>
  <c r="G102" i="20"/>
  <c r="E102" i="20"/>
  <c r="AK101" i="20"/>
  <c r="W101" i="20"/>
  <c r="U101" i="20"/>
  <c r="P101" i="20"/>
  <c r="Q113" i="20"/>
  <c r="O101" i="20"/>
  <c r="M101" i="20"/>
  <c r="J101" i="20"/>
  <c r="G101" i="20"/>
  <c r="E101" i="20"/>
  <c r="AK100" i="20"/>
  <c r="W100" i="20"/>
  <c r="U100" i="20"/>
  <c r="P100" i="20"/>
  <c r="O100" i="20"/>
  <c r="M100" i="20"/>
  <c r="J100" i="20"/>
  <c r="G100" i="20"/>
  <c r="E100" i="20"/>
  <c r="AK99" i="20"/>
  <c r="W99" i="20"/>
  <c r="U99" i="20"/>
  <c r="P99" i="20"/>
  <c r="Q111" i="20"/>
  <c r="O99" i="20"/>
  <c r="M99" i="20"/>
  <c r="J99" i="20"/>
  <c r="G99" i="20"/>
  <c r="E99" i="20"/>
  <c r="AK98" i="20"/>
  <c r="W98" i="20"/>
  <c r="U98" i="20"/>
  <c r="P98" i="20"/>
  <c r="O98" i="20"/>
  <c r="M98" i="20"/>
  <c r="J98" i="20"/>
  <c r="G98" i="20"/>
  <c r="E98" i="20"/>
  <c r="AK97" i="20"/>
  <c r="W97" i="20"/>
  <c r="U97" i="20"/>
  <c r="P97" i="20"/>
  <c r="Q109" i="20"/>
  <c r="O97" i="20"/>
  <c r="M97" i="20"/>
  <c r="J97" i="20"/>
  <c r="G97" i="20"/>
  <c r="E97" i="20"/>
  <c r="AK96" i="20"/>
  <c r="W96" i="20"/>
  <c r="U96" i="20"/>
  <c r="P96" i="20"/>
  <c r="O96" i="20"/>
  <c r="M96" i="20"/>
  <c r="J96" i="20"/>
  <c r="G96" i="20"/>
  <c r="E96" i="20"/>
  <c r="AK95" i="20"/>
  <c r="W95" i="20"/>
  <c r="U95" i="20"/>
  <c r="P95" i="20"/>
  <c r="Q107" i="20"/>
  <c r="O95" i="20"/>
  <c r="M95" i="20"/>
  <c r="J95" i="20"/>
  <c r="G95" i="20"/>
  <c r="E95" i="20"/>
  <c r="AK94" i="20"/>
  <c r="W94" i="20"/>
  <c r="U94" i="20"/>
  <c r="P94" i="20"/>
  <c r="O94" i="20"/>
  <c r="M94" i="20"/>
  <c r="J94" i="20"/>
  <c r="G94" i="20"/>
  <c r="E94" i="20"/>
  <c r="AK93" i="20"/>
  <c r="U93" i="20"/>
  <c r="P93" i="20"/>
  <c r="O93" i="20"/>
  <c r="M93" i="20"/>
  <c r="J93" i="20"/>
  <c r="G93" i="20"/>
  <c r="E93" i="20"/>
  <c r="AK92" i="20"/>
  <c r="U92" i="20"/>
  <c r="P92" i="20"/>
  <c r="O92" i="20"/>
  <c r="M92" i="20"/>
  <c r="J92" i="20"/>
  <c r="G92" i="20"/>
  <c r="E92" i="20"/>
  <c r="AK91" i="20"/>
  <c r="U91" i="20"/>
  <c r="P91" i="20"/>
  <c r="O91" i="20"/>
  <c r="M91" i="20"/>
  <c r="J91" i="20"/>
  <c r="G91" i="20"/>
  <c r="E91" i="20"/>
  <c r="AK90" i="20"/>
  <c r="U90" i="20"/>
  <c r="P90" i="20"/>
  <c r="O90" i="20"/>
  <c r="M90" i="20"/>
  <c r="J90" i="20"/>
  <c r="G90" i="20"/>
  <c r="E90" i="20"/>
  <c r="AK89" i="20"/>
  <c r="U89" i="20"/>
  <c r="P89" i="20"/>
  <c r="O89" i="20"/>
  <c r="M89" i="20"/>
  <c r="J89" i="20"/>
  <c r="G89" i="20"/>
  <c r="E89" i="20"/>
  <c r="AK88" i="20"/>
  <c r="U88" i="20"/>
  <c r="P88" i="20"/>
  <c r="O88" i="20"/>
  <c r="M88" i="20"/>
  <c r="J88" i="20"/>
  <c r="G88" i="20"/>
  <c r="E88" i="20"/>
  <c r="AK87" i="20"/>
  <c r="U87" i="20"/>
  <c r="P87" i="20"/>
  <c r="O87" i="20"/>
  <c r="M87" i="20"/>
  <c r="J87" i="20"/>
  <c r="G87" i="20"/>
  <c r="E87" i="20"/>
  <c r="AK86" i="20"/>
  <c r="U86" i="20"/>
  <c r="P86" i="20"/>
  <c r="O86" i="20"/>
  <c r="M86" i="20"/>
  <c r="J86" i="20"/>
  <c r="G86" i="20"/>
  <c r="E86" i="20"/>
  <c r="AK85" i="20"/>
  <c r="U85" i="20"/>
  <c r="P85" i="20"/>
  <c r="O85" i="20"/>
  <c r="M85" i="20"/>
  <c r="J85" i="20"/>
  <c r="G85" i="20"/>
  <c r="E85" i="20"/>
  <c r="AK84" i="20"/>
  <c r="U84" i="20"/>
  <c r="P84" i="20"/>
  <c r="O84" i="20"/>
  <c r="M84" i="20"/>
  <c r="J84" i="20"/>
  <c r="G84" i="20"/>
  <c r="E84" i="20"/>
  <c r="AK83" i="20"/>
  <c r="U83" i="20"/>
  <c r="P83" i="20"/>
  <c r="O83" i="20"/>
  <c r="M83" i="20"/>
  <c r="J83" i="20"/>
  <c r="G83" i="20"/>
  <c r="E83" i="20"/>
  <c r="AK82" i="20"/>
  <c r="U82" i="20"/>
  <c r="P82" i="20"/>
  <c r="O82" i="20"/>
  <c r="M82" i="20"/>
  <c r="J82" i="20"/>
  <c r="G82" i="20"/>
  <c r="E82" i="20"/>
  <c r="AK81" i="20"/>
  <c r="U81" i="20"/>
  <c r="P81" i="20"/>
  <c r="O81" i="20"/>
  <c r="M81" i="20"/>
  <c r="J81" i="20"/>
  <c r="G81" i="20"/>
  <c r="E81" i="20"/>
  <c r="AK80" i="20"/>
  <c r="U80" i="20"/>
  <c r="P80" i="20"/>
  <c r="O80" i="20"/>
  <c r="M80" i="20"/>
  <c r="J80" i="20"/>
  <c r="G80" i="20"/>
  <c r="E80" i="20"/>
  <c r="AK79" i="20"/>
  <c r="U79" i="20"/>
  <c r="P79" i="20"/>
  <c r="O79" i="20"/>
  <c r="M79" i="20"/>
  <c r="J79" i="20"/>
  <c r="G79" i="20"/>
  <c r="E79" i="20"/>
  <c r="AK78" i="20"/>
  <c r="U78" i="20"/>
  <c r="P78" i="20"/>
  <c r="O78" i="20"/>
  <c r="M78" i="20"/>
  <c r="J78" i="20"/>
  <c r="G78" i="20"/>
  <c r="E78" i="20"/>
  <c r="AK77" i="20"/>
  <c r="U77" i="20"/>
  <c r="P77" i="20"/>
  <c r="O77" i="20"/>
  <c r="M77" i="20"/>
  <c r="J77" i="20"/>
  <c r="G77" i="20"/>
  <c r="E77" i="20"/>
  <c r="AK76" i="20"/>
  <c r="U76" i="20"/>
  <c r="P76" i="20"/>
  <c r="O76" i="20"/>
  <c r="M76" i="20"/>
  <c r="J76" i="20"/>
  <c r="G76" i="20"/>
  <c r="E76" i="20"/>
  <c r="AK75" i="20"/>
  <c r="U75" i="20"/>
  <c r="P75" i="20"/>
  <c r="O75" i="20"/>
  <c r="M75" i="20"/>
  <c r="G75" i="20"/>
  <c r="E75" i="20"/>
  <c r="AK74" i="20"/>
  <c r="U74" i="20"/>
  <c r="P74" i="20"/>
  <c r="O74" i="20"/>
  <c r="M74" i="20"/>
  <c r="J74" i="20"/>
  <c r="G74" i="20"/>
  <c r="E74" i="20"/>
  <c r="AK73" i="20"/>
  <c r="U73" i="20"/>
  <c r="P73" i="20"/>
  <c r="O73" i="20"/>
  <c r="M73" i="20"/>
  <c r="J73" i="20"/>
  <c r="G73" i="20"/>
  <c r="E73" i="20"/>
  <c r="AK72" i="20"/>
  <c r="U72" i="20"/>
  <c r="P72" i="20"/>
  <c r="O72" i="20"/>
  <c r="M72" i="20"/>
  <c r="J72" i="20"/>
  <c r="G72" i="20"/>
  <c r="E72" i="20"/>
  <c r="AK71" i="20"/>
  <c r="U71" i="20"/>
  <c r="P71" i="20"/>
  <c r="O71" i="20"/>
  <c r="M71" i="20"/>
  <c r="J71" i="20"/>
  <c r="G71" i="20"/>
  <c r="E71" i="20"/>
  <c r="AK70" i="20"/>
  <c r="P70" i="20"/>
  <c r="O70" i="20"/>
  <c r="M70" i="20"/>
  <c r="J70" i="20"/>
  <c r="G70" i="20"/>
  <c r="E70" i="20"/>
  <c r="AK69" i="20"/>
  <c r="U69" i="20"/>
  <c r="P69" i="20"/>
  <c r="O69" i="20"/>
  <c r="M69" i="20"/>
  <c r="J69" i="20"/>
  <c r="G69" i="20"/>
  <c r="E69" i="20"/>
  <c r="AK68" i="20"/>
  <c r="U68" i="20"/>
  <c r="P68" i="20"/>
  <c r="O68" i="20"/>
  <c r="M68" i="20"/>
  <c r="J68" i="20"/>
  <c r="G68" i="20"/>
  <c r="E68" i="20"/>
  <c r="AK67" i="20"/>
  <c r="U67" i="20"/>
  <c r="P67" i="20"/>
  <c r="O67" i="20"/>
  <c r="M67" i="20"/>
  <c r="G67" i="20"/>
  <c r="E67" i="20"/>
  <c r="AK66" i="20"/>
  <c r="U66" i="20"/>
  <c r="P66" i="20"/>
  <c r="O66" i="20"/>
  <c r="M66" i="20"/>
  <c r="J66" i="20"/>
  <c r="G66" i="20"/>
  <c r="E66" i="20"/>
  <c r="AK65" i="20"/>
  <c r="U65" i="20"/>
  <c r="P65" i="20"/>
  <c r="O65" i="20"/>
  <c r="M65" i="20"/>
  <c r="J65" i="20"/>
  <c r="G65" i="20"/>
  <c r="E65" i="20"/>
  <c r="AK64" i="20"/>
  <c r="U64" i="20"/>
  <c r="P64" i="20"/>
  <c r="O64" i="20"/>
  <c r="M64" i="20"/>
  <c r="J64" i="20"/>
  <c r="G64" i="20"/>
  <c r="E64" i="20"/>
  <c r="AK63" i="20"/>
  <c r="U63" i="20"/>
  <c r="P63" i="20"/>
  <c r="O63" i="20"/>
  <c r="M63" i="20"/>
  <c r="J63" i="20"/>
  <c r="G63" i="20"/>
  <c r="E63" i="20"/>
  <c r="AK62" i="20"/>
  <c r="U62" i="20"/>
  <c r="P62" i="20"/>
  <c r="O62" i="20"/>
  <c r="M62" i="20"/>
  <c r="J62" i="20"/>
  <c r="G62" i="20"/>
  <c r="E62" i="20"/>
  <c r="AK61" i="20"/>
  <c r="U61" i="20"/>
  <c r="P61" i="20"/>
  <c r="O61" i="20"/>
  <c r="M61" i="20"/>
  <c r="J61" i="20"/>
  <c r="G61" i="20"/>
  <c r="E61" i="20"/>
  <c r="AK60" i="20"/>
  <c r="U60" i="20"/>
  <c r="P60" i="20"/>
  <c r="O60" i="20"/>
  <c r="M60" i="20"/>
  <c r="J60" i="20"/>
  <c r="G60" i="20"/>
  <c r="E60" i="20"/>
  <c r="AK59" i="20"/>
  <c r="U59" i="20"/>
  <c r="P59" i="20"/>
  <c r="O59" i="20"/>
  <c r="M59" i="20"/>
  <c r="J59" i="20"/>
  <c r="G59" i="20"/>
  <c r="E59" i="20"/>
  <c r="AK58" i="20"/>
  <c r="U58" i="20"/>
  <c r="P58" i="20"/>
  <c r="O58" i="20"/>
  <c r="M58" i="20"/>
  <c r="J58" i="20"/>
  <c r="G58" i="20"/>
  <c r="E58" i="20"/>
  <c r="AK57" i="20"/>
  <c r="U57" i="20"/>
  <c r="P57" i="20"/>
  <c r="O57" i="20"/>
  <c r="M57" i="20"/>
  <c r="J57" i="20"/>
  <c r="G57" i="20"/>
  <c r="E57" i="20"/>
  <c r="AK56" i="20"/>
  <c r="U56" i="20"/>
  <c r="P56" i="20"/>
  <c r="O56" i="20"/>
  <c r="M56" i="20"/>
  <c r="J56" i="20"/>
  <c r="G56" i="20"/>
  <c r="E56" i="20"/>
  <c r="AK55" i="20"/>
  <c r="U55" i="20"/>
  <c r="P55" i="20"/>
  <c r="AK54" i="20"/>
  <c r="U54" i="20"/>
  <c r="P54" i="20"/>
  <c r="O54" i="20"/>
  <c r="M54" i="20"/>
  <c r="J54" i="20"/>
  <c r="G54" i="20"/>
  <c r="E54" i="20"/>
  <c r="AK53" i="20"/>
  <c r="U53" i="20"/>
  <c r="P53" i="20"/>
  <c r="O53" i="20"/>
  <c r="M53" i="20"/>
  <c r="J53" i="20"/>
  <c r="G53" i="20"/>
  <c r="E53" i="20"/>
  <c r="AK52" i="20"/>
  <c r="U52" i="20"/>
  <c r="P52" i="20"/>
  <c r="O52" i="20"/>
  <c r="M52" i="20"/>
  <c r="J52" i="20"/>
  <c r="G52" i="20"/>
  <c r="E52" i="20"/>
  <c r="AK51" i="20"/>
  <c r="U51" i="20"/>
  <c r="P51" i="20"/>
  <c r="O51" i="20"/>
  <c r="M51" i="20"/>
  <c r="J51" i="20"/>
  <c r="G51" i="20"/>
  <c r="E51" i="20"/>
  <c r="AK50" i="20"/>
  <c r="U50" i="20"/>
  <c r="P50" i="20"/>
  <c r="O50" i="20"/>
  <c r="M50" i="20"/>
  <c r="J50" i="20"/>
  <c r="G50" i="20"/>
  <c r="E50" i="20"/>
  <c r="AK49" i="20"/>
  <c r="U49" i="20"/>
  <c r="P49" i="20"/>
  <c r="O49" i="20"/>
  <c r="M49" i="20"/>
  <c r="J49" i="20"/>
  <c r="G49" i="20"/>
  <c r="E49" i="20"/>
  <c r="AK48" i="20"/>
  <c r="U48" i="20"/>
  <c r="P48" i="20"/>
  <c r="O48" i="20"/>
  <c r="M48" i="20"/>
  <c r="J48" i="20"/>
  <c r="G48" i="20"/>
  <c r="E48" i="20"/>
  <c r="AK47" i="20"/>
  <c r="U47" i="20"/>
  <c r="P47" i="20"/>
  <c r="O47" i="20"/>
  <c r="M47" i="20"/>
  <c r="J47" i="20"/>
  <c r="G47" i="20"/>
  <c r="E47" i="20"/>
  <c r="AK46" i="20"/>
  <c r="U46" i="20"/>
  <c r="P46" i="20"/>
  <c r="O46" i="20"/>
  <c r="M46" i="20"/>
  <c r="J46" i="20"/>
  <c r="G46" i="20"/>
  <c r="E46" i="20"/>
  <c r="AK45" i="20"/>
  <c r="U45" i="20"/>
  <c r="P45" i="20"/>
  <c r="O45" i="20"/>
  <c r="M45" i="20"/>
  <c r="J45" i="20"/>
  <c r="G45" i="20"/>
  <c r="E45" i="20"/>
  <c r="AK44" i="20"/>
  <c r="U44" i="20"/>
  <c r="P44" i="20"/>
  <c r="O44" i="20"/>
  <c r="M44" i="20"/>
  <c r="J44" i="20"/>
  <c r="G44" i="20"/>
  <c r="E44" i="20"/>
  <c r="AK43" i="20"/>
  <c r="U43" i="20"/>
  <c r="P43" i="20"/>
  <c r="O43" i="20"/>
  <c r="M43" i="20"/>
  <c r="J43" i="20"/>
  <c r="K55" i="20"/>
  <c r="G43" i="20"/>
  <c r="E43" i="20"/>
  <c r="AK42" i="20"/>
  <c r="U42" i="20"/>
  <c r="P42" i="20"/>
  <c r="O42" i="20"/>
  <c r="M42" i="20"/>
  <c r="J42" i="20"/>
  <c r="K54" i="20"/>
  <c r="G42" i="20"/>
  <c r="E42" i="20"/>
  <c r="AK41" i="20"/>
  <c r="U41" i="20"/>
  <c r="P41" i="20"/>
  <c r="Q53" i="20"/>
  <c r="O41" i="20"/>
  <c r="M41" i="20"/>
  <c r="J41" i="20"/>
  <c r="K53" i="20"/>
  <c r="G41" i="20"/>
  <c r="E41" i="20"/>
  <c r="AK40" i="20"/>
  <c r="U40" i="20"/>
  <c r="P40" i="20"/>
  <c r="Q52" i="20"/>
  <c r="O40" i="20"/>
  <c r="M40" i="20"/>
  <c r="J40" i="20"/>
  <c r="K52" i="20"/>
  <c r="G40" i="20"/>
  <c r="E40" i="20"/>
  <c r="AK39" i="20"/>
  <c r="U39" i="20"/>
  <c r="P39" i="20"/>
  <c r="Q51" i="20"/>
  <c r="O39" i="20"/>
  <c r="M39" i="20"/>
  <c r="J39" i="20"/>
  <c r="K51" i="20"/>
  <c r="G39" i="20"/>
  <c r="E39" i="20"/>
  <c r="AK38" i="20"/>
  <c r="U38" i="20"/>
  <c r="P38" i="20"/>
  <c r="Q50" i="20"/>
  <c r="O38" i="20"/>
  <c r="M38" i="20"/>
  <c r="J38" i="20"/>
  <c r="K50" i="20"/>
  <c r="G38" i="20"/>
  <c r="E38" i="20"/>
  <c r="AK37" i="20"/>
  <c r="U37" i="20"/>
  <c r="P37" i="20"/>
  <c r="Q49" i="20"/>
  <c r="O37" i="20"/>
  <c r="M37" i="20"/>
  <c r="J37" i="20"/>
  <c r="K49" i="20"/>
  <c r="G37" i="20"/>
  <c r="E37" i="20"/>
  <c r="AK36" i="20"/>
  <c r="U36" i="20"/>
  <c r="P36" i="20"/>
  <c r="Q48" i="20"/>
  <c r="O36" i="20"/>
  <c r="M36" i="20"/>
  <c r="J36" i="20"/>
  <c r="K48" i="20"/>
  <c r="G36" i="20"/>
  <c r="E36" i="20"/>
  <c r="AK35" i="20"/>
  <c r="U35" i="20"/>
  <c r="P35" i="20"/>
  <c r="Q47" i="20"/>
  <c r="O35" i="20"/>
  <c r="M35" i="20"/>
  <c r="J35" i="20"/>
  <c r="K47" i="20"/>
  <c r="G35" i="20"/>
  <c r="E35" i="20"/>
  <c r="AK34" i="20"/>
  <c r="U34" i="20"/>
  <c r="P34" i="20"/>
  <c r="Q46" i="20"/>
  <c r="O34" i="20"/>
  <c r="M34" i="20"/>
  <c r="J34" i="20"/>
  <c r="K46" i="20"/>
  <c r="G34" i="20"/>
  <c r="E34" i="20"/>
  <c r="AK33" i="20"/>
  <c r="U33" i="20"/>
  <c r="P33" i="20"/>
  <c r="Q45" i="20"/>
  <c r="O33" i="20"/>
  <c r="M33" i="20"/>
  <c r="J33" i="20"/>
  <c r="K45" i="20"/>
  <c r="G33" i="20"/>
  <c r="E33" i="20"/>
  <c r="AK32" i="20"/>
  <c r="U32" i="20"/>
  <c r="P32" i="20"/>
  <c r="Q44" i="20"/>
  <c r="O32" i="20"/>
  <c r="M32" i="20"/>
  <c r="J32" i="20"/>
  <c r="K44" i="20"/>
  <c r="G32" i="20"/>
  <c r="E32" i="20"/>
  <c r="AK31" i="20"/>
  <c r="U31" i="20"/>
  <c r="P31" i="20"/>
  <c r="Q43" i="20"/>
  <c r="O31" i="20"/>
  <c r="M31" i="20"/>
  <c r="J31" i="20"/>
  <c r="K43" i="20"/>
  <c r="G31" i="20"/>
  <c r="E31" i="20"/>
  <c r="AK30" i="20"/>
  <c r="U30" i="20"/>
  <c r="P30" i="20"/>
  <c r="Q42" i="20"/>
  <c r="O30" i="20"/>
  <c r="M30" i="20"/>
  <c r="J30" i="20"/>
  <c r="K42" i="20"/>
  <c r="G30" i="20"/>
  <c r="E30" i="20"/>
  <c r="AK29" i="20"/>
  <c r="U29" i="20"/>
  <c r="P29" i="20"/>
  <c r="Q41" i="20"/>
  <c r="O29" i="20"/>
  <c r="M29" i="20"/>
  <c r="J29" i="20"/>
  <c r="K41" i="20"/>
  <c r="G29" i="20"/>
  <c r="E29" i="20"/>
  <c r="AK28" i="20"/>
  <c r="U28" i="20"/>
  <c r="P28" i="20"/>
  <c r="Q40" i="20"/>
  <c r="O28" i="20"/>
  <c r="M28" i="20"/>
  <c r="J28" i="20"/>
  <c r="K40" i="20"/>
  <c r="G28" i="20"/>
  <c r="E28" i="20"/>
  <c r="AK27" i="20"/>
  <c r="U27" i="20"/>
  <c r="P27" i="20"/>
  <c r="O27" i="20"/>
  <c r="M27" i="20"/>
  <c r="J27" i="20"/>
  <c r="K39" i="20"/>
  <c r="G27" i="20"/>
  <c r="E27" i="20"/>
  <c r="AK26" i="20"/>
  <c r="U26" i="20"/>
  <c r="P26" i="20"/>
  <c r="Q38" i="20"/>
  <c r="O26" i="20"/>
  <c r="M26" i="20"/>
  <c r="J26" i="20"/>
  <c r="K38" i="20"/>
  <c r="G26" i="20"/>
  <c r="E26" i="20"/>
  <c r="AK25" i="20"/>
  <c r="U25" i="20"/>
  <c r="P25" i="20"/>
  <c r="Q37" i="20"/>
  <c r="O25" i="20"/>
  <c r="M25" i="20"/>
  <c r="J25" i="20"/>
  <c r="G25" i="20"/>
  <c r="E25" i="20"/>
  <c r="AK24" i="20"/>
  <c r="U24" i="20"/>
  <c r="P24" i="20"/>
  <c r="Q36" i="20"/>
  <c r="O24" i="20"/>
  <c r="M24" i="20"/>
  <c r="J24" i="20"/>
  <c r="K36" i="20"/>
  <c r="G24" i="20"/>
  <c r="E24" i="20"/>
  <c r="AK23" i="20"/>
  <c r="U23" i="20"/>
  <c r="P23" i="20"/>
  <c r="Q35" i="20"/>
  <c r="O23" i="20"/>
  <c r="M23" i="20"/>
  <c r="J23" i="20"/>
  <c r="G23" i="20"/>
  <c r="E23" i="20"/>
  <c r="AK22" i="20"/>
  <c r="U22" i="20"/>
  <c r="P22" i="20"/>
  <c r="Q34" i="20"/>
  <c r="O22" i="20"/>
  <c r="M22" i="20"/>
  <c r="J22" i="20"/>
  <c r="K34" i="20"/>
  <c r="G22" i="20"/>
  <c r="E22" i="20"/>
  <c r="P21" i="20"/>
  <c r="J21" i="20"/>
  <c r="K33" i="20"/>
  <c r="P20" i="20"/>
  <c r="Q32" i="20"/>
  <c r="J20" i="20"/>
  <c r="P19" i="20"/>
  <c r="J19" i="20"/>
  <c r="K31" i="20"/>
  <c r="P18" i="20"/>
  <c r="Q30" i="20"/>
  <c r="J18" i="20"/>
  <c r="P17" i="20"/>
  <c r="J17" i="20"/>
  <c r="K29" i="20"/>
  <c r="P16" i="20"/>
  <c r="Q28" i="20"/>
  <c r="J16" i="20"/>
  <c r="P15" i="20"/>
  <c r="J15" i="20"/>
  <c r="K27" i="20"/>
  <c r="P14" i="20"/>
  <c r="Q26" i="20"/>
  <c r="J14" i="20"/>
  <c r="P13" i="20"/>
  <c r="J13" i="20"/>
  <c r="P12" i="20"/>
  <c r="J12" i="20"/>
  <c r="P11" i="20"/>
  <c r="J11" i="20"/>
  <c r="P10" i="20"/>
  <c r="J10" i="20"/>
  <c r="Q157" i="20"/>
  <c r="K171" i="20"/>
  <c r="K172" i="20"/>
  <c r="Q191" i="20"/>
  <c r="R11" i="20"/>
  <c r="X11" i="20"/>
  <c r="R13" i="20"/>
  <c r="X13" i="20"/>
  <c r="Q39" i="20"/>
  <c r="K167" i="20"/>
  <c r="K128" i="20"/>
  <c r="K132" i="20"/>
  <c r="K136" i="20"/>
  <c r="Q54" i="20"/>
  <c r="R164" i="20"/>
  <c r="X164" i="20"/>
  <c r="R165" i="20"/>
  <c r="X165" i="20"/>
  <c r="R166" i="20"/>
  <c r="X166" i="20"/>
  <c r="R11" i="18"/>
  <c r="X11" i="18"/>
  <c r="Q139" i="20"/>
  <c r="K23" i="20"/>
  <c r="R167" i="20"/>
  <c r="X167" i="20"/>
  <c r="R168" i="20"/>
  <c r="X168" i="20"/>
  <c r="R169" i="20"/>
  <c r="X169" i="20"/>
  <c r="R171" i="20"/>
  <c r="X171" i="20"/>
  <c r="R172" i="20"/>
  <c r="X172" i="20"/>
  <c r="R173" i="20"/>
  <c r="X173" i="20"/>
  <c r="K187" i="20"/>
  <c r="R187" i="20"/>
  <c r="K199" i="20"/>
  <c r="K218" i="20"/>
  <c r="R206" i="20"/>
  <c r="S218" i="20"/>
  <c r="K219" i="20"/>
  <c r="R207" i="20"/>
  <c r="X207" i="20"/>
  <c r="K220" i="20"/>
  <c r="R208" i="20"/>
  <c r="S220" i="20"/>
  <c r="K221" i="20"/>
  <c r="R209" i="20"/>
  <c r="S221" i="20"/>
  <c r="Q14" i="18"/>
  <c r="R163" i="20"/>
  <c r="S175" i="20"/>
  <c r="R170" i="20"/>
  <c r="X170" i="20"/>
  <c r="R162" i="20"/>
  <c r="X162" i="20"/>
  <c r="K139" i="20"/>
  <c r="Q131" i="20"/>
  <c r="Q135" i="20"/>
  <c r="Q128" i="20"/>
  <c r="Q132" i="20"/>
  <c r="Q136" i="20"/>
  <c r="Q129" i="20"/>
  <c r="Q133" i="20"/>
  <c r="Q137" i="20"/>
  <c r="Q127" i="20"/>
  <c r="Q55" i="20"/>
  <c r="Q56" i="20"/>
  <c r="Q57" i="20"/>
  <c r="Q58" i="20"/>
  <c r="Q59" i="20"/>
  <c r="Q60" i="20"/>
  <c r="Q61" i="20"/>
  <c r="K56" i="20"/>
  <c r="K57" i="20"/>
  <c r="K58" i="20"/>
  <c r="K59" i="20"/>
  <c r="K60" i="20"/>
  <c r="K61" i="20"/>
  <c r="Q28" i="18"/>
  <c r="R27" i="18"/>
  <c r="AR27" i="18"/>
  <c r="K26" i="18"/>
  <c r="Q13" i="18"/>
  <c r="Q15" i="18"/>
  <c r="Q16" i="18"/>
  <c r="Q23" i="20"/>
  <c r="Q25" i="20"/>
  <c r="Q29" i="20"/>
  <c r="Q33" i="20"/>
  <c r="R50" i="20"/>
  <c r="X50" i="20"/>
  <c r="R52" i="20"/>
  <c r="X52" i="20"/>
  <c r="R53" i="20"/>
  <c r="X53" i="20"/>
  <c r="R54" i="20"/>
  <c r="X54" i="20"/>
  <c r="R56" i="20"/>
  <c r="X56" i="20"/>
  <c r="R57" i="20"/>
  <c r="X57" i="20"/>
  <c r="R58" i="20"/>
  <c r="X58" i="20"/>
  <c r="R59" i="20"/>
  <c r="X59" i="20"/>
  <c r="R10" i="20"/>
  <c r="X10" i="20"/>
  <c r="R12" i="20"/>
  <c r="X12" i="20"/>
  <c r="K26" i="20"/>
  <c r="K28" i="20"/>
  <c r="K30" i="20"/>
  <c r="K32" i="20"/>
  <c r="Q12" i="18"/>
  <c r="Q27" i="20"/>
  <c r="Q31" i="20"/>
  <c r="R51" i="20"/>
  <c r="X51" i="20"/>
  <c r="R55" i="20"/>
  <c r="X55" i="20"/>
  <c r="R60" i="20"/>
  <c r="X60" i="20"/>
  <c r="R61" i="20"/>
  <c r="X61" i="20"/>
  <c r="K130" i="20"/>
  <c r="K134" i="20"/>
  <c r="K138" i="20"/>
  <c r="K186" i="20"/>
  <c r="Q11" i="18"/>
  <c r="K11" i="18"/>
  <c r="R12" i="18"/>
  <c r="AR12" i="18" s="1"/>
  <c r="R13" i="18"/>
  <c r="AR13" i="18" s="1"/>
  <c r="R14" i="18"/>
  <c r="AR14" i="18" s="1"/>
  <c r="R15" i="18"/>
  <c r="X15" i="18" s="1"/>
  <c r="R16" i="18"/>
  <c r="X16" i="18" s="1"/>
  <c r="R18" i="18"/>
  <c r="AR18" i="18" s="1"/>
  <c r="R19" i="18"/>
  <c r="AR19" i="18" s="1"/>
  <c r="R20" i="18"/>
  <c r="X20" i="18" s="1"/>
  <c r="R21" i="18"/>
  <c r="AR21" i="18" s="1"/>
  <c r="R22" i="18"/>
  <c r="AR22" i="18" s="1"/>
  <c r="R23" i="18"/>
  <c r="AR23" i="18" s="1"/>
  <c r="R24" i="18"/>
  <c r="AR24" i="18" s="1"/>
  <c r="R28" i="18"/>
  <c r="X28" i="18" s="1"/>
  <c r="R29" i="18"/>
  <c r="AR29" i="18" s="1"/>
  <c r="R30" i="18"/>
  <c r="S31" i="18" s="1"/>
  <c r="Q214" i="20"/>
  <c r="X200" i="20"/>
  <c r="X201" i="20"/>
  <c r="K96" i="20"/>
  <c r="K100" i="20"/>
  <c r="K104" i="20"/>
  <c r="K108" i="20"/>
  <c r="K112" i="20"/>
  <c r="R213" i="20"/>
  <c r="S225" i="20"/>
  <c r="K225" i="20"/>
  <c r="R33" i="18"/>
  <c r="S34" i="18" s="1"/>
  <c r="K34" i="18"/>
  <c r="Q22" i="20"/>
  <c r="Q24" i="20"/>
  <c r="K24" i="20"/>
  <c r="K37" i="20"/>
  <c r="Q77" i="20"/>
  <c r="Q78" i="20"/>
  <c r="Q79" i="20"/>
  <c r="Q80" i="20"/>
  <c r="Q81" i="20"/>
  <c r="Q82" i="20"/>
  <c r="Q83" i="20"/>
  <c r="Q84" i="20"/>
  <c r="Q85" i="20"/>
  <c r="Q86" i="20"/>
  <c r="Q87" i="20"/>
  <c r="Q88" i="20"/>
  <c r="Q89" i="20"/>
  <c r="Q90" i="20"/>
  <c r="Q91" i="20"/>
  <c r="Q92" i="20"/>
  <c r="Q93" i="20"/>
  <c r="Q94" i="20"/>
  <c r="R97" i="20"/>
  <c r="X97" i="20"/>
  <c r="Q98" i="20"/>
  <c r="R101" i="20"/>
  <c r="X101" i="20"/>
  <c r="Q102" i="20"/>
  <c r="R105" i="20"/>
  <c r="X105" i="20"/>
  <c r="Q106" i="20"/>
  <c r="R109" i="20"/>
  <c r="X109" i="20"/>
  <c r="Q110" i="20"/>
  <c r="R113" i="20"/>
  <c r="X113" i="20"/>
  <c r="Q114" i="20"/>
  <c r="K129" i="20"/>
  <c r="K133" i="20"/>
  <c r="K137" i="20"/>
  <c r="Q186" i="20"/>
  <c r="R10" i="18"/>
  <c r="AR10" i="18"/>
  <c r="K13" i="18"/>
  <c r="K15" i="18"/>
  <c r="R26" i="18"/>
  <c r="X26" i="18" s="1"/>
  <c r="Q27" i="18"/>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25" i="20"/>
  <c r="K98" i="20"/>
  <c r="K102" i="20"/>
  <c r="K106" i="20"/>
  <c r="K110" i="20"/>
  <c r="K114" i="20"/>
  <c r="K214" i="20"/>
  <c r="S215" i="20"/>
  <c r="K215" i="20"/>
  <c r="S216" i="20"/>
  <c r="K216" i="20"/>
  <c r="S217" i="20"/>
  <c r="K217" i="20"/>
  <c r="K22" i="20"/>
  <c r="K35" i="20"/>
  <c r="R95" i="20"/>
  <c r="X95" i="20"/>
  <c r="Q96" i="20"/>
  <c r="R99" i="20"/>
  <c r="Q100" i="20"/>
  <c r="R103" i="20"/>
  <c r="X103" i="20"/>
  <c r="Q104" i="20"/>
  <c r="R107" i="20"/>
  <c r="X107" i="20"/>
  <c r="Q108" i="20"/>
  <c r="R111" i="20"/>
  <c r="X111" i="20"/>
  <c r="Q112" i="20"/>
  <c r="R115" i="20"/>
  <c r="X115" i="20"/>
  <c r="K131" i="20"/>
  <c r="K135" i="20"/>
  <c r="Q211" i="20"/>
  <c r="Q223" i="20"/>
  <c r="Q212" i="20"/>
  <c r="Q224" i="20"/>
  <c r="Q213" i="20"/>
  <c r="Q225" i="20"/>
  <c r="K12" i="18"/>
  <c r="K14" i="18"/>
  <c r="K16" i="18"/>
  <c r="Q17" i="18"/>
  <c r="Q18" i="18"/>
  <c r="Q19" i="18"/>
  <c r="Q20" i="18"/>
  <c r="Q21" i="18"/>
  <c r="Q22" i="18"/>
  <c r="Q23" i="18"/>
  <c r="Q24" i="18"/>
  <c r="Q26" i="18"/>
  <c r="Q29" i="18"/>
  <c r="Q30" i="18"/>
  <c r="Q31" i="18"/>
  <c r="Q32" i="18"/>
  <c r="Q33" i="18"/>
  <c r="Q34" i="18"/>
  <c r="R212" i="20"/>
  <c r="R211" i="20"/>
  <c r="S223" i="20"/>
  <c r="X210" i="20"/>
  <c r="Y222" i="20"/>
  <c r="Q188" i="20"/>
  <c r="Q189" i="20"/>
  <c r="R190" i="20"/>
  <c r="X190" i="20"/>
  <c r="R191" i="20"/>
  <c r="S203" i="20"/>
  <c r="R192" i="20"/>
  <c r="S204" i="20"/>
  <c r="R194" i="20"/>
  <c r="X194" i="20"/>
  <c r="R195" i="20"/>
  <c r="X195" i="20"/>
  <c r="R196" i="20"/>
  <c r="X196" i="20"/>
  <c r="R197" i="20"/>
  <c r="X197" i="20"/>
  <c r="R198" i="20"/>
  <c r="K188" i="20"/>
  <c r="K189" i="20"/>
  <c r="AR11" i="18"/>
  <c r="R17" i="18"/>
  <c r="K17" i="18"/>
  <c r="AR31" i="18"/>
  <c r="K18" i="18"/>
  <c r="K19" i="18"/>
  <c r="K20" i="18"/>
  <c r="K21" i="18"/>
  <c r="K22" i="18"/>
  <c r="K23" i="18"/>
  <c r="K24" i="18"/>
  <c r="K25" i="18"/>
  <c r="Q25" i="18"/>
  <c r="K27" i="18"/>
  <c r="K28" i="18"/>
  <c r="K29" i="18"/>
  <c r="K30" i="18"/>
  <c r="K31" i="18"/>
  <c r="K32" i="18"/>
  <c r="K33" i="18"/>
  <c r="R25" i="18"/>
  <c r="R14" i="20"/>
  <c r="X14" i="20"/>
  <c r="R15" i="20"/>
  <c r="X15" i="20"/>
  <c r="R16" i="20"/>
  <c r="X16" i="20"/>
  <c r="R17" i="20"/>
  <c r="X17" i="20"/>
  <c r="R18" i="20"/>
  <c r="X18" i="20"/>
  <c r="R19" i="20"/>
  <c r="X19" i="20"/>
  <c r="R20" i="20"/>
  <c r="X20" i="20"/>
  <c r="R21" i="20"/>
  <c r="X21" i="20"/>
  <c r="R22" i="20"/>
  <c r="R23" i="20"/>
  <c r="R24" i="20"/>
  <c r="R25" i="20"/>
  <c r="R26" i="20"/>
  <c r="R27" i="20"/>
  <c r="R28" i="20"/>
  <c r="R29" i="20"/>
  <c r="R30" i="20"/>
  <c r="R31" i="20"/>
  <c r="R32" i="20"/>
  <c r="R33" i="20"/>
  <c r="R34" i="20"/>
  <c r="R35" i="20"/>
  <c r="R36" i="20"/>
  <c r="R37" i="20"/>
  <c r="R38" i="20"/>
  <c r="R39" i="20"/>
  <c r="R40" i="20"/>
  <c r="R41" i="20"/>
  <c r="R42" i="20"/>
  <c r="R43" i="20"/>
  <c r="R44" i="20"/>
  <c r="R45" i="20"/>
  <c r="R46" i="20"/>
  <c r="R47" i="20"/>
  <c r="R48" i="20"/>
  <c r="R49" i="20"/>
  <c r="K62" i="20"/>
  <c r="R62" i="20"/>
  <c r="K63" i="20"/>
  <c r="R63" i="20"/>
  <c r="K64" i="20"/>
  <c r="R64" i="20"/>
  <c r="Q65" i="20"/>
  <c r="Q66" i="20"/>
  <c r="Q67" i="20"/>
  <c r="Q68" i="20"/>
  <c r="Q69" i="20"/>
  <c r="Q70" i="20"/>
  <c r="Q71" i="20"/>
  <c r="Q72" i="20"/>
  <c r="Q73" i="20"/>
  <c r="Q74" i="20"/>
  <c r="Q75" i="20"/>
  <c r="Q76" i="20"/>
  <c r="Q62" i="20"/>
  <c r="Q63" i="20"/>
  <c r="Q64" i="20"/>
  <c r="K65" i="20"/>
  <c r="K66" i="20"/>
  <c r="K67" i="20"/>
  <c r="K68" i="20"/>
  <c r="K69" i="20"/>
  <c r="R65" i="20"/>
  <c r="R66" i="20"/>
  <c r="R67" i="20"/>
  <c r="R68" i="20"/>
  <c r="R69" i="20"/>
  <c r="R70" i="20"/>
  <c r="X70" i="20"/>
  <c r="R71" i="20"/>
  <c r="R72" i="20"/>
  <c r="R73" i="20"/>
  <c r="R74" i="20"/>
  <c r="R75" i="20"/>
  <c r="R76" i="20"/>
  <c r="R77" i="20"/>
  <c r="R78" i="20"/>
  <c r="R79" i="20"/>
  <c r="R80" i="20"/>
  <c r="R81" i="20"/>
  <c r="R82" i="20"/>
  <c r="R83" i="20"/>
  <c r="R84" i="20"/>
  <c r="R85" i="20"/>
  <c r="R86" i="20"/>
  <c r="R87" i="20"/>
  <c r="R88" i="20"/>
  <c r="R89" i="20"/>
  <c r="R90" i="20"/>
  <c r="R91" i="20"/>
  <c r="R92" i="20"/>
  <c r="R93" i="20"/>
  <c r="R94" i="20"/>
  <c r="K95" i="20"/>
  <c r="Q95" i="20"/>
  <c r="R96" i="20"/>
  <c r="K97" i="20"/>
  <c r="Q97" i="20"/>
  <c r="R98" i="20"/>
  <c r="K99" i="20"/>
  <c r="Q99" i="20"/>
  <c r="R100" i="20"/>
  <c r="K101" i="20"/>
  <c r="Q101" i="20"/>
  <c r="R102" i="20"/>
  <c r="K103" i="20"/>
  <c r="Q103" i="20"/>
  <c r="R104" i="20"/>
  <c r="X104" i="20"/>
  <c r="K105" i="20"/>
  <c r="Q105" i="20"/>
  <c r="R106" i="20"/>
  <c r="X106" i="20"/>
  <c r="K107" i="20"/>
  <c r="R108" i="20"/>
  <c r="X108" i="20"/>
  <c r="K109" i="20"/>
  <c r="R110" i="20"/>
  <c r="X110" i="20"/>
  <c r="K111" i="20"/>
  <c r="R112" i="20"/>
  <c r="X112" i="20"/>
  <c r="K113" i="20"/>
  <c r="R114" i="20"/>
  <c r="X114" i="20"/>
  <c r="K115" i="20"/>
  <c r="R116" i="20"/>
  <c r="K117" i="20"/>
  <c r="R118" i="20"/>
  <c r="K119" i="20"/>
  <c r="R120" i="20"/>
  <c r="K121" i="20"/>
  <c r="R122" i="20"/>
  <c r="K123" i="20"/>
  <c r="R124" i="20"/>
  <c r="K125" i="20"/>
  <c r="R126" i="20"/>
  <c r="R127" i="20"/>
  <c r="R128" i="20"/>
  <c r="R129" i="20"/>
  <c r="R130" i="20"/>
  <c r="R131" i="20"/>
  <c r="R132" i="20"/>
  <c r="K145" i="20"/>
  <c r="R133" i="20"/>
  <c r="K116" i="20"/>
  <c r="Q116" i="20"/>
  <c r="R117" i="20"/>
  <c r="K118" i="20"/>
  <c r="Q118" i="20"/>
  <c r="R119" i="20"/>
  <c r="K120" i="20"/>
  <c r="Q120" i="20"/>
  <c r="R121" i="20"/>
  <c r="K122" i="20"/>
  <c r="Q122" i="20"/>
  <c r="R123" i="20"/>
  <c r="K124" i="20"/>
  <c r="Q124" i="20"/>
  <c r="R125" i="20"/>
  <c r="K126" i="20"/>
  <c r="Q126" i="20"/>
  <c r="K127" i="20"/>
  <c r="R134" i="20"/>
  <c r="R135" i="20"/>
  <c r="R136" i="20"/>
  <c r="R137" i="20"/>
  <c r="R138" i="20"/>
  <c r="R139" i="20"/>
  <c r="R140" i="20"/>
  <c r="R141" i="20"/>
  <c r="R142" i="20"/>
  <c r="R143" i="20"/>
  <c r="R144" i="20"/>
  <c r="R145" i="20"/>
  <c r="R146" i="20"/>
  <c r="R147" i="20"/>
  <c r="R148" i="20"/>
  <c r="R149" i="20"/>
  <c r="R150" i="20"/>
  <c r="R151" i="20"/>
  <c r="R152" i="20"/>
  <c r="R153" i="20"/>
  <c r="R154" i="20"/>
  <c r="R155" i="20"/>
  <c r="R156" i="20"/>
  <c r="R157" i="20"/>
  <c r="R158" i="20"/>
  <c r="R159" i="20"/>
  <c r="R160" i="20"/>
  <c r="R161" i="20"/>
  <c r="Q174" i="20"/>
  <c r="Q176" i="20"/>
  <c r="Q177" i="20"/>
  <c r="Q181" i="20"/>
  <c r="Q182" i="20"/>
  <c r="Q183" i="20"/>
  <c r="Q184" i="20"/>
  <c r="Q185" i="20"/>
  <c r="K174" i="20"/>
  <c r="K176" i="20"/>
  <c r="K177" i="20"/>
  <c r="K181" i="20"/>
  <c r="K182" i="20"/>
  <c r="K183" i="20"/>
  <c r="K184" i="20"/>
  <c r="K185" i="20"/>
  <c r="R174" i="20"/>
  <c r="R176" i="20"/>
  <c r="R177" i="20"/>
  <c r="R178" i="20"/>
  <c r="R179" i="20"/>
  <c r="R180" i="20"/>
  <c r="R181" i="20"/>
  <c r="R182" i="20"/>
  <c r="R183" i="20"/>
  <c r="R184" i="20"/>
  <c r="R185" i="20"/>
  <c r="R186" i="20"/>
  <c r="R188" i="20"/>
  <c r="S200" i="20"/>
  <c r="R189" i="20"/>
  <c r="S201" i="20"/>
  <c r="Q193" i="20"/>
  <c r="Q194" i="20"/>
  <c r="Q195" i="20"/>
  <c r="Q196" i="20"/>
  <c r="Q197" i="20"/>
  <c r="Q198" i="20"/>
  <c r="K178" i="20"/>
  <c r="Q178" i="20"/>
  <c r="K179" i="20"/>
  <c r="Q179" i="20"/>
  <c r="K180" i="20"/>
  <c r="Q180" i="20"/>
  <c r="K193" i="20"/>
  <c r="R193" i="20"/>
  <c r="S205" i="20"/>
  <c r="K194" i="20"/>
  <c r="K195" i="20"/>
  <c r="K196" i="20"/>
  <c r="K197" i="20"/>
  <c r="K198" i="20"/>
  <c r="K200" i="20"/>
  <c r="K201" i="20"/>
  <c r="K202" i="20"/>
  <c r="K203" i="20"/>
  <c r="K204" i="20"/>
  <c r="K205" i="20"/>
  <c r="K206" i="20"/>
  <c r="K207" i="20"/>
  <c r="K208" i="20"/>
  <c r="K209" i="20"/>
  <c r="K210" i="20"/>
  <c r="K211" i="20"/>
  <c r="K212" i="20"/>
  <c r="K213" i="20"/>
  <c r="S52" i="20"/>
  <c r="X14" i="18"/>
  <c r="X191" i="20"/>
  <c r="X192" i="20"/>
  <c r="Y109" i="20"/>
  <c r="S54" i="20"/>
  <c r="Y70" i="20"/>
  <c r="AR16" i="18"/>
  <c r="X12" i="18"/>
  <c r="Y12" i="18"/>
  <c r="Y107" i="20"/>
  <c r="S12" i="18"/>
  <c r="AR15" i="18"/>
  <c r="S16" i="18"/>
  <c r="S14" i="18"/>
  <c r="X213" i="20"/>
  <c r="Y225" i="20"/>
  <c r="S15" i="18"/>
  <c r="Y113" i="20"/>
  <c r="X163" i="20"/>
  <c r="Y175" i="20"/>
  <c r="S103" i="20"/>
  <c r="S95" i="20"/>
  <c r="S50" i="20"/>
  <c r="X198" i="20"/>
  <c r="Y210" i="20"/>
  <c r="S210" i="20"/>
  <c r="S209" i="20"/>
  <c r="S208" i="20"/>
  <c r="S207" i="20"/>
  <c r="S206" i="20"/>
  <c r="S202" i="20"/>
  <c r="S187" i="20"/>
  <c r="X187" i="20"/>
  <c r="S199" i="20"/>
  <c r="X205" i="20"/>
  <c r="Y217" i="20"/>
  <c r="X209" i="20"/>
  <c r="Y221" i="20"/>
  <c r="S197" i="20"/>
  <c r="X30" i="18"/>
  <c r="AS30" i="18" s="1"/>
  <c r="AR30" i="18"/>
  <c r="S115" i="20"/>
  <c r="S111" i="20"/>
  <c r="Y115" i="20"/>
  <c r="S107" i="20"/>
  <c r="X23" i="18"/>
  <c r="AS23" i="18"/>
  <c r="S58" i="20"/>
  <c r="X27" i="18"/>
  <c r="AS27" i="18"/>
  <c r="X29" i="18"/>
  <c r="AS29" i="18" s="1"/>
  <c r="S27" i="18"/>
  <c r="X24" i="18"/>
  <c r="AS24" i="18"/>
  <c r="AR20" i="18"/>
  <c r="S24" i="18"/>
  <c r="AR26" i="18"/>
  <c r="S28" i="18"/>
  <c r="X19" i="18"/>
  <c r="S20" i="18"/>
  <c r="S21" i="18"/>
  <c r="X21" i="18"/>
  <c r="Y21" i="18" s="1"/>
  <c r="S23" i="18"/>
  <c r="S19" i="18"/>
  <c r="S99" i="20"/>
  <c r="X99" i="20"/>
  <c r="Y111" i="20"/>
  <c r="S198" i="20"/>
  <c r="S60" i="20"/>
  <c r="S56" i="20"/>
  <c r="AR33" i="18"/>
  <c r="S29" i="18"/>
  <c r="AR28" i="18"/>
  <c r="X22" i="18"/>
  <c r="Y23" i="18" s="1"/>
  <c r="X18" i="18"/>
  <c r="X13" i="18"/>
  <c r="AS13" i="18" s="1"/>
  <c r="X10" i="18"/>
  <c r="AS10" i="18"/>
  <c r="S196" i="20"/>
  <c r="S22" i="18"/>
  <c r="S18" i="18"/>
  <c r="S13" i="18"/>
  <c r="S194" i="20"/>
  <c r="S101" i="20"/>
  <c r="S30" i="18"/>
  <c r="S11" i="18"/>
  <c r="S213" i="20"/>
  <c r="S214" i="20"/>
  <c r="X208" i="20"/>
  <c r="Y220" i="20"/>
  <c r="X203" i="20"/>
  <c r="X33" i="18"/>
  <c r="Y34" i="18"/>
  <c r="X212" i="20"/>
  <c r="S224" i="20"/>
  <c r="X211" i="20"/>
  <c r="X206" i="20"/>
  <c r="X204" i="20"/>
  <c r="X202" i="20"/>
  <c r="S195" i="20"/>
  <c r="S191" i="20"/>
  <c r="S113" i="20"/>
  <c r="S109" i="20"/>
  <c r="S219" i="20"/>
  <c r="Y207" i="20"/>
  <c r="Y219" i="20"/>
  <c r="S211" i="20"/>
  <c r="S105" i="20"/>
  <c r="S97" i="20"/>
  <c r="S222" i="20"/>
  <c r="S212" i="20"/>
  <c r="X25" i="18"/>
  <c r="Y25" i="18" s="1"/>
  <c r="AR25" i="18"/>
  <c r="S25" i="18"/>
  <c r="AR17" i="18"/>
  <c r="X17" i="18"/>
  <c r="S17" i="18"/>
  <c r="S26" i="18"/>
  <c r="AS11" i="18"/>
  <c r="AS12" i="18"/>
  <c r="S189" i="20"/>
  <c r="X189" i="20"/>
  <c r="Y201" i="20"/>
  <c r="S185" i="20"/>
  <c r="X185" i="20"/>
  <c r="Y185" i="20"/>
  <c r="S183" i="20"/>
  <c r="X183" i="20"/>
  <c r="Y183" i="20"/>
  <c r="S181" i="20"/>
  <c r="X181" i="20"/>
  <c r="Y181" i="20"/>
  <c r="S179" i="20"/>
  <c r="X179" i="20"/>
  <c r="Y179" i="20"/>
  <c r="S177" i="20"/>
  <c r="X177" i="20"/>
  <c r="Y177" i="20"/>
  <c r="S161" i="20"/>
  <c r="X161" i="20"/>
  <c r="Y173" i="20"/>
  <c r="S159" i="20"/>
  <c r="X159" i="20"/>
  <c r="Y171" i="20"/>
  <c r="S157" i="20"/>
  <c r="X157" i="20"/>
  <c r="Y169" i="20"/>
  <c r="S155" i="20"/>
  <c r="X155" i="20"/>
  <c r="Y167" i="20"/>
  <c r="S153" i="20"/>
  <c r="X153" i="20"/>
  <c r="Y165" i="20"/>
  <c r="S151" i="20"/>
  <c r="X151" i="20"/>
  <c r="S149" i="20"/>
  <c r="X149" i="20"/>
  <c r="S147" i="20"/>
  <c r="X147" i="20"/>
  <c r="S145" i="20"/>
  <c r="X145" i="20"/>
  <c r="S143" i="20"/>
  <c r="X143" i="20"/>
  <c r="S141" i="20"/>
  <c r="X141" i="20"/>
  <c r="S139" i="20"/>
  <c r="X139" i="20"/>
  <c r="S137" i="20"/>
  <c r="X137" i="20"/>
  <c r="S135" i="20"/>
  <c r="X135" i="20"/>
  <c r="X123" i="20"/>
  <c r="Y123" i="20"/>
  <c r="S123" i="20"/>
  <c r="X119" i="20"/>
  <c r="Y119" i="20"/>
  <c r="S119" i="20"/>
  <c r="X133" i="20"/>
  <c r="S133" i="20"/>
  <c r="S132" i="20"/>
  <c r="X132" i="20"/>
  <c r="S130" i="20"/>
  <c r="X130" i="20"/>
  <c r="S128" i="20"/>
  <c r="X128" i="20"/>
  <c r="S126" i="20"/>
  <c r="X126" i="20"/>
  <c r="S124" i="20"/>
  <c r="X124" i="20"/>
  <c r="S122" i="20"/>
  <c r="X122" i="20"/>
  <c r="S120" i="20"/>
  <c r="X120" i="20"/>
  <c r="S118" i="20"/>
  <c r="X118" i="20"/>
  <c r="S116" i="20"/>
  <c r="X116" i="20"/>
  <c r="S114" i="20"/>
  <c r="S112" i="20"/>
  <c r="S110" i="20"/>
  <c r="S108" i="20"/>
  <c r="S106" i="20"/>
  <c r="S102" i="20"/>
  <c r="X102" i="20"/>
  <c r="Y114" i="20"/>
  <c r="S98" i="20"/>
  <c r="X98" i="20"/>
  <c r="Y110" i="20"/>
  <c r="S94" i="20"/>
  <c r="X94" i="20"/>
  <c r="Y106" i="20"/>
  <c r="X92" i="20"/>
  <c r="Y104" i="20"/>
  <c r="S92" i="20"/>
  <c r="X90" i="20"/>
  <c r="S90" i="20"/>
  <c r="X88" i="20"/>
  <c r="S88" i="20"/>
  <c r="X86" i="20"/>
  <c r="S86" i="20"/>
  <c r="X84" i="20"/>
  <c r="S84" i="20"/>
  <c r="X82" i="20"/>
  <c r="S82" i="20"/>
  <c r="X80" i="20"/>
  <c r="S80" i="20"/>
  <c r="X78" i="20"/>
  <c r="S78" i="20"/>
  <c r="X76" i="20"/>
  <c r="S76" i="20"/>
  <c r="X74" i="20"/>
  <c r="S74" i="20"/>
  <c r="X72" i="20"/>
  <c r="Y72" i="20"/>
  <c r="S72" i="20"/>
  <c r="S70" i="20"/>
  <c r="X68" i="20"/>
  <c r="Y68" i="20"/>
  <c r="S68" i="20"/>
  <c r="X66" i="20"/>
  <c r="Y66" i="20"/>
  <c r="S66" i="20"/>
  <c r="X64" i="20"/>
  <c r="Y64" i="20"/>
  <c r="S64" i="20"/>
  <c r="X63" i="20"/>
  <c r="Y63" i="20"/>
  <c r="S63" i="20"/>
  <c r="X62" i="20"/>
  <c r="Y62" i="20"/>
  <c r="S62" i="20"/>
  <c r="X49" i="20"/>
  <c r="Y61" i="20"/>
  <c r="S49" i="20"/>
  <c r="X47" i="20"/>
  <c r="Y59" i="20"/>
  <c r="S47" i="20"/>
  <c r="X45" i="20"/>
  <c r="Y57" i="20"/>
  <c r="S45" i="20"/>
  <c r="X43" i="20"/>
  <c r="Y55" i="20"/>
  <c r="S43" i="20"/>
  <c r="X41" i="20"/>
  <c r="Y53" i="20"/>
  <c r="S41" i="20"/>
  <c r="X39" i="20"/>
  <c r="Y51" i="20"/>
  <c r="S39" i="20"/>
  <c r="X37" i="20"/>
  <c r="S37" i="20"/>
  <c r="X35" i="20"/>
  <c r="S35" i="20"/>
  <c r="X33" i="20"/>
  <c r="Y33" i="20"/>
  <c r="S33" i="20"/>
  <c r="X31" i="20"/>
  <c r="Y31" i="20"/>
  <c r="S31" i="20"/>
  <c r="X29" i="20"/>
  <c r="Y29" i="20"/>
  <c r="S29" i="20"/>
  <c r="X27" i="20"/>
  <c r="Y27" i="20"/>
  <c r="S27" i="20"/>
  <c r="X25" i="20"/>
  <c r="Y25" i="20"/>
  <c r="S25" i="20"/>
  <c r="S23" i="20"/>
  <c r="X23" i="20"/>
  <c r="Y23" i="20"/>
  <c r="S61" i="20"/>
  <c r="S59" i="20"/>
  <c r="S57" i="20"/>
  <c r="S55" i="20"/>
  <c r="S53" i="20"/>
  <c r="S51" i="20"/>
  <c r="S193" i="20"/>
  <c r="X193" i="20"/>
  <c r="S188" i="20"/>
  <c r="X188" i="20"/>
  <c r="S186" i="20"/>
  <c r="X186" i="20"/>
  <c r="S184" i="20"/>
  <c r="X184" i="20"/>
  <c r="Y184" i="20"/>
  <c r="S182" i="20"/>
  <c r="X182" i="20"/>
  <c r="Y182" i="20"/>
  <c r="S180" i="20"/>
  <c r="X180" i="20"/>
  <c r="Y180" i="20"/>
  <c r="S178" i="20"/>
  <c r="X178" i="20"/>
  <c r="Y178" i="20"/>
  <c r="S176" i="20"/>
  <c r="X176" i="20"/>
  <c r="Y176" i="20"/>
  <c r="S174" i="20"/>
  <c r="X174" i="20"/>
  <c r="Y174" i="20"/>
  <c r="S192" i="20"/>
  <c r="S190" i="20"/>
  <c r="S160" i="20"/>
  <c r="X160" i="20"/>
  <c r="S158" i="20"/>
  <c r="X158" i="20"/>
  <c r="S156" i="20"/>
  <c r="X156" i="20"/>
  <c r="S154" i="20"/>
  <c r="X154" i="20"/>
  <c r="S152" i="20"/>
  <c r="X152" i="20"/>
  <c r="S150" i="20"/>
  <c r="X150" i="20"/>
  <c r="S148" i="20"/>
  <c r="X148" i="20"/>
  <c r="S146" i="20"/>
  <c r="X146" i="20"/>
  <c r="S144" i="20"/>
  <c r="X144" i="20"/>
  <c r="S142" i="20"/>
  <c r="X142" i="20"/>
  <c r="S140" i="20"/>
  <c r="X140" i="20"/>
  <c r="S138" i="20"/>
  <c r="X138" i="20"/>
  <c r="S136" i="20"/>
  <c r="X136" i="20"/>
  <c r="S134" i="20"/>
  <c r="X134" i="20"/>
  <c r="S173" i="20"/>
  <c r="S172" i="20"/>
  <c r="S171" i="20"/>
  <c r="S170" i="20"/>
  <c r="S169" i="20"/>
  <c r="S168" i="20"/>
  <c r="S167" i="20"/>
  <c r="S166" i="20"/>
  <c r="S165" i="20"/>
  <c r="S164" i="20"/>
  <c r="S163" i="20"/>
  <c r="S162" i="20"/>
  <c r="X125" i="20"/>
  <c r="Y125" i="20"/>
  <c r="S125" i="20"/>
  <c r="X121" i="20"/>
  <c r="Y121" i="20"/>
  <c r="S121" i="20"/>
  <c r="X117" i="20"/>
  <c r="Y117" i="20"/>
  <c r="S117" i="20"/>
  <c r="S131" i="20"/>
  <c r="X131" i="20"/>
  <c r="S129" i="20"/>
  <c r="X129" i="20"/>
  <c r="S127" i="20"/>
  <c r="X127" i="20"/>
  <c r="Y127" i="20"/>
  <c r="S104" i="20"/>
  <c r="S100" i="20"/>
  <c r="X100" i="20"/>
  <c r="Y112" i="20"/>
  <c r="S96" i="20"/>
  <c r="X96" i="20"/>
  <c r="Y108" i="20"/>
  <c r="X93" i="20"/>
  <c r="Y105" i="20"/>
  <c r="S93" i="20"/>
  <c r="X91" i="20"/>
  <c r="Y103" i="20"/>
  <c r="S91" i="20"/>
  <c r="X89" i="20"/>
  <c r="Y101" i="20"/>
  <c r="S89" i="20"/>
  <c r="X87" i="20"/>
  <c r="S87" i="20"/>
  <c r="X85" i="20"/>
  <c r="Y97" i="20"/>
  <c r="S85" i="20"/>
  <c r="X83" i="20"/>
  <c r="Y95" i="20"/>
  <c r="S83" i="20"/>
  <c r="X81" i="20"/>
  <c r="S81" i="20"/>
  <c r="X79" i="20"/>
  <c r="S79" i="20"/>
  <c r="X77" i="20"/>
  <c r="S77" i="20"/>
  <c r="X75" i="20"/>
  <c r="S75" i="20"/>
  <c r="X73" i="20"/>
  <c r="Y73" i="20"/>
  <c r="S73" i="20"/>
  <c r="X71" i="20"/>
  <c r="S71" i="20"/>
  <c r="X69" i="20"/>
  <c r="Y69" i="20"/>
  <c r="S69" i="20"/>
  <c r="X67" i="20"/>
  <c r="Y67" i="20"/>
  <c r="S67" i="20"/>
  <c r="X65" i="20"/>
  <c r="Y65" i="20"/>
  <c r="S65" i="20"/>
  <c r="X48" i="20"/>
  <c r="Y60" i="20"/>
  <c r="S48" i="20"/>
  <c r="X46" i="20"/>
  <c r="Y58" i="20"/>
  <c r="S46" i="20"/>
  <c r="X44" i="20"/>
  <c r="Y56" i="20"/>
  <c r="S44" i="20"/>
  <c r="X42" i="20"/>
  <c r="Y54" i="20"/>
  <c r="S42" i="20"/>
  <c r="X40" i="20"/>
  <c r="Y52" i="20"/>
  <c r="S40" i="20"/>
  <c r="X38" i="20"/>
  <c r="Y50" i="20"/>
  <c r="S38" i="20"/>
  <c r="X36" i="20"/>
  <c r="S36" i="20"/>
  <c r="X34" i="20"/>
  <c r="S34" i="20"/>
  <c r="X32" i="20"/>
  <c r="Y32" i="20"/>
  <c r="S32" i="20"/>
  <c r="X30" i="20"/>
  <c r="Y30" i="20"/>
  <c r="S30" i="20"/>
  <c r="X28" i="20"/>
  <c r="Y28" i="20"/>
  <c r="S28" i="20"/>
  <c r="X26" i="20"/>
  <c r="Y26" i="20"/>
  <c r="S26" i="20"/>
  <c r="X24" i="20"/>
  <c r="Y24" i="20"/>
  <c r="S24" i="20"/>
  <c r="X22" i="20"/>
  <c r="Y22" i="20"/>
  <c r="S22" i="20"/>
  <c r="AS14" i="18"/>
  <c r="Y203" i="20"/>
  <c r="Y163" i="20"/>
  <c r="Y215" i="20"/>
  <c r="Y11" i="18"/>
  <c r="Y13" i="18"/>
  <c r="Y213" i="20"/>
  <c r="Y18" i="18"/>
  <c r="Y187" i="20"/>
  <c r="Y199" i="20"/>
  <c r="Y71" i="20"/>
  <c r="Y30" i="18"/>
  <c r="Y209" i="20"/>
  <c r="Y208" i="20"/>
  <c r="Y99" i="20"/>
  <c r="Y75" i="20"/>
  <c r="Y24" i="18"/>
  <c r="AS21" i="18"/>
  <c r="Y22" i="18"/>
  <c r="AS19" i="18"/>
  <c r="Y19" i="18"/>
  <c r="Y96" i="20"/>
  <c r="Y129" i="20"/>
  <c r="Y136" i="20"/>
  <c r="Y140" i="20"/>
  <c r="Y144" i="20"/>
  <c r="Y193" i="20"/>
  <c r="AS18" i="18"/>
  <c r="Y202" i="20"/>
  <c r="Y214" i="20"/>
  <c r="Y35" i="20"/>
  <c r="Y204" i="20"/>
  <c r="Y216" i="20"/>
  <c r="Y100" i="20"/>
  <c r="Y131" i="20"/>
  <c r="Y134" i="20"/>
  <c r="Y138" i="20"/>
  <c r="Y142" i="20"/>
  <c r="Y206" i="20"/>
  <c r="Y218" i="20"/>
  <c r="Y212" i="20"/>
  <c r="Y224" i="20"/>
  <c r="Y211" i="20"/>
  <c r="Y223" i="20"/>
  <c r="AS33" i="18"/>
  <c r="Y191" i="20"/>
  <c r="AS17" i="18"/>
  <c r="Y146" i="20"/>
  <c r="Y148" i="20"/>
  <c r="Y150" i="20"/>
  <c r="Y152" i="20"/>
  <c r="Y154" i="20"/>
  <c r="Y156" i="20"/>
  <c r="Y158" i="20"/>
  <c r="Y160" i="20"/>
  <c r="Y186" i="20"/>
  <c r="Y188" i="20"/>
  <c r="Y94" i="20"/>
  <c r="Y98" i="20"/>
  <c r="Y102" i="20"/>
  <c r="Y116" i="20"/>
  <c r="Y118" i="20"/>
  <c r="Y120" i="20"/>
  <c r="Y122" i="20"/>
  <c r="Y124" i="20"/>
  <c r="Y126" i="20"/>
  <c r="Y128" i="20"/>
  <c r="Y130" i="20"/>
  <c r="Y132" i="20"/>
  <c r="Y162" i="20"/>
  <c r="Y164" i="20"/>
  <c r="Y166" i="20"/>
  <c r="Y168" i="20"/>
  <c r="Y170" i="20"/>
  <c r="Y172" i="20"/>
  <c r="Y135" i="20"/>
  <c r="Y137" i="20"/>
  <c r="Y139" i="20"/>
  <c r="Y141" i="20"/>
  <c r="Y143" i="20"/>
  <c r="Y145" i="20"/>
  <c r="Y147" i="20"/>
  <c r="Y149" i="20"/>
  <c r="Y151" i="20"/>
  <c r="Y153" i="20"/>
  <c r="Y155" i="20"/>
  <c r="Y157" i="20"/>
  <c r="Y159" i="20"/>
  <c r="Y161" i="20"/>
  <c r="Y190" i="20"/>
  <c r="Y192" i="20"/>
  <c r="Y195" i="20"/>
  <c r="Y197" i="20"/>
  <c r="Y34" i="20"/>
  <c r="Y36" i="20"/>
  <c r="Y38" i="20"/>
  <c r="Y40" i="20"/>
  <c r="Y42" i="20"/>
  <c r="Y44" i="20"/>
  <c r="Y46" i="20"/>
  <c r="Y48" i="20"/>
  <c r="Y77" i="20"/>
  <c r="Y79" i="20"/>
  <c r="Y81" i="20"/>
  <c r="Y83" i="20"/>
  <c r="Y85" i="20"/>
  <c r="Y87" i="20"/>
  <c r="Y89" i="20"/>
  <c r="Y91" i="20"/>
  <c r="Y93" i="20"/>
  <c r="Y37" i="20"/>
  <c r="Y39" i="20"/>
  <c r="Y41" i="20"/>
  <c r="Y43" i="20"/>
  <c r="Y45" i="20"/>
  <c r="Y47" i="20"/>
  <c r="Y49" i="20"/>
  <c r="Y74" i="20"/>
  <c r="Y76" i="20"/>
  <c r="Y78" i="20"/>
  <c r="Y80" i="20"/>
  <c r="Y82" i="20"/>
  <c r="Y84" i="20"/>
  <c r="Y86" i="20"/>
  <c r="Y88" i="20"/>
  <c r="Y90" i="20"/>
  <c r="Y92" i="20"/>
  <c r="Y133" i="20"/>
  <c r="Y189" i="20"/>
  <c r="Y194" i="20"/>
  <c r="Y196" i="20"/>
  <c r="Y198" i="20"/>
  <c r="Y200" i="20"/>
  <c r="Y205" i="20"/>
  <c r="R302" i="20"/>
  <c r="Q319" i="20" l="1"/>
  <c r="Q321" i="20"/>
  <c r="R319" i="20"/>
  <c r="S331" i="20" s="1"/>
  <c r="K331" i="20"/>
  <c r="R321" i="20"/>
  <c r="S333" i="20" s="1"/>
  <c r="K333" i="20"/>
  <c r="X320" i="20"/>
  <c r="Y332" i="20" s="1"/>
  <c r="S332" i="20"/>
  <c r="Y27" i="18"/>
  <c r="Y26" i="18"/>
  <c r="AS26" i="18"/>
  <c r="X32" i="18"/>
  <c r="AR32" i="18"/>
  <c r="S32" i="18"/>
  <c r="S33" i="18"/>
  <c r="AS25" i="18"/>
  <c r="AS22" i="18"/>
  <c r="O38" i="18"/>
  <c r="AF53" i="18"/>
  <c r="E40" i="18"/>
  <c r="E41" i="18"/>
  <c r="W41" i="18"/>
  <c r="U42" i="18"/>
  <c r="K35" i="18"/>
  <c r="P35" i="18"/>
  <c r="Q36" i="18" s="1"/>
  <c r="J35" i="18"/>
  <c r="AR36" i="18"/>
  <c r="G38" i="18"/>
  <c r="AA39" i="18"/>
  <c r="M39" i="18"/>
  <c r="P39" i="18"/>
  <c r="I41" i="18"/>
  <c r="AS31" i="18"/>
  <c r="Y31" i="18"/>
  <c r="AS28" i="18"/>
  <c r="Y29" i="18"/>
  <c r="Y28" i="18"/>
  <c r="Y20" i="18"/>
  <c r="AS20" i="18"/>
  <c r="AS15" i="18"/>
  <c r="Y15" i="18"/>
  <c r="J53" i="18"/>
  <c r="K37" i="18"/>
  <c r="Y17" i="18"/>
  <c r="AS16" i="18"/>
  <c r="Y16" i="18"/>
  <c r="Y32" i="18"/>
  <c r="Y33" i="18"/>
  <c r="AS32" i="18"/>
  <c r="J39" i="18"/>
  <c r="AE42" i="18"/>
  <c r="AG42" i="18"/>
  <c r="AG43" i="18"/>
  <c r="Y14" i="18"/>
  <c r="P37" i="18"/>
  <c r="F53" i="18"/>
  <c r="Z53" i="18"/>
  <c r="J38" i="18"/>
  <c r="I40" i="18"/>
  <c r="O40" i="18"/>
  <c r="W40" i="18"/>
  <c r="P40" i="18"/>
  <c r="E42" i="18"/>
  <c r="J41" i="18"/>
  <c r="R41" i="18" s="1"/>
  <c r="I42" i="18"/>
  <c r="I43" i="18"/>
  <c r="P42" i="18"/>
  <c r="Q43" i="18" s="1"/>
  <c r="M43" i="18"/>
  <c r="AA42" i="18"/>
  <c r="AA43" i="18"/>
  <c r="P38" i="18"/>
  <c r="Q38" i="18" s="1"/>
  <c r="AA41" i="18"/>
  <c r="AS43" i="18"/>
  <c r="Q314" i="20"/>
  <c r="R312" i="20"/>
  <c r="X312" i="20" s="1"/>
  <c r="R313" i="20"/>
  <c r="X313" i="20" s="1"/>
  <c r="Y313" i="20" s="1"/>
  <c r="R314" i="20"/>
  <c r="X314" i="20" s="1"/>
  <c r="R317" i="20"/>
  <c r="X317" i="20" s="1"/>
  <c r="R307" i="20"/>
  <c r="X307" i="20" s="1"/>
  <c r="R308" i="20"/>
  <c r="X308" i="20" s="1"/>
  <c r="R309" i="20"/>
  <c r="X309" i="20" s="1"/>
  <c r="Q320" i="20"/>
  <c r="Q313" i="20"/>
  <c r="R318" i="20"/>
  <c r="X318" i="20" s="1"/>
  <c r="R310" i="20"/>
  <c r="X310" i="20" s="1"/>
  <c r="R311" i="20"/>
  <c r="X311" i="20" s="1"/>
  <c r="S308" i="20"/>
  <c r="K313" i="20"/>
  <c r="Y308" i="20"/>
  <c r="K308" i="20"/>
  <c r="K320" i="20"/>
  <c r="S312" i="20"/>
  <c r="K310" i="20"/>
  <c r="K311" i="20"/>
  <c r="K312" i="20"/>
  <c r="K314" i="20"/>
  <c r="K316" i="20"/>
  <c r="K318" i="20"/>
  <c r="J42" i="18"/>
  <c r="K321" i="20"/>
  <c r="S320" i="20"/>
  <c r="S319" i="20"/>
  <c r="K319" i="20"/>
  <c r="S318" i="20"/>
  <c r="S317" i="20"/>
  <c r="K317" i="20"/>
  <c r="Q41" i="18"/>
  <c r="S307" i="20"/>
  <c r="S295" i="20"/>
  <c r="X295" i="20"/>
  <c r="Q318" i="20"/>
  <c r="X305" i="20"/>
  <c r="M42" i="18"/>
  <c r="S302" i="20"/>
  <c r="M41" i="18"/>
  <c r="Q315" i="20"/>
  <c r="Q316" i="20"/>
  <c r="K41" i="18"/>
  <c r="Y301" i="20"/>
  <c r="S306" i="20"/>
  <c r="X297" i="20"/>
  <c r="G41" i="18"/>
  <c r="S305" i="20"/>
  <c r="S299" i="20"/>
  <c r="S303" i="20"/>
  <c r="K298" i="20"/>
  <c r="K302" i="20"/>
  <c r="R298" i="20"/>
  <c r="X299" i="20"/>
  <c r="G42" i="18"/>
  <c r="S313" i="20"/>
  <c r="X302" i="20"/>
  <c r="S301" i="20"/>
  <c r="X304" i="20"/>
  <c r="Y304" i="20" s="1"/>
  <c r="X306" i="20"/>
  <c r="S300" i="20"/>
  <c r="X300" i="20"/>
  <c r="R316" i="20"/>
  <c r="S316" i="20" s="1"/>
  <c r="R315" i="20"/>
  <c r="S315" i="20" s="1"/>
  <c r="K315" i="20"/>
  <c r="X319" i="20" l="1"/>
  <c r="Y319" i="20" s="1"/>
  <c r="Y320" i="20"/>
  <c r="X321" i="20"/>
  <c r="Y333" i="20" s="1"/>
  <c r="Y331" i="20"/>
  <c r="Q42" i="18"/>
  <c r="K36" i="18"/>
  <c r="R35" i="18"/>
  <c r="Q35" i="18"/>
  <c r="R42" i="18"/>
  <c r="S43" i="18" s="1"/>
  <c r="K43" i="18"/>
  <c r="Q37" i="18"/>
  <c r="P53" i="18"/>
  <c r="Q39" i="18"/>
  <c r="K42" i="18"/>
  <c r="Q40" i="18"/>
  <c r="R40" i="18"/>
  <c r="R38" i="18"/>
  <c r="K38" i="18"/>
  <c r="K40" i="18"/>
  <c r="R39" i="18"/>
  <c r="K39" i="18"/>
  <c r="R37" i="18"/>
  <c r="Y307" i="20"/>
  <c r="S321" i="20"/>
  <c r="S309" i="20"/>
  <c r="Y321" i="20"/>
  <c r="S314" i="20"/>
  <c r="S311" i="20"/>
  <c r="X315" i="20"/>
  <c r="Y315" i="20" s="1"/>
  <c r="Y295" i="20"/>
  <c r="Y305" i="20"/>
  <c r="Y317" i="20"/>
  <c r="S42" i="18"/>
  <c r="X42" i="18"/>
  <c r="Y43" i="18" s="1"/>
  <c r="Y314" i="20"/>
  <c r="Y302" i="20"/>
  <c r="S310" i="20"/>
  <c r="X298" i="20"/>
  <c r="S298" i="20"/>
  <c r="Y300" i="20"/>
  <c r="Y312" i="20"/>
  <c r="Y299" i="20"/>
  <c r="Y311" i="20"/>
  <c r="Y297" i="20"/>
  <c r="Y309" i="20"/>
  <c r="Y318" i="20"/>
  <c r="Y306" i="20"/>
  <c r="AR41" i="18"/>
  <c r="X41" i="18"/>
  <c r="S41" i="18"/>
  <c r="X316" i="20"/>
  <c r="Y316" i="20" s="1"/>
  <c r="AR35" i="18" l="1"/>
  <c r="X35" i="18"/>
  <c r="S36" i="18"/>
  <c r="S35" i="18"/>
  <c r="S38" i="18"/>
  <c r="AR38" i="18"/>
  <c r="X38" i="18"/>
  <c r="AR39" i="18"/>
  <c r="X39" i="18"/>
  <c r="S39" i="18"/>
  <c r="X40" i="18"/>
  <c r="Y41" i="18" s="1"/>
  <c r="S40" i="18"/>
  <c r="AR40" i="18"/>
  <c r="S37" i="18"/>
  <c r="AR37" i="18"/>
  <c r="X37" i="18"/>
  <c r="R53" i="18"/>
  <c r="AR42" i="18"/>
  <c r="Y298" i="20"/>
  <c r="Y310" i="20"/>
  <c r="AS41" i="18"/>
  <c r="Y42" i="18"/>
  <c r="AS42" i="18"/>
  <c r="Y36" i="18" l="1"/>
  <c r="AS35" i="18"/>
  <c r="Y35" i="18"/>
  <c r="X53" i="18"/>
  <c r="Y37" i="18"/>
  <c r="AS37" i="18"/>
  <c r="AS39" i="18"/>
  <c r="Y39" i="18"/>
  <c r="AS40" i="18"/>
  <c r="Y40" i="18"/>
  <c r="Y38" i="18"/>
  <c r="AS38" i="18"/>
</calcChain>
</file>

<file path=xl/sharedStrings.xml><?xml version="1.0" encoding="utf-8"?>
<sst xmlns="http://schemas.openxmlformats.org/spreadsheetml/2006/main" count="2965" uniqueCount="392">
  <si>
    <t>うちチーズ向け</t>
    <rPh sb="5" eb="6">
      <t>ム</t>
    </rPh>
    <phoneticPr fontId="2"/>
  </si>
  <si>
    <t>2008</t>
  </si>
  <si>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</si>
  <si>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</si>
  <si>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</si>
  <si>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</si>
  <si>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</si>
  <si>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</si>
  <si>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</si>
  <si>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</si>
  <si>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</si>
  <si>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</si>
  <si>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</si>
  <si>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</si>
  <si>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</si>
  <si>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2011</t>
  </si>
  <si>
    <t>2009</t>
  </si>
  <si>
    <t>2000</t>
  </si>
  <si>
    <t>うちクリーム等向け</t>
    <rPh sb="6" eb="7">
      <t>トウ</t>
    </rPh>
    <rPh sb="7" eb="8">
      <t>ム</t>
    </rPh>
    <phoneticPr fontId="2"/>
  </si>
  <si>
    <t>うち業務用</t>
    <rPh sb="2" eb="4">
      <t>ギョウム</t>
    </rPh>
    <rPh sb="4" eb="5">
      <t>ヨウ</t>
    </rPh>
    <phoneticPr fontId="2"/>
  </si>
  <si>
    <t>うち欠減</t>
    <rPh sb="2" eb="3">
      <t>ケツ</t>
    </rPh>
    <rPh sb="3" eb="4">
      <t>ゲン</t>
    </rPh>
    <phoneticPr fontId="2"/>
  </si>
  <si>
    <t>年度</t>
    <rPh sb="0" eb="1">
      <t>ネン</t>
    </rPh>
    <rPh sb="1" eb="2">
      <t>ド</t>
    </rPh>
    <phoneticPr fontId="2"/>
  </si>
  <si>
    <t>24</t>
  </si>
  <si>
    <t>2012</t>
    <phoneticPr fontId="15"/>
  </si>
  <si>
    <t>23</t>
  </si>
  <si>
    <t>22</t>
  </si>
  <si>
    <t>21</t>
  </si>
  <si>
    <t>20</t>
  </si>
  <si>
    <t>－</t>
    <phoneticPr fontId="2"/>
  </si>
  <si>
    <t>19</t>
  </si>
  <si>
    <t>18</t>
  </si>
  <si>
    <t>17</t>
  </si>
  <si>
    <t>16</t>
  </si>
  <si>
    <t>15</t>
  </si>
  <si>
    <t>14</t>
  </si>
  <si>
    <t>13</t>
  </si>
  <si>
    <t>1994</t>
    <phoneticPr fontId="2"/>
  </si>
  <si>
    <t>平成2</t>
    <rPh sb="0" eb="2">
      <t>ヘイセイ</t>
    </rPh>
    <phoneticPr fontId="1"/>
  </si>
  <si>
    <t>2014/1</t>
    <phoneticPr fontId="20"/>
  </si>
  <si>
    <t>7</t>
    <phoneticPr fontId="20"/>
  </si>
  <si>
    <t>2013/4</t>
    <phoneticPr fontId="20"/>
  </si>
  <si>
    <t>3</t>
    <phoneticPr fontId="20"/>
  </si>
  <si>
    <t>7</t>
    <phoneticPr fontId="21"/>
  </si>
  <si>
    <t>6</t>
    <phoneticPr fontId="21"/>
  </si>
  <si>
    <t>平成10/4</t>
    <rPh sb="0" eb="2">
      <t>ヘイセイ</t>
    </rPh>
    <phoneticPr fontId="21"/>
  </si>
  <si>
    <t>1998/4</t>
    <phoneticPr fontId="20"/>
  </si>
  <si>
    <t>生乳需給実績(九州)</t>
    <rPh sb="7" eb="9">
      <t>キュウシュウ</t>
    </rPh>
    <phoneticPr fontId="2"/>
  </si>
  <si>
    <t>生乳生産量
①</t>
    <phoneticPr fontId="2"/>
  </si>
  <si>
    <t>その他
②</t>
    <rPh sb="2" eb="3">
      <t>タ</t>
    </rPh>
    <phoneticPr fontId="2"/>
  </si>
  <si>
    <t>純移出入量
⑥＝⑤－④</t>
    <phoneticPr fontId="2"/>
  </si>
  <si>
    <t>生乳域内処理量
⑦＝③＋⑥</t>
    <phoneticPr fontId="2"/>
  </si>
  <si>
    <t>牛乳等向け
処理量⑧</t>
    <phoneticPr fontId="2"/>
  </si>
  <si>
    <t>飲用
比率
⑧/⑦×100</t>
    <rPh sb="0" eb="2">
      <t>インヨウ</t>
    </rPh>
    <rPh sb="3" eb="5">
      <t>ヒリツ</t>
    </rPh>
    <phoneticPr fontId="2"/>
  </si>
  <si>
    <t>注：1  「前年同月比」「域内産生乳販売量」「純移出入量」「生乳域内処理量」「乳製品向け処理量」はJミルクによる算出。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39" eb="42">
      <t>ニュウセイヒン</t>
    </rPh>
    <rPh sb="42" eb="43">
      <t>ム</t>
    </rPh>
    <rPh sb="44" eb="46">
      <t>ショリ</t>
    </rPh>
    <rPh sb="46" eb="47">
      <t>リョウ</t>
    </rPh>
    <rPh sb="56" eb="58">
      <t>サンシュツ</t>
    </rPh>
    <phoneticPr fontId="2"/>
  </si>
  <si>
    <t>25</t>
    <phoneticPr fontId="2"/>
  </si>
  <si>
    <t>生乳生産量
①</t>
    <phoneticPr fontId="2"/>
  </si>
  <si>
    <t>域内産生乳販売量
③＝①－②</t>
    <phoneticPr fontId="2"/>
  </si>
  <si>
    <t>生乳移出量
④</t>
    <phoneticPr fontId="2"/>
  </si>
  <si>
    <t>生乳移入量
⑤</t>
    <phoneticPr fontId="2"/>
  </si>
  <si>
    <t>純移出入量
⑥＝⑤－④</t>
    <phoneticPr fontId="2"/>
  </si>
  <si>
    <t>牛乳等向け
処理量⑧</t>
    <phoneticPr fontId="2"/>
  </si>
  <si>
    <t>乳製品向け処理量
⑨＝⑦－⑧</t>
    <phoneticPr fontId="2"/>
  </si>
  <si>
    <t>前年同月比</t>
    <phoneticPr fontId="2"/>
  </si>
  <si>
    <t>前年同月比</t>
    <phoneticPr fontId="2"/>
  </si>
  <si>
    <t>前年同月比</t>
    <phoneticPr fontId="2"/>
  </si>
  <si>
    <t>前年同月比</t>
    <phoneticPr fontId="2"/>
  </si>
  <si>
    <t>－</t>
    <phoneticPr fontId="2"/>
  </si>
  <si>
    <t>－</t>
    <phoneticPr fontId="2"/>
  </si>
  <si>
    <t>－</t>
    <phoneticPr fontId="2"/>
  </si>
  <si>
    <t>－</t>
    <phoneticPr fontId="2"/>
  </si>
  <si>
    <t>5</t>
    <phoneticPr fontId="20"/>
  </si>
  <si>
    <t>5</t>
    <phoneticPr fontId="21"/>
  </si>
  <si>
    <t>6</t>
    <phoneticPr fontId="20"/>
  </si>
  <si>
    <t>8</t>
    <phoneticPr fontId="20"/>
  </si>
  <si>
    <t>8</t>
    <phoneticPr fontId="21"/>
  </si>
  <si>
    <t>－</t>
    <phoneticPr fontId="2"/>
  </si>
  <si>
    <t>9</t>
    <phoneticPr fontId="20"/>
  </si>
  <si>
    <t>9</t>
    <phoneticPr fontId="21"/>
  </si>
  <si>
    <t>10</t>
    <phoneticPr fontId="20"/>
  </si>
  <si>
    <t>10</t>
    <phoneticPr fontId="21"/>
  </si>
  <si>
    <t>－</t>
    <phoneticPr fontId="2"/>
  </si>
  <si>
    <t>11</t>
    <phoneticPr fontId="20"/>
  </si>
  <si>
    <t>11</t>
    <phoneticPr fontId="21"/>
  </si>
  <si>
    <t>12</t>
    <phoneticPr fontId="20"/>
  </si>
  <si>
    <t>12</t>
    <phoneticPr fontId="21"/>
  </si>
  <si>
    <t>1999/1</t>
    <phoneticPr fontId="20"/>
  </si>
  <si>
    <t>11/1</t>
    <phoneticPr fontId="21"/>
  </si>
  <si>
    <t>2</t>
    <phoneticPr fontId="20"/>
  </si>
  <si>
    <t>2</t>
    <phoneticPr fontId="21"/>
  </si>
  <si>
    <t>3</t>
    <phoneticPr fontId="21"/>
  </si>
  <si>
    <t>1999/4</t>
    <phoneticPr fontId="20"/>
  </si>
  <si>
    <t>11/4</t>
    <phoneticPr fontId="21"/>
  </si>
  <si>
    <t>5</t>
    <phoneticPr fontId="20"/>
  </si>
  <si>
    <t>5</t>
    <phoneticPr fontId="21"/>
  </si>
  <si>
    <t>6</t>
    <phoneticPr fontId="20"/>
  </si>
  <si>
    <t>6</t>
    <phoneticPr fontId="21"/>
  </si>
  <si>
    <t>7</t>
    <phoneticPr fontId="20"/>
  </si>
  <si>
    <t>7</t>
    <phoneticPr fontId="21"/>
  </si>
  <si>
    <t>10</t>
    <phoneticPr fontId="20"/>
  </si>
  <si>
    <t>10</t>
    <phoneticPr fontId="21"/>
  </si>
  <si>
    <t>11</t>
    <phoneticPr fontId="20"/>
  </si>
  <si>
    <t>11</t>
    <phoneticPr fontId="21"/>
  </si>
  <si>
    <t>12</t>
    <phoneticPr fontId="20"/>
  </si>
  <si>
    <t>12</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</si>
  <si>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</si>
  <si>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</si>
  <si>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</si>
  <si>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</si>
  <si>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</si>
  <si>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</si>
  <si>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</si>
  <si>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</si>
  <si>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</si>
  <si>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</si>
  <si>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</si>
  <si>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</si>
  <si>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</si>
  <si>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</si>
  <si>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</si>
  <si>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</si>
  <si>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</si>
  <si>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</si>
  <si>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</si>
  <si>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</si>
  <si>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</si>
  <si>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</si>
  <si>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</si>
  <si>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</si>
  <si>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</si>
  <si>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</si>
  <si>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</si>
  <si>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</si>
  <si>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</si>
  <si>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</si>
  <si>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</si>
  <si>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</si>
  <si>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</si>
  <si>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</si>
  <si>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</si>
  <si>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</si>
  <si>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</si>
  <si>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</si>
  <si>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</si>
  <si>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</si>
  <si>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</si>
  <si>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</si>
  <si>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</si>
  <si>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</si>
  <si>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</si>
  <si>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</si>
  <si>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</si>
  <si>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</si>
  <si>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</si>
  <si>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</si>
  <si>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</si>
  <si>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</si>
  <si>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</si>
  <si>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</si>
  <si>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25/4</t>
    <phoneticPr fontId="21"/>
  </si>
  <si>
    <t>26/1</t>
    <phoneticPr fontId="21"/>
  </si>
  <si>
    <t>2014/4</t>
    <phoneticPr fontId="20"/>
  </si>
  <si>
    <t>26/4</t>
    <phoneticPr fontId="21"/>
  </si>
  <si>
    <t>2015/1</t>
    <phoneticPr fontId="20"/>
  </si>
  <si>
    <t>27/1</t>
    <phoneticPr fontId="21"/>
  </si>
  <si>
    <t>（単位：トン、％）</t>
    <phoneticPr fontId="2"/>
  </si>
  <si>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</si>
  <si>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</si>
  <si>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</si>
  <si>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</si>
  <si>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生乳域内処理量
⑦＝③＋⑥</t>
    <phoneticPr fontId="2"/>
  </si>
  <si>
    <t>乳製品向け処理量
⑨＝⑦－⑧</t>
    <phoneticPr fontId="2"/>
  </si>
  <si>
    <t>1990</t>
    <phoneticPr fontId="2"/>
  </si>
  <si>
    <t>1991</t>
    <phoneticPr fontId="2"/>
  </si>
  <si>
    <t>3</t>
    <phoneticPr fontId="1"/>
  </si>
  <si>
    <t>1992</t>
    <phoneticPr fontId="2"/>
  </si>
  <si>
    <t>1993</t>
    <phoneticPr fontId="2"/>
  </si>
  <si>
    <t>1995</t>
    <phoneticPr fontId="2"/>
  </si>
  <si>
    <t>1996</t>
    <phoneticPr fontId="2"/>
  </si>
  <si>
    <t>1997</t>
    <phoneticPr fontId="2"/>
  </si>
  <si>
    <t>1998</t>
    <phoneticPr fontId="2"/>
  </si>
  <si>
    <t>1999</t>
    <phoneticPr fontId="2"/>
  </si>
  <si>
    <t>2001</t>
    <phoneticPr fontId="15"/>
  </si>
  <si>
    <t>2002</t>
    <phoneticPr fontId="15"/>
  </si>
  <si>
    <t>2003</t>
    <phoneticPr fontId="15"/>
  </si>
  <si>
    <t>2004</t>
    <phoneticPr fontId="15"/>
  </si>
  <si>
    <t>2005</t>
    <phoneticPr fontId="15"/>
  </si>
  <si>
    <t>2006</t>
    <phoneticPr fontId="15"/>
  </si>
  <si>
    <t>2007</t>
    <phoneticPr fontId="15"/>
  </si>
  <si>
    <t>2010</t>
    <phoneticPr fontId="15"/>
  </si>
  <si>
    <t>2013</t>
    <phoneticPr fontId="15"/>
  </si>
  <si>
    <t>2015/4</t>
  </si>
  <si>
    <t>27/4</t>
  </si>
  <si>
    <t>2016/1</t>
  </si>
  <si>
    <t>28/1</t>
  </si>
  <si>
    <t>2014</t>
    <phoneticPr fontId="15"/>
  </si>
  <si>
    <t>26</t>
    <phoneticPr fontId="2"/>
  </si>
  <si>
    <t>－</t>
  </si>
  <si>
    <t>2015</t>
    <phoneticPr fontId="15"/>
  </si>
  <si>
    <t>27</t>
    <phoneticPr fontId="2"/>
  </si>
  <si>
    <t>2016/4</t>
    <phoneticPr fontId="2"/>
  </si>
  <si>
    <t>28/4</t>
    <phoneticPr fontId="2"/>
  </si>
  <si>
    <t>29/1</t>
    <phoneticPr fontId="2"/>
  </si>
  <si>
    <t>2017/1</t>
    <phoneticPr fontId="2"/>
  </si>
  <si>
    <t>クリーム向け</t>
    <phoneticPr fontId="2"/>
  </si>
  <si>
    <t>脱脂濃縮乳向け</t>
    <phoneticPr fontId="2"/>
  </si>
  <si>
    <t>濃縮乳向け</t>
    <phoneticPr fontId="2"/>
  </si>
  <si>
    <t>前年同月比</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</si>
  <si>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</si>
  <si>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t>
    <phoneticPr fontId="2"/>
  </si>
  <si>
    <t>2016</t>
    <phoneticPr fontId="15"/>
  </si>
  <si>
    <t>28</t>
    <phoneticPr fontId="2"/>
  </si>
  <si>
    <t>－</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</si>
  <si>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</si>
  <si>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</si>
  <si>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</si>
  <si>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</si>
  <si>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</si>
  <si>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</si>
  <si>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</si>
  <si>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</si>
  <si>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</si>
  <si>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</si>
  <si>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</si>
  <si>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</si>
  <si>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</si>
  <si>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</si>
  <si>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</si>
  <si>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</si>
  <si>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</si>
  <si>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</si>
  <si>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</si>
  <si>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</si>
  <si>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</si>
  <si>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</si>
  <si>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</si>
  <si>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</si>
  <si>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</si>
  <si>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</si>
  <si>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</si>
  <si>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前年同月比</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</si>
  <si>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</si>
  <si>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</si>
  <si>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</si>
  <si>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</si>
  <si>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</si>
  <si>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</si>
  <si>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</si>
  <si>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</si>
  <si>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</si>
  <si>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4  色付セルについては確定値。</t>
    <rPh sb="9" eb="10">
      <t>イロ</t>
    </rPh>
    <rPh sb="10" eb="11">
      <t>ツキ</t>
    </rPh>
    <rPh sb="18" eb="20">
      <t>カクテイ</t>
    </rPh>
    <rPh sb="20" eb="21">
      <t>アタイ</t>
    </rPh>
    <phoneticPr fontId="2"/>
  </si>
  <si>
    <t xml:space="preserve">      6  色付セルについては確定値。</t>
    <rPh sb="9" eb="10">
      <t>イロ</t>
    </rPh>
    <rPh sb="10" eb="11">
      <t>ツキ</t>
    </rPh>
    <rPh sb="18" eb="20">
      <t>カクテイ</t>
    </rPh>
    <rPh sb="20" eb="21">
      <t>アタイ</t>
    </rPh>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</si>
  <si>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</si>
  <si>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5"/>
  </si>
  <si>
    <t>29</t>
    <phoneticPr fontId="2"/>
  </si>
  <si>
    <t>クリーム向け</t>
    <phoneticPr fontId="2"/>
  </si>
  <si>
    <t>脱脂濃縮乳向け</t>
    <phoneticPr fontId="2"/>
  </si>
  <si>
    <t>濃縮乳向け</t>
    <phoneticPr fontId="2"/>
  </si>
  <si>
    <t>28年度</t>
  </si>
  <si>
    <t>29年度</t>
  </si>
  <si>
    <t>加工原料乳生乳数量</t>
    <phoneticPr fontId="2"/>
  </si>
  <si>
    <t>加工原料乳生乳数量</t>
    <phoneticPr fontId="2"/>
  </si>
  <si>
    <t>2018/4</t>
    <phoneticPr fontId="20"/>
  </si>
  <si>
    <t>30/4</t>
    <phoneticPr fontId="21"/>
  </si>
  <si>
    <t>2019/1</t>
    <phoneticPr fontId="20"/>
  </si>
  <si>
    <t>31/1</t>
    <phoneticPr fontId="21"/>
  </si>
  <si>
    <t xml:space="preserve">      3  2017年の数値は、月次データの合計値。</t>
    <rPh sb="19" eb="21">
      <t>ゲツジ</t>
    </rPh>
    <rPh sb="25" eb="28">
      <t>ゴウケイチ</t>
    </rPh>
    <phoneticPr fontId="2"/>
  </si>
  <si>
    <t>2018</t>
    <phoneticPr fontId="15"/>
  </si>
  <si>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</si>
  <si>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</si>
  <si>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</si>
  <si>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</si>
  <si>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</si>
  <si>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</si>
  <si>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</si>
  <si>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</si>
  <si>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</si>
  <si>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</si>
  <si>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</si>
  <si>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</si>
  <si>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</si>
  <si>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</si>
  <si>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</si>
  <si>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</si>
  <si>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</si>
  <si>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</si>
  <si>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</si>
  <si>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</si>
  <si>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</si>
  <si>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</si>
  <si>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</si>
  <si>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</si>
  <si>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</si>
  <si>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</si>
  <si>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</si>
  <si>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</si>
  <si>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</si>
  <si>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</si>
  <si>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</si>
  <si>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</si>
  <si>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</si>
  <si>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</si>
  <si>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</si>
  <si>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</si>
  <si>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</si>
  <si>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</si>
  <si>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5"/>
  </si>
  <si>
    <t>31/令和元</t>
    <rPh sb="3" eb="5">
      <t>レイワ</t>
    </rPh>
    <rPh sb="5" eb="6">
      <t>ガン</t>
    </rPh>
    <phoneticPr fontId="2"/>
  </si>
  <si>
    <t>2020</t>
    <phoneticPr fontId="15"/>
  </si>
  <si>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</si>
  <si>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</si>
  <si>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</si>
  <si>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</si>
  <si>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</si>
  <si>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</si>
  <si>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</si>
  <si>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</si>
  <si>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</si>
  <si>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</si>
  <si>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</si>
  <si>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</si>
  <si>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</si>
  <si>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</si>
  <si>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</si>
  <si>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</si>
  <si>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</si>
  <si>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</si>
  <si>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</si>
  <si>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</si>
  <si>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</si>
  <si>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</si>
  <si>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</si>
  <si>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</si>
  <si>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</si>
  <si>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</si>
  <si>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</si>
  <si>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</si>
  <si>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</si>
  <si>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</si>
  <si>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</si>
  <si>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</si>
  <si>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</si>
  <si>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</si>
  <si>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</si>
  <si>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</si>
  <si>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</si>
  <si>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</si>
  <si>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</si>
  <si>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5"/>
  </si>
  <si>
    <t>3</t>
    <phoneticPr fontId="2"/>
  </si>
  <si>
    <t>2022</t>
    <phoneticPr fontId="15"/>
  </si>
  <si>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</si>
  <si>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</si>
  <si>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</si>
  <si>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</si>
  <si>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</si>
  <si>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</si>
  <si>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</si>
  <si>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</si>
  <si>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</si>
  <si>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</si>
  <si>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</si>
  <si>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</si>
  <si>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</si>
  <si>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</si>
  <si>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</si>
  <si>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</si>
  <si>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</si>
  <si>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</si>
  <si>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</si>
  <si>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</si>
  <si>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5"/>
  </si>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</sst>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0.0_ "/>
    <numFmt numFmtId="180" formatCode="yyyy/m"/>
    <numFmt numFmtId="181" formatCode="0.0_ "/>
    <numFmt numFmtId="182" formatCode="#,##0_);[Red]\(#,##0\)"/>
    <numFmt numFmtId="183" formatCode="#,##0.0_);[Red]\(#,##0.0\)"/>
    <numFmt numFmtId="184" formatCode="#,##0_);\(#,##0\)"/>
    <numFmt numFmtId="185" formatCode="0.0;&quot;▲ &quot;0.0"/>
  </numFmts>
  <fonts count="40">
    <font>
      <sz val="11"/>
      <name val="ＭＳ Ｐゴシック"/>
      <family val="3"/>
      <charset val="128"/>
    </font>
    <font>
      <sz val="11"/>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明朝"/>
      <family val="1"/>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sz val="8"/>
      <color indexed="8"/>
      <name val="ＭＳ Ｐゴシック"/>
      <family val="3"/>
      <charset val="128"/>
    </font>
    <font>
      <sz val="6"/>
      <name val="Osaka"/>
      <family val="3"/>
      <charset val="128"/>
    </font>
    <font>
      <sz val="8"/>
      <color theme="0"/>
      <name val="ＭＳ 明朝"/>
      <family val="1"/>
      <charset val="128"/>
    </font>
    <font>
      <b/>
      <sz val="10"/>
      <color indexed="8"/>
      <name val="ＭＳ Ｐゴシック"/>
      <family val="3"/>
      <charset val="128"/>
    </font>
    <font>
      <b/>
      <sz val="6"/>
      <color indexed="8"/>
      <name val="ＭＳ Ｐゴシック"/>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b/>
      <sz val="9"/>
      <color indexed="8"/>
      <name val="ＭＳ Ｐゴシック"/>
      <family val="3"/>
      <charset val="128"/>
    </font>
    <font>
      <sz val="10"/>
      <name val="ＭＳ Ｐ明朝"/>
      <family val="1"/>
      <charset val="128"/>
    </font>
    <font>
      <sz val="8"/>
      <color theme="1"/>
      <name val="ＭＳ 明朝"/>
      <family val="1"/>
      <charset val="128"/>
    </font>
    <font>
      <sz val="10"/>
      <color theme="1"/>
      <name val="ＭＳ Ｐゴシック"/>
      <family val="3"/>
      <charset val="128"/>
    </font>
    <font>
      <sz val="10"/>
      <color theme="1"/>
      <name val="ＭＳ Ｐ明朝"/>
      <family val="1"/>
      <charset val="128"/>
    </font>
    <font>
      <sz val="8"/>
      <name val="ＭＳ 明朝"/>
      <family val="1"/>
      <charset val="128"/>
    </font>
    <font>
      <b/>
      <sz val="8"/>
      <color indexed="8"/>
      <name val="ＭＳ Ｐゴシック"/>
      <family val="3"/>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9"/>
      <color theme="0"/>
      <name val="ＭＳ 明朝"/>
      <family val="1"/>
      <charset val="128"/>
    </font>
    <font>
      <sz val="10"/>
      <color theme="1"/>
      <name val="ＭＳ Ｐゴシック"/>
      <family val="3"/>
      <charset val="128"/>
      <scheme val="major"/>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0">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style="thin">
        <color auto="1"/>
      </top>
      <bottom/>
      <diagonal/>
    </border>
    <border>
      <left style="thin">
        <color theme="0" tint="-0.499984740745262"/>
      </left>
      <right style="thin">
        <color theme="0" tint="-0.499984740745262"/>
      </right>
      <top style="thin">
        <color auto="1"/>
      </top>
      <bottom/>
      <diagonal/>
    </border>
    <border>
      <left style="thin">
        <color indexed="64"/>
      </left>
      <right style="thin">
        <color theme="0" tint="-0.499984740745262"/>
      </right>
      <top style="thin">
        <color indexed="64"/>
      </top>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auto="1"/>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auto="1"/>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top style="thin">
        <color auto="1"/>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theme="0"/>
      </right>
      <top style="thin">
        <color theme="0"/>
      </top>
      <bottom/>
      <diagonal/>
    </border>
    <border>
      <left style="thin">
        <color auto="1"/>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style="thin">
        <color theme="0"/>
      </left>
      <right/>
      <top style="thin">
        <color auto="1"/>
      </top>
      <bottom/>
      <diagonal/>
    </border>
    <border>
      <left/>
      <right/>
      <top style="thin">
        <color theme="0"/>
      </top>
      <bottom/>
      <diagonal/>
    </border>
    <border>
      <left/>
      <right style="thin">
        <color theme="0"/>
      </right>
      <top style="thin">
        <color indexed="64"/>
      </top>
      <bottom/>
      <diagonal/>
    </border>
    <border>
      <left/>
      <right style="thin">
        <color indexed="64"/>
      </right>
      <top/>
      <bottom style="thin">
        <color theme="0"/>
      </bottom>
      <diagonal/>
    </border>
    <border>
      <left style="thin">
        <color indexed="64"/>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right style="thin">
        <color theme="0" tint="-0.499984740745262"/>
      </right>
      <top/>
      <bottom/>
      <diagonal/>
    </border>
    <border>
      <left style="thin">
        <color theme="0" tint="-0.499984740745262"/>
      </left>
      <right style="thin">
        <color indexed="64"/>
      </right>
      <top/>
      <bottom style="thin">
        <color theme="1" tint="4.9989318521683403E-2"/>
      </bottom>
      <diagonal/>
    </border>
  </borders>
  <cellStyleXfs count="8">
    <xf numFmtId="0" fontId="0" fillId="0" borderId="0"/>
    <xf numFmtId="177" fontId="10" fillId="0" borderId="0" applyFill="0" applyBorder="0" applyAlignment="0"/>
    <xf numFmtId="0" fontId="11" fillId="0" borderId="7" applyNumberFormat="0" applyAlignment="0" applyProtection="0">
      <alignment horizontal="left" vertical="center"/>
    </xf>
    <xf numFmtId="0" fontId="11" fillId="0" borderId="1">
      <alignment horizontal="left" vertical="center"/>
    </xf>
    <xf numFmtId="0" fontId="12" fillId="0" borderId="0"/>
    <xf numFmtId="38" fontId="1" fillId="0" borderId="0" applyFont="0" applyFill="0" applyBorder="0" applyAlignment="0" applyProtection="0"/>
    <xf numFmtId="38" fontId="1" fillId="0" borderId="0" applyFill="0" applyBorder="0" applyAlignment="0" applyProtection="0"/>
    <xf numFmtId="38" fontId="1" fillId="0" borderId="0" applyFont="0" applyFill="0" applyBorder="0" applyAlignment="0" applyProtection="0">
      <alignment vertical="center"/>
    </xf>
  </cellStyleXfs>
  <cellXfs count="356">
    <xf numFmtId="0" fontId="0" fillId="0" borderId="0" xfId="0"/>
    <xf numFmtId="0" fontId="7" fillId="3" borderId="0" xfId="0" applyFont="1" applyFill="1" applyAlignment="1">
      <alignment horizontal="right" vertical="center"/>
    </xf>
    <xf numFmtId="0" fontId="7" fillId="3" borderId="0" xfId="0" applyFont="1" applyFill="1" applyAlignment="1">
      <alignment vertical="center"/>
    </xf>
    <xf numFmtId="0" fontId="7" fillId="3" borderId="0" xfId="0" applyFont="1" applyFill="1" applyAlignment="1">
      <alignment horizontal="left" vertical="center"/>
    </xf>
    <xf numFmtId="0" fontId="8" fillId="0" borderId="0" xfId="0" applyFont="1" applyFill="1"/>
    <xf numFmtId="0" fontId="8" fillId="0" borderId="0" xfId="0" applyFont="1" applyFill="1" applyAlignment="1">
      <alignment horizontal="center" vertical="center"/>
    </xf>
    <xf numFmtId="0" fontId="8" fillId="0" borderId="0" xfId="0" applyFont="1" applyFill="1" applyAlignment="1"/>
    <xf numFmtId="0" fontId="9" fillId="0" borderId="0" xfId="0" applyFont="1" applyFill="1" applyAlignment="1"/>
    <xf numFmtId="176" fontId="14" fillId="0" borderId="0" xfId="5" applyNumberFormat="1" applyFont="1" applyFill="1" applyBorder="1" applyAlignment="1">
      <alignment horizontal="left" vertical="center"/>
    </xf>
    <xf numFmtId="179" fontId="4" fillId="0" borderId="15" xfId="0" applyNumberFormat="1" applyFont="1" applyFill="1" applyBorder="1" applyAlignment="1">
      <alignment horizontal="right" vertical="center"/>
    </xf>
    <xf numFmtId="178" fontId="4" fillId="0" borderId="14" xfId="0" applyNumberFormat="1" applyFont="1" applyFill="1" applyBorder="1" applyAlignment="1">
      <alignment horizontal="right" vertical="center"/>
    </xf>
    <xf numFmtId="49" fontId="5" fillId="2" borderId="8" xfId="0" applyNumberFormat="1" applyFont="1" applyFill="1" applyBorder="1" applyAlignment="1">
      <alignment horizontal="center" vertical="center"/>
    </xf>
    <xf numFmtId="179" fontId="4" fillId="0" borderId="3"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49" fontId="5" fillId="2" borderId="9" xfId="0" applyNumberFormat="1" applyFont="1" applyFill="1" applyBorder="1" applyAlignment="1">
      <alignment horizontal="center" vertical="center"/>
    </xf>
    <xf numFmtId="179" fontId="4" fillId="0" borderId="5"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179" fontId="4" fillId="0" borderId="4" xfId="0" applyNumberFormat="1" applyFont="1" applyFill="1" applyBorder="1" applyAlignment="1">
      <alignment horizontal="right" vertical="center"/>
    </xf>
    <xf numFmtId="49" fontId="5" fillId="2" borderId="13" xfId="0" applyNumberFormat="1" applyFont="1" applyFill="1" applyBorder="1" applyAlignment="1">
      <alignment horizontal="center" vertical="center"/>
    </xf>
    <xf numFmtId="178" fontId="4" fillId="0" borderId="20" xfId="0" applyNumberFormat="1" applyFont="1" applyFill="1" applyBorder="1" applyAlignment="1">
      <alignment horizontal="right" vertical="center"/>
    </xf>
    <xf numFmtId="180" fontId="5" fillId="2" borderId="8" xfId="0" applyNumberFormat="1" applyFont="1" applyFill="1" applyBorder="1" applyAlignment="1">
      <alignment horizontal="center" vertical="center"/>
    </xf>
    <xf numFmtId="0" fontId="13" fillId="5" borderId="22" xfId="0" applyFont="1" applyFill="1" applyBorder="1" applyAlignment="1">
      <alignment horizontal="center" vertical="center"/>
    </xf>
    <xf numFmtId="0" fontId="6" fillId="4" borderId="23" xfId="0" applyFont="1" applyFill="1" applyBorder="1" applyAlignment="1">
      <alignment vertical="center" wrapText="1"/>
    </xf>
    <xf numFmtId="0" fontId="13" fillId="5" borderId="24" xfId="0" applyFont="1" applyFill="1" applyBorder="1" applyAlignment="1">
      <alignment horizontal="center" vertical="center"/>
    </xf>
    <xf numFmtId="0" fontId="16" fillId="4" borderId="23" xfId="0" applyFont="1" applyFill="1" applyBorder="1" applyAlignment="1">
      <alignment horizontal="center" vertical="center"/>
    </xf>
    <xf numFmtId="0" fontId="6" fillId="4" borderId="23" xfId="0" applyFont="1" applyFill="1" applyBorder="1" applyAlignment="1">
      <alignment vertical="center"/>
    </xf>
    <xf numFmtId="0" fontId="6" fillId="5" borderId="23" xfId="0" applyFont="1" applyFill="1" applyBorder="1" applyAlignment="1">
      <alignment vertical="center"/>
    </xf>
    <xf numFmtId="0" fontId="16" fillId="5" borderId="23" xfId="0" applyFont="1" applyFill="1" applyBorder="1" applyAlignment="1">
      <alignment horizontal="center" vertical="center"/>
    </xf>
    <xf numFmtId="0" fontId="16" fillId="4" borderId="25" xfId="0" applyFont="1" applyFill="1" applyBorder="1" applyAlignment="1">
      <alignment horizontal="center" vertical="center"/>
    </xf>
    <xf numFmtId="0" fontId="14" fillId="0" borderId="0" xfId="0" applyFont="1" applyFill="1" applyAlignment="1">
      <alignment horizontal="right"/>
    </xf>
    <xf numFmtId="0" fontId="8" fillId="0" borderId="0" xfId="0" applyNumberFormat="1" applyFont="1" applyFill="1" applyBorder="1" applyAlignment="1">
      <alignment horizontal="center" vertical="center" wrapText="1"/>
    </xf>
    <xf numFmtId="0" fontId="9" fillId="0" borderId="0" xfId="0" applyFont="1" applyFill="1"/>
    <xf numFmtId="0" fontId="8" fillId="0" borderId="0" xfId="0" applyFont="1" applyFill="1" applyBorder="1" applyAlignment="1"/>
    <xf numFmtId="0" fontId="8" fillId="0" borderId="0" xfId="0" applyFont="1" applyFill="1" applyBorder="1" applyAlignment="1">
      <alignment horizontal="left"/>
    </xf>
    <xf numFmtId="0" fontId="3" fillId="0" borderId="0" xfId="0" applyFont="1" applyFill="1"/>
    <xf numFmtId="0" fontId="3"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18" fillId="0" borderId="0" xfId="0" applyFont="1" applyFill="1" applyAlignment="1"/>
    <xf numFmtId="0" fontId="3" fillId="0" borderId="0" xfId="0" applyFont="1" applyFill="1" applyAlignment="1"/>
    <xf numFmtId="0" fontId="3" fillId="0" borderId="0" xfId="0" applyFont="1" applyFill="1" applyBorder="1" applyAlignment="1">
      <alignment horizontal="left"/>
    </xf>
    <xf numFmtId="178" fontId="4" fillId="0" borderId="19" xfId="0" applyNumberFormat="1" applyFont="1" applyFill="1" applyBorder="1" applyAlignment="1">
      <alignment horizontal="right" vertical="center"/>
    </xf>
    <xf numFmtId="49" fontId="19" fillId="2" borderId="18" xfId="0" applyNumberFormat="1" applyFont="1" applyFill="1" applyBorder="1" applyAlignment="1">
      <alignment horizontal="right" vertical="center"/>
    </xf>
    <xf numFmtId="49" fontId="19" fillId="2" borderId="8" xfId="0" applyNumberFormat="1" applyFont="1" applyFill="1" applyBorder="1" applyAlignment="1">
      <alignment horizontal="right" vertical="center"/>
    </xf>
    <xf numFmtId="49" fontId="19" fillId="2" borderId="13" xfId="0" applyNumberFormat="1" applyFont="1" applyFill="1" applyBorder="1" applyAlignment="1">
      <alignment horizontal="right" vertical="center"/>
    </xf>
    <xf numFmtId="49" fontId="19" fillId="2" borderId="9" xfId="0" applyNumberFormat="1" applyFont="1" applyFill="1" applyBorder="1" applyAlignment="1">
      <alignment horizontal="right" vertical="center"/>
    </xf>
    <xf numFmtId="178" fontId="4" fillId="0" borderId="5" xfId="0" applyNumberFormat="1" applyFont="1" applyFill="1" applyBorder="1" applyAlignment="1">
      <alignment horizontal="right" vertical="center"/>
    </xf>
    <xf numFmtId="178" fontId="4" fillId="0" borderId="40" xfId="0" applyNumberFormat="1" applyFont="1" applyFill="1" applyBorder="1" applyAlignment="1">
      <alignment horizontal="right" vertical="center"/>
    </xf>
    <xf numFmtId="179" fontId="4" fillId="0" borderId="32" xfId="0" applyNumberFormat="1" applyFont="1" applyFill="1" applyBorder="1" applyAlignment="1">
      <alignment horizontal="right" vertical="center"/>
    </xf>
    <xf numFmtId="0" fontId="13" fillId="5" borderId="48" xfId="0" applyFont="1" applyFill="1" applyBorder="1" applyAlignment="1">
      <alignment horizontal="center" vertical="center"/>
    </xf>
    <xf numFmtId="0" fontId="17"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8" fillId="0" borderId="0" xfId="0" applyFont="1" applyFill="1" applyBorder="1" applyAlignment="1">
      <alignment horizontal="center" vertical="center"/>
    </xf>
    <xf numFmtId="0" fontId="8" fillId="0" borderId="0" xfId="0" applyFont="1" applyFill="1" applyBorder="1"/>
    <xf numFmtId="49" fontId="19" fillId="2" borderId="21" xfId="0" applyNumberFormat="1" applyFont="1" applyFill="1" applyBorder="1" applyAlignment="1">
      <alignment horizontal="right" vertical="center"/>
    </xf>
    <xf numFmtId="49" fontId="5" fillId="2" borderId="19" xfId="0" applyNumberFormat="1" applyFont="1" applyFill="1" applyBorder="1" applyAlignment="1">
      <alignment horizontal="right" vertical="center"/>
    </xf>
    <xf numFmtId="49" fontId="5" fillId="2" borderId="5" xfId="0" applyNumberFormat="1" applyFont="1" applyFill="1" applyBorder="1" applyAlignment="1">
      <alignment horizontal="right" vertical="center"/>
    </xf>
    <xf numFmtId="49" fontId="5" fillId="2" borderId="15" xfId="0" applyNumberFormat="1" applyFont="1" applyFill="1" applyBorder="1" applyAlignment="1">
      <alignment horizontal="right" vertical="center"/>
    </xf>
    <xf numFmtId="49" fontId="5" fillId="2" borderId="3" xfId="0" applyNumberFormat="1" applyFont="1" applyFill="1" applyBorder="1" applyAlignment="1">
      <alignment horizontal="right" vertical="center"/>
    </xf>
    <xf numFmtId="49" fontId="5" fillId="2" borderId="16" xfId="0" applyNumberFormat="1" applyFont="1" applyFill="1" applyBorder="1" applyAlignment="1">
      <alignment horizontal="right" vertical="center"/>
    </xf>
    <xf numFmtId="49" fontId="5" fillId="2" borderId="11" xfId="0" applyNumberFormat="1" applyFont="1" applyFill="1" applyBorder="1" applyAlignment="1">
      <alignment horizontal="right" vertical="center"/>
    </xf>
    <xf numFmtId="49" fontId="5" fillId="2" borderId="10" xfId="0" applyNumberFormat="1" applyFont="1" applyFill="1" applyBorder="1" applyAlignment="1">
      <alignment horizontal="right" vertical="center"/>
    </xf>
    <xf numFmtId="49" fontId="5" fillId="2" borderId="32" xfId="0" applyNumberFormat="1" applyFont="1" applyFill="1" applyBorder="1" applyAlignment="1">
      <alignment horizontal="right" vertical="center"/>
    </xf>
    <xf numFmtId="176" fontId="24" fillId="0" borderId="0" xfId="5" applyNumberFormat="1"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left" vertical="center"/>
    </xf>
    <xf numFmtId="49" fontId="19" fillId="2" borderId="49" xfId="0" applyNumberFormat="1" applyFont="1" applyFill="1" applyBorder="1" applyAlignment="1">
      <alignment horizontal="right" vertical="center"/>
    </xf>
    <xf numFmtId="49" fontId="5" fillId="2" borderId="50" xfId="0" applyNumberFormat="1" applyFont="1" applyFill="1" applyBorder="1" applyAlignment="1">
      <alignment horizontal="right" vertical="center"/>
    </xf>
    <xf numFmtId="178" fontId="25" fillId="0" borderId="0" xfId="0" applyNumberFormat="1" applyFont="1" applyFill="1"/>
    <xf numFmtId="0" fontId="26" fillId="0" borderId="0" xfId="0" applyFont="1" applyFill="1" applyAlignment="1"/>
    <xf numFmtId="0" fontId="8" fillId="3" borderId="0" xfId="0" applyFont="1" applyFill="1"/>
    <xf numFmtId="0" fontId="8" fillId="3" borderId="0" xfId="0" applyFont="1" applyFill="1" applyAlignment="1">
      <alignment horizontal="center" vertical="center"/>
    </xf>
    <xf numFmtId="178" fontId="8" fillId="0" borderId="0" xfId="0" applyNumberFormat="1" applyFont="1" applyFill="1" applyAlignment="1">
      <alignment horizontal="center" vertical="center"/>
    </xf>
    <xf numFmtId="178" fontId="8" fillId="0" borderId="0" xfId="0" applyNumberFormat="1" applyFont="1" applyFill="1" applyBorder="1" applyAlignment="1">
      <alignment horizontal="center" vertical="center"/>
    </xf>
    <xf numFmtId="178" fontId="8" fillId="0" borderId="0" xfId="0" applyNumberFormat="1" applyFont="1" applyFill="1" applyAlignment="1"/>
    <xf numFmtId="178" fontId="4" fillId="6" borderId="8" xfId="0" applyNumberFormat="1" applyFont="1" applyFill="1" applyBorder="1" applyAlignment="1">
      <alignment horizontal="right" vertical="center"/>
    </xf>
    <xf numFmtId="178" fontId="4" fillId="6" borderId="9" xfId="0" applyNumberFormat="1" applyFont="1" applyFill="1" applyBorder="1" applyAlignment="1">
      <alignment horizontal="right" vertical="center"/>
    </xf>
    <xf numFmtId="178" fontId="4" fillId="6" borderId="13" xfId="0" applyNumberFormat="1" applyFont="1" applyFill="1" applyBorder="1" applyAlignment="1">
      <alignment horizontal="right" vertical="center"/>
    </xf>
    <xf numFmtId="178" fontId="4" fillId="6" borderId="4" xfId="0" applyNumberFormat="1" applyFont="1" applyFill="1" applyBorder="1" applyAlignment="1">
      <alignment horizontal="right" vertical="center"/>
    </xf>
    <xf numFmtId="178" fontId="4" fillId="6" borderId="2" xfId="0" applyNumberFormat="1" applyFont="1" applyFill="1" applyBorder="1" applyAlignment="1">
      <alignment horizontal="right" vertical="center"/>
    </xf>
    <xf numFmtId="178" fontId="4" fillId="6" borderId="14" xfId="0" applyNumberFormat="1" applyFont="1" applyFill="1" applyBorder="1" applyAlignment="1">
      <alignment horizontal="right" vertical="center"/>
    </xf>
    <xf numFmtId="179" fontId="4" fillId="6" borderId="4" xfId="0" applyNumberFormat="1" applyFont="1" applyFill="1" applyBorder="1" applyAlignment="1">
      <alignment horizontal="right" vertical="center"/>
    </xf>
    <xf numFmtId="179" fontId="4" fillId="6" borderId="2" xfId="0" applyNumberFormat="1" applyFont="1" applyFill="1" applyBorder="1" applyAlignment="1">
      <alignment horizontal="right" vertical="center"/>
    </xf>
    <xf numFmtId="179" fontId="4" fillId="6" borderId="14" xfId="0" applyNumberFormat="1" applyFont="1" applyFill="1" applyBorder="1" applyAlignment="1">
      <alignment horizontal="right" vertical="center"/>
    </xf>
    <xf numFmtId="178" fontId="27" fillId="6" borderId="4" xfId="0" applyNumberFormat="1" applyFont="1" applyFill="1" applyBorder="1" applyAlignment="1">
      <alignment horizontal="right" vertical="center"/>
    </xf>
    <xf numFmtId="178" fontId="27" fillId="6" borderId="2" xfId="0" applyNumberFormat="1" applyFont="1" applyFill="1" applyBorder="1" applyAlignment="1">
      <alignment horizontal="right" vertical="center"/>
    </xf>
    <xf numFmtId="181" fontId="4" fillId="6" borderId="4" xfId="0" applyNumberFormat="1" applyFont="1" applyFill="1" applyBorder="1"/>
    <xf numFmtId="181" fontId="4" fillId="6" borderId="5" xfId="0" applyNumberFormat="1" applyFont="1" applyFill="1" applyBorder="1"/>
    <xf numFmtId="181" fontId="4" fillId="6" borderId="14" xfId="0" applyNumberFormat="1" applyFont="1" applyFill="1" applyBorder="1"/>
    <xf numFmtId="181" fontId="4" fillId="6" borderId="15" xfId="0" applyNumberFormat="1" applyFont="1" applyFill="1" applyBorder="1"/>
    <xf numFmtId="181" fontId="4" fillId="6" borderId="2" xfId="0" applyNumberFormat="1" applyFont="1" applyFill="1" applyBorder="1"/>
    <xf numFmtId="181" fontId="4" fillId="6" borderId="3" xfId="0" applyNumberFormat="1" applyFont="1" applyFill="1" applyBorder="1"/>
    <xf numFmtId="0" fontId="28" fillId="0" borderId="0" xfId="0" applyFont="1" applyFill="1" applyAlignment="1"/>
    <xf numFmtId="49" fontId="29" fillId="2" borderId="8" xfId="0" applyNumberFormat="1" applyFont="1" applyFill="1" applyBorder="1" applyAlignment="1">
      <alignment horizontal="center" vertical="center"/>
    </xf>
    <xf numFmtId="49" fontId="29" fillId="2" borderId="10" xfId="0" applyNumberFormat="1" applyFont="1" applyFill="1" applyBorder="1" applyAlignment="1">
      <alignment horizontal="right" vertical="center"/>
    </xf>
    <xf numFmtId="178" fontId="30" fillId="6" borderId="8" xfId="0" applyNumberFormat="1" applyFont="1" applyFill="1" applyBorder="1" applyAlignment="1">
      <alignment horizontal="right" vertical="center"/>
    </xf>
    <xf numFmtId="179" fontId="30" fillId="6" borderId="4" xfId="0" applyNumberFormat="1" applyFont="1" applyFill="1" applyBorder="1" applyAlignment="1">
      <alignment horizontal="right" vertical="center"/>
    </xf>
    <xf numFmtId="178" fontId="30" fillId="6" borderId="4" xfId="0" applyNumberFormat="1" applyFont="1" applyFill="1" applyBorder="1" applyAlignment="1">
      <alignment horizontal="right" vertical="center"/>
    </xf>
    <xf numFmtId="181" fontId="30" fillId="6" borderId="4" xfId="0" applyNumberFormat="1" applyFont="1" applyFill="1" applyBorder="1"/>
    <xf numFmtId="181" fontId="30" fillId="6" borderId="5" xfId="0" applyNumberFormat="1" applyFont="1" applyFill="1" applyBorder="1"/>
    <xf numFmtId="0" fontId="28" fillId="0" borderId="0" xfId="0" applyFont="1" applyFill="1"/>
    <xf numFmtId="179" fontId="4" fillId="3" borderId="4" xfId="0" applyNumberFormat="1" applyFont="1" applyFill="1" applyBorder="1" applyAlignment="1">
      <alignment horizontal="right" vertical="center"/>
    </xf>
    <xf numFmtId="178" fontId="4" fillId="3" borderId="4" xfId="0" applyNumberFormat="1" applyFont="1" applyFill="1" applyBorder="1" applyAlignment="1">
      <alignment horizontal="right" vertical="center"/>
    </xf>
    <xf numFmtId="178" fontId="4" fillId="6" borderId="21" xfId="0" applyNumberFormat="1" applyFont="1" applyFill="1" applyBorder="1" applyAlignment="1">
      <alignment horizontal="right" vertical="center"/>
    </xf>
    <xf numFmtId="178" fontId="4" fillId="6" borderId="20" xfId="0" applyNumberFormat="1" applyFont="1" applyFill="1" applyBorder="1" applyAlignment="1">
      <alignment horizontal="right" vertical="center"/>
    </xf>
    <xf numFmtId="38" fontId="8" fillId="0" borderId="0" xfId="7" applyFont="1" applyFill="1" applyAlignment="1"/>
    <xf numFmtId="38" fontId="28" fillId="0" borderId="0" xfId="7" applyFont="1" applyFill="1" applyAlignment="1"/>
    <xf numFmtId="38" fontId="8" fillId="0" borderId="0" xfId="7" applyFont="1" applyFill="1" applyBorder="1" applyAlignment="1"/>
    <xf numFmtId="38" fontId="8" fillId="0" borderId="0" xfId="0" applyNumberFormat="1" applyFont="1" applyFill="1"/>
    <xf numFmtId="181" fontId="4" fillId="6" borderId="20" xfId="0" applyNumberFormat="1" applyFont="1" applyFill="1" applyBorder="1"/>
    <xf numFmtId="181" fontId="4" fillId="6" borderId="19" xfId="0" applyNumberFormat="1" applyFont="1" applyFill="1" applyBorder="1"/>
    <xf numFmtId="0" fontId="31" fillId="0" borderId="0" xfId="0" applyFont="1" applyFill="1" applyAlignment="1"/>
    <xf numFmtId="178" fontId="27" fillId="6" borderId="8" xfId="0" applyNumberFormat="1" applyFont="1" applyFill="1" applyBorder="1" applyAlignment="1">
      <alignment horizontal="right" vertical="center"/>
    </xf>
    <xf numFmtId="179" fontId="27" fillId="6" borderId="4" xfId="0" applyNumberFormat="1" applyFont="1" applyFill="1" applyBorder="1" applyAlignment="1">
      <alignment horizontal="right" vertical="center"/>
    </xf>
    <xf numFmtId="179" fontId="27" fillId="0" borderId="5" xfId="0" applyNumberFormat="1" applyFont="1" applyFill="1" applyBorder="1" applyAlignment="1">
      <alignment horizontal="right" vertical="center"/>
    </xf>
    <xf numFmtId="0" fontId="31" fillId="0" borderId="0" xfId="0" applyFont="1" applyFill="1" applyAlignment="1">
      <alignment horizontal="center" vertical="center"/>
    </xf>
    <xf numFmtId="178" fontId="32" fillId="0" borderId="0" xfId="0" applyNumberFormat="1" applyFont="1" applyFill="1" applyAlignment="1">
      <alignment horizontal="center" vertical="center"/>
    </xf>
    <xf numFmtId="178" fontId="27" fillId="0" borderId="4" xfId="0" applyNumberFormat="1" applyFont="1" applyFill="1" applyBorder="1" applyAlignment="1">
      <alignment horizontal="right" vertical="center"/>
    </xf>
    <xf numFmtId="179" fontId="4" fillId="0" borderId="2" xfId="0" applyNumberFormat="1" applyFont="1" applyFill="1" applyBorder="1" applyAlignment="1">
      <alignment horizontal="right" vertical="center"/>
    </xf>
    <xf numFmtId="178" fontId="4" fillId="6" borderId="49" xfId="0" applyNumberFormat="1" applyFont="1" applyFill="1" applyBorder="1" applyAlignment="1">
      <alignment horizontal="right" vertical="center"/>
    </xf>
    <xf numFmtId="179" fontId="4" fillId="6" borderId="51" xfId="0" applyNumberFormat="1" applyFont="1" applyFill="1" applyBorder="1" applyAlignment="1">
      <alignment horizontal="right" vertical="center"/>
    </xf>
    <xf numFmtId="178" fontId="4" fillId="6" borderId="51" xfId="0" applyNumberFormat="1" applyFont="1" applyFill="1" applyBorder="1" applyAlignment="1">
      <alignment horizontal="right" vertical="center"/>
    </xf>
    <xf numFmtId="0" fontId="6" fillId="4" borderId="29"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52" xfId="0" applyFont="1" applyFill="1" applyBorder="1" applyAlignment="1">
      <alignment horizontal="center" vertical="center"/>
    </xf>
    <xf numFmtId="0" fontId="6" fillId="4" borderId="28" xfId="0" applyFont="1" applyFill="1" applyBorder="1" applyAlignment="1">
      <alignment horizontal="center" vertical="center"/>
    </xf>
    <xf numFmtId="0" fontId="6" fillId="5" borderId="52" xfId="0" applyFont="1" applyFill="1" applyBorder="1" applyAlignment="1">
      <alignment horizontal="center" vertical="center" wrapText="1"/>
    </xf>
    <xf numFmtId="0" fontId="6" fillId="5" borderId="52" xfId="0" applyFont="1" applyFill="1" applyBorder="1" applyAlignment="1">
      <alignment horizontal="center" vertical="center"/>
    </xf>
    <xf numFmtId="0" fontId="6" fillId="4" borderId="53" xfId="0" applyFont="1" applyFill="1" applyBorder="1" applyAlignment="1">
      <alignment horizontal="center" vertical="center" wrapText="1"/>
    </xf>
    <xf numFmtId="0" fontId="6" fillId="4" borderId="53" xfId="0" applyFont="1" applyFill="1" applyBorder="1" applyAlignment="1">
      <alignment horizontal="center" vertical="center"/>
    </xf>
    <xf numFmtId="0" fontId="6" fillId="5" borderId="53" xfId="0" applyFont="1" applyFill="1" applyBorder="1" applyAlignment="1">
      <alignment horizontal="center" vertical="center" wrapText="1"/>
    </xf>
    <xf numFmtId="0" fontId="6" fillId="5" borderId="53" xfId="0" applyFont="1" applyFill="1" applyBorder="1" applyAlignment="1">
      <alignment horizontal="center" vertical="center"/>
    </xf>
    <xf numFmtId="178" fontId="33" fillId="0" borderId="0" xfId="0" applyNumberFormat="1" applyFont="1" applyFill="1"/>
    <xf numFmtId="0" fontId="16" fillId="4" borderId="54" xfId="0" applyFont="1" applyFill="1" applyBorder="1" applyAlignment="1">
      <alignment vertical="center"/>
    </xf>
    <xf numFmtId="0" fontId="6" fillId="5" borderId="55" xfId="0" applyFont="1" applyFill="1" applyBorder="1" applyAlignment="1">
      <alignment vertical="center" wrapText="1"/>
    </xf>
    <xf numFmtId="0" fontId="6" fillId="4" borderId="55" xfId="0" applyFont="1" applyFill="1" applyBorder="1" applyAlignment="1">
      <alignment horizontal="center" vertical="center" wrapText="1"/>
    </xf>
    <xf numFmtId="0" fontId="13" fillId="4" borderId="23" xfId="0" applyFont="1" applyFill="1" applyBorder="1" applyAlignment="1">
      <alignment horizontal="center" vertical="center"/>
    </xf>
    <xf numFmtId="178" fontId="4" fillId="7" borderId="4" xfId="0" applyNumberFormat="1" applyFont="1" applyFill="1" applyBorder="1" applyAlignment="1">
      <alignment horizontal="right" vertical="center"/>
    </xf>
    <xf numFmtId="178" fontId="4" fillId="7" borderId="2" xfId="0" applyNumberFormat="1" applyFont="1" applyFill="1" applyBorder="1" applyAlignment="1">
      <alignment horizontal="right" vertical="center"/>
    </xf>
    <xf numFmtId="179" fontId="4" fillId="7" borderId="4" xfId="0" applyNumberFormat="1" applyFont="1" applyFill="1" applyBorder="1" applyAlignment="1">
      <alignment horizontal="right" vertical="center"/>
    </xf>
    <xf numFmtId="179" fontId="4" fillId="7" borderId="2" xfId="0" applyNumberFormat="1" applyFont="1" applyFill="1" applyBorder="1" applyAlignment="1">
      <alignment horizontal="right" vertical="center"/>
    </xf>
    <xf numFmtId="179" fontId="4" fillId="7" borderId="14" xfId="0" applyNumberFormat="1" applyFont="1" applyFill="1" applyBorder="1" applyAlignment="1">
      <alignment horizontal="right" vertical="center"/>
    </xf>
    <xf numFmtId="179" fontId="27" fillId="7" borderId="2" xfId="0" applyNumberFormat="1" applyFont="1" applyFill="1" applyBorder="1" applyAlignment="1">
      <alignment horizontal="right" vertical="center"/>
    </xf>
    <xf numFmtId="0" fontId="24" fillId="0" borderId="0" xfId="0" applyFont="1" applyFill="1" applyAlignment="1"/>
    <xf numFmtId="38" fontId="25" fillId="0" borderId="0" xfId="7" applyFont="1" applyFill="1" applyAlignment="1"/>
    <xf numFmtId="38" fontId="25" fillId="3" borderId="0" xfId="7" applyFont="1" applyFill="1" applyAlignment="1"/>
    <xf numFmtId="38" fontId="25" fillId="0" borderId="0" xfId="7" applyFont="1" applyFill="1" applyAlignment="1">
      <alignment horizontal="center" vertical="center"/>
    </xf>
    <xf numFmtId="38" fontId="25" fillId="3" borderId="0" xfId="7" applyFont="1" applyFill="1" applyAlignment="1">
      <alignment horizontal="center" vertical="center"/>
    </xf>
    <xf numFmtId="38" fontId="8" fillId="0" borderId="0" xfId="7" applyFont="1" applyFill="1" applyAlignment="1">
      <alignment horizontal="center" vertical="center"/>
    </xf>
    <xf numFmtId="179" fontId="4" fillId="0" borderId="10"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8" fontId="30" fillId="0" borderId="4" xfId="0" applyNumberFormat="1" applyFont="1" applyFill="1" applyBorder="1" applyAlignment="1">
      <alignment horizontal="right" vertical="center"/>
    </xf>
    <xf numFmtId="179" fontId="30" fillId="0" borderId="10" xfId="0" applyNumberFormat="1" applyFont="1" applyFill="1" applyBorder="1" applyAlignment="1">
      <alignment horizontal="right" vertical="center"/>
    </xf>
    <xf numFmtId="178" fontId="4" fillId="0" borderId="51" xfId="0" applyNumberFormat="1" applyFont="1" applyFill="1" applyBorder="1" applyAlignment="1">
      <alignment horizontal="right" vertical="center"/>
    </xf>
    <xf numFmtId="179" fontId="4" fillId="0" borderId="50" xfId="0" applyNumberFormat="1" applyFont="1" applyFill="1" applyBorder="1" applyAlignment="1">
      <alignment horizontal="right" vertical="center"/>
    </xf>
    <xf numFmtId="0" fontId="7" fillId="0" borderId="0" xfId="0" applyFont="1" applyFill="1" applyAlignment="1">
      <alignment horizontal="right" vertical="center"/>
    </xf>
    <xf numFmtId="179" fontId="4" fillId="3" borderId="14" xfId="0" applyNumberFormat="1" applyFont="1" applyFill="1" applyBorder="1" applyAlignment="1">
      <alignment horizontal="right" vertical="center"/>
    </xf>
    <xf numFmtId="178" fontId="4" fillId="3" borderId="14" xfId="0" applyNumberFormat="1" applyFont="1" applyFill="1" applyBorder="1" applyAlignment="1">
      <alignment horizontal="right" vertical="center"/>
    </xf>
    <xf numFmtId="0" fontId="13" fillId="5" borderId="59" xfId="0" applyFont="1" applyFill="1" applyBorder="1" applyAlignment="1">
      <alignment horizontal="center" vertical="center"/>
    </xf>
    <xf numFmtId="178" fontId="4" fillId="3" borderId="60" xfId="0" applyNumberFormat="1" applyFont="1" applyFill="1" applyBorder="1" applyAlignment="1">
      <alignment horizontal="right" vertical="center"/>
    </xf>
    <xf numFmtId="178" fontId="4" fillId="3" borderId="61" xfId="0" applyNumberFormat="1" applyFont="1" applyFill="1" applyBorder="1" applyAlignment="1">
      <alignment horizontal="right" vertical="center"/>
    </xf>
    <xf numFmtId="178" fontId="4" fillId="3" borderId="62" xfId="0" applyNumberFormat="1" applyFont="1" applyFill="1" applyBorder="1" applyAlignment="1">
      <alignment horizontal="right" vertical="center"/>
    </xf>
    <xf numFmtId="178" fontId="4" fillId="3" borderId="2" xfId="0" applyNumberFormat="1" applyFont="1" applyFill="1" applyBorder="1" applyAlignment="1">
      <alignment horizontal="right" vertical="center"/>
    </xf>
    <xf numFmtId="178" fontId="4" fillId="3" borderId="63" xfId="0" applyNumberFormat="1" applyFont="1" applyFill="1" applyBorder="1" applyAlignment="1">
      <alignment horizontal="right" vertical="center"/>
    </xf>
    <xf numFmtId="178" fontId="4" fillId="3" borderId="64" xfId="0" applyNumberFormat="1" applyFont="1" applyFill="1" applyBorder="1" applyAlignment="1">
      <alignment horizontal="right" vertical="center"/>
    </xf>
    <xf numFmtId="179" fontId="27" fillId="0" borderId="10" xfId="0" applyNumberFormat="1" applyFont="1" applyFill="1" applyBorder="1" applyAlignment="1">
      <alignment horizontal="right" vertical="center"/>
    </xf>
    <xf numFmtId="179" fontId="4" fillId="3" borderId="10" xfId="0" applyNumberFormat="1" applyFont="1" applyFill="1" applyBorder="1" applyAlignment="1">
      <alignment horizontal="right" vertical="center"/>
    </xf>
    <xf numFmtId="179" fontId="4" fillId="3" borderId="5" xfId="0" applyNumberFormat="1" applyFont="1" applyFill="1" applyBorder="1" applyAlignment="1">
      <alignment horizontal="right" vertical="center"/>
    </xf>
    <xf numFmtId="179" fontId="4" fillId="3" borderId="32"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179" fontId="4" fillId="0" borderId="68" xfId="0" applyNumberFormat="1" applyFont="1" applyFill="1" applyBorder="1" applyAlignment="1">
      <alignment horizontal="right" vertical="center"/>
    </xf>
    <xf numFmtId="0" fontId="34" fillId="4" borderId="23" xfId="0" applyFont="1" applyFill="1" applyBorder="1" applyAlignment="1">
      <alignment horizontal="center" vertical="center"/>
    </xf>
    <xf numFmtId="179" fontId="4" fillId="0" borderId="14" xfId="0" applyNumberFormat="1" applyFont="1" applyFill="1" applyBorder="1" applyAlignment="1">
      <alignment horizontal="right" vertical="center"/>
    </xf>
    <xf numFmtId="179" fontId="4" fillId="3" borderId="2" xfId="0" applyNumberFormat="1" applyFont="1" applyFill="1" applyBorder="1" applyAlignment="1">
      <alignment horizontal="right" vertical="center"/>
    </xf>
    <xf numFmtId="0" fontId="25" fillId="0" borderId="0" xfId="0" applyFont="1" applyFill="1" applyAlignment="1">
      <alignment horizontal="center" vertical="center"/>
    </xf>
    <xf numFmtId="178" fontId="27" fillId="3" borderId="61" xfId="0" applyNumberFormat="1" applyFont="1" applyFill="1" applyBorder="1" applyAlignment="1">
      <alignment horizontal="right" vertical="center"/>
    </xf>
    <xf numFmtId="178" fontId="27" fillId="3" borderId="4" xfId="0" applyNumberFormat="1" applyFont="1" applyFill="1" applyBorder="1" applyAlignment="1">
      <alignment horizontal="right" vertical="center"/>
    </xf>
    <xf numFmtId="179" fontId="27" fillId="3" borderId="4" xfId="0" applyNumberFormat="1" applyFont="1" applyFill="1" applyBorder="1" applyAlignment="1">
      <alignment horizontal="right" vertical="center"/>
    </xf>
    <xf numFmtId="0" fontId="6" fillId="4" borderId="29" xfId="0" applyFont="1" applyFill="1" applyBorder="1" applyAlignment="1">
      <alignment horizontal="center" vertical="center" wrapText="1"/>
    </xf>
    <xf numFmtId="49" fontId="5" fillId="2" borderId="74" xfId="0" applyNumberFormat="1" applyFont="1" applyFill="1" applyBorder="1" applyAlignment="1">
      <alignment horizontal="center" vertical="center"/>
    </xf>
    <xf numFmtId="49" fontId="5" fillId="2" borderId="75" xfId="0" applyNumberFormat="1" applyFont="1" applyFill="1" applyBorder="1" applyAlignment="1">
      <alignment horizontal="right" vertical="center"/>
    </xf>
    <xf numFmtId="178" fontId="4" fillId="3" borderId="76" xfId="0" applyNumberFormat="1" applyFont="1" applyFill="1" applyBorder="1" applyAlignment="1">
      <alignment horizontal="right" vertical="center"/>
    </xf>
    <xf numFmtId="178" fontId="4" fillId="0" borderId="76" xfId="0"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0" fontId="16" fillId="0" borderId="0" xfId="0" applyFont="1" applyFill="1"/>
    <xf numFmtId="0" fontId="16" fillId="0" borderId="0" xfId="0" applyFont="1" applyFill="1" applyAlignment="1"/>
    <xf numFmtId="0" fontId="35" fillId="0" borderId="0" xfId="0" applyFont="1" applyFill="1" applyAlignment="1"/>
    <xf numFmtId="178" fontId="36" fillId="0" borderId="0" xfId="0" applyNumberFormat="1" applyFont="1" applyFill="1" applyAlignment="1"/>
    <xf numFmtId="178" fontId="16" fillId="0" borderId="0" xfId="0" applyNumberFormat="1" applyFont="1" applyFill="1" applyAlignment="1">
      <alignment horizontal="center" vertical="center"/>
    </xf>
    <xf numFmtId="0" fontId="16" fillId="0" borderId="0" xfId="0" applyFont="1" applyFill="1" applyAlignment="1">
      <alignment horizontal="center" vertical="center"/>
    </xf>
    <xf numFmtId="178" fontId="35" fillId="0" borderId="0" xfId="0" applyNumberFormat="1" applyFont="1" applyFill="1" applyAlignment="1"/>
    <xf numFmtId="178" fontId="16" fillId="0" borderId="0" xfId="0" applyNumberFormat="1" applyFont="1" applyFill="1" applyAlignment="1"/>
    <xf numFmtId="0" fontId="16" fillId="3" borderId="0" xfId="0" applyFont="1" applyFill="1" applyAlignment="1"/>
    <xf numFmtId="178" fontId="27" fillId="0" borderId="2" xfId="0" applyNumberFormat="1" applyFont="1" applyFill="1" applyBorder="1" applyAlignment="1">
      <alignment horizontal="right" vertical="center"/>
    </xf>
    <xf numFmtId="179" fontId="27" fillId="0" borderId="11" xfId="0" applyNumberFormat="1" applyFont="1" applyFill="1" applyBorder="1" applyAlignment="1">
      <alignment horizontal="right" vertical="center"/>
    </xf>
    <xf numFmtId="178" fontId="27" fillId="3" borderId="62" xfId="0" applyNumberFormat="1" applyFont="1" applyFill="1" applyBorder="1" applyAlignment="1">
      <alignment horizontal="right" vertical="center"/>
    </xf>
    <xf numFmtId="178" fontId="27" fillId="3" borderId="2" xfId="0" applyNumberFormat="1" applyFont="1" applyFill="1" applyBorder="1" applyAlignment="1">
      <alignment horizontal="right" vertical="center"/>
    </xf>
    <xf numFmtId="179" fontId="27" fillId="0" borderId="3" xfId="0" applyNumberFormat="1" applyFont="1" applyFill="1" applyBorder="1" applyAlignment="1">
      <alignment horizontal="right" vertical="center"/>
    </xf>
    <xf numFmtId="179" fontId="4" fillId="3" borderId="15" xfId="0" applyNumberFormat="1" applyFont="1" applyFill="1" applyBorder="1" applyAlignment="1">
      <alignment horizontal="right" vertical="center"/>
    </xf>
    <xf numFmtId="179" fontId="27" fillId="0" borderId="4" xfId="0" applyNumberFormat="1" applyFont="1" applyFill="1" applyBorder="1" applyAlignment="1">
      <alignment horizontal="right" vertical="center"/>
    </xf>
    <xf numFmtId="182" fontId="27" fillId="0" borderId="4" xfId="0" applyNumberFormat="1" applyFont="1" applyFill="1" applyBorder="1" applyAlignment="1">
      <alignment horizontal="right" vertical="center"/>
    </xf>
    <xf numFmtId="183" fontId="27" fillId="0" borderId="4" xfId="0" applyNumberFormat="1" applyFont="1" applyFill="1" applyBorder="1" applyAlignment="1">
      <alignment horizontal="right" vertical="center"/>
    </xf>
    <xf numFmtId="179" fontId="27" fillId="3" borderId="10" xfId="0" applyNumberFormat="1" applyFont="1" applyFill="1" applyBorder="1" applyAlignment="1">
      <alignment horizontal="right" vertical="center"/>
    </xf>
    <xf numFmtId="179" fontId="27" fillId="3" borderId="5" xfId="0" applyNumberFormat="1" applyFont="1" applyFill="1" applyBorder="1" applyAlignment="1">
      <alignment horizontal="right" vertical="center"/>
    </xf>
    <xf numFmtId="178" fontId="27" fillId="0" borderId="8" xfId="0" applyNumberFormat="1" applyFont="1" applyFill="1" applyBorder="1" applyAlignment="1">
      <alignment horizontal="right" vertical="center"/>
    </xf>
    <xf numFmtId="182" fontId="4" fillId="6" borderId="4" xfId="0" applyNumberFormat="1" applyFont="1" applyFill="1" applyBorder="1" applyAlignment="1">
      <alignment horizontal="right" vertical="center"/>
    </xf>
    <xf numFmtId="176" fontId="4" fillId="6" borderId="14" xfId="7" applyNumberFormat="1" applyFont="1" applyFill="1" applyBorder="1" applyAlignment="1">
      <alignment horizontal="right" vertical="center"/>
    </xf>
    <xf numFmtId="49" fontId="37" fillId="2" borderId="8" xfId="0" applyNumberFormat="1" applyFont="1" applyFill="1" applyBorder="1" applyAlignment="1">
      <alignment horizontal="right" vertical="center"/>
    </xf>
    <xf numFmtId="49" fontId="29" fillId="2" borderId="5" xfId="0" applyNumberFormat="1" applyFont="1" applyFill="1" applyBorder="1" applyAlignment="1">
      <alignment horizontal="right" vertical="center"/>
    </xf>
    <xf numFmtId="178" fontId="30" fillId="3" borderId="4" xfId="0" applyNumberFormat="1" applyFont="1" applyFill="1" applyBorder="1" applyAlignment="1">
      <alignment horizontal="right" vertical="center"/>
    </xf>
    <xf numFmtId="179" fontId="30" fillId="3" borderId="4" xfId="0" applyNumberFormat="1" applyFont="1" applyFill="1" applyBorder="1" applyAlignment="1">
      <alignment horizontal="right" vertical="center"/>
    </xf>
    <xf numFmtId="178" fontId="30" fillId="3" borderId="61" xfId="0" applyNumberFormat="1" applyFont="1" applyFill="1" applyBorder="1" applyAlignment="1">
      <alignment horizontal="right" vertical="center"/>
    </xf>
    <xf numFmtId="179" fontId="30" fillId="3" borderId="10" xfId="0" applyNumberFormat="1" applyFont="1" applyFill="1" applyBorder="1" applyAlignment="1">
      <alignment horizontal="right" vertical="center"/>
    </xf>
    <xf numFmtId="179" fontId="30" fillId="3" borderId="5" xfId="0" applyNumberFormat="1" applyFont="1" applyFill="1" applyBorder="1" applyAlignment="1">
      <alignment horizontal="right" vertical="center"/>
    </xf>
    <xf numFmtId="0" fontId="28" fillId="0" borderId="0" xfId="0" applyFont="1" applyFill="1" applyAlignment="1">
      <alignment horizontal="center" vertical="center"/>
    </xf>
    <xf numFmtId="178" fontId="4" fillId="6" borderId="74" xfId="0" applyNumberFormat="1" applyFont="1" applyFill="1" applyBorder="1" applyAlignment="1">
      <alignment horizontal="right" vertical="center"/>
    </xf>
    <xf numFmtId="179" fontId="4" fillId="6" borderId="76" xfId="0" applyNumberFormat="1" applyFont="1" applyFill="1" applyBorder="1" applyAlignment="1">
      <alignment horizontal="right" vertical="center"/>
    </xf>
    <xf numFmtId="178" fontId="4" fillId="6" borderId="76" xfId="0" applyNumberFormat="1" applyFont="1" applyFill="1" applyBorder="1" applyAlignment="1">
      <alignment horizontal="right" vertical="center"/>
    </xf>
    <xf numFmtId="178" fontId="4" fillId="3" borderId="20" xfId="0" applyNumberFormat="1" applyFont="1" applyFill="1" applyBorder="1" applyAlignment="1">
      <alignment horizontal="right" vertical="center"/>
    </xf>
    <xf numFmtId="0" fontId="31" fillId="0" borderId="0" xfId="0" applyFont="1" applyFill="1" applyBorder="1" applyAlignment="1"/>
    <xf numFmtId="0" fontId="31" fillId="0" borderId="0" xfId="0" applyFont="1" applyFill="1" applyBorder="1" applyAlignment="1">
      <alignment horizontal="center" vertical="center"/>
    </xf>
    <xf numFmtId="0" fontId="38" fillId="3" borderId="0" xfId="0" applyFont="1" applyFill="1" applyAlignment="1">
      <alignment horizontal="left" vertical="center"/>
    </xf>
    <xf numFmtId="178" fontId="39" fillId="0" borderId="0" xfId="0" applyNumberFormat="1" applyFont="1" applyFill="1" applyAlignment="1"/>
    <xf numFmtId="179" fontId="27" fillId="0" borderId="2" xfId="0" applyNumberFormat="1" applyFont="1" applyFill="1" applyBorder="1" applyAlignment="1">
      <alignment horizontal="right" vertical="center"/>
    </xf>
    <xf numFmtId="182" fontId="27" fillId="0" borderId="2" xfId="0" applyNumberFormat="1" applyFont="1" applyFill="1" applyBorder="1" applyAlignment="1">
      <alignment horizontal="right" vertical="center"/>
    </xf>
    <xf numFmtId="183" fontId="4" fillId="6" borderId="4" xfId="0" applyNumberFormat="1" applyFont="1" applyFill="1" applyBorder="1" applyAlignment="1">
      <alignment horizontal="right" vertical="center"/>
    </xf>
    <xf numFmtId="183" fontId="4" fillId="6" borderId="2" xfId="0" applyNumberFormat="1" applyFont="1" applyFill="1" applyBorder="1" applyAlignment="1">
      <alignment horizontal="right" vertical="center"/>
    </xf>
    <xf numFmtId="182" fontId="4" fillId="6" borderId="2" xfId="0" applyNumberFormat="1" applyFont="1" applyFill="1" applyBorder="1" applyAlignment="1">
      <alignment horizontal="right" vertical="center"/>
    </xf>
    <xf numFmtId="182" fontId="4" fillId="6" borderId="14" xfId="0" applyNumberFormat="1" applyFont="1" applyFill="1" applyBorder="1" applyAlignment="1">
      <alignment horizontal="right" vertical="center"/>
    </xf>
    <xf numFmtId="183" fontId="4" fillId="6" borderId="14" xfId="0" applyNumberFormat="1" applyFont="1" applyFill="1" applyBorder="1" applyAlignment="1">
      <alignment horizontal="right" vertical="center"/>
    </xf>
    <xf numFmtId="182" fontId="27" fillId="6" borderId="4" xfId="0" applyNumberFormat="1" applyFont="1" applyFill="1" applyBorder="1" applyAlignment="1">
      <alignment horizontal="right" vertical="center"/>
    </xf>
    <xf numFmtId="183" fontId="27" fillId="6" borderId="4" xfId="0" applyNumberFormat="1" applyFont="1" applyFill="1" applyBorder="1" applyAlignment="1">
      <alignment horizontal="right" vertical="center"/>
    </xf>
    <xf numFmtId="182" fontId="30" fillId="6" borderId="4" xfId="0" applyNumberFormat="1" applyFont="1" applyFill="1" applyBorder="1" applyAlignment="1">
      <alignment horizontal="right" vertical="center"/>
    </xf>
    <xf numFmtId="183" fontId="30" fillId="6" borderId="4" xfId="0" applyNumberFormat="1" applyFont="1" applyFill="1" applyBorder="1" applyAlignment="1">
      <alignment horizontal="right" vertical="center"/>
    </xf>
    <xf numFmtId="178" fontId="27" fillId="6" borderId="9" xfId="0" applyNumberFormat="1" applyFont="1" applyFill="1" applyBorder="1" applyAlignment="1">
      <alignment horizontal="right" vertical="center"/>
    </xf>
    <xf numFmtId="179" fontId="27" fillId="6" borderId="2" xfId="0" applyNumberFormat="1" applyFont="1" applyFill="1" applyBorder="1" applyAlignment="1">
      <alignment horizontal="right" vertical="center"/>
    </xf>
    <xf numFmtId="181" fontId="4" fillId="6" borderId="76" xfId="0" applyNumberFormat="1" applyFont="1" applyFill="1" applyBorder="1"/>
    <xf numFmtId="181" fontId="4" fillId="6" borderId="77" xfId="0" applyNumberFormat="1" applyFont="1" applyFill="1" applyBorder="1"/>
    <xf numFmtId="178" fontId="4" fillId="6" borderId="78" xfId="0" applyNumberFormat="1" applyFont="1" applyFill="1" applyBorder="1" applyAlignment="1">
      <alignment horizontal="right" vertical="center"/>
    </xf>
    <xf numFmtId="183" fontId="27" fillId="6" borderId="2" xfId="0" applyNumberFormat="1" applyFont="1" applyFill="1" applyBorder="1" applyAlignment="1">
      <alignment horizontal="right" vertical="center"/>
    </xf>
    <xf numFmtId="182" fontId="27" fillId="6" borderId="2" xfId="0" applyNumberFormat="1" applyFont="1" applyFill="1" applyBorder="1" applyAlignment="1">
      <alignment horizontal="right" vertical="center"/>
    </xf>
    <xf numFmtId="3" fontId="8" fillId="0" borderId="0" xfId="0" applyNumberFormat="1" applyFont="1" applyFill="1"/>
    <xf numFmtId="41" fontId="4" fillId="3" borderId="4" xfId="0" applyNumberFormat="1" applyFont="1" applyFill="1" applyBorder="1" applyAlignment="1">
      <alignment horizontal="right" vertical="center"/>
    </xf>
    <xf numFmtId="3" fontId="31" fillId="0" borderId="0" xfId="0" applyNumberFormat="1" applyFont="1" applyFill="1"/>
    <xf numFmtId="178" fontId="31" fillId="0" borderId="0" xfId="0" applyNumberFormat="1" applyFont="1" applyFill="1" applyAlignment="1">
      <alignment horizontal="center" vertical="center"/>
    </xf>
    <xf numFmtId="0" fontId="31" fillId="0" borderId="0" xfId="0" applyFont="1" applyFill="1"/>
    <xf numFmtId="3" fontId="31" fillId="0" borderId="0" xfId="0" applyNumberFormat="1" applyFont="1" applyFill="1" applyBorder="1"/>
    <xf numFmtId="0" fontId="31" fillId="0" borderId="0" xfId="0" applyFont="1" applyFill="1" applyBorder="1"/>
    <xf numFmtId="41" fontId="27" fillId="3" borderId="4" xfId="0" applyNumberFormat="1" applyFont="1" applyFill="1" applyBorder="1" applyAlignment="1">
      <alignment horizontal="right" vertical="center"/>
    </xf>
    <xf numFmtId="178" fontId="27" fillId="3" borderId="5" xfId="0" applyNumberFormat="1" applyFont="1" applyFill="1" applyBorder="1" applyAlignment="1">
      <alignment horizontal="right" vertical="center"/>
    </xf>
    <xf numFmtId="182" fontId="27" fillId="3" borderId="61" xfId="0" applyNumberFormat="1" applyFont="1" applyFill="1" applyBorder="1" applyAlignment="1">
      <alignment horizontal="right" vertical="center"/>
    </xf>
    <xf numFmtId="182" fontId="27" fillId="3" borderId="4" xfId="0" applyNumberFormat="1" applyFont="1" applyFill="1" applyBorder="1" applyAlignment="1">
      <alignment horizontal="right" vertical="center"/>
    </xf>
    <xf numFmtId="178" fontId="27" fillId="0" borderId="18" xfId="0" applyNumberFormat="1" applyFont="1" applyFill="1" applyBorder="1" applyAlignment="1">
      <alignment horizontal="right" vertical="center"/>
    </xf>
    <xf numFmtId="178" fontId="27" fillId="0" borderId="17" xfId="0" applyNumberFormat="1" applyFont="1" applyFill="1" applyBorder="1" applyAlignment="1">
      <alignment horizontal="right" vertical="center"/>
    </xf>
    <xf numFmtId="179" fontId="27" fillId="0" borderId="69" xfId="0" applyNumberFormat="1" applyFont="1" applyFill="1" applyBorder="1" applyAlignment="1">
      <alignment horizontal="right" vertical="center"/>
    </xf>
    <xf numFmtId="178" fontId="27" fillId="3" borderId="65" xfId="0" applyNumberFormat="1" applyFont="1" applyFill="1" applyBorder="1" applyAlignment="1">
      <alignment horizontal="right" vertical="center"/>
    </xf>
    <xf numFmtId="178" fontId="27" fillId="3" borderId="79"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178" fontId="27" fillId="3" borderId="14" xfId="0" applyNumberFormat="1" applyFont="1" applyFill="1" applyBorder="1" applyAlignment="1">
      <alignment horizontal="right" vertical="center"/>
    </xf>
    <xf numFmtId="181" fontId="4" fillId="3" borderId="4" xfId="0" applyNumberFormat="1" applyFont="1" applyFill="1" applyBorder="1"/>
    <xf numFmtId="181" fontId="4" fillId="3" borderId="5" xfId="0" applyNumberFormat="1" applyFont="1" applyFill="1" applyBorder="1"/>
    <xf numFmtId="185" fontId="7" fillId="0" borderId="0" xfId="0" applyNumberFormat="1" applyFont="1" applyFill="1" applyAlignment="1">
      <alignment horizontal="right" vertical="center"/>
    </xf>
    <xf numFmtId="179" fontId="27" fillId="0" borderId="17" xfId="0" applyNumberFormat="1" applyFont="1" applyFill="1" applyBorder="1" applyAlignment="1">
      <alignment horizontal="right" vertical="center"/>
    </xf>
    <xf numFmtId="182" fontId="27" fillId="0" borderId="17" xfId="0" applyNumberFormat="1" applyFont="1" applyFill="1" applyBorder="1" applyAlignment="1">
      <alignment horizontal="right" vertical="center"/>
    </xf>
    <xf numFmtId="183" fontId="27" fillId="0" borderId="17" xfId="0" applyNumberFormat="1" applyFont="1" applyFill="1" applyBorder="1" applyAlignment="1">
      <alignment horizontal="right" vertical="center"/>
    </xf>
    <xf numFmtId="176" fontId="4" fillId="6" borderId="4" xfId="7" applyNumberFormat="1" applyFont="1" applyFill="1" applyBorder="1" applyAlignment="1">
      <alignment horizontal="right" vertical="center"/>
    </xf>
    <xf numFmtId="184" fontId="27" fillId="6" borderId="4" xfId="0" applyNumberFormat="1" applyFont="1" applyFill="1" applyBorder="1" applyAlignment="1">
      <alignment horizontal="right" vertical="center"/>
    </xf>
    <xf numFmtId="181" fontId="4" fillId="3" borderId="14" xfId="0" applyNumberFormat="1" applyFont="1" applyFill="1" applyBorder="1"/>
    <xf numFmtId="181" fontId="4" fillId="3" borderId="15" xfId="0" applyNumberFormat="1" applyFont="1" applyFill="1" applyBorder="1"/>
    <xf numFmtId="49" fontId="5" fillId="2" borderId="18" xfId="0" applyNumberFormat="1" applyFont="1" applyFill="1" applyBorder="1" applyAlignment="1">
      <alignment horizontal="center" vertical="center"/>
    </xf>
    <xf numFmtId="178" fontId="4" fillId="3" borderId="18" xfId="0" applyNumberFormat="1" applyFont="1" applyFill="1" applyBorder="1" applyAlignment="1">
      <alignment horizontal="right" vertical="center"/>
    </xf>
    <xf numFmtId="179" fontId="4" fillId="3" borderId="17" xfId="0" applyNumberFormat="1" applyFont="1" applyFill="1" applyBorder="1" applyAlignment="1">
      <alignment horizontal="right" vertical="center"/>
    </xf>
    <xf numFmtId="178" fontId="4" fillId="3" borderId="17" xfId="0" applyNumberFormat="1" applyFont="1" applyFill="1" applyBorder="1" applyAlignment="1">
      <alignment horizontal="right" vertical="center"/>
    </xf>
    <xf numFmtId="178"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81" fontId="4" fillId="3" borderId="17" xfId="0" applyNumberFormat="1" applyFont="1" applyFill="1" applyBorder="1"/>
    <xf numFmtId="181" fontId="4" fillId="3" borderId="16" xfId="0" applyNumberFormat="1" applyFont="1" applyFill="1" applyBorder="1"/>
    <xf numFmtId="178" fontId="27" fillId="6" borderId="14" xfId="0" applyNumberFormat="1" applyFont="1" applyFill="1" applyBorder="1" applyAlignment="1">
      <alignment horizontal="right" vertical="center"/>
    </xf>
    <xf numFmtId="179" fontId="27" fillId="6" borderId="14" xfId="0" applyNumberFormat="1" applyFont="1" applyFill="1" applyBorder="1" applyAlignment="1">
      <alignment horizontal="right" vertical="center"/>
    </xf>
    <xf numFmtId="183" fontId="27" fillId="6" borderId="14" xfId="0" applyNumberFormat="1" applyFont="1" applyFill="1" applyBorder="1" applyAlignment="1">
      <alignment horizontal="right" vertical="center"/>
    </xf>
    <xf numFmtId="41" fontId="27" fillId="6" borderId="4" xfId="0" applyNumberFormat="1" applyFont="1" applyFill="1" applyBorder="1" applyAlignment="1">
      <alignment horizontal="right" vertical="center"/>
    </xf>
    <xf numFmtId="41" fontId="4" fillId="6" borderId="14" xfId="0" applyNumberFormat="1" applyFont="1" applyFill="1" applyBorder="1" applyAlignment="1">
      <alignment horizontal="right" vertical="center"/>
    </xf>
    <xf numFmtId="178" fontId="4" fillId="3" borderId="8" xfId="0" applyNumberFormat="1" applyFont="1" applyFill="1" applyBorder="1" applyAlignment="1">
      <alignment horizontal="right" vertical="center"/>
    </xf>
    <xf numFmtId="41" fontId="27" fillId="0" borderId="4" xfId="0" applyNumberFormat="1" applyFont="1" applyFill="1" applyBorder="1" applyAlignment="1">
      <alignment horizontal="right" vertical="center"/>
    </xf>
    <xf numFmtId="178" fontId="27" fillId="0" borderId="61" xfId="0" applyNumberFormat="1" applyFont="1" applyFill="1" applyBorder="1" applyAlignment="1">
      <alignment horizontal="right" vertical="center"/>
    </xf>
    <xf numFmtId="182" fontId="27" fillId="0" borderId="61" xfId="0" applyNumberFormat="1" applyFont="1" applyFill="1" applyBorder="1" applyAlignment="1">
      <alignment horizontal="right" vertical="center"/>
    </xf>
    <xf numFmtId="41" fontId="27" fillId="0" borderId="65" xfId="0" applyNumberFormat="1" applyFont="1" applyFill="1" applyBorder="1" applyAlignment="1">
      <alignment horizontal="right" vertical="center"/>
    </xf>
    <xf numFmtId="178" fontId="27" fillId="0" borderId="65" xfId="0" applyNumberFormat="1" applyFont="1" applyFill="1" applyBorder="1" applyAlignment="1">
      <alignment horizontal="right" vertical="center"/>
    </xf>
    <xf numFmtId="178" fontId="4" fillId="0" borderId="61" xfId="0" applyNumberFormat="1" applyFont="1" applyFill="1" applyBorder="1" applyAlignment="1">
      <alignment horizontal="right" vertical="center"/>
    </xf>
    <xf numFmtId="178" fontId="27" fillId="3" borderId="3" xfId="0" applyNumberFormat="1" applyFont="1" applyFill="1" applyBorder="1" applyAlignment="1">
      <alignment horizontal="right" vertical="center"/>
    </xf>
    <xf numFmtId="41" fontId="27" fillId="6" borderId="2" xfId="0" applyNumberFormat="1" applyFont="1" applyFill="1" applyBorder="1" applyAlignment="1">
      <alignment horizontal="right" vertical="center"/>
    </xf>
    <xf numFmtId="41" fontId="4" fillId="6" borderId="4" xfId="0" applyNumberFormat="1" applyFont="1" applyFill="1" applyBorder="1" applyAlignment="1">
      <alignment horizontal="right" vertical="center"/>
    </xf>
    <xf numFmtId="0" fontId="17" fillId="2" borderId="31"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33" xfId="0" applyFont="1" applyFill="1" applyBorder="1" applyAlignment="1">
      <alignment horizontal="center" vertical="center"/>
    </xf>
    <xf numFmtId="0" fontId="6" fillId="5" borderId="56"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56"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5" borderId="57" xfId="0" applyFont="1" applyFill="1" applyBorder="1" applyAlignment="1">
      <alignment horizontal="center" vertical="center" wrapText="1"/>
    </xf>
    <xf numFmtId="0" fontId="6" fillId="5" borderId="58"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16" fillId="4" borderId="38"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47" xfId="0" applyFont="1" applyFill="1" applyBorder="1" applyAlignment="1">
      <alignment horizontal="center" vertical="center"/>
    </xf>
    <xf numFmtId="0" fontId="6" fillId="5" borderId="41" xfId="0" applyFont="1" applyFill="1" applyBorder="1" applyAlignment="1">
      <alignment horizontal="center" vertical="center" wrapText="1"/>
    </xf>
    <xf numFmtId="0" fontId="6" fillId="5" borderId="43"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2" xfId="0" applyFont="1" applyFill="1" applyBorder="1" applyAlignment="1">
      <alignment horizontal="center" vertical="center" wrapText="1"/>
    </xf>
    <xf numFmtId="0" fontId="6" fillId="5" borderId="44" xfId="0" applyFont="1" applyFill="1" applyBorder="1" applyAlignment="1">
      <alignment horizontal="center" vertical="center"/>
    </xf>
    <xf numFmtId="0" fontId="6" fillId="5" borderId="46" xfId="0" applyFont="1" applyFill="1" applyBorder="1" applyAlignment="1">
      <alignment horizontal="center" vertical="center"/>
    </xf>
    <xf numFmtId="0" fontId="16" fillId="4" borderId="29" xfId="0" applyFont="1" applyFill="1" applyBorder="1" applyAlignment="1">
      <alignment horizontal="center"/>
    </xf>
    <xf numFmtId="0" fontId="16" fillId="4" borderId="27" xfId="0" applyFont="1" applyFill="1" applyBorder="1" applyAlignment="1">
      <alignment horizontal="center"/>
    </xf>
    <xf numFmtId="0" fontId="6" fillId="4" borderId="29"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30" xfId="0" applyFont="1" applyFill="1" applyBorder="1" applyAlignment="1">
      <alignment horizontal="center" vertical="center"/>
    </xf>
    <xf numFmtId="0" fontId="6" fillId="4" borderId="26"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6" xfId="0" applyFont="1" applyFill="1" applyBorder="1" applyAlignment="1">
      <alignment horizontal="center" vertical="center"/>
    </xf>
    <xf numFmtId="0" fontId="6" fillId="4" borderId="30"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47"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5" xfId="0" applyFont="1" applyFill="1" applyBorder="1" applyAlignment="1">
      <alignment horizontal="center" vertical="center"/>
    </xf>
  </cellXfs>
  <cellStyles count="8">
    <cellStyle name="Calc Currency (0)" xfId="1"/>
    <cellStyle name="Header1" xfId="2"/>
    <cellStyle name="Header2" xfId="3"/>
    <cellStyle name="Normal_#18-Internet" xfId="4"/>
    <cellStyle name="桁区切り" xfId="7" builtinId="6"/>
    <cellStyle name="桁区切り 2" xfId="5"/>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366-4AFD-B284-9E94FF395FD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366-4AFD-B284-9E94FF395FD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366-4AFD-B284-9E94FF395FD5}"/>
            </c:ext>
          </c:extLst>
        </c:ser>
        <c:dLbls>
          <c:showLegendKey val="0"/>
          <c:showVal val="0"/>
          <c:showCatName val="0"/>
          <c:showSerName val="0"/>
          <c:showPercent val="0"/>
          <c:showBubbleSize val="0"/>
        </c:dLbls>
        <c:gapWidth val="150"/>
        <c:overlap val="100"/>
        <c:axId val="181548032"/>
        <c:axId val="37310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366-4AFD-B284-9E94FF395FD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366-4AFD-B284-9E94FF395FD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366-4AFD-B284-9E94FF395FD5}"/>
            </c:ext>
          </c:extLst>
        </c:ser>
        <c:dLbls>
          <c:showLegendKey val="0"/>
          <c:showVal val="0"/>
          <c:showCatName val="0"/>
          <c:showSerName val="0"/>
          <c:showPercent val="0"/>
          <c:showBubbleSize val="0"/>
        </c:dLbls>
        <c:marker val="1"/>
        <c:smooth val="0"/>
        <c:axId val="181548032"/>
        <c:axId val="37310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366-4AFD-B284-9E94FF395FD5}"/>
            </c:ext>
          </c:extLst>
        </c:ser>
        <c:dLbls>
          <c:showLegendKey val="0"/>
          <c:showVal val="0"/>
          <c:showCatName val="0"/>
          <c:showSerName val="0"/>
          <c:showPercent val="0"/>
          <c:showBubbleSize val="0"/>
        </c:dLbls>
        <c:marker val="1"/>
        <c:smooth val="0"/>
        <c:axId val="181548544"/>
        <c:axId val="37310976"/>
      </c:lineChart>
      <c:catAx>
        <c:axId val="18154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400"/>
        <c:crossesAt val="-1000"/>
        <c:auto val="1"/>
        <c:lblAlgn val="ctr"/>
        <c:lblOffset val="100"/>
        <c:tickLblSkip val="1"/>
        <c:tickMarkSkip val="1"/>
        <c:noMultiLvlLbl val="0"/>
      </c:catAx>
      <c:valAx>
        <c:axId val="37310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autoZero"/>
        <c:crossBetween val="between"/>
      </c:valAx>
      <c:catAx>
        <c:axId val="181548544"/>
        <c:scaling>
          <c:orientation val="minMax"/>
        </c:scaling>
        <c:delete val="1"/>
        <c:axPos val="b"/>
        <c:majorTickMark val="out"/>
        <c:minorTickMark val="none"/>
        <c:tickLblPos val="nextTo"/>
        <c:crossAx val="37310976"/>
        <c:crosses val="autoZero"/>
        <c:auto val="1"/>
        <c:lblAlgn val="ctr"/>
        <c:lblOffset val="100"/>
        <c:noMultiLvlLbl val="0"/>
      </c:catAx>
      <c:valAx>
        <c:axId val="37310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3C2-44DE-B979-45800865BFA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3C2-44DE-B979-45800865BFAA}"/>
            </c:ext>
          </c:extLst>
        </c:ser>
        <c:dLbls>
          <c:showLegendKey val="0"/>
          <c:showVal val="0"/>
          <c:showCatName val="0"/>
          <c:showSerName val="0"/>
          <c:showPercent val="0"/>
          <c:showBubbleSize val="0"/>
        </c:dLbls>
        <c:gapWidth val="150"/>
        <c:overlap val="100"/>
        <c:axId val="185506304"/>
        <c:axId val="2633564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3C2-44DE-B979-45800865BFA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3C2-44DE-B979-45800865BFA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3C2-44DE-B979-45800865BFAA}"/>
            </c:ext>
          </c:extLst>
        </c:ser>
        <c:dLbls>
          <c:showLegendKey val="0"/>
          <c:showVal val="0"/>
          <c:showCatName val="0"/>
          <c:showSerName val="0"/>
          <c:showPercent val="0"/>
          <c:showBubbleSize val="0"/>
        </c:dLbls>
        <c:marker val="1"/>
        <c:smooth val="0"/>
        <c:axId val="185506304"/>
        <c:axId val="2633564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3C2-44DE-B979-45800865BFA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3C2-44DE-B979-45800865BFAA}"/>
            </c:ext>
          </c:extLst>
        </c:ser>
        <c:dLbls>
          <c:showLegendKey val="0"/>
          <c:showVal val="0"/>
          <c:showCatName val="0"/>
          <c:showSerName val="0"/>
          <c:showPercent val="0"/>
          <c:showBubbleSize val="0"/>
        </c:dLbls>
        <c:marker val="1"/>
        <c:smooth val="0"/>
        <c:axId val="185336832"/>
        <c:axId val="263356992"/>
      </c:lineChart>
      <c:catAx>
        <c:axId val="18550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416"/>
        <c:crosses val="autoZero"/>
        <c:auto val="1"/>
        <c:lblAlgn val="ctr"/>
        <c:lblOffset val="100"/>
        <c:tickLblSkip val="1"/>
        <c:tickMarkSkip val="1"/>
        <c:noMultiLvlLbl val="0"/>
      </c:catAx>
      <c:valAx>
        <c:axId val="2633564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06304"/>
        <c:crosses val="autoZero"/>
        <c:crossBetween val="between"/>
        <c:majorUnit val="5000"/>
        <c:minorUnit val="1000"/>
      </c:valAx>
      <c:catAx>
        <c:axId val="185336832"/>
        <c:scaling>
          <c:orientation val="minMax"/>
        </c:scaling>
        <c:delete val="1"/>
        <c:axPos val="b"/>
        <c:majorTickMark val="out"/>
        <c:minorTickMark val="none"/>
        <c:tickLblPos val="nextTo"/>
        <c:crossAx val="263356992"/>
        <c:crossesAt val="80"/>
        <c:auto val="1"/>
        <c:lblAlgn val="ctr"/>
        <c:lblOffset val="100"/>
        <c:noMultiLvlLbl val="0"/>
      </c:catAx>
      <c:valAx>
        <c:axId val="263356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68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C79-4BC0-B4E3-43B586E2C0E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C79-4BC0-B4E3-43B586E2C0E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C79-4BC0-B4E3-43B586E2C0E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C79-4BC0-B4E3-43B586E2C0E8}"/>
            </c:ext>
          </c:extLst>
        </c:ser>
        <c:dLbls>
          <c:showLegendKey val="0"/>
          <c:showVal val="0"/>
          <c:showCatName val="0"/>
          <c:showSerName val="0"/>
          <c:showPercent val="0"/>
          <c:showBubbleSize val="0"/>
        </c:dLbls>
        <c:gapWidth val="150"/>
        <c:overlap val="100"/>
        <c:axId val="185524736"/>
        <c:axId val="2633592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C79-4BC0-B4E3-43B586E2C0E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C79-4BC0-B4E3-43B586E2C0E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C79-4BC0-B4E3-43B586E2C0E8}"/>
            </c:ext>
          </c:extLst>
        </c:ser>
        <c:dLbls>
          <c:showLegendKey val="0"/>
          <c:showVal val="0"/>
          <c:showCatName val="0"/>
          <c:showSerName val="0"/>
          <c:showPercent val="0"/>
          <c:showBubbleSize val="0"/>
        </c:dLbls>
        <c:marker val="1"/>
        <c:smooth val="0"/>
        <c:axId val="185524736"/>
        <c:axId val="2633592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C79-4BC0-B4E3-43B586E2C0E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C79-4BC0-B4E3-43B586E2C0E8}"/>
            </c:ext>
          </c:extLst>
        </c:ser>
        <c:dLbls>
          <c:showLegendKey val="0"/>
          <c:showVal val="0"/>
          <c:showCatName val="0"/>
          <c:showSerName val="0"/>
          <c:showPercent val="0"/>
          <c:showBubbleSize val="0"/>
        </c:dLbls>
        <c:marker val="1"/>
        <c:smooth val="0"/>
        <c:axId val="185525760"/>
        <c:axId val="263359872"/>
      </c:lineChart>
      <c:catAx>
        <c:axId val="1855247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296"/>
        <c:crosses val="autoZero"/>
        <c:auto val="1"/>
        <c:lblAlgn val="ctr"/>
        <c:lblOffset val="100"/>
        <c:tickLblSkip val="1"/>
        <c:tickMarkSkip val="1"/>
        <c:noMultiLvlLbl val="0"/>
      </c:catAx>
      <c:valAx>
        <c:axId val="2633592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4736"/>
        <c:crosses val="autoZero"/>
        <c:crossBetween val="between"/>
        <c:majorUnit val="2000"/>
      </c:valAx>
      <c:catAx>
        <c:axId val="185525760"/>
        <c:scaling>
          <c:orientation val="minMax"/>
        </c:scaling>
        <c:delete val="1"/>
        <c:axPos val="b"/>
        <c:majorTickMark val="out"/>
        <c:minorTickMark val="none"/>
        <c:tickLblPos val="nextTo"/>
        <c:crossAx val="263359872"/>
        <c:crosses val="autoZero"/>
        <c:auto val="1"/>
        <c:lblAlgn val="ctr"/>
        <c:lblOffset val="100"/>
        <c:noMultiLvlLbl val="0"/>
      </c:catAx>
      <c:valAx>
        <c:axId val="2633598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57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0A7-45D5-B9FE-C57C1B81A6B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0A7-45D5-B9FE-C57C1B81A6B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0A7-45D5-B9FE-C57C1B81A6B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0A7-45D5-B9FE-C57C1B81A6B4}"/>
            </c:ext>
          </c:extLst>
        </c:ser>
        <c:dLbls>
          <c:showLegendKey val="0"/>
          <c:showVal val="0"/>
          <c:showCatName val="0"/>
          <c:showSerName val="0"/>
          <c:showPercent val="0"/>
          <c:showBubbleSize val="0"/>
        </c:dLbls>
        <c:gapWidth val="150"/>
        <c:overlap val="100"/>
        <c:axId val="185528832"/>
        <c:axId val="3690179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0A7-45D5-B9FE-C57C1B81A6B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0A7-45D5-B9FE-C57C1B81A6B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0A7-45D5-B9FE-C57C1B81A6B4}"/>
            </c:ext>
          </c:extLst>
        </c:ser>
        <c:dLbls>
          <c:showLegendKey val="0"/>
          <c:showVal val="0"/>
          <c:showCatName val="0"/>
          <c:showSerName val="0"/>
          <c:showPercent val="0"/>
          <c:showBubbleSize val="0"/>
        </c:dLbls>
        <c:marker val="1"/>
        <c:smooth val="0"/>
        <c:axId val="185528832"/>
        <c:axId val="3690179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0A7-45D5-B9FE-C57C1B81A6B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0A7-45D5-B9FE-C57C1B81A6B4}"/>
            </c:ext>
          </c:extLst>
        </c:ser>
        <c:dLbls>
          <c:showLegendKey val="0"/>
          <c:showVal val="0"/>
          <c:showCatName val="0"/>
          <c:showSerName val="0"/>
          <c:showPercent val="0"/>
          <c:showBubbleSize val="0"/>
        </c:dLbls>
        <c:marker val="1"/>
        <c:smooth val="0"/>
        <c:axId val="185529344"/>
        <c:axId val="369019712"/>
      </c:lineChart>
      <c:catAx>
        <c:axId val="1855288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8832"/>
        <c:crosses val="autoZero"/>
        <c:crossBetween val="between"/>
      </c:valAx>
      <c:catAx>
        <c:axId val="185529344"/>
        <c:scaling>
          <c:orientation val="minMax"/>
        </c:scaling>
        <c:delete val="1"/>
        <c:axPos val="b"/>
        <c:majorTickMark val="out"/>
        <c:minorTickMark val="none"/>
        <c:tickLblPos val="nextTo"/>
        <c:crossAx val="369019712"/>
        <c:crosses val="autoZero"/>
        <c:auto val="1"/>
        <c:lblAlgn val="ctr"/>
        <c:lblOffset val="100"/>
        <c:noMultiLvlLbl val="0"/>
      </c:catAx>
      <c:valAx>
        <c:axId val="3690197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93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448-43E3-B1E2-FD0B3AC8159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448-43E3-B1E2-FD0B3AC8159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448-43E3-B1E2-FD0B3AC8159F}"/>
            </c:ext>
          </c:extLst>
        </c:ser>
        <c:dLbls>
          <c:showLegendKey val="0"/>
          <c:showVal val="0"/>
          <c:showCatName val="0"/>
          <c:showSerName val="0"/>
          <c:showPercent val="0"/>
          <c:showBubbleSize val="0"/>
        </c:dLbls>
        <c:gapWidth val="150"/>
        <c:overlap val="100"/>
        <c:axId val="315272192"/>
        <c:axId val="3692391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448-43E3-B1E2-FD0B3AC8159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448-43E3-B1E2-FD0B3AC8159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448-43E3-B1E2-FD0B3AC8159F}"/>
            </c:ext>
          </c:extLst>
        </c:ser>
        <c:dLbls>
          <c:showLegendKey val="0"/>
          <c:showVal val="0"/>
          <c:showCatName val="0"/>
          <c:showSerName val="0"/>
          <c:showPercent val="0"/>
          <c:showBubbleSize val="0"/>
        </c:dLbls>
        <c:marker val="1"/>
        <c:smooth val="0"/>
        <c:axId val="315272192"/>
        <c:axId val="3692391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448-43E3-B1E2-FD0B3AC8159F}"/>
            </c:ext>
          </c:extLst>
        </c:ser>
        <c:dLbls>
          <c:showLegendKey val="0"/>
          <c:showVal val="0"/>
          <c:showCatName val="0"/>
          <c:showSerName val="0"/>
          <c:showPercent val="0"/>
          <c:showBubbleSize val="0"/>
        </c:dLbls>
        <c:marker val="1"/>
        <c:smooth val="0"/>
        <c:axId val="315272704"/>
        <c:axId val="369239744"/>
      </c:lineChart>
      <c:catAx>
        <c:axId val="3152721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39168"/>
        <c:crossesAt val="-1000"/>
        <c:auto val="1"/>
        <c:lblAlgn val="ctr"/>
        <c:lblOffset val="100"/>
        <c:tickLblSkip val="1"/>
        <c:tickMarkSkip val="1"/>
        <c:noMultiLvlLbl val="0"/>
      </c:catAx>
      <c:valAx>
        <c:axId val="36923916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72192"/>
        <c:crosses val="autoZero"/>
        <c:crossBetween val="between"/>
      </c:valAx>
      <c:catAx>
        <c:axId val="315272704"/>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7270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F5-4B30-A673-5689081687E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F5-4B30-A673-5689081687E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FF5-4B30-A673-5689081687E1}"/>
            </c:ext>
          </c:extLst>
        </c:ser>
        <c:dLbls>
          <c:showLegendKey val="0"/>
          <c:showVal val="0"/>
          <c:showCatName val="0"/>
          <c:showSerName val="0"/>
          <c:showPercent val="0"/>
          <c:showBubbleSize val="0"/>
        </c:dLbls>
        <c:gapWidth val="150"/>
        <c:overlap val="100"/>
        <c:axId val="320560128"/>
        <c:axId val="3729091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FF5-4B30-A673-5689081687E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F5-4B30-A673-5689081687E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F5-4B30-A673-5689081687E1}"/>
            </c:ext>
          </c:extLst>
        </c:ser>
        <c:dLbls>
          <c:showLegendKey val="0"/>
          <c:showVal val="0"/>
          <c:showCatName val="0"/>
          <c:showSerName val="0"/>
          <c:showPercent val="0"/>
          <c:showBubbleSize val="0"/>
        </c:dLbls>
        <c:marker val="1"/>
        <c:smooth val="0"/>
        <c:axId val="320560128"/>
        <c:axId val="3729091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F5-4B30-A673-5689081687E1}"/>
            </c:ext>
          </c:extLst>
        </c:ser>
        <c:dLbls>
          <c:showLegendKey val="0"/>
          <c:showVal val="0"/>
          <c:showCatName val="0"/>
          <c:showSerName val="0"/>
          <c:showPercent val="0"/>
          <c:showBubbleSize val="0"/>
        </c:dLbls>
        <c:marker val="1"/>
        <c:smooth val="0"/>
        <c:axId val="320560640"/>
        <c:axId val="372909760"/>
      </c:lineChart>
      <c:catAx>
        <c:axId val="3205601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909184"/>
        <c:crossesAt val="-1000"/>
        <c:auto val="1"/>
        <c:lblAlgn val="ctr"/>
        <c:lblOffset val="100"/>
        <c:tickLblSkip val="1"/>
        <c:tickMarkSkip val="1"/>
        <c:noMultiLvlLbl val="0"/>
      </c:catAx>
      <c:valAx>
        <c:axId val="3729091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0560128"/>
        <c:crosses val="autoZero"/>
        <c:crossBetween val="between"/>
      </c:valAx>
      <c:catAx>
        <c:axId val="320560640"/>
        <c:scaling>
          <c:orientation val="minMax"/>
        </c:scaling>
        <c:delete val="1"/>
        <c:axPos val="b"/>
        <c:majorTickMark val="out"/>
        <c:minorTickMark val="none"/>
        <c:tickLblPos val="nextTo"/>
        <c:crossAx val="372909760"/>
        <c:crosses val="autoZero"/>
        <c:auto val="1"/>
        <c:lblAlgn val="ctr"/>
        <c:lblOffset val="100"/>
        <c:noMultiLvlLbl val="0"/>
      </c:catAx>
      <c:valAx>
        <c:axId val="3729097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05606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EC6-4D4E-85D2-5767DA9BD8E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EC6-4D4E-85D2-5767DA9BD8EE}"/>
            </c:ext>
          </c:extLst>
        </c:ser>
        <c:dLbls>
          <c:showLegendKey val="0"/>
          <c:showVal val="0"/>
          <c:showCatName val="0"/>
          <c:showSerName val="0"/>
          <c:showPercent val="0"/>
          <c:showBubbleSize val="0"/>
        </c:dLbls>
        <c:gapWidth val="150"/>
        <c:overlap val="100"/>
        <c:axId val="324251648"/>
        <c:axId val="37291148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EC6-4D4E-85D2-5767DA9BD8E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EC6-4D4E-85D2-5767DA9BD8E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EC6-4D4E-85D2-5767DA9BD8EE}"/>
            </c:ext>
          </c:extLst>
        </c:ser>
        <c:dLbls>
          <c:showLegendKey val="0"/>
          <c:showVal val="0"/>
          <c:showCatName val="0"/>
          <c:showSerName val="0"/>
          <c:showPercent val="0"/>
          <c:showBubbleSize val="0"/>
        </c:dLbls>
        <c:marker val="1"/>
        <c:smooth val="0"/>
        <c:axId val="324251648"/>
        <c:axId val="37291148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EC6-4D4E-85D2-5767DA9BD8E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EC6-4D4E-85D2-5767DA9BD8EE}"/>
            </c:ext>
          </c:extLst>
        </c:ser>
        <c:dLbls>
          <c:showLegendKey val="0"/>
          <c:showVal val="0"/>
          <c:showCatName val="0"/>
          <c:showSerName val="0"/>
          <c:showPercent val="0"/>
          <c:showBubbleSize val="0"/>
        </c:dLbls>
        <c:marker val="1"/>
        <c:smooth val="0"/>
        <c:axId val="324252160"/>
        <c:axId val="372912640"/>
      </c:lineChart>
      <c:catAx>
        <c:axId val="324251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911488"/>
        <c:crosses val="autoZero"/>
        <c:auto val="1"/>
        <c:lblAlgn val="ctr"/>
        <c:lblOffset val="100"/>
        <c:tickLblSkip val="1"/>
        <c:tickMarkSkip val="1"/>
        <c:noMultiLvlLbl val="0"/>
      </c:catAx>
      <c:valAx>
        <c:axId val="37291148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4251648"/>
        <c:crosses val="autoZero"/>
        <c:crossBetween val="between"/>
        <c:majorUnit val="5000"/>
        <c:minorUnit val="1000"/>
      </c:valAx>
      <c:catAx>
        <c:axId val="324252160"/>
        <c:scaling>
          <c:orientation val="minMax"/>
        </c:scaling>
        <c:delete val="1"/>
        <c:axPos val="b"/>
        <c:majorTickMark val="out"/>
        <c:minorTickMark val="none"/>
        <c:tickLblPos val="nextTo"/>
        <c:crossAx val="372912640"/>
        <c:crossesAt val="80"/>
        <c:auto val="1"/>
        <c:lblAlgn val="ctr"/>
        <c:lblOffset val="100"/>
        <c:noMultiLvlLbl val="0"/>
      </c:catAx>
      <c:valAx>
        <c:axId val="37291264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42521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6ED-442F-A33E-369F2E065A9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6ED-442F-A33E-369F2E065A94}"/>
            </c:ext>
          </c:extLst>
        </c:ser>
        <c:dLbls>
          <c:showLegendKey val="0"/>
          <c:showVal val="0"/>
          <c:showCatName val="0"/>
          <c:showSerName val="0"/>
          <c:showPercent val="0"/>
          <c:showBubbleSize val="0"/>
        </c:dLbls>
        <c:gapWidth val="150"/>
        <c:overlap val="100"/>
        <c:axId val="325920256"/>
        <c:axId val="37291494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6ED-442F-A33E-369F2E065A9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6ED-442F-A33E-369F2E065A9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6ED-442F-A33E-369F2E065A94}"/>
            </c:ext>
          </c:extLst>
        </c:ser>
        <c:dLbls>
          <c:showLegendKey val="0"/>
          <c:showVal val="0"/>
          <c:showCatName val="0"/>
          <c:showSerName val="0"/>
          <c:showPercent val="0"/>
          <c:showBubbleSize val="0"/>
        </c:dLbls>
        <c:marker val="1"/>
        <c:smooth val="0"/>
        <c:axId val="325920256"/>
        <c:axId val="37291494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6ED-442F-A33E-369F2E065A9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6ED-442F-A33E-369F2E065A94}"/>
            </c:ext>
          </c:extLst>
        </c:ser>
        <c:dLbls>
          <c:showLegendKey val="0"/>
          <c:showVal val="0"/>
          <c:showCatName val="0"/>
          <c:showSerName val="0"/>
          <c:showPercent val="0"/>
          <c:showBubbleSize val="0"/>
        </c:dLbls>
        <c:marker val="1"/>
        <c:smooth val="0"/>
        <c:axId val="325920768"/>
        <c:axId val="372915520"/>
      </c:lineChart>
      <c:catAx>
        <c:axId val="3259202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914944"/>
        <c:crosses val="autoZero"/>
        <c:auto val="1"/>
        <c:lblAlgn val="ctr"/>
        <c:lblOffset val="100"/>
        <c:tickLblSkip val="1"/>
        <c:tickMarkSkip val="1"/>
        <c:noMultiLvlLbl val="0"/>
      </c:catAx>
      <c:valAx>
        <c:axId val="37291494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920256"/>
        <c:crosses val="autoZero"/>
        <c:crossBetween val="between"/>
        <c:majorUnit val="5000"/>
        <c:minorUnit val="1000"/>
      </c:valAx>
      <c:catAx>
        <c:axId val="325920768"/>
        <c:scaling>
          <c:orientation val="minMax"/>
        </c:scaling>
        <c:delete val="1"/>
        <c:axPos val="b"/>
        <c:majorTickMark val="out"/>
        <c:minorTickMark val="none"/>
        <c:tickLblPos val="nextTo"/>
        <c:crossAx val="372915520"/>
        <c:crossesAt val="80"/>
        <c:auto val="1"/>
        <c:lblAlgn val="ctr"/>
        <c:lblOffset val="100"/>
        <c:noMultiLvlLbl val="0"/>
      </c:catAx>
      <c:valAx>
        <c:axId val="37291552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9207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CA9-4DEF-94B4-0705BB185CB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CA9-4DEF-94B4-0705BB185CB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CA9-4DEF-94B4-0705BB185CB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CA9-4DEF-94B4-0705BB185CB0}"/>
            </c:ext>
          </c:extLst>
        </c:ser>
        <c:dLbls>
          <c:showLegendKey val="0"/>
          <c:showVal val="0"/>
          <c:showCatName val="0"/>
          <c:showSerName val="0"/>
          <c:showPercent val="0"/>
          <c:showBubbleSize val="0"/>
        </c:dLbls>
        <c:gapWidth val="150"/>
        <c:overlap val="100"/>
        <c:axId val="326316544"/>
        <c:axId val="4104127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CA9-4DEF-94B4-0705BB185CB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CA9-4DEF-94B4-0705BB185CB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CA9-4DEF-94B4-0705BB185CB0}"/>
            </c:ext>
          </c:extLst>
        </c:ser>
        <c:dLbls>
          <c:showLegendKey val="0"/>
          <c:showVal val="0"/>
          <c:showCatName val="0"/>
          <c:showSerName val="0"/>
          <c:showPercent val="0"/>
          <c:showBubbleSize val="0"/>
        </c:dLbls>
        <c:marker val="1"/>
        <c:smooth val="0"/>
        <c:axId val="326316544"/>
        <c:axId val="4104127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CA9-4DEF-94B4-0705BB185CB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CA9-4DEF-94B4-0705BB185CB0}"/>
            </c:ext>
          </c:extLst>
        </c:ser>
        <c:dLbls>
          <c:showLegendKey val="0"/>
          <c:showVal val="0"/>
          <c:showCatName val="0"/>
          <c:showSerName val="0"/>
          <c:showPercent val="0"/>
          <c:showBubbleSize val="0"/>
        </c:dLbls>
        <c:marker val="1"/>
        <c:smooth val="0"/>
        <c:axId val="326317056"/>
        <c:axId val="410413312"/>
      </c:lineChart>
      <c:catAx>
        <c:axId val="326316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2736"/>
        <c:crosses val="autoZero"/>
        <c:auto val="1"/>
        <c:lblAlgn val="ctr"/>
        <c:lblOffset val="100"/>
        <c:tickLblSkip val="1"/>
        <c:tickMarkSkip val="1"/>
        <c:noMultiLvlLbl val="0"/>
      </c:catAx>
      <c:valAx>
        <c:axId val="4104127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6544"/>
        <c:crosses val="autoZero"/>
        <c:crossBetween val="between"/>
        <c:majorUnit val="2000"/>
      </c:valAx>
      <c:catAx>
        <c:axId val="326317056"/>
        <c:scaling>
          <c:orientation val="minMax"/>
        </c:scaling>
        <c:delete val="1"/>
        <c:axPos val="b"/>
        <c:majorTickMark val="out"/>
        <c:minorTickMark val="none"/>
        <c:tickLblPos val="nextTo"/>
        <c:crossAx val="410413312"/>
        <c:crosses val="autoZero"/>
        <c:auto val="1"/>
        <c:lblAlgn val="ctr"/>
        <c:lblOffset val="100"/>
        <c:noMultiLvlLbl val="0"/>
      </c:catAx>
      <c:valAx>
        <c:axId val="4104133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705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542-4DCC-BED8-2711BA80CEC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542-4DCC-BED8-2711BA80CEC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542-4DCC-BED8-2711BA80CEC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542-4DCC-BED8-2711BA80CEC2}"/>
            </c:ext>
          </c:extLst>
        </c:ser>
        <c:dLbls>
          <c:showLegendKey val="0"/>
          <c:showVal val="0"/>
          <c:showCatName val="0"/>
          <c:showSerName val="0"/>
          <c:showPercent val="0"/>
          <c:showBubbleSize val="0"/>
        </c:dLbls>
        <c:gapWidth val="150"/>
        <c:overlap val="100"/>
        <c:axId val="326318080"/>
        <c:axId val="41041619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542-4DCC-BED8-2711BA80CEC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542-4DCC-BED8-2711BA80CEC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542-4DCC-BED8-2711BA80CEC2}"/>
            </c:ext>
          </c:extLst>
        </c:ser>
        <c:dLbls>
          <c:showLegendKey val="0"/>
          <c:showVal val="0"/>
          <c:showCatName val="0"/>
          <c:showSerName val="0"/>
          <c:showPercent val="0"/>
          <c:showBubbleSize val="0"/>
        </c:dLbls>
        <c:marker val="1"/>
        <c:smooth val="0"/>
        <c:axId val="326318080"/>
        <c:axId val="41041619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542-4DCC-BED8-2711BA80CEC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542-4DCC-BED8-2711BA80CEC2}"/>
            </c:ext>
          </c:extLst>
        </c:ser>
        <c:dLbls>
          <c:showLegendKey val="0"/>
          <c:showVal val="0"/>
          <c:showCatName val="0"/>
          <c:showSerName val="0"/>
          <c:showPercent val="0"/>
          <c:showBubbleSize val="0"/>
        </c:dLbls>
        <c:marker val="1"/>
        <c:smooth val="0"/>
        <c:axId val="326318592"/>
        <c:axId val="410416768"/>
      </c:lineChart>
      <c:catAx>
        <c:axId val="326318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6192"/>
        <c:crosses val="autoZero"/>
        <c:auto val="1"/>
        <c:lblAlgn val="ctr"/>
        <c:lblOffset val="100"/>
        <c:tickLblSkip val="1"/>
        <c:tickMarkSkip val="1"/>
        <c:noMultiLvlLbl val="0"/>
      </c:catAx>
      <c:valAx>
        <c:axId val="41041619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8080"/>
        <c:crosses val="autoZero"/>
        <c:crossBetween val="between"/>
      </c:valAx>
      <c:catAx>
        <c:axId val="326318592"/>
        <c:scaling>
          <c:orientation val="minMax"/>
        </c:scaling>
        <c:delete val="1"/>
        <c:axPos val="b"/>
        <c:majorTickMark val="out"/>
        <c:minorTickMark val="none"/>
        <c:tickLblPos val="nextTo"/>
        <c:crossAx val="410416768"/>
        <c:crosses val="autoZero"/>
        <c:auto val="1"/>
        <c:lblAlgn val="ctr"/>
        <c:lblOffset val="100"/>
        <c:noMultiLvlLbl val="0"/>
      </c:catAx>
      <c:valAx>
        <c:axId val="41041676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85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C1-4EB8-9384-8183CABFA3B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C1-4EB8-9384-8183CABFA3B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AC1-4EB8-9384-8183CABFA3B7}"/>
            </c:ext>
          </c:extLst>
        </c:ser>
        <c:dLbls>
          <c:showLegendKey val="0"/>
          <c:showVal val="0"/>
          <c:showCatName val="0"/>
          <c:showSerName val="0"/>
          <c:showPercent val="0"/>
          <c:showBubbleSize val="0"/>
        </c:dLbls>
        <c:gapWidth val="150"/>
        <c:overlap val="100"/>
        <c:axId val="406206464"/>
        <c:axId val="3692789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AC1-4EB8-9384-8183CABFA3B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C1-4EB8-9384-8183CABFA3B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C1-4EB8-9384-8183CABFA3B7}"/>
            </c:ext>
          </c:extLst>
        </c:ser>
        <c:dLbls>
          <c:showLegendKey val="0"/>
          <c:showVal val="0"/>
          <c:showCatName val="0"/>
          <c:showSerName val="0"/>
          <c:showPercent val="0"/>
          <c:showBubbleSize val="0"/>
        </c:dLbls>
        <c:marker val="1"/>
        <c:smooth val="0"/>
        <c:axId val="406206464"/>
        <c:axId val="3692789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C1-4EB8-9384-8183CABFA3B7}"/>
            </c:ext>
          </c:extLst>
        </c:ser>
        <c:dLbls>
          <c:showLegendKey val="0"/>
          <c:showVal val="0"/>
          <c:showCatName val="0"/>
          <c:showSerName val="0"/>
          <c:showPercent val="0"/>
          <c:showBubbleSize val="0"/>
        </c:dLbls>
        <c:marker val="1"/>
        <c:smooth val="0"/>
        <c:axId val="406206976"/>
        <c:axId val="369279552"/>
      </c:lineChart>
      <c:catAx>
        <c:axId val="406206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78976"/>
        <c:crossesAt val="-1000"/>
        <c:auto val="1"/>
        <c:lblAlgn val="ctr"/>
        <c:lblOffset val="100"/>
        <c:tickLblSkip val="1"/>
        <c:tickMarkSkip val="1"/>
        <c:noMultiLvlLbl val="0"/>
      </c:catAx>
      <c:valAx>
        <c:axId val="3692789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206464"/>
        <c:crosses val="autoZero"/>
        <c:crossBetween val="between"/>
      </c:valAx>
      <c:catAx>
        <c:axId val="406206976"/>
        <c:scaling>
          <c:orientation val="minMax"/>
        </c:scaling>
        <c:delete val="1"/>
        <c:axPos val="b"/>
        <c:majorTickMark val="out"/>
        <c:minorTickMark val="none"/>
        <c:tickLblPos val="nextTo"/>
        <c:crossAx val="369279552"/>
        <c:crosses val="autoZero"/>
        <c:auto val="1"/>
        <c:lblAlgn val="ctr"/>
        <c:lblOffset val="100"/>
        <c:noMultiLvlLbl val="0"/>
      </c:catAx>
      <c:valAx>
        <c:axId val="3692795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20697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4BF-4EE6-8A55-FB50ADA1F77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4BF-4EE6-8A55-FB50ADA1F77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4BF-4EE6-8A55-FB50ADA1F772}"/>
            </c:ext>
          </c:extLst>
        </c:ser>
        <c:dLbls>
          <c:showLegendKey val="0"/>
          <c:showVal val="0"/>
          <c:showCatName val="0"/>
          <c:showSerName val="0"/>
          <c:showPercent val="0"/>
          <c:showBubbleSize val="0"/>
        </c:dLbls>
        <c:gapWidth val="150"/>
        <c:overlap val="100"/>
        <c:axId val="181934592"/>
        <c:axId val="37312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4BF-4EE6-8A55-FB50ADA1F77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4BF-4EE6-8A55-FB50ADA1F77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4BF-4EE6-8A55-FB50ADA1F772}"/>
            </c:ext>
          </c:extLst>
        </c:ser>
        <c:dLbls>
          <c:showLegendKey val="0"/>
          <c:showVal val="0"/>
          <c:showCatName val="0"/>
          <c:showSerName val="0"/>
          <c:showPercent val="0"/>
          <c:showBubbleSize val="0"/>
        </c:dLbls>
        <c:marker val="1"/>
        <c:smooth val="0"/>
        <c:axId val="181934592"/>
        <c:axId val="37312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4BF-4EE6-8A55-FB50ADA1F772}"/>
            </c:ext>
          </c:extLst>
        </c:ser>
        <c:dLbls>
          <c:showLegendKey val="0"/>
          <c:showVal val="0"/>
          <c:showCatName val="0"/>
          <c:showSerName val="0"/>
          <c:showPercent val="0"/>
          <c:showBubbleSize val="0"/>
        </c:dLbls>
        <c:marker val="1"/>
        <c:smooth val="0"/>
        <c:axId val="181935104"/>
        <c:axId val="37313280"/>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704"/>
        <c:crossesAt val="-1000"/>
        <c:auto val="1"/>
        <c:lblAlgn val="ctr"/>
        <c:lblOffset val="100"/>
        <c:tickLblSkip val="1"/>
        <c:tickMarkSkip val="1"/>
        <c:noMultiLvlLbl val="0"/>
      </c:catAx>
      <c:valAx>
        <c:axId val="37312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C16-40D4-9FBA-309B16B451C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C16-40D4-9FBA-309B16B451C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C16-40D4-9FBA-309B16B451C5}"/>
            </c:ext>
          </c:extLst>
        </c:ser>
        <c:dLbls>
          <c:showLegendKey val="0"/>
          <c:showVal val="0"/>
          <c:showCatName val="0"/>
          <c:showSerName val="0"/>
          <c:showPercent val="0"/>
          <c:showBubbleSize val="0"/>
        </c:dLbls>
        <c:gapWidth val="150"/>
        <c:overlap val="100"/>
        <c:axId val="408682496"/>
        <c:axId val="369280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C16-40D4-9FBA-309B16B451C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C16-40D4-9FBA-309B16B451C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C16-40D4-9FBA-309B16B451C5}"/>
            </c:ext>
          </c:extLst>
        </c:ser>
        <c:dLbls>
          <c:showLegendKey val="0"/>
          <c:showVal val="0"/>
          <c:showCatName val="0"/>
          <c:showSerName val="0"/>
          <c:showPercent val="0"/>
          <c:showBubbleSize val="0"/>
        </c:dLbls>
        <c:marker val="1"/>
        <c:smooth val="0"/>
        <c:axId val="408682496"/>
        <c:axId val="369280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C16-40D4-9FBA-309B16B451C5}"/>
            </c:ext>
          </c:extLst>
        </c:ser>
        <c:dLbls>
          <c:showLegendKey val="0"/>
          <c:showVal val="0"/>
          <c:showCatName val="0"/>
          <c:showSerName val="0"/>
          <c:showPercent val="0"/>
          <c:showBubbleSize val="0"/>
        </c:dLbls>
        <c:marker val="1"/>
        <c:smooth val="0"/>
        <c:axId val="408683008"/>
        <c:axId val="369281280"/>
      </c:lineChart>
      <c:catAx>
        <c:axId val="4086824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80704"/>
        <c:crossesAt val="-1000"/>
        <c:auto val="1"/>
        <c:lblAlgn val="ctr"/>
        <c:lblOffset val="100"/>
        <c:tickLblSkip val="1"/>
        <c:tickMarkSkip val="1"/>
        <c:noMultiLvlLbl val="0"/>
      </c:catAx>
      <c:valAx>
        <c:axId val="369280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8682496"/>
        <c:crosses val="autoZero"/>
        <c:crossBetween val="between"/>
      </c:valAx>
      <c:catAx>
        <c:axId val="408683008"/>
        <c:scaling>
          <c:orientation val="minMax"/>
        </c:scaling>
        <c:delete val="1"/>
        <c:axPos val="b"/>
        <c:majorTickMark val="out"/>
        <c:minorTickMark val="none"/>
        <c:tickLblPos val="nextTo"/>
        <c:crossAx val="369281280"/>
        <c:crosses val="autoZero"/>
        <c:auto val="1"/>
        <c:lblAlgn val="ctr"/>
        <c:lblOffset val="100"/>
        <c:noMultiLvlLbl val="0"/>
      </c:catAx>
      <c:valAx>
        <c:axId val="369281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86830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C15-4F92-B856-EC75F3E67C1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C15-4F92-B856-EC75F3E67C1F}"/>
            </c:ext>
          </c:extLst>
        </c:ser>
        <c:dLbls>
          <c:showLegendKey val="0"/>
          <c:showVal val="0"/>
          <c:showCatName val="0"/>
          <c:showSerName val="0"/>
          <c:showPercent val="0"/>
          <c:showBubbleSize val="0"/>
        </c:dLbls>
        <c:gapWidth val="150"/>
        <c:overlap val="100"/>
        <c:axId val="408702976"/>
        <c:axId val="36928300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C15-4F92-B856-EC75F3E67C1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C15-4F92-B856-EC75F3E67C1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C15-4F92-B856-EC75F3E67C1F}"/>
            </c:ext>
          </c:extLst>
        </c:ser>
        <c:dLbls>
          <c:showLegendKey val="0"/>
          <c:showVal val="0"/>
          <c:showCatName val="0"/>
          <c:showSerName val="0"/>
          <c:showPercent val="0"/>
          <c:showBubbleSize val="0"/>
        </c:dLbls>
        <c:marker val="1"/>
        <c:smooth val="0"/>
        <c:axId val="408702976"/>
        <c:axId val="36928300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C15-4F92-B856-EC75F3E67C1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C15-4F92-B856-EC75F3E67C1F}"/>
            </c:ext>
          </c:extLst>
        </c:ser>
        <c:dLbls>
          <c:showLegendKey val="0"/>
          <c:showVal val="0"/>
          <c:showCatName val="0"/>
          <c:showSerName val="0"/>
          <c:showPercent val="0"/>
          <c:showBubbleSize val="0"/>
        </c:dLbls>
        <c:marker val="1"/>
        <c:smooth val="0"/>
        <c:axId val="408703488"/>
        <c:axId val="369283584"/>
      </c:lineChart>
      <c:catAx>
        <c:axId val="4087029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283008"/>
        <c:crosses val="autoZero"/>
        <c:auto val="1"/>
        <c:lblAlgn val="ctr"/>
        <c:lblOffset val="100"/>
        <c:tickLblSkip val="1"/>
        <c:tickMarkSkip val="1"/>
        <c:noMultiLvlLbl val="0"/>
      </c:catAx>
      <c:valAx>
        <c:axId val="36928300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702976"/>
        <c:crosses val="autoZero"/>
        <c:crossBetween val="between"/>
        <c:majorUnit val="5000"/>
        <c:minorUnit val="1000"/>
      </c:valAx>
      <c:catAx>
        <c:axId val="408703488"/>
        <c:scaling>
          <c:orientation val="minMax"/>
        </c:scaling>
        <c:delete val="1"/>
        <c:axPos val="b"/>
        <c:majorTickMark val="out"/>
        <c:minorTickMark val="none"/>
        <c:tickLblPos val="nextTo"/>
        <c:crossAx val="369283584"/>
        <c:crossesAt val="80"/>
        <c:auto val="1"/>
        <c:lblAlgn val="ctr"/>
        <c:lblOffset val="100"/>
        <c:noMultiLvlLbl val="0"/>
      </c:catAx>
      <c:valAx>
        <c:axId val="36928358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7034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124-4B20-91B5-DEDD5268952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124-4B20-91B5-DEDD5268952C}"/>
            </c:ext>
          </c:extLst>
        </c:ser>
        <c:dLbls>
          <c:showLegendKey val="0"/>
          <c:showVal val="0"/>
          <c:showCatName val="0"/>
          <c:showSerName val="0"/>
          <c:showPercent val="0"/>
          <c:showBubbleSize val="0"/>
        </c:dLbls>
        <c:gapWidth val="150"/>
        <c:overlap val="100"/>
        <c:axId val="410060800"/>
        <c:axId val="36928588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124-4B20-91B5-DEDD5268952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124-4B20-91B5-DEDD5268952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124-4B20-91B5-DEDD5268952C}"/>
            </c:ext>
          </c:extLst>
        </c:ser>
        <c:dLbls>
          <c:showLegendKey val="0"/>
          <c:showVal val="0"/>
          <c:showCatName val="0"/>
          <c:showSerName val="0"/>
          <c:showPercent val="0"/>
          <c:showBubbleSize val="0"/>
        </c:dLbls>
        <c:marker val="1"/>
        <c:smooth val="0"/>
        <c:axId val="410060800"/>
        <c:axId val="36928588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124-4B20-91B5-DEDD5268952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124-4B20-91B5-DEDD5268952C}"/>
            </c:ext>
          </c:extLst>
        </c:ser>
        <c:dLbls>
          <c:showLegendKey val="0"/>
          <c:showVal val="0"/>
          <c:showCatName val="0"/>
          <c:showSerName val="0"/>
          <c:showPercent val="0"/>
          <c:showBubbleSize val="0"/>
        </c:dLbls>
        <c:marker val="1"/>
        <c:smooth val="0"/>
        <c:axId val="408684544"/>
        <c:axId val="369286464"/>
      </c:lineChart>
      <c:catAx>
        <c:axId val="4100608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285888"/>
        <c:crosses val="autoZero"/>
        <c:auto val="1"/>
        <c:lblAlgn val="ctr"/>
        <c:lblOffset val="100"/>
        <c:tickLblSkip val="1"/>
        <c:tickMarkSkip val="1"/>
        <c:noMultiLvlLbl val="0"/>
      </c:catAx>
      <c:valAx>
        <c:axId val="36928588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060800"/>
        <c:crosses val="autoZero"/>
        <c:crossBetween val="between"/>
        <c:majorUnit val="5000"/>
        <c:minorUnit val="1000"/>
      </c:valAx>
      <c:catAx>
        <c:axId val="408684544"/>
        <c:scaling>
          <c:orientation val="minMax"/>
        </c:scaling>
        <c:delete val="1"/>
        <c:axPos val="b"/>
        <c:majorTickMark val="out"/>
        <c:minorTickMark val="none"/>
        <c:tickLblPos val="nextTo"/>
        <c:crossAx val="369286464"/>
        <c:crossesAt val="80"/>
        <c:auto val="1"/>
        <c:lblAlgn val="ctr"/>
        <c:lblOffset val="100"/>
        <c:noMultiLvlLbl val="0"/>
      </c:catAx>
      <c:valAx>
        <c:axId val="36928646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6845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56-4A76-9533-93C0C34C4BF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56-4A76-9533-93C0C34C4BF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E56-4A76-9533-93C0C34C4BF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E56-4A76-9533-93C0C34C4BF2}"/>
            </c:ext>
          </c:extLst>
        </c:ser>
        <c:dLbls>
          <c:showLegendKey val="0"/>
          <c:showVal val="0"/>
          <c:showCatName val="0"/>
          <c:showSerName val="0"/>
          <c:showPercent val="0"/>
          <c:showBubbleSize val="0"/>
        </c:dLbls>
        <c:gapWidth val="150"/>
        <c:overlap val="100"/>
        <c:axId val="203760640"/>
        <c:axId val="3752035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56-4A76-9533-93C0C34C4BF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56-4A76-9533-93C0C34C4BF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56-4A76-9533-93C0C34C4BF2}"/>
            </c:ext>
          </c:extLst>
        </c:ser>
        <c:dLbls>
          <c:showLegendKey val="0"/>
          <c:showVal val="0"/>
          <c:showCatName val="0"/>
          <c:showSerName val="0"/>
          <c:showPercent val="0"/>
          <c:showBubbleSize val="0"/>
        </c:dLbls>
        <c:marker val="1"/>
        <c:smooth val="0"/>
        <c:axId val="203760640"/>
        <c:axId val="3752035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E56-4A76-9533-93C0C34C4BF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E56-4A76-9533-93C0C34C4BF2}"/>
            </c:ext>
          </c:extLst>
        </c:ser>
        <c:dLbls>
          <c:showLegendKey val="0"/>
          <c:showVal val="0"/>
          <c:showCatName val="0"/>
          <c:showSerName val="0"/>
          <c:showPercent val="0"/>
          <c:showBubbleSize val="0"/>
        </c:dLbls>
        <c:marker val="1"/>
        <c:smooth val="0"/>
        <c:axId val="410060288"/>
        <c:axId val="375204096"/>
      </c:lineChart>
      <c:catAx>
        <c:axId val="2037606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3520"/>
        <c:crosses val="autoZero"/>
        <c:auto val="1"/>
        <c:lblAlgn val="ctr"/>
        <c:lblOffset val="100"/>
        <c:tickLblSkip val="1"/>
        <c:tickMarkSkip val="1"/>
        <c:noMultiLvlLbl val="0"/>
      </c:catAx>
      <c:valAx>
        <c:axId val="3752035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3760640"/>
        <c:crosses val="autoZero"/>
        <c:crossBetween val="between"/>
        <c:majorUnit val="2000"/>
      </c:valAx>
      <c:catAx>
        <c:axId val="410060288"/>
        <c:scaling>
          <c:orientation val="minMax"/>
        </c:scaling>
        <c:delete val="1"/>
        <c:axPos val="b"/>
        <c:majorTickMark val="out"/>
        <c:minorTickMark val="none"/>
        <c:tickLblPos val="nextTo"/>
        <c:crossAx val="375204096"/>
        <c:crosses val="autoZero"/>
        <c:auto val="1"/>
        <c:lblAlgn val="ctr"/>
        <c:lblOffset val="100"/>
        <c:noMultiLvlLbl val="0"/>
      </c:catAx>
      <c:valAx>
        <c:axId val="3752040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0602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D54-4840-84E0-B9CF790C60C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D54-4840-84E0-B9CF790C60C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D54-4840-84E0-B9CF790C60C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D54-4840-84E0-B9CF790C60C8}"/>
            </c:ext>
          </c:extLst>
        </c:ser>
        <c:dLbls>
          <c:showLegendKey val="0"/>
          <c:showVal val="0"/>
          <c:showCatName val="0"/>
          <c:showSerName val="0"/>
          <c:showPercent val="0"/>
          <c:showBubbleSize val="0"/>
        </c:dLbls>
        <c:gapWidth val="150"/>
        <c:overlap val="100"/>
        <c:axId val="203762688"/>
        <c:axId val="375205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D54-4840-84E0-B9CF790C60C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D54-4840-84E0-B9CF790C60C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D54-4840-84E0-B9CF790C60C8}"/>
            </c:ext>
          </c:extLst>
        </c:ser>
        <c:dLbls>
          <c:showLegendKey val="0"/>
          <c:showVal val="0"/>
          <c:showCatName val="0"/>
          <c:showSerName val="0"/>
          <c:showPercent val="0"/>
          <c:showBubbleSize val="0"/>
        </c:dLbls>
        <c:marker val="1"/>
        <c:smooth val="0"/>
        <c:axId val="203762688"/>
        <c:axId val="375205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D54-4840-84E0-B9CF790C60C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D54-4840-84E0-B9CF790C60C8}"/>
            </c:ext>
          </c:extLst>
        </c:ser>
        <c:dLbls>
          <c:showLegendKey val="0"/>
          <c:showVal val="0"/>
          <c:showCatName val="0"/>
          <c:showSerName val="0"/>
          <c:showPercent val="0"/>
          <c:showBubbleSize val="0"/>
        </c:dLbls>
        <c:marker val="1"/>
        <c:smooth val="0"/>
        <c:axId val="203763200"/>
        <c:axId val="375206400"/>
      </c:lineChart>
      <c:catAx>
        <c:axId val="20376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5824"/>
        <c:crosses val="autoZero"/>
        <c:auto val="1"/>
        <c:lblAlgn val="ctr"/>
        <c:lblOffset val="100"/>
        <c:tickLblSkip val="1"/>
        <c:tickMarkSkip val="1"/>
        <c:noMultiLvlLbl val="0"/>
      </c:catAx>
      <c:valAx>
        <c:axId val="3752058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3762688"/>
        <c:crosses val="autoZero"/>
        <c:crossBetween val="between"/>
      </c:valAx>
      <c:catAx>
        <c:axId val="203763200"/>
        <c:scaling>
          <c:orientation val="minMax"/>
        </c:scaling>
        <c:delete val="1"/>
        <c:axPos val="b"/>
        <c:majorTickMark val="out"/>
        <c:minorTickMark val="none"/>
        <c:tickLblPos val="nextTo"/>
        <c:crossAx val="375206400"/>
        <c:crosses val="autoZero"/>
        <c:auto val="1"/>
        <c:lblAlgn val="ctr"/>
        <c:lblOffset val="100"/>
        <c:noMultiLvlLbl val="0"/>
      </c:catAx>
      <c:valAx>
        <c:axId val="3752064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37632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08C-46D8-A664-57E57E55782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08C-46D8-A664-57E57E557820}"/>
            </c:ext>
          </c:extLst>
        </c:ser>
        <c:dLbls>
          <c:showLegendKey val="0"/>
          <c:showVal val="0"/>
          <c:showCatName val="0"/>
          <c:showSerName val="0"/>
          <c:showPercent val="0"/>
          <c:showBubbleSize val="0"/>
        </c:dLbls>
        <c:gapWidth val="150"/>
        <c:overlap val="100"/>
        <c:axId val="183320576"/>
        <c:axId val="1386284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08C-46D8-A664-57E57E55782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08C-46D8-A664-57E57E55782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08C-46D8-A664-57E57E557820}"/>
            </c:ext>
          </c:extLst>
        </c:ser>
        <c:dLbls>
          <c:showLegendKey val="0"/>
          <c:showVal val="0"/>
          <c:showCatName val="0"/>
          <c:showSerName val="0"/>
          <c:showPercent val="0"/>
          <c:showBubbleSize val="0"/>
        </c:dLbls>
        <c:marker val="1"/>
        <c:smooth val="0"/>
        <c:axId val="183320576"/>
        <c:axId val="1386284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08C-46D8-A664-57E57E55782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08C-46D8-A664-57E57E557820}"/>
            </c:ext>
          </c:extLst>
        </c:ser>
        <c:dLbls>
          <c:showLegendKey val="0"/>
          <c:showVal val="0"/>
          <c:showCatName val="0"/>
          <c:showSerName val="0"/>
          <c:showPercent val="0"/>
          <c:showBubbleSize val="0"/>
        </c:dLbls>
        <c:marker val="1"/>
        <c:smooth val="0"/>
        <c:axId val="183321088"/>
        <c:axId val="138629056"/>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8480"/>
        <c:crosses val="autoZero"/>
        <c:auto val="1"/>
        <c:lblAlgn val="ctr"/>
        <c:lblOffset val="100"/>
        <c:tickLblSkip val="1"/>
        <c:tickMarkSkip val="1"/>
        <c:noMultiLvlLbl val="0"/>
      </c:catAx>
      <c:valAx>
        <c:axId val="1386284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138629056"/>
        <c:crossesAt val="80"/>
        <c:auto val="1"/>
        <c:lblAlgn val="ctr"/>
        <c:lblOffset val="100"/>
        <c:noMultiLvlLbl val="0"/>
      </c:catAx>
      <c:valAx>
        <c:axId val="1386290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D8-4467-806A-E071C2763DC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2D8-4467-806A-E071C2763DC3}"/>
            </c:ext>
          </c:extLst>
        </c:ser>
        <c:dLbls>
          <c:showLegendKey val="0"/>
          <c:showVal val="0"/>
          <c:showCatName val="0"/>
          <c:showSerName val="0"/>
          <c:showPercent val="0"/>
          <c:showBubbleSize val="0"/>
        </c:dLbls>
        <c:gapWidth val="150"/>
        <c:overlap val="100"/>
        <c:axId val="183324160"/>
        <c:axId val="1386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2D8-4467-806A-E071C2763DC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2D8-4467-806A-E071C2763DC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2D8-4467-806A-E071C2763DC3}"/>
            </c:ext>
          </c:extLst>
        </c:ser>
        <c:dLbls>
          <c:showLegendKey val="0"/>
          <c:showVal val="0"/>
          <c:showCatName val="0"/>
          <c:showSerName val="0"/>
          <c:showPercent val="0"/>
          <c:showBubbleSize val="0"/>
        </c:dLbls>
        <c:marker val="1"/>
        <c:smooth val="0"/>
        <c:axId val="183324160"/>
        <c:axId val="1386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2D8-4467-806A-E071C2763DC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2D8-4467-806A-E071C2763DC3}"/>
            </c:ext>
          </c:extLst>
        </c:ser>
        <c:dLbls>
          <c:showLegendKey val="0"/>
          <c:showVal val="0"/>
          <c:showCatName val="0"/>
          <c:showSerName val="0"/>
          <c:showPercent val="0"/>
          <c:showBubbleSize val="0"/>
        </c:dLbls>
        <c:marker val="1"/>
        <c:smooth val="0"/>
        <c:axId val="183349248"/>
        <c:axId val="138632512"/>
      </c:lineChart>
      <c:catAx>
        <c:axId val="18332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936"/>
        <c:crosses val="autoZero"/>
        <c:auto val="1"/>
        <c:lblAlgn val="ctr"/>
        <c:lblOffset val="100"/>
        <c:tickLblSkip val="1"/>
        <c:tickMarkSkip val="1"/>
        <c:noMultiLvlLbl val="0"/>
      </c:catAx>
      <c:valAx>
        <c:axId val="1386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autoZero"/>
        <c:crossBetween val="between"/>
        <c:majorUnit val="5000"/>
        <c:minorUnit val="1000"/>
      </c:valAx>
      <c:catAx>
        <c:axId val="183349248"/>
        <c:scaling>
          <c:orientation val="minMax"/>
        </c:scaling>
        <c:delete val="1"/>
        <c:axPos val="b"/>
        <c:majorTickMark val="out"/>
        <c:minorTickMark val="none"/>
        <c:tickLblPos val="nextTo"/>
        <c:crossAx val="138632512"/>
        <c:crossesAt val="80"/>
        <c:auto val="1"/>
        <c:lblAlgn val="ctr"/>
        <c:lblOffset val="100"/>
        <c:noMultiLvlLbl val="0"/>
      </c:catAx>
      <c:valAx>
        <c:axId val="1386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776-4F21-8B72-BC84B07A1A8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776-4F21-8B72-BC84B07A1A8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776-4F21-8B72-BC84B07A1A8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776-4F21-8B72-BC84B07A1A8A}"/>
            </c:ext>
          </c:extLst>
        </c:ser>
        <c:dLbls>
          <c:showLegendKey val="0"/>
          <c:showVal val="0"/>
          <c:showCatName val="0"/>
          <c:showSerName val="0"/>
          <c:showPercent val="0"/>
          <c:showBubbleSize val="0"/>
        </c:dLbls>
        <c:gapWidth val="150"/>
        <c:overlap val="100"/>
        <c:axId val="183359488"/>
        <c:axId val="2181242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776-4F21-8B72-BC84B07A1A8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776-4F21-8B72-BC84B07A1A8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776-4F21-8B72-BC84B07A1A8A}"/>
            </c:ext>
          </c:extLst>
        </c:ser>
        <c:dLbls>
          <c:showLegendKey val="0"/>
          <c:showVal val="0"/>
          <c:showCatName val="0"/>
          <c:showSerName val="0"/>
          <c:showPercent val="0"/>
          <c:showBubbleSize val="0"/>
        </c:dLbls>
        <c:marker val="1"/>
        <c:smooth val="0"/>
        <c:axId val="183359488"/>
        <c:axId val="2181242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776-4F21-8B72-BC84B07A1A8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776-4F21-8B72-BC84B07A1A8A}"/>
            </c:ext>
          </c:extLst>
        </c:ser>
        <c:dLbls>
          <c:showLegendKey val="0"/>
          <c:showVal val="0"/>
          <c:showCatName val="0"/>
          <c:showSerName val="0"/>
          <c:showPercent val="0"/>
          <c:showBubbleSize val="0"/>
        </c:dLbls>
        <c:marker val="1"/>
        <c:smooth val="0"/>
        <c:axId val="183360000"/>
        <c:axId val="218124800"/>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224"/>
        <c:crosses val="autoZero"/>
        <c:auto val="1"/>
        <c:lblAlgn val="ctr"/>
        <c:lblOffset val="100"/>
        <c:tickLblSkip val="1"/>
        <c:tickMarkSkip val="1"/>
        <c:noMultiLvlLbl val="0"/>
      </c:catAx>
      <c:valAx>
        <c:axId val="2181242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218124800"/>
        <c:crosses val="autoZero"/>
        <c:auto val="1"/>
        <c:lblAlgn val="ctr"/>
        <c:lblOffset val="100"/>
        <c:noMultiLvlLbl val="0"/>
      </c:catAx>
      <c:valAx>
        <c:axId val="2181248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AFA-40E8-A704-78A2B12528B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AFA-40E8-A704-78A2B12528B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AFA-40E8-A704-78A2B12528B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AFA-40E8-A704-78A2B12528B9}"/>
            </c:ext>
          </c:extLst>
        </c:ser>
        <c:dLbls>
          <c:showLegendKey val="0"/>
          <c:showVal val="0"/>
          <c:showCatName val="0"/>
          <c:showSerName val="0"/>
          <c:showPercent val="0"/>
          <c:showBubbleSize val="0"/>
        </c:dLbls>
        <c:gapWidth val="150"/>
        <c:overlap val="100"/>
        <c:axId val="183422464"/>
        <c:axId val="218126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AFA-40E8-A704-78A2B12528B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AFA-40E8-A704-78A2B12528B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AFA-40E8-A704-78A2B12528B9}"/>
            </c:ext>
          </c:extLst>
        </c:ser>
        <c:dLbls>
          <c:showLegendKey val="0"/>
          <c:showVal val="0"/>
          <c:showCatName val="0"/>
          <c:showSerName val="0"/>
          <c:showPercent val="0"/>
          <c:showBubbleSize val="0"/>
        </c:dLbls>
        <c:marker val="1"/>
        <c:smooth val="0"/>
        <c:axId val="183422464"/>
        <c:axId val="218126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AFA-40E8-A704-78A2B12528B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AFA-40E8-A704-78A2B12528B9}"/>
            </c:ext>
          </c:extLst>
        </c:ser>
        <c:dLbls>
          <c:showLegendKey val="0"/>
          <c:showVal val="0"/>
          <c:showCatName val="0"/>
          <c:showSerName val="0"/>
          <c:showPercent val="0"/>
          <c:showBubbleSize val="0"/>
        </c:dLbls>
        <c:marker val="1"/>
        <c:smooth val="0"/>
        <c:axId val="183428608"/>
        <c:axId val="218127104"/>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6528"/>
        <c:crosses val="autoZero"/>
        <c:auto val="1"/>
        <c:lblAlgn val="ctr"/>
        <c:lblOffset val="100"/>
        <c:tickLblSkip val="1"/>
        <c:tickMarkSkip val="1"/>
        <c:noMultiLvlLbl val="0"/>
      </c:catAx>
      <c:valAx>
        <c:axId val="218126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218127104"/>
        <c:crosses val="autoZero"/>
        <c:auto val="1"/>
        <c:lblAlgn val="ctr"/>
        <c:lblOffset val="100"/>
        <c:noMultiLvlLbl val="0"/>
      </c:catAx>
      <c:valAx>
        <c:axId val="218127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F8D-4183-8CF1-4C4829111D1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F8D-4183-8CF1-4C4829111D1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F8D-4183-8CF1-4C4829111D1F}"/>
            </c:ext>
          </c:extLst>
        </c:ser>
        <c:dLbls>
          <c:showLegendKey val="0"/>
          <c:showVal val="0"/>
          <c:showCatName val="0"/>
          <c:showSerName val="0"/>
          <c:showPercent val="0"/>
          <c:showBubbleSize val="0"/>
        </c:dLbls>
        <c:gapWidth val="150"/>
        <c:overlap val="100"/>
        <c:axId val="184938496"/>
        <c:axId val="2366270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F8D-4183-8CF1-4C4829111D1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F8D-4183-8CF1-4C4829111D1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F8D-4183-8CF1-4C4829111D1F}"/>
            </c:ext>
          </c:extLst>
        </c:ser>
        <c:dLbls>
          <c:showLegendKey val="0"/>
          <c:showVal val="0"/>
          <c:showCatName val="0"/>
          <c:showSerName val="0"/>
          <c:showPercent val="0"/>
          <c:showBubbleSize val="0"/>
        </c:dLbls>
        <c:marker val="1"/>
        <c:smooth val="0"/>
        <c:axId val="184938496"/>
        <c:axId val="2366270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F8D-4183-8CF1-4C4829111D1F}"/>
            </c:ext>
          </c:extLst>
        </c:ser>
        <c:dLbls>
          <c:showLegendKey val="0"/>
          <c:showVal val="0"/>
          <c:showCatName val="0"/>
          <c:showSerName val="0"/>
          <c:showPercent val="0"/>
          <c:showBubbleSize val="0"/>
        </c:dLbls>
        <c:marker val="1"/>
        <c:smooth val="0"/>
        <c:axId val="184939520"/>
        <c:axId val="236627648"/>
      </c:lineChart>
      <c:catAx>
        <c:axId val="18493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7072"/>
        <c:crossesAt val="-1000"/>
        <c:auto val="1"/>
        <c:lblAlgn val="ctr"/>
        <c:lblOffset val="100"/>
        <c:tickLblSkip val="1"/>
        <c:tickMarkSkip val="1"/>
        <c:noMultiLvlLbl val="0"/>
      </c:catAx>
      <c:valAx>
        <c:axId val="2366270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8496"/>
        <c:crosses val="autoZero"/>
        <c:crossBetween val="between"/>
      </c:valAx>
      <c:catAx>
        <c:axId val="184939520"/>
        <c:scaling>
          <c:orientation val="minMax"/>
        </c:scaling>
        <c:delete val="1"/>
        <c:axPos val="b"/>
        <c:majorTickMark val="out"/>
        <c:minorTickMark val="none"/>
        <c:tickLblPos val="nextTo"/>
        <c:crossAx val="236627648"/>
        <c:crosses val="autoZero"/>
        <c:auto val="1"/>
        <c:lblAlgn val="ctr"/>
        <c:lblOffset val="100"/>
        <c:noMultiLvlLbl val="0"/>
      </c:catAx>
      <c:valAx>
        <c:axId val="2366276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952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A7-4991-B11B-C388860108D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A7-4991-B11B-C388860108D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AA7-4991-B11B-C388860108DC}"/>
            </c:ext>
          </c:extLst>
        </c:ser>
        <c:dLbls>
          <c:showLegendKey val="0"/>
          <c:showVal val="0"/>
          <c:showCatName val="0"/>
          <c:showSerName val="0"/>
          <c:showPercent val="0"/>
          <c:showBubbleSize val="0"/>
        </c:dLbls>
        <c:gapWidth val="150"/>
        <c:overlap val="100"/>
        <c:axId val="184941056"/>
        <c:axId val="2366293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AA7-4991-B11B-C388860108D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A7-4991-B11B-C388860108D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A7-4991-B11B-C388860108DC}"/>
            </c:ext>
          </c:extLst>
        </c:ser>
        <c:dLbls>
          <c:showLegendKey val="0"/>
          <c:showVal val="0"/>
          <c:showCatName val="0"/>
          <c:showSerName val="0"/>
          <c:showPercent val="0"/>
          <c:showBubbleSize val="0"/>
        </c:dLbls>
        <c:marker val="1"/>
        <c:smooth val="0"/>
        <c:axId val="184941056"/>
        <c:axId val="2366293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A7-4991-B11B-C388860108DC}"/>
            </c:ext>
          </c:extLst>
        </c:ser>
        <c:dLbls>
          <c:showLegendKey val="0"/>
          <c:showVal val="0"/>
          <c:showCatName val="0"/>
          <c:showSerName val="0"/>
          <c:showPercent val="0"/>
          <c:showBubbleSize val="0"/>
        </c:dLbls>
        <c:marker val="1"/>
        <c:smooth val="0"/>
        <c:axId val="184941568"/>
        <c:axId val="236629952"/>
      </c:lineChart>
      <c:catAx>
        <c:axId val="18494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9376"/>
        <c:crossesAt val="-1000"/>
        <c:auto val="1"/>
        <c:lblAlgn val="ctr"/>
        <c:lblOffset val="100"/>
        <c:tickLblSkip val="1"/>
        <c:tickMarkSkip val="1"/>
        <c:noMultiLvlLbl val="0"/>
      </c:catAx>
      <c:valAx>
        <c:axId val="2366293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056"/>
        <c:crosses val="autoZero"/>
        <c:crossBetween val="between"/>
      </c:valAx>
      <c:catAx>
        <c:axId val="184941568"/>
        <c:scaling>
          <c:orientation val="minMax"/>
        </c:scaling>
        <c:delete val="1"/>
        <c:axPos val="b"/>
        <c:majorTickMark val="out"/>
        <c:minorTickMark val="none"/>
        <c:tickLblPos val="nextTo"/>
        <c:crossAx val="236629952"/>
        <c:crosses val="autoZero"/>
        <c:auto val="1"/>
        <c:lblAlgn val="ctr"/>
        <c:lblOffset val="100"/>
        <c:noMultiLvlLbl val="0"/>
      </c:catAx>
      <c:valAx>
        <c:axId val="2366299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2D5-466F-919A-75EA933C140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2D5-466F-919A-75EA933C140F}"/>
            </c:ext>
          </c:extLst>
        </c:ser>
        <c:dLbls>
          <c:showLegendKey val="0"/>
          <c:showVal val="0"/>
          <c:showCatName val="0"/>
          <c:showSerName val="0"/>
          <c:showPercent val="0"/>
          <c:showBubbleSize val="0"/>
        </c:dLbls>
        <c:gapWidth val="150"/>
        <c:overlap val="100"/>
        <c:axId val="185337344"/>
        <c:axId val="2366703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2D5-466F-919A-75EA933C140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2D5-466F-919A-75EA933C140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2D5-466F-919A-75EA933C140F}"/>
            </c:ext>
          </c:extLst>
        </c:ser>
        <c:dLbls>
          <c:showLegendKey val="0"/>
          <c:showVal val="0"/>
          <c:showCatName val="0"/>
          <c:showSerName val="0"/>
          <c:showPercent val="0"/>
          <c:showBubbleSize val="0"/>
        </c:dLbls>
        <c:marker val="1"/>
        <c:smooth val="0"/>
        <c:axId val="185337344"/>
        <c:axId val="2366703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2D5-466F-919A-75EA933C140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2D5-466F-919A-75EA933C140F}"/>
            </c:ext>
          </c:extLst>
        </c:ser>
        <c:dLbls>
          <c:showLegendKey val="0"/>
          <c:showVal val="0"/>
          <c:showCatName val="0"/>
          <c:showSerName val="0"/>
          <c:showPercent val="0"/>
          <c:showBubbleSize val="0"/>
        </c:dLbls>
        <c:marker val="1"/>
        <c:smooth val="0"/>
        <c:axId val="185483264"/>
        <c:axId val="236670912"/>
      </c:lineChart>
      <c:catAx>
        <c:axId val="1853373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336"/>
        <c:crosses val="autoZero"/>
        <c:auto val="1"/>
        <c:lblAlgn val="ctr"/>
        <c:lblOffset val="100"/>
        <c:tickLblSkip val="1"/>
        <c:tickMarkSkip val="1"/>
        <c:noMultiLvlLbl val="0"/>
      </c:catAx>
      <c:valAx>
        <c:axId val="2366703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7344"/>
        <c:crosses val="autoZero"/>
        <c:crossBetween val="between"/>
        <c:majorUnit val="5000"/>
        <c:minorUnit val="1000"/>
      </c:valAx>
      <c:catAx>
        <c:axId val="185483264"/>
        <c:scaling>
          <c:orientation val="minMax"/>
        </c:scaling>
        <c:delete val="1"/>
        <c:axPos val="b"/>
        <c:majorTickMark val="out"/>
        <c:minorTickMark val="none"/>
        <c:tickLblPos val="nextTo"/>
        <c:crossAx val="236670912"/>
        <c:crossesAt val="80"/>
        <c:auto val="1"/>
        <c:lblAlgn val="ctr"/>
        <c:lblOffset val="100"/>
        <c:noMultiLvlLbl val="0"/>
      </c:catAx>
      <c:valAx>
        <c:axId val="2366709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32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54</xdr:col>
      <xdr:colOff>0</xdr:colOff>
      <xdr:row>2</xdr:row>
      <xdr:rowOff>0</xdr:rowOff>
    </xdr:from>
    <xdr:ext cx="76200" cy="211932"/>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7432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54</xdr:col>
      <xdr:colOff>0</xdr:colOff>
      <xdr:row>2</xdr:row>
      <xdr:rowOff>0</xdr:rowOff>
    </xdr:from>
    <xdr:ext cx="76200" cy="211932"/>
    <xdr:sp macro="" textlink="">
      <xdr:nvSpPr>
        <xdr:cNvPr id="85" name="Text Box 23">
          <a:extLst>
            <a:ext uri="{FF2B5EF4-FFF2-40B4-BE49-F238E27FC236}">
              <a16:creationId xmlns="" xmlns:a16="http://schemas.microsoft.com/office/drawing/2014/main" id="{00000000-0008-0000-0000-000055000000}"/>
            </a:ext>
          </a:extLst>
        </xdr:cNvPr>
        <xdr:cNvSpPr txBox="1">
          <a:spLocks noChangeArrowheads="1"/>
        </xdr:cNvSpPr>
      </xdr:nvSpPr>
      <xdr:spPr bwMode="auto">
        <a:xfrm>
          <a:off x="24403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6" name="Text Box 24">
          <a:extLst>
            <a:ext uri="{FF2B5EF4-FFF2-40B4-BE49-F238E27FC236}">
              <a16:creationId xmlns="" xmlns:a16="http://schemas.microsoft.com/office/drawing/2014/main" id="{00000000-0008-0000-0000-000056000000}"/>
            </a:ext>
          </a:extLst>
        </xdr:cNvPr>
        <xdr:cNvSpPr txBox="1">
          <a:spLocks noChangeArrowheads="1"/>
        </xdr:cNvSpPr>
      </xdr:nvSpPr>
      <xdr:spPr bwMode="auto">
        <a:xfrm>
          <a:off x="24403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7" name="Text Box 50">
          <a:extLst>
            <a:ext uri="{FF2B5EF4-FFF2-40B4-BE49-F238E27FC236}">
              <a16:creationId xmlns="" xmlns:a16="http://schemas.microsoft.com/office/drawing/2014/main" id="{00000000-0008-0000-0000-000057000000}"/>
            </a:ext>
          </a:extLst>
        </xdr:cNvPr>
        <xdr:cNvSpPr txBox="1">
          <a:spLocks noChangeArrowheads="1"/>
        </xdr:cNvSpPr>
      </xdr:nvSpPr>
      <xdr:spPr bwMode="auto">
        <a:xfrm>
          <a:off x="24403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8" name="Text Box 52">
          <a:extLst>
            <a:ext uri="{FF2B5EF4-FFF2-40B4-BE49-F238E27FC236}">
              <a16:creationId xmlns="" xmlns:a16="http://schemas.microsoft.com/office/drawing/2014/main" id="{00000000-0008-0000-0000-000058000000}"/>
            </a:ext>
          </a:extLst>
        </xdr:cNvPr>
        <xdr:cNvSpPr txBox="1">
          <a:spLocks noChangeArrowheads="1"/>
        </xdr:cNvSpPr>
      </xdr:nvSpPr>
      <xdr:spPr bwMode="auto">
        <a:xfrm>
          <a:off x="24403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2" name="Text Box 23">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4403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3" name="Text Box 24">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4403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4" name="Text Box 50">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4403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5" name="Text Box 52">
          <a:extLst>
            <a:ext uri="{FF2B5EF4-FFF2-40B4-BE49-F238E27FC236}">
              <a16:creationId xmlns="" xmlns:a16="http://schemas.microsoft.com/office/drawing/2014/main" id="{00000000-0008-0000-0000-00005F000000}"/>
            </a:ext>
          </a:extLst>
        </xdr:cNvPr>
        <xdr:cNvSpPr txBox="1">
          <a:spLocks noChangeArrowheads="1"/>
        </xdr:cNvSpPr>
      </xdr:nvSpPr>
      <xdr:spPr bwMode="auto">
        <a:xfrm>
          <a:off x="24403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99" name="Text Box 23">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4403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0" name="Text Box 24">
          <a:extLst>
            <a:ext uri="{FF2B5EF4-FFF2-40B4-BE49-F238E27FC236}">
              <a16:creationId xmlns="" xmlns:a16="http://schemas.microsoft.com/office/drawing/2014/main" id="{00000000-0008-0000-0000-000064000000}"/>
            </a:ext>
          </a:extLst>
        </xdr:cNvPr>
        <xdr:cNvSpPr txBox="1">
          <a:spLocks noChangeArrowheads="1"/>
        </xdr:cNvSpPr>
      </xdr:nvSpPr>
      <xdr:spPr bwMode="auto">
        <a:xfrm>
          <a:off x="24403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1" name="Text Box 50">
          <a:extLst>
            <a:ext uri="{FF2B5EF4-FFF2-40B4-BE49-F238E27FC236}">
              <a16:creationId xmlns="" xmlns:a16="http://schemas.microsoft.com/office/drawing/2014/main" id="{00000000-0008-0000-0000-000065000000}"/>
            </a:ext>
          </a:extLst>
        </xdr:cNvPr>
        <xdr:cNvSpPr txBox="1">
          <a:spLocks noChangeArrowheads="1"/>
        </xdr:cNvSpPr>
      </xdr:nvSpPr>
      <xdr:spPr bwMode="auto">
        <a:xfrm>
          <a:off x="24403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2" name="Text Box 52">
          <a:extLst>
            <a:ext uri="{FF2B5EF4-FFF2-40B4-BE49-F238E27FC236}">
              <a16:creationId xmlns="" xmlns:a16="http://schemas.microsoft.com/office/drawing/2014/main" id="{00000000-0008-0000-0000-000066000000}"/>
            </a:ext>
          </a:extLst>
        </xdr:cNvPr>
        <xdr:cNvSpPr txBox="1">
          <a:spLocks noChangeArrowheads="1"/>
        </xdr:cNvSpPr>
      </xdr:nvSpPr>
      <xdr:spPr bwMode="auto">
        <a:xfrm>
          <a:off x="24403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103" name="グラフ 95">
          <a:extLst>
            <a:ext uri="{FF2B5EF4-FFF2-40B4-BE49-F238E27FC236}">
              <a16:creationId xmlns="" xmlns:a16="http://schemas.microsoft.com/office/drawing/2014/main" id="{00000000-0008-0000-0000-00006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4" name="グラフ 96">
          <a:extLst>
            <a:ext uri="{FF2B5EF4-FFF2-40B4-BE49-F238E27FC236}">
              <a16:creationId xmlns="" xmlns:a16="http://schemas.microsoft.com/office/drawing/2014/main" id="{00000000-0008-0000-0000-00006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5" name="グラフ 100">
          <a:extLst>
            <a:ext uri="{FF2B5EF4-FFF2-40B4-BE49-F238E27FC236}">
              <a16:creationId xmlns="" xmlns:a16="http://schemas.microsoft.com/office/drawing/2014/main"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6" name="グラフ 103">
          <a:extLst>
            <a:ext uri="{FF2B5EF4-FFF2-40B4-BE49-F238E27FC236}">
              <a16:creationId xmlns="" xmlns:a16="http://schemas.microsoft.com/office/drawing/2014/main" id="{00000000-0008-0000-00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131">
          <a:extLst>
            <a:ext uri="{FF2B5EF4-FFF2-40B4-BE49-F238E27FC236}">
              <a16:creationId xmlns="" xmlns:a16="http://schemas.microsoft.com/office/drawing/2014/main"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08" name="Rectangle 132">
          <a:extLst>
            <a:ext uri="{FF2B5EF4-FFF2-40B4-BE49-F238E27FC236}">
              <a16:creationId xmlns="" xmlns:a16="http://schemas.microsoft.com/office/drawing/2014/main" id="{00000000-0008-0000-0000-00006C000000}"/>
            </a:ext>
          </a:extLst>
        </xdr:cNvPr>
        <xdr:cNvSpPr>
          <a:spLocks noChangeArrowheads="1"/>
        </xdr:cNvSpPr>
      </xdr:nvSpPr>
      <xdr:spPr bwMode="auto">
        <a:xfrm>
          <a:off x="24403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35">
          <a:extLst>
            <a:ext uri="{FF2B5EF4-FFF2-40B4-BE49-F238E27FC236}">
              <a16:creationId xmlns="" xmlns:a16="http://schemas.microsoft.com/office/drawing/2014/main"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0" name="Rectangle 149">
          <a:extLst>
            <a:ext uri="{FF2B5EF4-FFF2-40B4-BE49-F238E27FC236}">
              <a16:creationId xmlns="" xmlns:a16="http://schemas.microsoft.com/office/drawing/2014/main" id="{00000000-0008-0000-0000-00006E000000}"/>
            </a:ext>
          </a:extLst>
        </xdr:cNvPr>
        <xdr:cNvSpPr>
          <a:spLocks noChangeArrowheads="1"/>
        </xdr:cNvSpPr>
      </xdr:nvSpPr>
      <xdr:spPr bwMode="auto">
        <a:xfrm>
          <a:off x="24403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1" name="Rectangle 150">
          <a:extLst>
            <a:ext uri="{FF2B5EF4-FFF2-40B4-BE49-F238E27FC236}">
              <a16:creationId xmlns="" xmlns:a16="http://schemas.microsoft.com/office/drawing/2014/main" id="{00000000-0008-0000-0000-00006F000000}"/>
            </a:ext>
          </a:extLst>
        </xdr:cNvPr>
        <xdr:cNvSpPr>
          <a:spLocks noChangeArrowheads="1"/>
        </xdr:cNvSpPr>
      </xdr:nvSpPr>
      <xdr:spPr bwMode="auto">
        <a:xfrm>
          <a:off x="24403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2" name="Rectangle 154">
          <a:extLst>
            <a:ext uri="{FF2B5EF4-FFF2-40B4-BE49-F238E27FC236}">
              <a16:creationId xmlns="" xmlns:a16="http://schemas.microsoft.com/office/drawing/2014/main" id="{00000000-0008-0000-0000-000070000000}"/>
            </a:ext>
          </a:extLst>
        </xdr:cNvPr>
        <xdr:cNvSpPr>
          <a:spLocks noChangeArrowheads="1"/>
        </xdr:cNvSpPr>
      </xdr:nvSpPr>
      <xdr:spPr bwMode="auto">
        <a:xfrm>
          <a:off x="24403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3" name="Rectangle 159">
          <a:extLst>
            <a:ext uri="{FF2B5EF4-FFF2-40B4-BE49-F238E27FC236}">
              <a16:creationId xmlns="" xmlns:a16="http://schemas.microsoft.com/office/drawing/2014/main" id="{00000000-0008-0000-0000-000071000000}"/>
            </a:ext>
          </a:extLst>
        </xdr:cNvPr>
        <xdr:cNvSpPr>
          <a:spLocks noChangeArrowheads="1"/>
        </xdr:cNvSpPr>
      </xdr:nvSpPr>
      <xdr:spPr bwMode="auto">
        <a:xfrm>
          <a:off x="24403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4" name="Text Box 161">
          <a:extLst>
            <a:ext uri="{FF2B5EF4-FFF2-40B4-BE49-F238E27FC236}">
              <a16:creationId xmlns="" xmlns:a16="http://schemas.microsoft.com/office/drawing/2014/main" id="{00000000-0008-0000-0000-000072000000}"/>
            </a:ext>
          </a:extLst>
        </xdr:cNvPr>
        <xdr:cNvSpPr txBox="1">
          <a:spLocks noChangeArrowheads="1"/>
        </xdr:cNvSpPr>
      </xdr:nvSpPr>
      <xdr:spPr bwMode="auto">
        <a:xfrm>
          <a:off x="244030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7607BD2D-06A1-96FD-52E0-CE598BDF6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9A8A1CCD-51D0-E89F-9F31-75B9EDDE987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EA60C4FF-8160-47CA-7578-55475124D73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D32DA65-2862-A499-31EB-CFA2A5E3703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F1A3548A-1438-A703-76CF-549CCA9ADBC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oneCellAnchor>
    <xdr:from>
      <xdr:col>52</xdr:col>
      <xdr:colOff>0</xdr:colOff>
      <xdr:row>2</xdr:row>
      <xdr:rowOff>0</xdr:rowOff>
    </xdr:from>
    <xdr:ext cx="76200" cy="206828"/>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7432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39" name="Text Box 23">
          <a:extLst>
            <a:ext uri="{FF2B5EF4-FFF2-40B4-BE49-F238E27FC236}">
              <a16:creationId xmlns="" xmlns:a16="http://schemas.microsoft.com/office/drawing/2014/main" id="{00000000-0008-0000-0100-0000EF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0" name="Text Box 24">
          <a:extLst>
            <a:ext uri="{FF2B5EF4-FFF2-40B4-BE49-F238E27FC236}">
              <a16:creationId xmlns="" xmlns:a16="http://schemas.microsoft.com/office/drawing/2014/main" id="{00000000-0008-0000-0100-0000F0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1" name="Text Box 50">
          <a:extLst>
            <a:ext uri="{FF2B5EF4-FFF2-40B4-BE49-F238E27FC236}">
              <a16:creationId xmlns="" xmlns:a16="http://schemas.microsoft.com/office/drawing/2014/main" id="{00000000-0008-0000-0100-0000F1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2" name="Text Box 52">
          <a:extLst>
            <a:ext uri="{FF2B5EF4-FFF2-40B4-BE49-F238E27FC236}">
              <a16:creationId xmlns="" xmlns:a16="http://schemas.microsoft.com/office/drawing/2014/main" id="{00000000-0008-0000-0100-0000F2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3" name="Text Box 23">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57" name="グラフ 95">
          <a:extLst>
            <a:ext uri="{FF2B5EF4-FFF2-40B4-BE49-F238E27FC236}">
              <a16:creationId xmlns="" xmlns:a16="http://schemas.microsoft.com/office/drawing/2014/main" id="{00000000-0008-0000-0100-00000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8" name="グラフ 96">
          <a:extLst>
            <a:ext uri="{FF2B5EF4-FFF2-40B4-BE49-F238E27FC236}">
              <a16:creationId xmlns="" xmlns:a16="http://schemas.microsoft.com/office/drawing/2014/main" id="{00000000-0008-0000-0100-00000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9" name="グラフ 100">
          <a:extLst>
            <a:ext uri="{FF2B5EF4-FFF2-40B4-BE49-F238E27FC236}">
              <a16:creationId xmlns="" xmlns:a16="http://schemas.microsoft.com/office/drawing/2014/main" id="{00000000-0008-0000-0100-00000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0" name="グラフ 103">
          <a:extLst>
            <a:ext uri="{FF2B5EF4-FFF2-40B4-BE49-F238E27FC236}">
              <a16:creationId xmlns="" xmlns:a16="http://schemas.microsoft.com/office/drawing/2014/main" id="{00000000-0008-0000-0100-00000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1" name="グラフ 131">
          <a:extLst>
            <a:ext uri="{FF2B5EF4-FFF2-40B4-BE49-F238E27FC236}">
              <a16:creationId xmlns="" xmlns:a16="http://schemas.microsoft.com/office/drawing/2014/main"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2" name="Rectangle 132">
          <a:extLst>
            <a:ext uri="{FF2B5EF4-FFF2-40B4-BE49-F238E27FC236}">
              <a16:creationId xmlns="" xmlns:a16="http://schemas.microsoft.com/office/drawing/2014/main" id="{00000000-0008-0000-0100-000006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63" name="グラフ 135">
          <a:extLst>
            <a:ext uri="{FF2B5EF4-FFF2-40B4-BE49-F238E27FC236}">
              <a16:creationId xmlns="" xmlns:a16="http://schemas.microsoft.com/office/drawing/2014/main"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4" name="Rectangle 149">
          <a:extLst>
            <a:ext uri="{FF2B5EF4-FFF2-40B4-BE49-F238E27FC236}">
              <a16:creationId xmlns="" xmlns:a16="http://schemas.microsoft.com/office/drawing/2014/main" id="{00000000-0008-0000-0100-000008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5" name="Rectangle 150">
          <a:extLst>
            <a:ext uri="{FF2B5EF4-FFF2-40B4-BE49-F238E27FC236}">
              <a16:creationId xmlns="" xmlns:a16="http://schemas.microsoft.com/office/drawing/2014/main" id="{00000000-0008-0000-0100-000009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6" name="Rectangle 154">
          <a:extLst>
            <a:ext uri="{FF2B5EF4-FFF2-40B4-BE49-F238E27FC236}">
              <a16:creationId xmlns="" xmlns:a16="http://schemas.microsoft.com/office/drawing/2014/main" id="{00000000-0008-0000-0100-00000A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7" name="Rectangle 159">
          <a:extLst>
            <a:ext uri="{FF2B5EF4-FFF2-40B4-BE49-F238E27FC236}">
              <a16:creationId xmlns="" xmlns:a16="http://schemas.microsoft.com/office/drawing/2014/main" id="{00000000-0008-0000-0100-00000B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8" name="Text Box 161">
          <a:extLst>
            <a:ext uri="{FF2B5EF4-FFF2-40B4-BE49-F238E27FC236}">
              <a16:creationId xmlns="" xmlns:a16="http://schemas.microsoft.com/office/drawing/2014/main" id="{00000000-0008-0000-0100-00000C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273" name="Text Box 23">
          <a:extLst>
            <a:ext uri="{FF2B5EF4-FFF2-40B4-BE49-F238E27FC236}">
              <a16:creationId xmlns="" xmlns:a16="http://schemas.microsoft.com/office/drawing/2014/main" id="{00000000-0008-0000-0100-00001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4" name="Text Box 2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2" name="Text Box 2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6"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7"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8"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9"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6" name="Text Box 23">
          <a:extLst>
            <a:ext uri="{FF2B5EF4-FFF2-40B4-BE49-F238E27FC236}">
              <a16:creationId xmlns="" xmlns:a16="http://schemas.microsoft.com/office/drawing/2014/main" id="{00000000-0008-0000-0100-00006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7" name="Text Box 24">
          <a:extLst>
            <a:ext uri="{FF2B5EF4-FFF2-40B4-BE49-F238E27FC236}">
              <a16:creationId xmlns="" xmlns:a16="http://schemas.microsoft.com/office/drawing/2014/main" id="{00000000-0008-0000-0100-00006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8" name="Text Box 50">
          <a:extLst>
            <a:ext uri="{FF2B5EF4-FFF2-40B4-BE49-F238E27FC236}">
              <a16:creationId xmlns="" xmlns:a16="http://schemas.microsoft.com/office/drawing/2014/main" id="{00000000-0008-0000-0100-00006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9" name="Text Box 52">
          <a:extLst>
            <a:ext uri="{FF2B5EF4-FFF2-40B4-BE49-F238E27FC236}">
              <a16:creationId xmlns="" xmlns:a16="http://schemas.microsoft.com/office/drawing/2014/main" id="{00000000-0008-0000-0100-00006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0" name="Text Box 24">
          <a:extLst>
            <a:ext uri="{FF2B5EF4-FFF2-40B4-BE49-F238E27FC236}">
              <a16:creationId xmlns="" xmlns:a16="http://schemas.microsoft.com/office/drawing/2014/main" id="{00000000-0008-0000-0100-00006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1" name="Text Box 50">
          <a:extLst>
            <a:ext uri="{FF2B5EF4-FFF2-40B4-BE49-F238E27FC236}">
              <a16:creationId xmlns="" xmlns:a16="http://schemas.microsoft.com/office/drawing/2014/main" id="{00000000-0008-0000-0100-00006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2" name="Text Box 52">
          <a:extLst>
            <a:ext uri="{FF2B5EF4-FFF2-40B4-BE49-F238E27FC236}">
              <a16:creationId xmlns="" xmlns:a16="http://schemas.microsoft.com/office/drawing/2014/main" id="{00000000-0008-0000-0100-00007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3" name="Text Box 23">
          <a:extLst>
            <a:ext uri="{FF2B5EF4-FFF2-40B4-BE49-F238E27FC236}">
              <a16:creationId xmlns="" xmlns:a16="http://schemas.microsoft.com/office/drawing/2014/main" id="{00000000-0008-0000-0100-00007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4" name="Text Box 24">
          <a:extLst>
            <a:ext uri="{FF2B5EF4-FFF2-40B4-BE49-F238E27FC236}">
              <a16:creationId xmlns="" xmlns:a16="http://schemas.microsoft.com/office/drawing/2014/main" id="{00000000-0008-0000-0100-00007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5" name="Text Box 50">
          <a:extLst>
            <a:ext uri="{FF2B5EF4-FFF2-40B4-BE49-F238E27FC236}">
              <a16:creationId xmlns="" xmlns:a16="http://schemas.microsoft.com/office/drawing/2014/main" id="{00000000-0008-0000-0100-00007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6" name="Text Box 52">
          <a:extLst>
            <a:ext uri="{FF2B5EF4-FFF2-40B4-BE49-F238E27FC236}">
              <a16:creationId xmlns="" xmlns:a16="http://schemas.microsoft.com/office/drawing/2014/main" id="{00000000-0008-0000-0100-00007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7" name="Text Box 24">
          <a:extLst>
            <a:ext uri="{FF2B5EF4-FFF2-40B4-BE49-F238E27FC236}">
              <a16:creationId xmlns="" xmlns:a16="http://schemas.microsoft.com/office/drawing/2014/main" id="{00000000-0008-0000-0100-00007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8" name="Text Box 50">
          <a:extLst>
            <a:ext uri="{FF2B5EF4-FFF2-40B4-BE49-F238E27FC236}">
              <a16:creationId xmlns="" xmlns:a16="http://schemas.microsoft.com/office/drawing/2014/main" id="{00000000-0008-0000-0100-00007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9" name="Text Box 52">
          <a:extLst>
            <a:ext uri="{FF2B5EF4-FFF2-40B4-BE49-F238E27FC236}">
              <a16:creationId xmlns="" xmlns:a16="http://schemas.microsoft.com/office/drawing/2014/main" id="{00000000-0008-0000-0100-00007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0" name="Text Box 23">
          <a:extLst>
            <a:ext uri="{FF2B5EF4-FFF2-40B4-BE49-F238E27FC236}">
              <a16:creationId xmlns="" xmlns:a16="http://schemas.microsoft.com/office/drawing/2014/main" id="{00000000-0008-0000-0100-00007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1" name="Text Box 24">
          <a:extLst>
            <a:ext uri="{FF2B5EF4-FFF2-40B4-BE49-F238E27FC236}">
              <a16:creationId xmlns="" xmlns:a16="http://schemas.microsoft.com/office/drawing/2014/main" id="{00000000-0008-0000-0100-00007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2" name="Text Box 50">
          <a:extLst>
            <a:ext uri="{FF2B5EF4-FFF2-40B4-BE49-F238E27FC236}">
              <a16:creationId xmlns="" xmlns:a16="http://schemas.microsoft.com/office/drawing/2014/main" id="{00000000-0008-0000-0100-00007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3" name="Text Box 52">
          <a:extLst>
            <a:ext uri="{FF2B5EF4-FFF2-40B4-BE49-F238E27FC236}">
              <a16:creationId xmlns="" xmlns:a16="http://schemas.microsoft.com/office/drawing/2014/main" id="{00000000-0008-0000-0100-00007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23">
          <a:extLst>
            <a:ext uri="{FF2B5EF4-FFF2-40B4-BE49-F238E27FC236}">
              <a16:creationId xmlns="" xmlns:a16="http://schemas.microsoft.com/office/drawing/2014/main" id="{00000000-0008-0000-0100-00007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2" name="Text Box 23">
          <a:extLst>
            <a:ext uri="{FF2B5EF4-FFF2-40B4-BE49-F238E27FC236}">
              <a16:creationId xmlns="" xmlns:a16="http://schemas.microsoft.com/office/drawing/2014/main" id="{00000000-0008-0000-0100-00008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3" name="Text Box 24">
          <a:extLst>
            <a:ext uri="{FF2B5EF4-FFF2-40B4-BE49-F238E27FC236}">
              <a16:creationId xmlns="" xmlns:a16="http://schemas.microsoft.com/office/drawing/2014/main" id="{00000000-0008-0000-0100-00008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4" name="Text Box 50">
          <a:extLst>
            <a:ext uri="{FF2B5EF4-FFF2-40B4-BE49-F238E27FC236}">
              <a16:creationId xmlns="" xmlns:a16="http://schemas.microsoft.com/office/drawing/2014/main" id="{00000000-0008-0000-0100-00008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5" name="Text Box 52">
          <a:extLst>
            <a:ext uri="{FF2B5EF4-FFF2-40B4-BE49-F238E27FC236}">
              <a16:creationId xmlns="" xmlns:a16="http://schemas.microsoft.com/office/drawing/2014/main" id="{00000000-0008-0000-0100-00008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6" name="Text Box 23">
          <a:extLst>
            <a:ext uri="{FF2B5EF4-FFF2-40B4-BE49-F238E27FC236}">
              <a16:creationId xmlns="" xmlns:a16="http://schemas.microsoft.com/office/drawing/2014/main" id="{00000000-0008-0000-0100-00008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7" name="Text Box 24">
          <a:extLst>
            <a:ext uri="{FF2B5EF4-FFF2-40B4-BE49-F238E27FC236}">
              <a16:creationId xmlns="" xmlns:a16="http://schemas.microsoft.com/office/drawing/2014/main" id="{00000000-0008-0000-0100-00008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50">
          <a:extLst>
            <a:ext uri="{FF2B5EF4-FFF2-40B4-BE49-F238E27FC236}">
              <a16:creationId xmlns="" xmlns:a16="http://schemas.microsoft.com/office/drawing/2014/main" id="{00000000-0008-0000-0100-00008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52">
          <a:extLst>
            <a:ext uri="{FF2B5EF4-FFF2-40B4-BE49-F238E27FC236}">
              <a16:creationId xmlns="" xmlns:a16="http://schemas.microsoft.com/office/drawing/2014/main" id="{00000000-0008-0000-0100-00008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23">
          <a:extLst>
            <a:ext uri="{FF2B5EF4-FFF2-40B4-BE49-F238E27FC236}">
              <a16:creationId xmlns="" xmlns:a16="http://schemas.microsoft.com/office/drawing/2014/main" id="{00000000-0008-0000-0100-00008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24">
          <a:extLst>
            <a:ext uri="{FF2B5EF4-FFF2-40B4-BE49-F238E27FC236}">
              <a16:creationId xmlns="" xmlns:a16="http://schemas.microsoft.com/office/drawing/2014/main" id="{00000000-0008-0000-0100-00008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50">
          <a:extLst>
            <a:ext uri="{FF2B5EF4-FFF2-40B4-BE49-F238E27FC236}">
              <a16:creationId xmlns="" xmlns:a16="http://schemas.microsoft.com/office/drawing/2014/main" id="{00000000-0008-0000-0100-00008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52">
          <a:extLst>
            <a:ext uri="{FF2B5EF4-FFF2-40B4-BE49-F238E27FC236}">
              <a16:creationId xmlns="" xmlns:a16="http://schemas.microsoft.com/office/drawing/2014/main" id="{00000000-0008-0000-0100-00008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23">
          <a:extLst>
            <a:ext uri="{FF2B5EF4-FFF2-40B4-BE49-F238E27FC236}">
              <a16:creationId xmlns="" xmlns:a16="http://schemas.microsoft.com/office/drawing/2014/main" id="{00000000-0008-0000-0100-00009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23">
          <a:extLst>
            <a:ext uri="{FF2B5EF4-FFF2-40B4-BE49-F238E27FC236}">
              <a16:creationId xmlns="" xmlns:a16="http://schemas.microsoft.com/office/drawing/2014/main" id="{00000000-0008-0000-0100-00009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24">
          <a:extLst>
            <a:ext uri="{FF2B5EF4-FFF2-40B4-BE49-F238E27FC236}">
              <a16:creationId xmlns="" xmlns:a16="http://schemas.microsoft.com/office/drawing/2014/main" id="{00000000-0008-0000-0100-00009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50">
          <a:extLst>
            <a:ext uri="{FF2B5EF4-FFF2-40B4-BE49-F238E27FC236}">
              <a16:creationId xmlns="" xmlns:a16="http://schemas.microsoft.com/office/drawing/2014/main" id="{00000000-0008-0000-0100-00009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52">
          <a:extLst>
            <a:ext uri="{FF2B5EF4-FFF2-40B4-BE49-F238E27FC236}">
              <a16:creationId xmlns="" xmlns:a16="http://schemas.microsoft.com/office/drawing/2014/main" id="{00000000-0008-0000-0100-00009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23">
          <a:extLst>
            <a:ext uri="{FF2B5EF4-FFF2-40B4-BE49-F238E27FC236}">
              <a16:creationId xmlns="" xmlns:a16="http://schemas.microsoft.com/office/drawing/2014/main" id="{00000000-0008-0000-0100-00009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24">
          <a:extLst>
            <a:ext uri="{FF2B5EF4-FFF2-40B4-BE49-F238E27FC236}">
              <a16:creationId xmlns="" xmlns:a16="http://schemas.microsoft.com/office/drawing/2014/main" id="{00000000-0008-0000-0100-00009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4" name="Text Box 50">
          <a:extLst>
            <a:ext uri="{FF2B5EF4-FFF2-40B4-BE49-F238E27FC236}">
              <a16:creationId xmlns="" xmlns:a16="http://schemas.microsoft.com/office/drawing/2014/main" id="{00000000-0008-0000-0100-00009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5" name="Text Box 52">
          <a:extLst>
            <a:ext uri="{FF2B5EF4-FFF2-40B4-BE49-F238E27FC236}">
              <a16:creationId xmlns="" xmlns:a16="http://schemas.microsoft.com/office/drawing/2014/main" id="{00000000-0008-0000-0100-00009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6" name="Text Box 23">
          <a:extLst>
            <a:ext uri="{FF2B5EF4-FFF2-40B4-BE49-F238E27FC236}">
              <a16:creationId xmlns="" xmlns:a16="http://schemas.microsoft.com/office/drawing/2014/main" id="{00000000-0008-0000-0100-00009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7" name="Text Box 24">
          <a:extLst>
            <a:ext uri="{FF2B5EF4-FFF2-40B4-BE49-F238E27FC236}">
              <a16:creationId xmlns="" xmlns:a16="http://schemas.microsoft.com/office/drawing/2014/main" id="{00000000-0008-0000-0100-00009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8" name="Text Box 50">
          <a:extLst>
            <a:ext uri="{FF2B5EF4-FFF2-40B4-BE49-F238E27FC236}">
              <a16:creationId xmlns="" xmlns:a16="http://schemas.microsoft.com/office/drawing/2014/main" id="{00000000-0008-0000-0100-00009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9" name="Text Box 52">
          <a:extLst>
            <a:ext uri="{FF2B5EF4-FFF2-40B4-BE49-F238E27FC236}">
              <a16:creationId xmlns="" xmlns:a16="http://schemas.microsoft.com/office/drawing/2014/main" id="{00000000-0008-0000-0100-00009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0" name="Text Box 23">
          <a:extLst>
            <a:ext uri="{FF2B5EF4-FFF2-40B4-BE49-F238E27FC236}">
              <a16:creationId xmlns="" xmlns:a16="http://schemas.microsoft.com/office/drawing/2014/main" id="{00000000-0008-0000-0100-0000A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23">
          <a:extLst>
            <a:ext uri="{FF2B5EF4-FFF2-40B4-BE49-F238E27FC236}">
              <a16:creationId xmlns="" xmlns:a16="http://schemas.microsoft.com/office/drawing/2014/main" id="{00000000-0008-0000-0100-0000A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24">
          <a:extLst>
            <a:ext uri="{FF2B5EF4-FFF2-40B4-BE49-F238E27FC236}">
              <a16:creationId xmlns="" xmlns:a16="http://schemas.microsoft.com/office/drawing/2014/main" id="{00000000-0008-0000-0100-0000A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0" name="Text Box 50">
          <a:extLst>
            <a:ext uri="{FF2B5EF4-FFF2-40B4-BE49-F238E27FC236}">
              <a16:creationId xmlns="" xmlns:a16="http://schemas.microsoft.com/office/drawing/2014/main" id="{00000000-0008-0000-0100-0000A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1" name="Text Box 52">
          <a:extLst>
            <a:ext uri="{FF2B5EF4-FFF2-40B4-BE49-F238E27FC236}">
              <a16:creationId xmlns="" xmlns:a16="http://schemas.microsoft.com/office/drawing/2014/main" id="{00000000-0008-0000-0100-0000A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2" name="Text Box 23">
          <a:extLst>
            <a:ext uri="{FF2B5EF4-FFF2-40B4-BE49-F238E27FC236}">
              <a16:creationId xmlns="" xmlns:a16="http://schemas.microsoft.com/office/drawing/2014/main" id="{00000000-0008-0000-0100-0000A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6" name="Text Box 23">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7" name="Text Box 24">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4" name="Text Box 50">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5" name="Text Box 52">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9" name="Text Box 23">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0" name="Text Box 24">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1" name="Text Box 50">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2" name="Text Box 52">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3" name="Text Box 24">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4" name="Text Box 50">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205" name="Text Box 52">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6" name="Text Box 23">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7" name="Text Box 24">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8" name="Text Box 50">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9" name="Text Box 52">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0" name="Text Box 24">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1" name="Text Box 50">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2" name="Text Box 52">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3" name="Text Box 23">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4" name="Text Box 24">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5" name="Text Box 50">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6" name="Text Box 52">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20" name="Text Box 23">
          <a:extLst>
            <a:ext uri="{FF2B5EF4-FFF2-40B4-BE49-F238E27FC236}">
              <a16:creationId xmlns="" xmlns:a16="http://schemas.microsoft.com/office/drawing/2014/main" id="{00000000-0008-0000-0100-0000D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21" name="Text Box 24">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8" name="Text Box 50">
          <a:extLst>
            <a:ext uri="{FF2B5EF4-FFF2-40B4-BE49-F238E27FC236}">
              <a16:creationId xmlns="" xmlns:a16="http://schemas.microsoft.com/office/drawing/2014/main" id="{00000000-0008-0000-0100-0000E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50" name="Text Box 52">
          <a:extLst>
            <a:ext uri="{FF2B5EF4-FFF2-40B4-BE49-F238E27FC236}">
              <a16:creationId xmlns="" xmlns:a16="http://schemas.microsoft.com/office/drawing/2014/main" id="{00000000-0008-0000-0100-0000F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51" name="Text Box 23">
          <a:extLst>
            <a:ext uri="{FF2B5EF4-FFF2-40B4-BE49-F238E27FC236}">
              <a16:creationId xmlns="" xmlns:a16="http://schemas.microsoft.com/office/drawing/2014/main" id="{00000000-0008-0000-0100-0000F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52" name="Text Box 24">
          <a:extLst>
            <a:ext uri="{FF2B5EF4-FFF2-40B4-BE49-F238E27FC236}">
              <a16:creationId xmlns="" xmlns:a16="http://schemas.microsoft.com/office/drawing/2014/main" id="{00000000-0008-0000-0100-0000F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69" name="Text Box 50">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0" name="Text Box 52">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78" name="Text Box 23">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79" name="Text Box 24">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0" name="Text Box 50">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1" name="Text Box 52">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2" name="Text Box 24">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3" name="Text Box 50">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4" name="Text Box 52">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5" name="Text Box 23">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6" name="Text Box 24">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7" name="Text Box 50">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8" name="Text Box 52">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9" name="Text Box 24">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0" name="Text Box 50">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1" name="Text Box 52">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2" name="Text Box 23">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3" name="Text Box 24">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4" name="Text Box 50">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5" name="Text Box 52">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6" name="Text Box 24">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7" name="Text Box 50">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8" name="Text Box 52">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9" name="Text Box 23">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0" name="Text Box 24">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1" name="Text Box 50">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2" name="Text Box 52">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3" name="Text Box 24">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4" name="Text Box 50">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5" name="Text Box 52">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6" name="Text Box 23">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7" name="Text Box 24">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8" name="Text Box 50">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9" name="Text Box 52">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0" name="Text Box 24">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1" name="Text Box 50">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2" name="Text Box 52">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3" name="Text Box 23">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4" name="Text Box 24">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5" name="Text Box 50">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6" name="Text Box 52">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0" name="Text Box 23">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1" name="Text Box 24">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2" name="Text Box 50">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3" name="Text Box 52">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4" name="Text Box 24">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7" name="Text Box 23">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8" name="Text Box 24">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9" name="Text Box 50">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0" name="Text Box 52">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4" name="Text Box 23">
          <a:extLst>
            <a:ext uri="{FF2B5EF4-FFF2-40B4-BE49-F238E27FC236}">
              <a16:creationId xmlns="" xmlns:a16="http://schemas.microsoft.com/office/drawing/2014/main" id="{00000000-0008-0000-0100-00004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5" name="Text Box 24">
          <a:extLst>
            <a:ext uri="{FF2B5EF4-FFF2-40B4-BE49-F238E27FC236}">
              <a16:creationId xmlns="" xmlns:a16="http://schemas.microsoft.com/office/drawing/2014/main" id="{00000000-0008-0000-0100-00004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6" name="Text Box 50">
          <a:extLst>
            <a:ext uri="{FF2B5EF4-FFF2-40B4-BE49-F238E27FC236}">
              <a16:creationId xmlns="" xmlns:a16="http://schemas.microsoft.com/office/drawing/2014/main" id="{00000000-0008-0000-0100-00005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7" name="Text Box 52">
          <a:extLst>
            <a:ext uri="{FF2B5EF4-FFF2-40B4-BE49-F238E27FC236}">
              <a16:creationId xmlns="" xmlns:a16="http://schemas.microsoft.com/office/drawing/2014/main" id="{00000000-0008-0000-0100-00005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1" name="Text Box 23">
          <a:extLst>
            <a:ext uri="{FF2B5EF4-FFF2-40B4-BE49-F238E27FC236}">
              <a16:creationId xmlns="" xmlns:a16="http://schemas.microsoft.com/office/drawing/2014/main" id="{00000000-0008-0000-0100-00005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2" name="Text Box 24">
          <a:extLst>
            <a:ext uri="{FF2B5EF4-FFF2-40B4-BE49-F238E27FC236}">
              <a16:creationId xmlns="" xmlns:a16="http://schemas.microsoft.com/office/drawing/2014/main" id="{00000000-0008-0000-0100-00005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3" name="Text Box 50">
          <a:extLst>
            <a:ext uri="{FF2B5EF4-FFF2-40B4-BE49-F238E27FC236}">
              <a16:creationId xmlns="" xmlns:a16="http://schemas.microsoft.com/office/drawing/2014/main" id="{00000000-0008-0000-0100-00005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4" name="Text Box 52">
          <a:extLst>
            <a:ext uri="{FF2B5EF4-FFF2-40B4-BE49-F238E27FC236}">
              <a16:creationId xmlns="" xmlns:a16="http://schemas.microsoft.com/office/drawing/2014/main" id="{00000000-0008-0000-0100-00005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8" name="Text Box 23">
          <a:extLst>
            <a:ext uri="{FF2B5EF4-FFF2-40B4-BE49-F238E27FC236}">
              <a16:creationId xmlns="" xmlns:a16="http://schemas.microsoft.com/office/drawing/2014/main" id="{00000000-0008-0000-0100-00005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9" name="Text Box 24">
          <a:extLst>
            <a:ext uri="{FF2B5EF4-FFF2-40B4-BE49-F238E27FC236}">
              <a16:creationId xmlns="" xmlns:a16="http://schemas.microsoft.com/office/drawing/2014/main" id="{00000000-0008-0000-0100-00005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0" name="Text Box 50">
          <a:extLst>
            <a:ext uri="{FF2B5EF4-FFF2-40B4-BE49-F238E27FC236}">
              <a16:creationId xmlns="" xmlns:a16="http://schemas.microsoft.com/office/drawing/2014/main" id="{00000000-0008-0000-0100-00005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1" name="Text Box 52">
          <a:extLst>
            <a:ext uri="{FF2B5EF4-FFF2-40B4-BE49-F238E27FC236}">
              <a16:creationId xmlns="" xmlns:a16="http://schemas.microsoft.com/office/drawing/2014/main" id="{00000000-0008-0000-0100-00005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5" name="Text Box 23">
          <a:extLst>
            <a:ext uri="{FF2B5EF4-FFF2-40B4-BE49-F238E27FC236}">
              <a16:creationId xmlns="" xmlns:a16="http://schemas.microsoft.com/office/drawing/2014/main" id="{00000000-0008-0000-0100-00006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6" name="Text Box 24">
          <a:extLst>
            <a:ext uri="{FF2B5EF4-FFF2-40B4-BE49-F238E27FC236}">
              <a16:creationId xmlns="" xmlns:a16="http://schemas.microsoft.com/office/drawing/2014/main" id="{00000000-0008-0000-0100-00006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7" name="Text Box 50">
          <a:extLst>
            <a:ext uri="{FF2B5EF4-FFF2-40B4-BE49-F238E27FC236}">
              <a16:creationId xmlns="" xmlns:a16="http://schemas.microsoft.com/office/drawing/2014/main" id="{00000000-0008-0000-0100-00006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8" name="Text Box 52">
          <a:extLst>
            <a:ext uri="{FF2B5EF4-FFF2-40B4-BE49-F238E27FC236}">
              <a16:creationId xmlns="" xmlns:a16="http://schemas.microsoft.com/office/drawing/2014/main" id="{00000000-0008-0000-0100-00006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2" name="Text Box 23">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3"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4"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5"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9"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6"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3"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0"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7"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4"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1"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1"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2"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3"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4"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8"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9"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1"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5"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6"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8"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3"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5"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2" name="Text Box 23">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6" name="Text Box 24">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7" name="Text Box 50">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8" name="Text Box 52">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9" name="Text Box 23">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3" name="Text Box 24">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4"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5"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6"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0"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1"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2"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3"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7"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8"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9"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0"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4"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5"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6"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7"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1"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2"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3"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4"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5"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6"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7"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8"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9"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0"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1"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2"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3"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4"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5"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6"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7"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8"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9"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0"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1"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2"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3"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5"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6"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7"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8"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9"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0"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2"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3"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4"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5"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6"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7"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9"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0"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1"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2"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3"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4"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6" name="Text Box 23">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7"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8"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9"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24">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50">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52">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3" name="Text Box 23">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4"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5"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6"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24">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0"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1"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2"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3"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7"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8"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9"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0"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4"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5"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6"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7"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8"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9"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0"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1"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2"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3"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4"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5"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6"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7"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8"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9"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0"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1"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2"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3"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4"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5"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6"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7"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8"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9"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0"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1"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0"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7"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4"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1"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8" name="Text Box 23">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9"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0"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1"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24">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50">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52">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5" name="Text Box 23">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6"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7"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8"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24">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2"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3"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4"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5"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9"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0"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1"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2"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6"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7"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8"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9"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3"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4"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5"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6"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0"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1"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2"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3"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7"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8"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9"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0"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2"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3"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4"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5"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6"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7"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8"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9"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0"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1"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2"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3"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4"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5"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6"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7"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8"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9"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0"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1"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2"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3"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4"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5"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6"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7"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8"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9"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13A467F0-4A44-25A5-1421-7343536CE15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6FEDD19E-F36E-4ED4-0A2E-42412D00790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E0BC346E-0C10-BA2A-E140-B715CD4DCFA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5"/>
  <sheetViews>
    <sheetView showGridLines="0" zoomScale="90" zoomScaleNormal="90" workbookViewId="0">
      <pane xSplit="3" ySplit="9" topLeftCell="U22" activePane="bottomRight" state="frozen"/>
      <selection pane="topRight" activeCell="D1" sqref="D1"/>
      <selection pane="bottomLeft" activeCell="A10" sqref="A10"/>
      <selection pane="bottomRight" activeCell="AF43" sqref="AF43"/>
    </sheetView>
  </sheetViews>
  <sheetFormatPr defaultColWidth="9" defaultRowHeight="12" customHeight="1"/>
  <cols>
    <col min="1" max="1" width="5.625" style="6" customWidth="1"/>
    <col min="2" max="2" width="7.625" style="6" customWidth="1"/>
    <col min="3" max="3" width="11.125" style="6" customWidth="1"/>
    <col min="4" max="4" width="7.625" style="6" customWidth="1"/>
    <col min="5" max="5" width="6.625" style="6" customWidth="1"/>
    <col min="6" max="6" width="7.625" style="6" customWidth="1"/>
    <col min="7" max="7" width="6.625" style="6" customWidth="1"/>
    <col min="8" max="8" width="7.625" style="6" customWidth="1"/>
    <col min="9" max="9" width="6.625" style="6" customWidth="1"/>
    <col min="10" max="10" width="10.625" style="6" customWidth="1"/>
    <col min="11" max="11" width="6.625" style="4" customWidth="1"/>
    <col min="12" max="12" width="7.625" style="4" customWidth="1"/>
    <col min="13" max="13" width="6.625" style="5" customWidth="1"/>
    <col min="14" max="14" width="7.625" style="5" customWidth="1"/>
    <col min="15" max="15" width="6.625" style="5" customWidth="1"/>
    <col min="16" max="16" width="9.625" style="5" customWidth="1"/>
    <col min="17" max="17" width="10.625" style="5" customWidth="1"/>
    <col min="18" max="18" width="7.625" style="5" customWidth="1"/>
    <col min="19" max="19" width="6.625" style="5" customWidth="1"/>
    <col min="20" max="20" width="7.625" style="5" customWidth="1"/>
    <col min="21" max="21" width="6.625" style="5" customWidth="1"/>
    <col min="22" max="22" width="7.625" style="5" customWidth="1"/>
    <col min="23" max="23" width="6.625" style="5" customWidth="1"/>
    <col min="24" max="24" width="10.625" style="5" customWidth="1"/>
    <col min="25" max="25" width="6.625" style="5" customWidth="1"/>
    <col min="26" max="26" width="7.625" style="5" customWidth="1"/>
    <col min="27" max="27" width="6.625" style="5" customWidth="1"/>
    <col min="28" max="28" width="10.625" style="5" customWidth="1"/>
    <col min="29" max="35" width="6.625" style="5" customWidth="1"/>
    <col min="36" max="36" width="7.625" style="5" customWidth="1"/>
    <col min="37" max="37" width="6.625" style="5" customWidth="1"/>
    <col min="38" max="43" width="7.625" style="5" customWidth="1"/>
    <col min="44" max="45" width="10.625" style="5" customWidth="1"/>
    <col min="46" max="46" width="6.625" style="5" customWidth="1"/>
    <col min="47" max="47" width="7.625" style="5" customWidth="1"/>
    <col min="48" max="48" width="6.625" style="5" customWidth="1"/>
    <col min="49" max="49" width="7.625" style="5" customWidth="1"/>
    <col min="50" max="50" width="6.625" style="5" customWidth="1"/>
    <col min="51" max="51" width="7.625" style="5" customWidth="1"/>
    <col min="52" max="52" width="6.625" style="5" customWidth="1"/>
    <col min="53" max="53" width="7.625" style="5" customWidth="1"/>
    <col min="54" max="54" width="6.625" style="5" customWidth="1"/>
    <col min="55" max="16384" width="9" style="4"/>
  </cols>
  <sheetData>
    <row r="2" spans="1:54" s="34" customFormat="1" ht="15" customHeight="1">
      <c r="A2" s="39"/>
      <c r="B2" s="40" t="s">
        <v>46</v>
      </c>
      <c r="C2" s="39"/>
      <c r="D2" s="39"/>
      <c r="E2" s="38"/>
      <c r="F2" s="38"/>
      <c r="G2" s="38"/>
      <c r="H2" s="38"/>
      <c r="I2" s="38"/>
      <c r="J2" s="38"/>
      <c r="K2" s="37"/>
      <c r="L2" s="37"/>
      <c r="M2" s="36"/>
      <c r="N2" s="36"/>
      <c r="O2" s="36"/>
      <c r="P2" s="36"/>
      <c r="Q2" s="36"/>
      <c r="R2" s="36"/>
      <c r="S2" s="36"/>
      <c r="T2" s="36"/>
      <c r="U2" s="36"/>
      <c r="V2" s="36"/>
      <c r="W2" s="35"/>
      <c r="X2" s="36"/>
      <c r="Y2" s="36"/>
      <c r="Z2" s="36"/>
      <c r="AA2" s="35"/>
      <c r="AB2" s="36"/>
      <c r="AC2" s="36"/>
      <c r="AD2" s="36"/>
      <c r="AE2" s="36"/>
      <c r="AF2" s="36"/>
      <c r="AG2" s="36"/>
      <c r="AH2" s="36"/>
      <c r="AI2" s="36"/>
      <c r="AJ2" s="35"/>
      <c r="AK2" s="35"/>
      <c r="AL2" s="35"/>
      <c r="AM2" s="35"/>
      <c r="AN2" s="35"/>
      <c r="AO2" s="35"/>
      <c r="AP2" s="35"/>
      <c r="AQ2" s="35"/>
      <c r="AR2" s="35"/>
      <c r="AS2" s="35"/>
      <c r="AT2" s="35"/>
      <c r="AU2" s="35"/>
      <c r="AV2" s="35"/>
      <c r="AW2" s="35"/>
      <c r="AX2" s="35"/>
      <c r="AY2" s="35"/>
      <c r="AZ2" s="35"/>
      <c r="BA2" s="35"/>
      <c r="BB2" s="35"/>
    </row>
    <row r="3" spans="1:54" ht="12" customHeight="1">
      <c r="A3" s="32"/>
      <c r="B3" s="33"/>
      <c r="C3" s="32"/>
      <c r="D3" s="32"/>
      <c r="E3" s="32"/>
      <c r="F3" s="32"/>
      <c r="G3" s="32"/>
      <c r="H3" s="32"/>
    </row>
    <row r="4" spans="1:54" ht="12" customHeight="1">
      <c r="B4" s="31"/>
      <c r="C4" s="31"/>
      <c r="D4" s="31"/>
      <c r="E4" s="31"/>
      <c r="F4" s="31"/>
      <c r="G4" s="31"/>
      <c r="H4" s="31"/>
      <c r="I4" s="31"/>
      <c r="J4" s="30"/>
      <c r="AK4" s="29"/>
      <c r="AS4" s="29" t="s">
        <v>164</v>
      </c>
      <c r="BB4" s="29"/>
    </row>
    <row r="5" spans="1:54" ht="12" customHeight="1">
      <c r="B5" s="295" t="s">
        <v>21</v>
      </c>
      <c r="C5" s="296"/>
      <c r="D5" s="317" t="s">
        <v>47</v>
      </c>
      <c r="E5" s="318"/>
      <c r="F5" s="320"/>
      <c r="G5" s="321"/>
      <c r="H5" s="321"/>
      <c r="I5" s="321"/>
      <c r="J5" s="321"/>
      <c r="K5" s="321"/>
      <c r="L5" s="321"/>
      <c r="M5" s="321"/>
      <c r="N5" s="321"/>
      <c r="O5" s="321"/>
      <c r="P5" s="321"/>
      <c r="Q5" s="321"/>
      <c r="R5" s="321"/>
      <c r="S5" s="321"/>
      <c r="T5" s="321"/>
      <c r="U5" s="321"/>
      <c r="V5" s="321"/>
      <c r="W5" s="321"/>
      <c r="X5" s="321"/>
      <c r="Y5" s="321"/>
      <c r="Z5" s="321"/>
      <c r="AA5" s="321"/>
      <c r="AB5" s="321"/>
      <c r="AC5" s="322"/>
      <c r="AD5" s="136"/>
      <c r="AE5" s="136"/>
      <c r="AF5" s="136"/>
      <c r="AG5" s="136"/>
      <c r="AH5" s="136"/>
      <c r="AI5" s="136"/>
      <c r="AJ5" s="336" t="s">
        <v>259</v>
      </c>
      <c r="AK5" s="318"/>
      <c r="AL5" s="318"/>
      <c r="AM5" s="318"/>
      <c r="AN5" s="318"/>
      <c r="AO5" s="318"/>
      <c r="AP5" s="318"/>
      <c r="AQ5" s="337"/>
      <c r="AR5" s="323" t="s">
        <v>52</v>
      </c>
      <c r="AS5" s="326" t="s">
        <v>165</v>
      </c>
      <c r="AT5" s="4"/>
      <c r="AU5" s="4"/>
      <c r="AV5" s="4"/>
      <c r="AW5" s="4"/>
      <c r="AX5" s="4"/>
      <c r="AY5" s="4"/>
      <c r="AZ5" s="4"/>
      <c r="BA5" s="4"/>
      <c r="BB5" s="4"/>
    </row>
    <row r="6" spans="1:54" ht="12" customHeight="1">
      <c r="B6" s="297"/>
      <c r="C6" s="298"/>
      <c r="D6" s="319"/>
      <c r="E6" s="316"/>
      <c r="F6" s="309" t="s">
        <v>48</v>
      </c>
      <c r="G6" s="310"/>
      <c r="H6" s="329"/>
      <c r="I6" s="330"/>
      <c r="J6" s="301" t="s">
        <v>166</v>
      </c>
      <c r="K6" s="313"/>
      <c r="L6" s="309" t="s">
        <v>167</v>
      </c>
      <c r="M6" s="315"/>
      <c r="N6" s="309" t="s">
        <v>168</v>
      </c>
      <c r="O6" s="315"/>
      <c r="P6" s="301" t="s">
        <v>49</v>
      </c>
      <c r="Q6" s="313"/>
      <c r="R6" s="301" t="s">
        <v>169</v>
      </c>
      <c r="S6" s="313"/>
      <c r="T6" s="309" t="s">
        <v>51</v>
      </c>
      <c r="U6" s="310"/>
      <c r="V6" s="331"/>
      <c r="W6" s="332"/>
      <c r="X6" s="301" t="s">
        <v>170</v>
      </c>
      <c r="Y6" s="302"/>
      <c r="Z6" s="333"/>
      <c r="AA6" s="334"/>
      <c r="AB6" s="334"/>
      <c r="AC6" s="335"/>
      <c r="AD6" s="137"/>
      <c r="AE6" s="137"/>
      <c r="AF6" s="137"/>
      <c r="AG6" s="137"/>
      <c r="AH6" s="137"/>
      <c r="AI6" s="137"/>
      <c r="AJ6" s="338"/>
      <c r="AK6" s="339"/>
      <c r="AL6" s="339"/>
      <c r="AM6" s="339"/>
      <c r="AN6" s="339"/>
      <c r="AO6" s="339"/>
      <c r="AP6" s="339"/>
      <c r="AQ6" s="340"/>
      <c r="AR6" s="324"/>
      <c r="AS6" s="327"/>
      <c r="AT6" s="4"/>
      <c r="AU6" s="4"/>
      <c r="AV6" s="4"/>
      <c r="AW6" s="4"/>
      <c r="AX6" s="4"/>
      <c r="AY6" s="4"/>
      <c r="AZ6" s="4"/>
      <c r="BA6" s="4"/>
      <c r="BB6" s="4"/>
    </row>
    <row r="7" spans="1:54" ht="12" customHeight="1">
      <c r="B7" s="297"/>
      <c r="C7" s="298"/>
      <c r="D7" s="319"/>
      <c r="E7" s="316"/>
      <c r="F7" s="311"/>
      <c r="G7" s="316"/>
      <c r="H7" s="305" t="s">
        <v>20</v>
      </c>
      <c r="I7" s="306"/>
      <c r="J7" s="303"/>
      <c r="K7" s="314"/>
      <c r="L7" s="311"/>
      <c r="M7" s="312"/>
      <c r="N7" s="311"/>
      <c r="O7" s="312"/>
      <c r="P7" s="303"/>
      <c r="Q7" s="314"/>
      <c r="R7" s="303"/>
      <c r="S7" s="314"/>
      <c r="T7" s="311"/>
      <c r="U7" s="316"/>
      <c r="V7" s="305" t="s">
        <v>19</v>
      </c>
      <c r="W7" s="306"/>
      <c r="X7" s="303"/>
      <c r="Y7" s="304"/>
      <c r="Z7" s="305" t="s">
        <v>0</v>
      </c>
      <c r="AA7" s="306"/>
      <c r="AB7" s="309" t="s">
        <v>18</v>
      </c>
      <c r="AC7" s="310"/>
      <c r="AD7" s="138"/>
      <c r="AE7" s="138"/>
      <c r="AF7" s="138"/>
      <c r="AG7" s="138"/>
      <c r="AH7" s="138"/>
      <c r="AI7" s="181"/>
      <c r="AJ7" s="309" t="s">
        <v>246</v>
      </c>
      <c r="AK7" s="315"/>
      <c r="AL7" s="310" t="s">
        <v>236</v>
      </c>
      <c r="AM7" s="315"/>
      <c r="AN7" s="310" t="s">
        <v>237</v>
      </c>
      <c r="AO7" s="315"/>
      <c r="AP7" s="305" t="s">
        <v>245</v>
      </c>
      <c r="AQ7" s="306"/>
      <c r="AR7" s="324"/>
      <c r="AS7" s="327"/>
      <c r="AT7" s="4"/>
      <c r="AU7" s="4"/>
      <c r="AV7" s="4"/>
      <c r="AW7" s="4"/>
      <c r="AX7" s="4"/>
      <c r="AY7" s="4"/>
      <c r="AZ7" s="4"/>
      <c r="BA7" s="4"/>
      <c r="BB7" s="4"/>
    </row>
    <row r="8" spans="1:54" ht="12" customHeight="1">
      <c r="B8" s="297"/>
      <c r="C8" s="298"/>
      <c r="D8" s="319"/>
      <c r="E8" s="316"/>
      <c r="F8" s="311"/>
      <c r="G8" s="316"/>
      <c r="H8" s="307"/>
      <c r="I8" s="308"/>
      <c r="J8" s="303"/>
      <c r="K8" s="314"/>
      <c r="L8" s="311"/>
      <c r="M8" s="312"/>
      <c r="N8" s="311"/>
      <c r="O8" s="312"/>
      <c r="P8" s="303"/>
      <c r="Q8" s="314"/>
      <c r="R8" s="303"/>
      <c r="S8" s="314"/>
      <c r="T8" s="311"/>
      <c r="U8" s="316"/>
      <c r="V8" s="307"/>
      <c r="W8" s="308"/>
      <c r="X8" s="303"/>
      <c r="Y8" s="304"/>
      <c r="Z8" s="307"/>
      <c r="AA8" s="308"/>
      <c r="AB8" s="311"/>
      <c r="AC8" s="312"/>
      <c r="AD8" s="309" t="s">
        <v>254</v>
      </c>
      <c r="AE8" s="315"/>
      <c r="AF8" s="309" t="s">
        <v>255</v>
      </c>
      <c r="AG8" s="315"/>
      <c r="AH8" s="309" t="s">
        <v>256</v>
      </c>
      <c r="AI8" s="315"/>
      <c r="AJ8" s="311"/>
      <c r="AK8" s="312"/>
      <c r="AL8" s="316"/>
      <c r="AM8" s="312"/>
      <c r="AN8" s="316"/>
      <c r="AO8" s="312"/>
      <c r="AP8" s="307"/>
      <c r="AQ8" s="308"/>
      <c r="AR8" s="324"/>
      <c r="AS8" s="327"/>
      <c r="AT8" s="4"/>
      <c r="AU8" s="4"/>
      <c r="AV8" s="4"/>
      <c r="AW8" s="4"/>
      <c r="AX8" s="4"/>
      <c r="AY8" s="4"/>
      <c r="AZ8" s="4"/>
      <c r="BA8" s="4"/>
      <c r="BB8" s="4"/>
    </row>
    <row r="9" spans="1:54" ht="12" customHeight="1">
      <c r="B9" s="299"/>
      <c r="C9" s="300"/>
      <c r="D9" s="28"/>
      <c r="E9" s="23" t="s">
        <v>2</v>
      </c>
      <c r="F9" s="24"/>
      <c r="G9" s="23" t="s">
        <v>2</v>
      </c>
      <c r="H9" s="24"/>
      <c r="I9" s="23" t="s">
        <v>2</v>
      </c>
      <c r="J9" s="27"/>
      <c r="K9" s="23" t="s">
        <v>2</v>
      </c>
      <c r="L9" s="24"/>
      <c r="M9" s="23" t="s">
        <v>2</v>
      </c>
      <c r="N9" s="24"/>
      <c r="O9" s="23" t="s">
        <v>2</v>
      </c>
      <c r="P9" s="27"/>
      <c r="Q9" s="23" t="s">
        <v>2</v>
      </c>
      <c r="R9" s="26"/>
      <c r="S9" s="23" t="s">
        <v>2</v>
      </c>
      <c r="T9" s="25"/>
      <c r="U9" s="23" t="s">
        <v>2</v>
      </c>
      <c r="V9" s="24"/>
      <c r="W9" s="23" t="s">
        <v>2</v>
      </c>
      <c r="X9" s="26"/>
      <c r="Y9" s="23" t="s">
        <v>2</v>
      </c>
      <c r="Z9" s="24"/>
      <c r="AA9" s="23" t="s">
        <v>2</v>
      </c>
      <c r="AB9" s="24"/>
      <c r="AC9" s="23" t="s">
        <v>2</v>
      </c>
      <c r="AD9" s="139"/>
      <c r="AE9" s="49" t="s">
        <v>2</v>
      </c>
      <c r="AF9" s="139"/>
      <c r="AG9" s="49" t="s">
        <v>2</v>
      </c>
      <c r="AH9" s="139"/>
      <c r="AI9" s="49" t="s">
        <v>2</v>
      </c>
      <c r="AJ9" s="22"/>
      <c r="AK9" s="49" t="s">
        <v>2</v>
      </c>
      <c r="AL9" s="139"/>
      <c r="AM9" s="49" t="s">
        <v>2</v>
      </c>
      <c r="AN9" s="139"/>
      <c r="AO9" s="49" t="s">
        <v>2</v>
      </c>
      <c r="AP9" s="174"/>
      <c r="AQ9" s="49" t="s">
        <v>2</v>
      </c>
      <c r="AR9" s="325"/>
      <c r="AS9" s="328"/>
      <c r="AT9" s="4"/>
      <c r="AU9" s="4"/>
      <c r="AV9" s="4"/>
      <c r="AW9" s="4"/>
      <c r="AX9" s="4"/>
      <c r="AY9" s="4"/>
      <c r="AZ9" s="4"/>
      <c r="BA9" s="4"/>
      <c r="BB9" s="4"/>
    </row>
    <row r="10" spans="1:54" ht="12" customHeight="1">
      <c r="B10" s="14" t="s">
        <v>171</v>
      </c>
      <c r="C10" s="63" t="s">
        <v>37</v>
      </c>
      <c r="D10" s="106">
        <v>784980</v>
      </c>
      <c r="E10" s="107" t="s">
        <v>28</v>
      </c>
      <c r="F10" s="107">
        <v>9731</v>
      </c>
      <c r="G10" s="107" t="s">
        <v>28</v>
      </c>
      <c r="H10" s="107"/>
      <c r="I10" s="107"/>
      <c r="J10" s="107">
        <f t="shared" ref="J10:J33" si="0">D10-F10</f>
        <v>775249</v>
      </c>
      <c r="K10" s="107" t="s">
        <v>28</v>
      </c>
      <c r="L10" s="107">
        <v>314256</v>
      </c>
      <c r="M10" s="107" t="s">
        <v>28</v>
      </c>
      <c r="N10" s="107">
        <v>176377</v>
      </c>
      <c r="O10" s="107" t="s">
        <v>28</v>
      </c>
      <c r="P10" s="107">
        <f t="shared" ref="P10:P33" si="1">N10-L10</f>
        <v>-137879</v>
      </c>
      <c r="Q10" s="107" t="s">
        <v>28</v>
      </c>
      <c r="R10" s="107">
        <f t="shared" ref="R10:R33" si="2">J10+P10</f>
        <v>637370</v>
      </c>
      <c r="S10" s="107" t="s">
        <v>28</v>
      </c>
      <c r="T10" s="107">
        <v>513988.00000000006</v>
      </c>
      <c r="U10" s="107" t="s">
        <v>28</v>
      </c>
      <c r="V10" s="107"/>
      <c r="W10" s="107"/>
      <c r="X10" s="107">
        <f>+R10-T10</f>
        <v>123381.99999999994</v>
      </c>
      <c r="Y10" s="107" t="s">
        <v>28</v>
      </c>
      <c r="Z10" s="107"/>
      <c r="AA10" s="107"/>
      <c r="AB10" s="107"/>
      <c r="AC10" s="107"/>
      <c r="AD10" s="221"/>
      <c r="AE10" s="221"/>
      <c r="AF10" s="221"/>
      <c r="AG10" s="221"/>
      <c r="AH10" s="221"/>
      <c r="AI10" s="221"/>
      <c r="AJ10" s="19">
        <v>98531</v>
      </c>
      <c r="AK10" s="47" t="s">
        <v>28</v>
      </c>
      <c r="AL10" s="19" t="s">
        <v>196</v>
      </c>
      <c r="AM10" s="19" t="s">
        <v>196</v>
      </c>
      <c r="AN10" s="19" t="s">
        <v>196</v>
      </c>
      <c r="AO10" s="19" t="s">
        <v>196</v>
      </c>
      <c r="AP10" s="19" t="s">
        <v>196</v>
      </c>
      <c r="AQ10" s="19" t="s">
        <v>196</v>
      </c>
      <c r="AR10" s="112">
        <f>T10/R10*100</f>
        <v>80.64201327329495</v>
      </c>
      <c r="AS10" s="113">
        <f>X10/R10*100</f>
        <v>19.357986726705047</v>
      </c>
      <c r="AT10" s="4"/>
      <c r="AU10" s="4"/>
      <c r="AV10" s="4"/>
      <c r="AW10" s="4"/>
      <c r="AX10" s="4"/>
      <c r="AY10" s="4"/>
      <c r="AZ10" s="4"/>
      <c r="BA10" s="4"/>
      <c r="BB10" s="4"/>
    </row>
    <row r="11" spans="1:54" ht="12" customHeight="1">
      <c r="B11" s="11" t="s">
        <v>172</v>
      </c>
      <c r="C11" s="64" t="s">
        <v>173</v>
      </c>
      <c r="D11" s="80">
        <v>783386</v>
      </c>
      <c r="E11" s="86">
        <f t="shared" ref="E11:E33" si="3">D11/D10*100</f>
        <v>99.796937501592396</v>
      </c>
      <c r="F11" s="83">
        <v>9697</v>
      </c>
      <c r="G11" s="86">
        <f t="shared" ref="G11:G33" si="4">F11/F10*100</f>
        <v>99.650601171513713</v>
      </c>
      <c r="H11" s="83"/>
      <c r="I11" s="86"/>
      <c r="J11" s="83">
        <f t="shared" si="0"/>
        <v>773689</v>
      </c>
      <c r="K11" s="86">
        <f t="shared" ref="K11:K33" si="5">J11/J10*100</f>
        <v>99.798774329280022</v>
      </c>
      <c r="L11" s="83">
        <v>313306</v>
      </c>
      <c r="M11" s="86">
        <f t="shared" ref="M11:M33" si="6">L11/L10*100</f>
        <v>99.697698691512642</v>
      </c>
      <c r="N11" s="83">
        <v>183641</v>
      </c>
      <c r="O11" s="86">
        <f t="shared" ref="O11:O33" si="7">N11/N10*100</f>
        <v>104.11845081841737</v>
      </c>
      <c r="P11" s="83">
        <f t="shared" si="1"/>
        <v>-129665</v>
      </c>
      <c r="Q11" s="86">
        <f t="shared" ref="Q11:Q33" si="8">P11/P10*100</f>
        <v>94.042602571820225</v>
      </c>
      <c r="R11" s="83">
        <f t="shared" si="2"/>
        <v>644024</v>
      </c>
      <c r="S11" s="86">
        <f t="shared" ref="S11:S33" si="9">R11/R10*100</f>
        <v>101.04397759543122</v>
      </c>
      <c r="T11" s="83">
        <v>517128.00000000006</v>
      </c>
      <c r="U11" s="86">
        <f t="shared" ref="U11:U33" si="10">T11/T10*100</f>
        <v>100.61090920410594</v>
      </c>
      <c r="V11" s="83"/>
      <c r="W11" s="86"/>
      <c r="X11" s="83">
        <f t="shared" ref="X11:X33" si="11">+R11-T11</f>
        <v>126895.99999999994</v>
      </c>
      <c r="Y11" s="86">
        <f t="shared" ref="Y11:Y33" si="12">X11/X10*100</f>
        <v>102.84806535799387</v>
      </c>
      <c r="Z11" s="83"/>
      <c r="AA11" s="86"/>
      <c r="AB11" s="83"/>
      <c r="AC11" s="86"/>
      <c r="AD11" s="159"/>
      <c r="AE11" s="159"/>
      <c r="AF11" s="159"/>
      <c r="AG11" s="159"/>
      <c r="AH11" s="159"/>
      <c r="AI11" s="159"/>
      <c r="AJ11" s="10">
        <v>102445</v>
      </c>
      <c r="AK11" s="48">
        <f t="shared" ref="AK11:AK33" si="13">AJ11/AJ10*100</f>
        <v>103.97235387847479</v>
      </c>
      <c r="AL11" s="175" t="s">
        <v>196</v>
      </c>
      <c r="AM11" s="175" t="s">
        <v>196</v>
      </c>
      <c r="AN11" s="175" t="s">
        <v>196</v>
      </c>
      <c r="AO11" s="175" t="s">
        <v>196</v>
      </c>
      <c r="AP11" s="175" t="s">
        <v>196</v>
      </c>
      <c r="AQ11" s="175" t="s">
        <v>196</v>
      </c>
      <c r="AR11" s="91">
        <f t="shared" ref="AR11:AR33" si="14">T11/R11*100</f>
        <v>80.29638647006945</v>
      </c>
      <c r="AS11" s="92">
        <f t="shared" ref="AS11:AS33" si="15">X11/R11*100</f>
        <v>19.703613529930553</v>
      </c>
      <c r="AT11" s="4"/>
      <c r="AU11" s="4"/>
      <c r="AV11" s="4"/>
      <c r="AW11" s="4"/>
      <c r="AX11" s="4"/>
      <c r="AY11" s="4"/>
      <c r="AZ11" s="4"/>
      <c r="BA11" s="4"/>
      <c r="BB11" s="4"/>
    </row>
    <row r="12" spans="1:54" ht="12" customHeight="1">
      <c r="B12" s="11" t="s">
        <v>174</v>
      </c>
      <c r="C12" s="64" t="s">
        <v>10</v>
      </c>
      <c r="D12" s="78">
        <v>818240</v>
      </c>
      <c r="E12" s="84">
        <f t="shared" si="3"/>
        <v>104.44914767432658</v>
      </c>
      <c r="F12" s="81">
        <v>9877</v>
      </c>
      <c r="G12" s="84">
        <f t="shared" si="4"/>
        <v>101.85624419923687</v>
      </c>
      <c r="H12" s="81"/>
      <c r="I12" s="84"/>
      <c r="J12" s="81">
        <f t="shared" si="0"/>
        <v>808363</v>
      </c>
      <c r="K12" s="84">
        <f t="shared" si="5"/>
        <v>104.4816457258666</v>
      </c>
      <c r="L12" s="81">
        <v>324949</v>
      </c>
      <c r="M12" s="84">
        <f t="shared" si="6"/>
        <v>103.71617524081888</v>
      </c>
      <c r="N12" s="81">
        <v>194758</v>
      </c>
      <c r="O12" s="84">
        <f t="shared" si="7"/>
        <v>106.05365904128163</v>
      </c>
      <c r="P12" s="81">
        <f t="shared" si="1"/>
        <v>-130191</v>
      </c>
      <c r="Q12" s="84">
        <f t="shared" si="8"/>
        <v>100.40566074114064</v>
      </c>
      <c r="R12" s="81">
        <f t="shared" si="2"/>
        <v>678172</v>
      </c>
      <c r="S12" s="84">
        <f t="shared" si="9"/>
        <v>105.30228687129673</v>
      </c>
      <c r="T12" s="81">
        <v>518453.99999999994</v>
      </c>
      <c r="U12" s="84">
        <f t="shared" si="10"/>
        <v>100.25641620643242</v>
      </c>
      <c r="V12" s="81"/>
      <c r="W12" s="84"/>
      <c r="X12" s="81">
        <f t="shared" si="11"/>
        <v>159718.00000000006</v>
      </c>
      <c r="Y12" s="84">
        <f t="shared" si="12"/>
        <v>125.86527550119793</v>
      </c>
      <c r="Z12" s="81"/>
      <c r="AA12" s="84"/>
      <c r="AB12" s="81"/>
      <c r="AC12" s="84"/>
      <c r="AD12" s="104"/>
      <c r="AE12" s="104"/>
      <c r="AF12" s="104"/>
      <c r="AG12" s="104"/>
      <c r="AH12" s="104"/>
      <c r="AI12" s="104"/>
      <c r="AJ12" s="16">
        <v>132506</v>
      </c>
      <c r="AK12" s="152">
        <f t="shared" si="13"/>
        <v>129.34355019766704</v>
      </c>
      <c r="AL12" s="17" t="s">
        <v>196</v>
      </c>
      <c r="AM12" s="17" t="s">
        <v>196</v>
      </c>
      <c r="AN12" s="17" t="s">
        <v>196</v>
      </c>
      <c r="AO12" s="17" t="s">
        <v>196</v>
      </c>
      <c r="AP12" s="17" t="s">
        <v>196</v>
      </c>
      <c r="AQ12" s="17" t="s">
        <v>196</v>
      </c>
      <c r="AR12" s="89">
        <f t="shared" si="14"/>
        <v>76.448747515379566</v>
      </c>
      <c r="AS12" s="90">
        <f t="shared" si="15"/>
        <v>23.551252484620431</v>
      </c>
      <c r="AT12" s="108"/>
      <c r="AU12" s="111"/>
      <c r="AV12" s="4"/>
      <c r="AW12" s="4"/>
      <c r="AX12" s="4"/>
      <c r="AY12" s="4"/>
      <c r="AZ12" s="4"/>
      <c r="BA12" s="4"/>
      <c r="BB12" s="4"/>
    </row>
    <row r="13" spans="1:54" ht="12" customHeight="1">
      <c r="B13" s="11" t="s">
        <v>175</v>
      </c>
      <c r="C13" s="64" t="s">
        <v>11</v>
      </c>
      <c r="D13" s="78">
        <v>808448</v>
      </c>
      <c r="E13" s="84">
        <f t="shared" si="3"/>
        <v>98.803285099726253</v>
      </c>
      <c r="F13" s="81">
        <v>12146</v>
      </c>
      <c r="G13" s="84">
        <f t="shared" si="4"/>
        <v>122.97256251898349</v>
      </c>
      <c r="H13" s="81"/>
      <c r="I13" s="84"/>
      <c r="J13" s="81">
        <f t="shared" si="0"/>
        <v>796302</v>
      </c>
      <c r="K13" s="84">
        <f t="shared" si="5"/>
        <v>98.507972284728524</v>
      </c>
      <c r="L13" s="81">
        <v>316132</v>
      </c>
      <c r="M13" s="84">
        <f t="shared" si="6"/>
        <v>97.286651136024432</v>
      </c>
      <c r="N13" s="81">
        <v>185022</v>
      </c>
      <c r="O13" s="84">
        <f t="shared" si="7"/>
        <v>95.000975569681344</v>
      </c>
      <c r="P13" s="81">
        <f t="shared" si="1"/>
        <v>-131110</v>
      </c>
      <c r="Q13" s="84">
        <f t="shared" si="8"/>
        <v>100.70588596754</v>
      </c>
      <c r="R13" s="81">
        <f t="shared" si="2"/>
        <v>665192</v>
      </c>
      <c r="S13" s="84">
        <f t="shared" si="9"/>
        <v>98.086031272302591</v>
      </c>
      <c r="T13" s="81">
        <v>510544</v>
      </c>
      <c r="U13" s="84">
        <f t="shared" si="10"/>
        <v>98.47431016059285</v>
      </c>
      <c r="V13" s="81"/>
      <c r="W13" s="84"/>
      <c r="X13" s="81">
        <f t="shared" si="11"/>
        <v>154648</v>
      </c>
      <c r="Y13" s="84">
        <f t="shared" si="12"/>
        <v>96.825655217320488</v>
      </c>
      <c r="Z13" s="81"/>
      <c r="AA13" s="84"/>
      <c r="AB13" s="81"/>
      <c r="AC13" s="84"/>
      <c r="AD13" s="104"/>
      <c r="AE13" s="104"/>
      <c r="AF13" s="104"/>
      <c r="AG13" s="104"/>
      <c r="AH13" s="104"/>
      <c r="AI13" s="104"/>
      <c r="AJ13" s="16">
        <v>127629</v>
      </c>
      <c r="AK13" s="152">
        <f t="shared" si="13"/>
        <v>96.319411951156937</v>
      </c>
      <c r="AL13" s="17" t="s">
        <v>196</v>
      </c>
      <c r="AM13" s="17" t="s">
        <v>196</v>
      </c>
      <c r="AN13" s="17" t="s">
        <v>196</v>
      </c>
      <c r="AO13" s="17" t="s">
        <v>196</v>
      </c>
      <c r="AP13" s="17" t="s">
        <v>196</v>
      </c>
      <c r="AQ13" s="17" t="s">
        <v>196</v>
      </c>
      <c r="AR13" s="89">
        <f t="shared" si="14"/>
        <v>76.751374039375094</v>
      </c>
      <c r="AS13" s="90">
        <f t="shared" si="15"/>
        <v>23.248625960624903</v>
      </c>
      <c r="AT13" s="108"/>
      <c r="AU13" s="111"/>
      <c r="AV13" s="4"/>
      <c r="AW13" s="4"/>
      <c r="AX13" s="4"/>
      <c r="AY13" s="4"/>
      <c r="AZ13" s="4"/>
      <c r="BA13" s="4"/>
      <c r="BB13" s="4"/>
    </row>
    <row r="14" spans="1:54" ht="12" customHeight="1">
      <c r="B14" s="11" t="s">
        <v>36</v>
      </c>
      <c r="C14" s="64" t="s">
        <v>3</v>
      </c>
      <c r="D14" s="78">
        <v>795334</v>
      </c>
      <c r="E14" s="84">
        <f t="shared" si="3"/>
        <v>98.377879591513619</v>
      </c>
      <c r="F14" s="81">
        <v>9872</v>
      </c>
      <c r="G14" s="84">
        <f t="shared" si="4"/>
        <v>81.277786925736876</v>
      </c>
      <c r="H14" s="81"/>
      <c r="I14" s="84"/>
      <c r="J14" s="81">
        <f t="shared" si="0"/>
        <v>785462</v>
      </c>
      <c r="K14" s="84">
        <f t="shared" si="5"/>
        <v>98.638707425072397</v>
      </c>
      <c r="L14" s="81">
        <v>302546</v>
      </c>
      <c r="M14" s="84">
        <f t="shared" si="6"/>
        <v>95.702428099654583</v>
      </c>
      <c r="N14" s="81">
        <v>157456</v>
      </c>
      <c r="O14" s="84">
        <f t="shared" si="7"/>
        <v>85.10123120493779</v>
      </c>
      <c r="P14" s="81">
        <f t="shared" si="1"/>
        <v>-145090</v>
      </c>
      <c r="Q14" s="84">
        <f t="shared" si="8"/>
        <v>110.66280222713752</v>
      </c>
      <c r="R14" s="81">
        <f t="shared" si="2"/>
        <v>640372</v>
      </c>
      <c r="S14" s="84">
        <f t="shared" si="9"/>
        <v>96.268746467185423</v>
      </c>
      <c r="T14" s="81">
        <v>525859</v>
      </c>
      <c r="U14" s="84">
        <f t="shared" si="10"/>
        <v>102.99974145225485</v>
      </c>
      <c r="V14" s="81"/>
      <c r="W14" s="84"/>
      <c r="X14" s="81">
        <f t="shared" si="11"/>
        <v>114513</v>
      </c>
      <c r="Y14" s="84">
        <f t="shared" si="12"/>
        <v>74.047514355180795</v>
      </c>
      <c r="Z14" s="81"/>
      <c r="AA14" s="84"/>
      <c r="AB14" s="81"/>
      <c r="AC14" s="84"/>
      <c r="AD14" s="104"/>
      <c r="AE14" s="104"/>
      <c r="AF14" s="104"/>
      <c r="AG14" s="104"/>
      <c r="AH14" s="104"/>
      <c r="AI14" s="104"/>
      <c r="AJ14" s="16">
        <v>84575</v>
      </c>
      <c r="AK14" s="152">
        <f t="shared" si="13"/>
        <v>66.266287442509153</v>
      </c>
      <c r="AL14" s="17" t="s">
        <v>196</v>
      </c>
      <c r="AM14" s="17" t="s">
        <v>196</v>
      </c>
      <c r="AN14" s="17" t="s">
        <v>196</v>
      </c>
      <c r="AO14" s="17" t="s">
        <v>196</v>
      </c>
      <c r="AP14" s="17" t="s">
        <v>196</v>
      </c>
      <c r="AQ14" s="17" t="s">
        <v>196</v>
      </c>
      <c r="AR14" s="89">
        <f t="shared" si="14"/>
        <v>82.117737814895094</v>
      </c>
      <c r="AS14" s="90">
        <f t="shared" si="15"/>
        <v>17.882262185104906</v>
      </c>
      <c r="AT14" s="108"/>
      <c r="AU14" s="111"/>
      <c r="AV14" s="4"/>
      <c r="AW14" s="4"/>
      <c r="AX14" s="4"/>
      <c r="AY14" s="4"/>
      <c r="AZ14" s="4"/>
      <c r="BA14" s="4"/>
      <c r="BB14" s="4"/>
    </row>
    <row r="15" spans="1:54" ht="12" customHeight="1">
      <c r="B15" s="20" t="s">
        <v>176</v>
      </c>
      <c r="C15" s="64" t="s">
        <v>4</v>
      </c>
      <c r="D15" s="79">
        <v>808353</v>
      </c>
      <c r="E15" s="85">
        <f t="shared" si="3"/>
        <v>101.63692234960406</v>
      </c>
      <c r="F15" s="82">
        <v>9368</v>
      </c>
      <c r="G15" s="85">
        <f t="shared" si="4"/>
        <v>94.894651539708263</v>
      </c>
      <c r="H15" s="82"/>
      <c r="I15" s="85"/>
      <c r="J15" s="82">
        <f t="shared" si="0"/>
        <v>798985</v>
      </c>
      <c r="K15" s="85">
        <f t="shared" si="5"/>
        <v>101.72166190089401</v>
      </c>
      <c r="L15" s="82">
        <v>327678</v>
      </c>
      <c r="M15" s="85">
        <f t="shared" si="6"/>
        <v>108.30683598527166</v>
      </c>
      <c r="N15" s="82">
        <v>189154</v>
      </c>
      <c r="O15" s="85">
        <f t="shared" si="7"/>
        <v>120.13133827863022</v>
      </c>
      <c r="P15" s="82">
        <f t="shared" si="1"/>
        <v>-138524</v>
      </c>
      <c r="Q15" s="85">
        <f t="shared" si="8"/>
        <v>95.474533048452685</v>
      </c>
      <c r="R15" s="82">
        <f t="shared" si="2"/>
        <v>660461</v>
      </c>
      <c r="S15" s="85">
        <f t="shared" si="9"/>
        <v>103.13708282061052</v>
      </c>
      <c r="T15" s="82">
        <v>501108</v>
      </c>
      <c r="U15" s="85">
        <f t="shared" si="10"/>
        <v>95.293224989968792</v>
      </c>
      <c r="V15" s="82"/>
      <c r="W15" s="85"/>
      <c r="X15" s="82">
        <f t="shared" si="11"/>
        <v>159353</v>
      </c>
      <c r="Y15" s="85">
        <f t="shared" si="12"/>
        <v>139.15712626514022</v>
      </c>
      <c r="Z15" s="82"/>
      <c r="AA15" s="85"/>
      <c r="AB15" s="82"/>
      <c r="AC15" s="85"/>
      <c r="AD15" s="176"/>
      <c r="AE15" s="176"/>
      <c r="AF15" s="176"/>
      <c r="AG15" s="176"/>
      <c r="AH15" s="176"/>
      <c r="AI15" s="176"/>
      <c r="AJ15" s="13">
        <v>120635</v>
      </c>
      <c r="AK15" s="153">
        <f t="shared" si="13"/>
        <v>142.63671297664794</v>
      </c>
      <c r="AL15" s="121" t="s">
        <v>196</v>
      </c>
      <c r="AM15" s="121" t="s">
        <v>196</v>
      </c>
      <c r="AN15" s="121" t="s">
        <v>196</v>
      </c>
      <c r="AO15" s="121" t="s">
        <v>196</v>
      </c>
      <c r="AP15" s="121" t="s">
        <v>196</v>
      </c>
      <c r="AQ15" s="121" t="s">
        <v>196</v>
      </c>
      <c r="AR15" s="93">
        <f t="shared" si="14"/>
        <v>75.872458782577624</v>
      </c>
      <c r="AS15" s="94">
        <f t="shared" si="15"/>
        <v>24.127541217422376</v>
      </c>
      <c r="AT15" s="108"/>
      <c r="AU15" s="111"/>
      <c r="AV15" s="4"/>
      <c r="AW15" s="4"/>
      <c r="AX15" s="4"/>
      <c r="AY15" s="4"/>
      <c r="AZ15" s="4"/>
      <c r="BA15" s="4"/>
      <c r="BB15" s="4"/>
    </row>
    <row r="16" spans="1:54" ht="12" customHeight="1">
      <c r="B16" s="18" t="s">
        <v>177</v>
      </c>
      <c r="C16" s="65" t="s">
        <v>5</v>
      </c>
      <c r="D16" s="80">
        <v>832535</v>
      </c>
      <c r="E16" s="86">
        <f t="shared" si="3"/>
        <v>102.9915148456182</v>
      </c>
      <c r="F16" s="83">
        <v>9301</v>
      </c>
      <c r="G16" s="86">
        <f t="shared" si="4"/>
        <v>99.284799316823225</v>
      </c>
      <c r="H16" s="83"/>
      <c r="I16" s="86"/>
      <c r="J16" s="83">
        <f t="shared" si="0"/>
        <v>823234</v>
      </c>
      <c r="K16" s="86">
        <f t="shared" si="5"/>
        <v>103.03497562532462</v>
      </c>
      <c r="L16" s="83">
        <v>353585</v>
      </c>
      <c r="M16" s="86">
        <f t="shared" si="6"/>
        <v>107.90623722068615</v>
      </c>
      <c r="N16" s="83">
        <v>226990</v>
      </c>
      <c r="O16" s="86">
        <f t="shared" si="7"/>
        <v>120.00274908275796</v>
      </c>
      <c r="P16" s="83">
        <f t="shared" si="1"/>
        <v>-126595</v>
      </c>
      <c r="Q16" s="86">
        <f t="shared" si="8"/>
        <v>91.38849585631371</v>
      </c>
      <c r="R16" s="83">
        <f t="shared" si="2"/>
        <v>696639</v>
      </c>
      <c r="S16" s="86">
        <f t="shared" si="9"/>
        <v>105.47768906869595</v>
      </c>
      <c r="T16" s="83">
        <v>512582</v>
      </c>
      <c r="U16" s="86">
        <f t="shared" si="10"/>
        <v>102.28972596725656</v>
      </c>
      <c r="V16" s="83"/>
      <c r="W16" s="86"/>
      <c r="X16" s="83">
        <f t="shared" si="11"/>
        <v>184057</v>
      </c>
      <c r="Y16" s="86">
        <f t="shared" si="12"/>
        <v>115.50268899863825</v>
      </c>
      <c r="Z16" s="83"/>
      <c r="AA16" s="86"/>
      <c r="AB16" s="83"/>
      <c r="AC16" s="86"/>
      <c r="AD16" s="159"/>
      <c r="AE16" s="159"/>
      <c r="AF16" s="159"/>
      <c r="AG16" s="159"/>
      <c r="AH16" s="159"/>
      <c r="AI16" s="159"/>
      <c r="AJ16" s="10">
        <v>144301</v>
      </c>
      <c r="AK16" s="48">
        <f t="shared" si="13"/>
        <v>119.61785551456873</v>
      </c>
      <c r="AL16" s="17" t="s">
        <v>196</v>
      </c>
      <c r="AM16" s="17" t="s">
        <v>196</v>
      </c>
      <c r="AN16" s="17" t="s">
        <v>196</v>
      </c>
      <c r="AO16" s="17" t="s">
        <v>196</v>
      </c>
      <c r="AP16" s="17" t="s">
        <v>196</v>
      </c>
      <c r="AQ16" s="17" t="s">
        <v>196</v>
      </c>
      <c r="AR16" s="89">
        <f t="shared" si="14"/>
        <v>73.57928568455111</v>
      </c>
      <c r="AS16" s="90">
        <f t="shared" si="15"/>
        <v>26.42071431544889</v>
      </c>
      <c r="AT16" s="108"/>
      <c r="AU16" s="111"/>
      <c r="AV16" s="4"/>
      <c r="AW16" s="4"/>
      <c r="AX16" s="4"/>
      <c r="AY16" s="4"/>
      <c r="AZ16" s="4"/>
      <c r="BA16" s="4"/>
      <c r="BB16" s="4"/>
    </row>
    <row r="17" spans="1:54" ht="12" customHeight="1">
      <c r="B17" s="11" t="s">
        <v>178</v>
      </c>
      <c r="C17" s="64" t="s">
        <v>6</v>
      </c>
      <c r="D17" s="78">
        <v>823491</v>
      </c>
      <c r="E17" s="84">
        <f t="shared" si="3"/>
        <v>98.913679304773979</v>
      </c>
      <c r="F17" s="81">
        <v>9175</v>
      </c>
      <c r="G17" s="84">
        <f t="shared" si="4"/>
        <v>98.645306956241257</v>
      </c>
      <c r="H17" s="81"/>
      <c r="I17" s="84"/>
      <c r="J17" s="81">
        <f t="shared" si="0"/>
        <v>814316</v>
      </c>
      <c r="K17" s="84">
        <f t="shared" si="5"/>
        <v>98.916711408906821</v>
      </c>
      <c r="L17" s="81">
        <v>441345</v>
      </c>
      <c r="M17" s="84">
        <f t="shared" si="6"/>
        <v>124.82005741193771</v>
      </c>
      <c r="N17" s="81">
        <v>301359</v>
      </c>
      <c r="O17" s="84">
        <f t="shared" si="7"/>
        <v>132.76311731794351</v>
      </c>
      <c r="P17" s="81">
        <f t="shared" si="1"/>
        <v>-139986</v>
      </c>
      <c r="Q17" s="84">
        <f t="shared" si="8"/>
        <v>110.57782692839369</v>
      </c>
      <c r="R17" s="81">
        <f t="shared" si="2"/>
        <v>674330</v>
      </c>
      <c r="S17" s="84">
        <f t="shared" si="9"/>
        <v>96.797624020475453</v>
      </c>
      <c r="T17" s="81">
        <v>503712</v>
      </c>
      <c r="U17" s="84">
        <f t="shared" si="10"/>
        <v>98.269545165456449</v>
      </c>
      <c r="V17" s="81"/>
      <c r="W17" s="84"/>
      <c r="X17" s="81">
        <f t="shared" si="11"/>
        <v>170618</v>
      </c>
      <c r="Y17" s="84">
        <f t="shared" si="12"/>
        <v>92.69845754304373</v>
      </c>
      <c r="Z17" s="81"/>
      <c r="AA17" s="84"/>
      <c r="AB17" s="81"/>
      <c r="AC17" s="84"/>
      <c r="AD17" s="104"/>
      <c r="AE17" s="104"/>
      <c r="AF17" s="104"/>
      <c r="AG17" s="104"/>
      <c r="AH17" s="104"/>
      <c r="AI17" s="104"/>
      <c r="AJ17" s="16">
        <v>130646</v>
      </c>
      <c r="AK17" s="152">
        <f t="shared" si="13"/>
        <v>90.537141114753197</v>
      </c>
      <c r="AL17" s="17" t="s">
        <v>196</v>
      </c>
      <c r="AM17" s="17" t="s">
        <v>196</v>
      </c>
      <c r="AN17" s="17" t="s">
        <v>196</v>
      </c>
      <c r="AO17" s="17" t="s">
        <v>196</v>
      </c>
      <c r="AP17" s="17" t="s">
        <v>196</v>
      </c>
      <c r="AQ17" s="17" t="s">
        <v>196</v>
      </c>
      <c r="AR17" s="89">
        <f t="shared" si="14"/>
        <v>74.698144825233939</v>
      </c>
      <c r="AS17" s="90">
        <f t="shared" si="15"/>
        <v>25.301855174766064</v>
      </c>
      <c r="AT17" s="108"/>
      <c r="AU17" s="111"/>
      <c r="AV17" s="4"/>
      <c r="AW17" s="4"/>
      <c r="AX17" s="4"/>
      <c r="AY17" s="4"/>
      <c r="AZ17" s="4"/>
      <c r="BA17" s="4"/>
      <c r="BB17" s="4"/>
    </row>
    <row r="18" spans="1:54" s="103" customFormat="1" ht="12" customHeight="1">
      <c r="A18" s="95"/>
      <c r="B18" s="96" t="s">
        <v>179</v>
      </c>
      <c r="C18" s="97" t="s">
        <v>7</v>
      </c>
      <c r="D18" s="98">
        <f>SUM(月次!D10:D21)</f>
        <v>808770</v>
      </c>
      <c r="E18" s="99">
        <f t="shared" si="3"/>
        <v>98.212366619671627</v>
      </c>
      <c r="F18" s="100">
        <f>SUM(月次!F10:F21)</f>
        <v>9139</v>
      </c>
      <c r="G18" s="99">
        <f t="shared" si="4"/>
        <v>99.607629427792915</v>
      </c>
      <c r="H18" s="100"/>
      <c r="I18" s="99"/>
      <c r="J18" s="100">
        <f t="shared" si="0"/>
        <v>799631</v>
      </c>
      <c r="K18" s="99">
        <f t="shared" si="5"/>
        <v>98.196646019481378</v>
      </c>
      <c r="L18" s="100">
        <f>SUM(月次!L10:L21)</f>
        <v>562021</v>
      </c>
      <c r="M18" s="99">
        <f t="shared" si="6"/>
        <v>127.34278172404807</v>
      </c>
      <c r="N18" s="100">
        <f>SUM(月次!N10:N21)</f>
        <v>409584</v>
      </c>
      <c r="O18" s="99">
        <f t="shared" si="7"/>
        <v>135.91231720307007</v>
      </c>
      <c r="P18" s="100">
        <f t="shared" si="1"/>
        <v>-152437</v>
      </c>
      <c r="Q18" s="99">
        <f t="shared" si="8"/>
        <v>108.8944608746589</v>
      </c>
      <c r="R18" s="100">
        <f t="shared" si="2"/>
        <v>647194</v>
      </c>
      <c r="S18" s="99">
        <f t="shared" si="9"/>
        <v>95.975857517832523</v>
      </c>
      <c r="T18" s="100">
        <f>SUM(月次!T10:T21)</f>
        <v>497899</v>
      </c>
      <c r="U18" s="99">
        <f t="shared" si="10"/>
        <v>98.845967537005279</v>
      </c>
      <c r="V18" s="100"/>
      <c r="W18" s="99"/>
      <c r="X18" s="100">
        <f t="shared" si="11"/>
        <v>149295</v>
      </c>
      <c r="Y18" s="99">
        <f t="shared" si="12"/>
        <v>87.502490944683444</v>
      </c>
      <c r="Z18" s="100"/>
      <c r="AA18" s="99"/>
      <c r="AB18" s="100"/>
      <c r="AC18" s="99"/>
      <c r="AD18" s="213"/>
      <c r="AE18" s="213"/>
      <c r="AF18" s="213"/>
      <c r="AG18" s="213"/>
      <c r="AH18" s="213"/>
      <c r="AI18" s="213"/>
      <c r="AJ18" s="154">
        <v>104611</v>
      </c>
      <c r="AK18" s="155">
        <f t="shared" si="13"/>
        <v>80.072103240818706</v>
      </c>
      <c r="AL18" s="17" t="s">
        <v>196</v>
      </c>
      <c r="AM18" s="17" t="s">
        <v>196</v>
      </c>
      <c r="AN18" s="17" t="s">
        <v>196</v>
      </c>
      <c r="AO18" s="17" t="s">
        <v>196</v>
      </c>
      <c r="AP18" s="17" t="s">
        <v>196</v>
      </c>
      <c r="AQ18" s="17" t="s">
        <v>196</v>
      </c>
      <c r="AR18" s="101">
        <f t="shared" si="14"/>
        <v>76.931955487844448</v>
      </c>
      <c r="AS18" s="102">
        <f t="shared" si="15"/>
        <v>23.068044512155552</v>
      </c>
      <c r="AT18" s="109"/>
      <c r="AU18" s="111"/>
    </row>
    <row r="19" spans="1:54" ht="12" customHeight="1">
      <c r="B19" s="11" t="s">
        <v>180</v>
      </c>
      <c r="C19" s="64" t="s">
        <v>8</v>
      </c>
      <c r="D19" s="78">
        <f>SUM(月次!D22:D33)</f>
        <v>815185</v>
      </c>
      <c r="E19" s="84">
        <f t="shared" si="3"/>
        <v>100.79317976680639</v>
      </c>
      <c r="F19" s="81">
        <f>SUM(月次!F22:F33)</f>
        <v>9062</v>
      </c>
      <c r="G19" s="84">
        <f t="shared" si="4"/>
        <v>99.157457052193905</v>
      </c>
      <c r="H19" s="81"/>
      <c r="I19" s="84"/>
      <c r="J19" s="81">
        <f t="shared" si="0"/>
        <v>806123</v>
      </c>
      <c r="K19" s="84">
        <f t="shared" si="5"/>
        <v>100.81187447710256</v>
      </c>
      <c r="L19" s="81">
        <f>SUM(月次!L22:L33)</f>
        <v>607072</v>
      </c>
      <c r="M19" s="84">
        <f t="shared" si="6"/>
        <v>108.01589264458089</v>
      </c>
      <c r="N19" s="81">
        <f>SUM(月次!N22:N33)</f>
        <v>450210</v>
      </c>
      <c r="O19" s="84">
        <f t="shared" si="7"/>
        <v>109.91884448611273</v>
      </c>
      <c r="P19" s="81">
        <f t="shared" si="1"/>
        <v>-156862</v>
      </c>
      <c r="Q19" s="84">
        <f t="shared" si="8"/>
        <v>102.90283854969593</v>
      </c>
      <c r="R19" s="81">
        <f t="shared" si="2"/>
        <v>649261</v>
      </c>
      <c r="S19" s="84">
        <f t="shared" si="9"/>
        <v>100.3193787334246</v>
      </c>
      <c r="T19" s="81">
        <f>SUM(月次!T22:T33)</f>
        <v>475450</v>
      </c>
      <c r="U19" s="84">
        <f t="shared" si="10"/>
        <v>95.491254250360015</v>
      </c>
      <c r="V19" s="81"/>
      <c r="W19" s="84"/>
      <c r="X19" s="81">
        <f t="shared" si="11"/>
        <v>173811</v>
      </c>
      <c r="Y19" s="84">
        <f t="shared" si="12"/>
        <v>116.42117954385614</v>
      </c>
      <c r="Z19" s="81"/>
      <c r="AA19" s="84"/>
      <c r="AB19" s="81"/>
      <c r="AC19" s="84"/>
      <c r="AD19" s="104"/>
      <c r="AE19" s="104"/>
      <c r="AF19" s="104"/>
      <c r="AG19" s="104"/>
      <c r="AH19" s="104"/>
      <c r="AI19" s="104"/>
      <c r="AJ19" s="16">
        <v>123429</v>
      </c>
      <c r="AK19" s="152">
        <f t="shared" si="13"/>
        <v>117.9885480494403</v>
      </c>
      <c r="AL19" s="17" t="s">
        <v>196</v>
      </c>
      <c r="AM19" s="17" t="s">
        <v>196</v>
      </c>
      <c r="AN19" s="17" t="s">
        <v>196</v>
      </c>
      <c r="AO19" s="17" t="s">
        <v>196</v>
      </c>
      <c r="AP19" s="17" t="s">
        <v>196</v>
      </c>
      <c r="AQ19" s="17" t="s">
        <v>196</v>
      </c>
      <c r="AR19" s="89">
        <f t="shared" si="14"/>
        <v>73.229410052351824</v>
      </c>
      <c r="AS19" s="90">
        <f t="shared" si="15"/>
        <v>26.770589947648173</v>
      </c>
      <c r="AT19" s="108"/>
      <c r="AU19" s="111"/>
      <c r="AV19" s="4"/>
      <c r="AW19" s="4"/>
      <c r="AX19" s="4"/>
      <c r="AY19" s="4"/>
      <c r="AZ19" s="4"/>
      <c r="BA19" s="4"/>
      <c r="BB19" s="4"/>
    </row>
    <row r="20" spans="1:54" ht="12" customHeight="1">
      <c r="B20" s="11" t="s">
        <v>17</v>
      </c>
      <c r="C20" s="63" t="s">
        <v>9</v>
      </c>
      <c r="D20" s="79">
        <f>SUM(月次!D34:D45)</f>
        <v>824635</v>
      </c>
      <c r="E20" s="85">
        <f t="shared" si="3"/>
        <v>101.15924606071015</v>
      </c>
      <c r="F20" s="82">
        <f>SUM(月次!F34:F45)</f>
        <v>8840</v>
      </c>
      <c r="G20" s="85">
        <f t="shared" si="4"/>
        <v>97.55020966674023</v>
      </c>
      <c r="H20" s="82"/>
      <c r="I20" s="85"/>
      <c r="J20" s="82">
        <f t="shared" si="0"/>
        <v>815795</v>
      </c>
      <c r="K20" s="85">
        <f t="shared" si="5"/>
        <v>101.19981690139097</v>
      </c>
      <c r="L20" s="82">
        <f>SUM(月次!L34:L45)</f>
        <v>521228</v>
      </c>
      <c r="M20" s="85">
        <f t="shared" si="6"/>
        <v>85.859337936850991</v>
      </c>
      <c r="N20" s="82">
        <f>SUM(月次!N34:N45)</f>
        <v>351737</v>
      </c>
      <c r="O20" s="85">
        <f t="shared" si="7"/>
        <v>78.127318362541914</v>
      </c>
      <c r="P20" s="82">
        <f t="shared" si="1"/>
        <v>-169491</v>
      </c>
      <c r="Q20" s="85">
        <f t="shared" si="8"/>
        <v>108.05102574237229</v>
      </c>
      <c r="R20" s="82">
        <f t="shared" si="2"/>
        <v>646304</v>
      </c>
      <c r="S20" s="84">
        <f t="shared" si="9"/>
        <v>99.544559121832364</v>
      </c>
      <c r="T20" s="82">
        <f>SUM(月次!T34:T45)</f>
        <v>488623</v>
      </c>
      <c r="U20" s="85">
        <f t="shared" si="10"/>
        <v>102.77063834262279</v>
      </c>
      <c r="V20" s="82"/>
      <c r="W20" s="85"/>
      <c r="X20" s="82">
        <f t="shared" si="11"/>
        <v>157681</v>
      </c>
      <c r="Y20" s="85">
        <f t="shared" si="12"/>
        <v>90.719804845493087</v>
      </c>
      <c r="Z20" s="82"/>
      <c r="AA20" s="85"/>
      <c r="AB20" s="82"/>
      <c r="AC20" s="85"/>
      <c r="AD20" s="176"/>
      <c r="AE20" s="176"/>
      <c r="AF20" s="176"/>
      <c r="AG20" s="176"/>
      <c r="AH20" s="176"/>
      <c r="AI20" s="176"/>
      <c r="AJ20" s="13">
        <v>108835</v>
      </c>
      <c r="AK20" s="153">
        <f t="shared" si="13"/>
        <v>88.176198462273859</v>
      </c>
      <c r="AL20" s="17" t="s">
        <v>196</v>
      </c>
      <c r="AM20" s="17" t="s">
        <v>196</v>
      </c>
      <c r="AN20" s="17" t="s">
        <v>196</v>
      </c>
      <c r="AO20" s="17" t="s">
        <v>196</v>
      </c>
      <c r="AP20" s="17" t="s">
        <v>196</v>
      </c>
      <c r="AQ20" s="17" t="s">
        <v>196</v>
      </c>
      <c r="AR20" s="89">
        <f t="shared" si="14"/>
        <v>75.602657572906878</v>
      </c>
      <c r="AS20" s="90">
        <f t="shared" si="15"/>
        <v>24.397342427093132</v>
      </c>
      <c r="AT20" s="108"/>
      <c r="AU20" s="111"/>
      <c r="AV20" s="4"/>
      <c r="AW20" s="4"/>
      <c r="AX20" s="4"/>
      <c r="AY20" s="4"/>
      <c r="AZ20" s="4"/>
      <c r="BA20" s="4"/>
      <c r="BB20" s="4"/>
    </row>
    <row r="21" spans="1:54" ht="12" customHeight="1">
      <c r="B21" s="18" t="s">
        <v>181</v>
      </c>
      <c r="C21" s="64" t="s">
        <v>35</v>
      </c>
      <c r="D21" s="80">
        <f>SUM(月次!D46:D57)</f>
        <v>795604</v>
      </c>
      <c r="E21" s="86">
        <f t="shared" si="3"/>
        <v>96.479533369308839</v>
      </c>
      <c r="F21" s="83">
        <f>SUM(月次!F46:F57)</f>
        <v>8704</v>
      </c>
      <c r="G21" s="86">
        <f t="shared" si="4"/>
        <v>98.461538461538467</v>
      </c>
      <c r="H21" s="83"/>
      <c r="I21" s="86"/>
      <c r="J21" s="83">
        <f t="shared" si="0"/>
        <v>786900</v>
      </c>
      <c r="K21" s="86">
        <f t="shared" si="5"/>
        <v>96.458056251876997</v>
      </c>
      <c r="L21" s="83">
        <f>SUM(月次!L46:L57)</f>
        <v>505642</v>
      </c>
      <c r="M21" s="86">
        <f t="shared" si="6"/>
        <v>97.009753888893158</v>
      </c>
      <c r="N21" s="83">
        <f>SUM(月次!N46:N57)</f>
        <v>326475</v>
      </c>
      <c r="O21" s="86">
        <f t="shared" si="7"/>
        <v>92.817929305134243</v>
      </c>
      <c r="P21" s="83">
        <f t="shared" si="1"/>
        <v>-179167</v>
      </c>
      <c r="Q21" s="86">
        <f t="shared" si="8"/>
        <v>105.70885769745885</v>
      </c>
      <c r="R21" s="83">
        <f t="shared" si="2"/>
        <v>607733</v>
      </c>
      <c r="S21" s="86">
        <f t="shared" si="9"/>
        <v>94.032065405753329</v>
      </c>
      <c r="T21" s="83">
        <f>SUM(月次!T46:T57)</f>
        <v>484947</v>
      </c>
      <c r="U21" s="86">
        <f t="shared" si="10"/>
        <v>99.247681750552061</v>
      </c>
      <c r="V21" s="83"/>
      <c r="W21" s="86"/>
      <c r="X21" s="83">
        <f t="shared" si="11"/>
        <v>122786</v>
      </c>
      <c r="Y21" s="86">
        <f t="shared" si="12"/>
        <v>77.869876522853104</v>
      </c>
      <c r="Z21" s="83"/>
      <c r="AA21" s="86"/>
      <c r="AB21" s="83"/>
      <c r="AC21" s="86"/>
      <c r="AD21" s="159"/>
      <c r="AE21" s="159"/>
      <c r="AF21" s="159"/>
      <c r="AG21" s="159"/>
      <c r="AH21" s="159"/>
      <c r="AI21" s="159"/>
      <c r="AJ21" s="10">
        <v>82177</v>
      </c>
      <c r="AK21" s="48">
        <f t="shared" si="13"/>
        <v>75.506041255110944</v>
      </c>
      <c r="AL21" s="175" t="s">
        <v>196</v>
      </c>
      <c r="AM21" s="175" t="s">
        <v>196</v>
      </c>
      <c r="AN21" s="175" t="s">
        <v>196</v>
      </c>
      <c r="AO21" s="175" t="s">
        <v>196</v>
      </c>
      <c r="AP21" s="175" t="s">
        <v>196</v>
      </c>
      <c r="AQ21" s="175" t="s">
        <v>196</v>
      </c>
      <c r="AR21" s="91">
        <f t="shared" si="14"/>
        <v>79.796061757383583</v>
      </c>
      <c r="AS21" s="92">
        <f t="shared" si="15"/>
        <v>20.203938242616413</v>
      </c>
      <c r="AT21" s="108"/>
      <c r="AU21" s="111"/>
      <c r="AV21" s="4"/>
      <c r="AW21" s="4"/>
      <c r="AX21" s="4"/>
      <c r="AY21" s="4"/>
      <c r="AZ21" s="4"/>
      <c r="BA21" s="4"/>
      <c r="BB21" s="4"/>
    </row>
    <row r="22" spans="1:54" ht="12" customHeight="1">
      <c r="B22" s="11" t="s">
        <v>182</v>
      </c>
      <c r="C22" s="64" t="s">
        <v>34</v>
      </c>
      <c r="D22" s="78">
        <f>SUM(月次!D58:D69)</f>
        <v>800918</v>
      </c>
      <c r="E22" s="84">
        <f t="shared" si="3"/>
        <v>100.66792022161779</v>
      </c>
      <c r="F22" s="81">
        <f>SUM(月次!F58:F69)</f>
        <v>8471</v>
      </c>
      <c r="G22" s="84">
        <f t="shared" si="4"/>
        <v>97.323069852941174</v>
      </c>
      <c r="H22" s="81"/>
      <c r="I22" s="84"/>
      <c r="J22" s="81">
        <f t="shared" si="0"/>
        <v>792447</v>
      </c>
      <c r="K22" s="84">
        <f t="shared" si="5"/>
        <v>100.70491803278689</v>
      </c>
      <c r="L22" s="81">
        <f>SUM(月次!L58:L69)</f>
        <v>544944</v>
      </c>
      <c r="M22" s="84">
        <f t="shared" si="6"/>
        <v>107.77269293294465</v>
      </c>
      <c r="N22" s="81">
        <f>SUM(月次!N58:N69)</f>
        <v>362531</v>
      </c>
      <c r="O22" s="84">
        <f t="shared" si="7"/>
        <v>111.04403093651887</v>
      </c>
      <c r="P22" s="81">
        <f t="shared" si="1"/>
        <v>-182413</v>
      </c>
      <c r="Q22" s="84">
        <f t="shared" si="8"/>
        <v>101.81171755959524</v>
      </c>
      <c r="R22" s="81">
        <f t="shared" si="2"/>
        <v>610034</v>
      </c>
      <c r="S22" s="84">
        <f t="shared" si="9"/>
        <v>100.37862021644372</v>
      </c>
      <c r="T22" s="81">
        <f>SUM(月次!T58:T69)</f>
        <v>494970</v>
      </c>
      <c r="U22" s="84">
        <f t="shared" si="10"/>
        <v>102.06682379723971</v>
      </c>
      <c r="V22" s="81"/>
      <c r="W22" s="84"/>
      <c r="X22" s="81">
        <f t="shared" si="11"/>
        <v>115064</v>
      </c>
      <c r="Y22" s="84">
        <f t="shared" si="12"/>
        <v>93.711009398465634</v>
      </c>
      <c r="Z22" s="81"/>
      <c r="AA22" s="84"/>
      <c r="AB22" s="81"/>
      <c r="AC22" s="84"/>
      <c r="AD22" s="104"/>
      <c r="AE22" s="104"/>
      <c r="AF22" s="104"/>
      <c r="AG22" s="104"/>
      <c r="AH22" s="104"/>
      <c r="AI22" s="104"/>
      <c r="AJ22" s="16">
        <v>71804</v>
      </c>
      <c r="AK22" s="152">
        <f t="shared" si="13"/>
        <v>87.377246674860359</v>
      </c>
      <c r="AL22" s="17" t="s">
        <v>196</v>
      </c>
      <c r="AM22" s="17" t="s">
        <v>196</v>
      </c>
      <c r="AN22" s="17" t="s">
        <v>196</v>
      </c>
      <c r="AO22" s="17" t="s">
        <v>196</v>
      </c>
      <c r="AP22" s="17" t="s">
        <v>196</v>
      </c>
      <c r="AQ22" s="17" t="s">
        <v>196</v>
      </c>
      <c r="AR22" s="89">
        <f t="shared" si="14"/>
        <v>81.138100499316437</v>
      </c>
      <c r="AS22" s="90">
        <f t="shared" si="15"/>
        <v>18.861899500683567</v>
      </c>
      <c r="AT22" s="108"/>
      <c r="AU22" s="111"/>
      <c r="AV22" s="4"/>
      <c r="AW22" s="4"/>
      <c r="AX22" s="4"/>
      <c r="AY22" s="4"/>
      <c r="AZ22" s="4"/>
      <c r="BA22" s="4"/>
      <c r="BB22" s="4"/>
    </row>
    <row r="23" spans="1:54" ht="12" customHeight="1">
      <c r="B23" s="11" t="s">
        <v>183</v>
      </c>
      <c r="C23" s="64" t="s">
        <v>33</v>
      </c>
      <c r="D23" s="78">
        <f>SUM(月次!D70:D81)</f>
        <v>805511</v>
      </c>
      <c r="E23" s="84">
        <f t="shared" si="3"/>
        <v>100.57346694667868</v>
      </c>
      <c r="F23" s="81">
        <f>SUM(月次!F70:F81)</f>
        <v>6986</v>
      </c>
      <c r="G23" s="84">
        <f t="shared" si="4"/>
        <v>82.469602172116623</v>
      </c>
      <c r="H23" s="81"/>
      <c r="I23" s="84"/>
      <c r="J23" s="81">
        <f t="shared" si="0"/>
        <v>798525</v>
      </c>
      <c r="K23" s="84">
        <f t="shared" si="5"/>
        <v>100.7669913571507</v>
      </c>
      <c r="L23" s="81">
        <f>SUM(月次!L70:L81)</f>
        <v>564007</v>
      </c>
      <c r="M23" s="84">
        <f t="shared" si="6"/>
        <v>103.49815760885521</v>
      </c>
      <c r="N23" s="81">
        <f>SUM(月次!N70:N81)</f>
        <v>376190</v>
      </c>
      <c r="O23" s="84">
        <f t="shared" si="7"/>
        <v>103.76767779858827</v>
      </c>
      <c r="P23" s="81">
        <f t="shared" si="1"/>
        <v>-187817</v>
      </c>
      <c r="Q23" s="84">
        <f t="shared" si="8"/>
        <v>102.9625081545723</v>
      </c>
      <c r="R23" s="81">
        <f t="shared" si="2"/>
        <v>610708</v>
      </c>
      <c r="S23" s="84">
        <f t="shared" si="9"/>
        <v>100.1104856450624</v>
      </c>
      <c r="T23" s="81">
        <f>SUM(月次!T70:T81)</f>
        <v>503317</v>
      </c>
      <c r="U23" s="84">
        <f t="shared" si="10"/>
        <v>101.68636483019174</v>
      </c>
      <c r="V23" s="81">
        <f>SUM(月次!V70:V81)</f>
        <v>17855</v>
      </c>
      <c r="W23" s="81" t="s">
        <v>28</v>
      </c>
      <c r="X23" s="87">
        <f t="shared" si="11"/>
        <v>107391</v>
      </c>
      <c r="Y23" s="84">
        <f t="shared" si="12"/>
        <v>93.331537231453794</v>
      </c>
      <c r="Z23" s="81"/>
      <c r="AA23" s="84"/>
      <c r="AB23" s="81"/>
      <c r="AC23" s="84"/>
      <c r="AD23" s="104"/>
      <c r="AE23" s="104"/>
      <c r="AF23" s="104"/>
      <c r="AG23" s="104"/>
      <c r="AH23" s="104"/>
      <c r="AI23" s="104"/>
      <c r="AJ23" s="16">
        <v>76149</v>
      </c>
      <c r="AK23" s="152">
        <f t="shared" si="13"/>
        <v>106.0511949195031</v>
      </c>
      <c r="AL23" s="17" t="s">
        <v>196</v>
      </c>
      <c r="AM23" s="17" t="s">
        <v>196</v>
      </c>
      <c r="AN23" s="17" t="s">
        <v>196</v>
      </c>
      <c r="AO23" s="17" t="s">
        <v>196</v>
      </c>
      <c r="AP23" s="17" t="s">
        <v>196</v>
      </c>
      <c r="AQ23" s="17" t="s">
        <v>196</v>
      </c>
      <c r="AR23" s="89">
        <f t="shared" si="14"/>
        <v>82.415327783490639</v>
      </c>
      <c r="AS23" s="90">
        <f t="shared" si="15"/>
        <v>17.584672216509361</v>
      </c>
      <c r="AT23" s="108"/>
      <c r="AU23" s="111"/>
      <c r="AV23" s="4"/>
      <c r="AW23" s="4"/>
      <c r="AX23" s="4"/>
      <c r="AY23" s="4"/>
      <c r="AZ23" s="4"/>
      <c r="BA23" s="4"/>
      <c r="BB23" s="4"/>
    </row>
    <row r="24" spans="1:54" ht="12" customHeight="1">
      <c r="B24" s="11" t="s">
        <v>184</v>
      </c>
      <c r="C24" s="64" t="s">
        <v>32</v>
      </c>
      <c r="D24" s="78">
        <f>SUM(月次!D82:D93)</f>
        <v>805939</v>
      </c>
      <c r="E24" s="84">
        <f t="shared" si="3"/>
        <v>100.05313397334115</v>
      </c>
      <c r="F24" s="81">
        <f>SUM(月次!F82:F93)</f>
        <v>7263</v>
      </c>
      <c r="G24" s="84">
        <f t="shared" si="4"/>
        <v>103.96507300314917</v>
      </c>
      <c r="H24" s="81"/>
      <c r="I24" s="84"/>
      <c r="J24" s="81">
        <f t="shared" si="0"/>
        <v>798676</v>
      </c>
      <c r="K24" s="84">
        <f t="shared" si="5"/>
        <v>100.01890986506372</v>
      </c>
      <c r="L24" s="81">
        <f>SUM(月次!L82:L93)</f>
        <v>549781</v>
      </c>
      <c r="M24" s="84">
        <f t="shared" si="6"/>
        <v>97.477690879723127</v>
      </c>
      <c r="N24" s="81">
        <f>SUM(月次!N82:N93)</f>
        <v>349475</v>
      </c>
      <c r="O24" s="84">
        <f t="shared" si="7"/>
        <v>92.898535314601659</v>
      </c>
      <c r="P24" s="81">
        <f t="shared" si="1"/>
        <v>-200306</v>
      </c>
      <c r="Q24" s="84">
        <f t="shared" si="8"/>
        <v>106.64955781425536</v>
      </c>
      <c r="R24" s="81">
        <f t="shared" si="2"/>
        <v>598370</v>
      </c>
      <c r="S24" s="84">
        <f t="shared" si="9"/>
        <v>97.979721896552846</v>
      </c>
      <c r="T24" s="81">
        <f>SUM(月次!T82:T93)</f>
        <v>474271</v>
      </c>
      <c r="U24" s="84">
        <f t="shared" si="10"/>
        <v>94.229084255051987</v>
      </c>
      <c r="V24" s="81">
        <f>SUM(月次!V82:V93)</f>
        <v>17894</v>
      </c>
      <c r="W24" s="84">
        <f t="shared" ref="W24:W33" si="16">V24/V23*100</f>
        <v>100.21842621114534</v>
      </c>
      <c r="X24" s="81">
        <f t="shared" si="11"/>
        <v>124099</v>
      </c>
      <c r="Y24" s="84">
        <f t="shared" si="12"/>
        <v>115.5581007719455</v>
      </c>
      <c r="Z24" s="81"/>
      <c r="AA24" s="84"/>
      <c r="AB24" s="81"/>
      <c r="AC24" s="84"/>
      <c r="AD24" s="104"/>
      <c r="AE24" s="104"/>
      <c r="AF24" s="104"/>
      <c r="AG24" s="104"/>
      <c r="AH24" s="104"/>
      <c r="AI24" s="104"/>
      <c r="AJ24" s="16">
        <v>88798</v>
      </c>
      <c r="AK24" s="152">
        <f t="shared" si="13"/>
        <v>116.61085503420925</v>
      </c>
      <c r="AL24" s="17" t="s">
        <v>196</v>
      </c>
      <c r="AM24" s="17" t="s">
        <v>196</v>
      </c>
      <c r="AN24" s="17" t="s">
        <v>196</v>
      </c>
      <c r="AO24" s="17" t="s">
        <v>196</v>
      </c>
      <c r="AP24" s="17" t="s">
        <v>196</v>
      </c>
      <c r="AQ24" s="17" t="s">
        <v>196</v>
      </c>
      <c r="AR24" s="89">
        <f t="shared" si="14"/>
        <v>79.260491000551497</v>
      </c>
      <c r="AS24" s="90">
        <f t="shared" si="15"/>
        <v>20.739508999448503</v>
      </c>
      <c r="AT24" s="108"/>
      <c r="AU24" s="111"/>
      <c r="AV24" s="4"/>
      <c r="AW24" s="4"/>
      <c r="AX24" s="4"/>
      <c r="AY24" s="4"/>
      <c r="AZ24" s="4"/>
      <c r="BA24" s="4"/>
      <c r="BB24" s="4"/>
    </row>
    <row r="25" spans="1:54" ht="12" customHeight="1">
      <c r="B25" s="14" t="s">
        <v>185</v>
      </c>
      <c r="C25" s="64" t="s">
        <v>31</v>
      </c>
      <c r="D25" s="79">
        <f>SUM(月次!D94:D105)</f>
        <v>803508</v>
      </c>
      <c r="E25" s="85">
        <f t="shared" si="3"/>
        <v>99.698364268263489</v>
      </c>
      <c r="F25" s="82">
        <f>SUM(月次!F94:F105)</f>
        <v>7078</v>
      </c>
      <c r="G25" s="85">
        <f t="shared" si="4"/>
        <v>97.452843177750239</v>
      </c>
      <c r="H25" s="82"/>
      <c r="I25" s="85"/>
      <c r="J25" s="82">
        <f t="shared" si="0"/>
        <v>796430</v>
      </c>
      <c r="K25" s="85">
        <f t="shared" si="5"/>
        <v>99.718784588493961</v>
      </c>
      <c r="L25" s="82">
        <f>SUM(月次!L94:L105)</f>
        <v>522703</v>
      </c>
      <c r="M25" s="85">
        <f t="shared" si="6"/>
        <v>95.074766134151602</v>
      </c>
      <c r="N25" s="82">
        <f>SUM(月次!N94:N105)</f>
        <v>321617</v>
      </c>
      <c r="O25" s="85">
        <f t="shared" si="7"/>
        <v>92.028614350096575</v>
      </c>
      <c r="P25" s="82">
        <f t="shared" si="1"/>
        <v>-201086</v>
      </c>
      <c r="Q25" s="85">
        <f t="shared" si="8"/>
        <v>100.38940421155631</v>
      </c>
      <c r="R25" s="82">
        <f t="shared" si="2"/>
        <v>595344</v>
      </c>
      <c r="S25" s="85">
        <f t="shared" si="9"/>
        <v>99.494292828851712</v>
      </c>
      <c r="T25" s="82">
        <f>SUM(月次!T94:T105)</f>
        <v>457291</v>
      </c>
      <c r="U25" s="85">
        <f t="shared" si="10"/>
        <v>96.419768444623429</v>
      </c>
      <c r="V25" s="82">
        <f>SUM(月次!V94:V105)</f>
        <v>21157</v>
      </c>
      <c r="W25" s="85">
        <f t="shared" si="16"/>
        <v>118.23516262434335</v>
      </c>
      <c r="X25" s="82">
        <f t="shared" si="11"/>
        <v>138053</v>
      </c>
      <c r="Y25" s="85">
        <f t="shared" si="12"/>
        <v>111.24424854350157</v>
      </c>
      <c r="Z25" s="82"/>
      <c r="AA25" s="85"/>
      <c r="AB25" s="82"/>
      <c r="AC25" s="85"/>
      <c r="AD25" s="176"/>
      <c r="AE25" s="176"/>
      <c r="AF25" s="176"/>
      <c r="AG25" s="176"/>
      <c r="AH25" s="176"/>
      <c r="AI25" s="176"/>
      <c r="AJ25" s="13">
        <v>105915</v>
      </c>
      <c r="AK25" s="153">
        <f t="shared" si="13"/>
        <v>119.27633505259128</v>
      </c>
      <c r="AL25" s="121" t="s">
        <v>196</v>
      </c>
      <c r="AM25" s="121" t="s">
        <v>196</v>
      </c>
      <c r="AN25" s="121" t="s">
        <v>196</v>
      </c>
      <c r="AO25" s="121" t="s">
        <v>196</v>
      </c>
      <c r="AP25" s="121" t="s">
        <v>196</v>
      </c>
      <c r="AQ25" s="121" t="s">
        <v>196</v>
      </c>
      <c r="AR25" s="93">
        <f t="shared" si="14"/>
        <v>76.8112217474267</v>
      </c>
      <c r="AS25" s="94">
        <f t="shared" si="15"/>
        <v>23.188778252573304</v>
      </c>
      <c r="AT25" s="108"/>
      <c r="AU25" s="111"/>
      <c r="AV25" s="4"/>
      <c r="AW25" s="4"/>
      <c r="AX25" s="4"/>
      <c r="AY25" s="4"/>
      <c r="AZ25" s="4"/>
      <c r="BA25" s="4"/>
      <c r="BB25" s="4"/>
    </row>
    <row r="26" spans="1:54" ht="12" customHeight="1">
      <c r="B26" s="11" t="s">
        <v>186</v>
      </c>
      <c r="C26" s="65" t="s">
        <v>30</v>
      </c>
      <c r="D26" s="80">
        <f>SUM(月次!D106:D117)</f>
        <v>770996</v>
      </c>
      <c r="E26" s="86">
        <f t="shared" si="3"/>
        <v>95.953742837656876</v>
      </c>
      <c r="F26" s="83">
        <f>SUM(月次!F106:F117)</f>
        <v>7259</v>
      </c>
      <c r="G26" s="86">
        <f t="shared" si="4"/>
        <v>102.55721955354619</v>
      </c>
      <c r="H26" s="83"/>
      <c r="I26" s="86"/>
      <c r="J26" s="83">
        <f t="shared" si="0"/>
        <v>763737</v>
      </c>
      <c r="K26" s="86">
        <f t="shared" si="5"/>
        <v>95.895056690481269</v>
      </c>
      <c r="L26" s="83">
        <f>SUM(月次!L106:L117)</f>
        <v>487292</v>
      </c>
      <c r="M26" s="86">
        <f t="shared" si="6"/>
        <v>93.225407162384755</v>
      </c>
      <c r="N26" s="83">
        <f>SUM(月次!N106:N117)</f>
        <v>297319</v>
      </c>
      <c r="O26" s="86">
        <f t="shared" si="7"/>
        <v>92.445051101154476</v>
      </c>
      <c r="P26" s="83">
        <f t="shared" si="1"/>
        <v>-189973</v>
      </c>
      <c r="Q26" s="86">
        <f t="shared" si="8"/>
        <v>94.473508846960996</v>
      </c>
      <c r="R26" s="83">
        <f t="shared" si="2"/>
        <v>573764</v>
      </c>
      <c r="S26" s="86">
        <f t="shared" si="9"/>
        <v>96.375204923539997</v>
      </c>
      <c r="T26" s="83">
        <f>SUM(月次!T106:T117)</f>
        <v>439237</v>
      </c>
      <c r="U26" s="86">
        <f t="shared" si="10"/>
        <v>96.051966909473393</v>
      </c>
      <c r="V26" s="83">
        <f>SUM(月次!V106:V117)</f>
        <v>20972</v>
      </c>
      <c r="W26" s="86">
        <f t="shared" si="16"/>
        <v>99.125584912794821</v>
      </c>
      <c r="X26" s="83">
        <f t="shared" si="11"/>
        <v>134527</v>
      </c>
      <c r="Y26" s="86">
        <f t="shared" si="12"/>
        <v>97.445908455448276</v>
      </c>
      <c r="Z26" s="83"/>
      <c r="AA26" s="86"/>
      <c r="AB26" s="83"/>
      <c r="AC26" s="86"/>
      <c r="AD26" s="159"/>
      <c r="AE26" s="159"/>
      <c r="AF26" s="159"/>
      <c r="AG26" s="159"/>
      <c r="AH26" s="159"/>
      <c r="AI26" s="159"/>
      <c r="AJ26" s="10">
        <v>99184</v>
      </c>
      <c r="AK26" s="48">
        <f t="shared" si="13"/>
        <v>93.64490393239862</v>
      </c>
      <c r="AL26" s="17" t="s">
        <v>196</v>
      </c>
      <c r="AM26" s="17" t="s">
        <v>196</v>
      </c>
      <c r="AN26" s="17" t="s">
        <v>196</v>
      </c>
      <c r="AO26" s="17" t="s">
        <v>196</v>
      </c>
      <c r="AP26" s="17" t="s">
        <v>196</v>
      </c>
      <c r="AQ26" s="17" t="s">
        <v>196</v>
      </c>
      <c r="AR26" s="89">
        <f t="shared" si="14"/>
        <v>76.553600435022062</v>
      </c>
      <c r="AS26" s="90">
        <f t="shared" si="15"/>
        <v>23.446399564977934</v>
      </c>
      <c r="AT26" s="108"/>
      <c r="AU26" s="111"/>
      <c r="AV26" s="4"/>
      <c r="AW26" s="4"/>
      <c r="AX26" s="4"/>
      <c r="AY26" s="4"/>
      <c r="AZ26" s="4"/>
      <c r="BA26" s="4"/>
      <c r="BB26" s="4"/>
    </row>
    <row r="27" spans="1:54" ht="12" customHeight="1">
      <c r="B27" s="11" t="s">
        <v>187</v>
      </c>
      <c r="C27" s="64" t="s">
        <v>29</v>
      </c>
      <c r="D27" s="78">
        <f>SUM(月次!D118:D129)</f>
        <v>752985</v>
      </c>
      <c r="E27" s="84">
        <f t="shared" si="3"/>
        <v>97.663930811573593</v>
      </c>
      <c r="F27" s="81">
        <f>SUM(月次!F118:F129)</f>
        <v>7543</v>
      </c>
      <c r="G27" s="84">
        <f t="shared" si="4"/>
        <v>103.91238462598153</v>
      </c>
      <c r="H27" s="81">
        <f>SUM(月次!H118:H129)</f>
        <v>5058</v>
      </c>
      <c r="I27" s="81" t="s">
        <v>28</v>
      </c>
      <c r="J27" s="81">
        <f t="shared" si="0"/>
        <v>745442</v>
      </c>
      <c r="K27" s="84">
        <f t="shared" si="5"/>
        <v>97.604541877635882</v>
      </c>
      <c r="L27" s="81">
        <f>SUM(月次!L118:L129)</f>
        <v>400859</v>
      </c>
      <c r="M27" s="84">
        <f t="shared" si="6"/>
        <v>82.262585882797168</v>
      </c>
      <c r="N27" s="81">
        <f>SUM(月次!N118:N129)</f>
        <v>222379</v>
      </c>
      <c r="O27" s="84">
        <f t="shared" si="7"/>
        <v>74.794749074226672</v>
      </c>
      <c r="P27" s="81">
        <f t="shared" si="1"/>
        <v>-178480</v>
      </c>
      <c r="Q27" s="84">
        <f t="shared" si="8"/>
        <v>93.950192922152098</v>
      </c>
      <c r="R27" s="81">
        <f t="shared" si="2"/>
        <v>566962</v>
      </c>
      <c r="S27" s="84">
        <f t="shared" si="9"/>
        <v>98.814495158288068</v>
      </c>
      <c r="T27" s="81">
        <f>SUM(月次!T118:T129)</f>
        <v>434324</v>
      </c>
      <c r="U27" s="84">
        <f t="shared" si="10"/>
        <v>98.881469457263393</v>
      </c>
      <c r="V27" s="81">
        <f>SUM(月次!V118:V129)</f>
        <v>25082</v>
      </c>
      <c r="W27" s="84">
        <f t="shared" si="16"/>
        <v>119.59755864962807</v>
      </c>
      <c r="X27" s="81">
        <f t="shared" si="11"/>
        <v>132638</v>
      </c>
      <c r="Y27" s="84">
        <f t="shared" si="12"/>
        <v>98.595820913273911</v>
      </c>
      <c r="Z27" s="81">
        <f>SUM(月次!Z118:Z129)</f>
        <v>989</v>
      </c>
      <c r="AA27" s="81" t="s">
        <v>28</v>
      </c>
      <c r="AB27" s="81">
        <f>SUM(月次!AB118:AB129)</f>
        <v>27552</v>
      </c>
      <c r="AC27" s="81" t="s">
        <v>28</v>
      </c>
      <c r="AD27" s="105"/>
      <c r="AE27" s="105"/>
      <c r="AF27" s="105"/>
      <c r="AG27" s="105"/>
      <c r="AH27" s="105"/>
      <c r="AI27" s="105"/>
      <c r="AJ27" s="16">
        <v>96623</v>
      </c>
      <c r="AK27" s="152">
        <f t="shared" si="13"/>
        <v>97.417930311340541</v>
      </c>
      <c r="AL27" s="17" t="s">
        <v>196</v>
      </c>
      <c r="AM27" s="17" t="s">
        <v>196</v>
      </c>
      <c r="AN27" s="17" t="s">
        <v>196</v>
      </c>
      <c r="AO27" s="17" t="s">
        <v>196</v>
      </c>
      <c r="AP27" s="17" t="s">
        <v>196</v>
      </c>
      <c r="AQ27" s="17" t="s">
        <v>196</v>
      </c>
      <c r="AR27" s="89">
        <f t="shared" si="14"/>
        <v>76.605486787474291</v>
      </c>
      <c r="AS27" s="90">
        <f t="shared" si="15"/>
        <v>23.394513212525709</v>
      </c>
      <c r="AT27" s="108"/>
      <c r="AU27" s="111"/>
      <c r="AV27" s="4"/>
      <c r="AW27" s="4"/>
      <c r="AX27" s="4"/>
      <c r="AY27" s="4"/>
      <c r="AZ27" s="4"/>
      <c r="BA27" s="4"/>
      <c r="BB27" s="4"/>
    </row>
    <row r="28" spans="1:54" ht="12" customHeight="1">
      <c r="B28" s="11" t="s">
        <v>1</v>
      </c>
      <c r="C28" s="64" t="s">
        <v>27</v>
      </c>
      <c r="D28" s="78">
        <f>SUM(月次!D130:D141)</f>
        <v>720056</v>
      </c>
      <c r="E28" s="84">
        <f t="shared" si="3"/>
        <v>95.626871717232092</v>
      </c>
      <c r="F28" s="81">
        <f>SUM(月次!F130:F141)</f>
        <v>6590</v>
      </c>
      <c r="G28" s="84">
        <f t="shared" si="4"/>
        <v>87.365769587697201</v>
      </c>
      <c r="H28" s="81">
        <f>SUM(月次!H130:H141)</f>
        <v>4085</v>
      </c>
      <c r="I28" s="84">
        <f t="shared" ref="I28:I33" si="17">H28/H27*100</f>
        <v>80.76314748912614</v>
      </c>
      <c r="J28" s="81">
        <f t="shared" si="0"/>
        <v>713466</v>
      </c>
      <c r="K28" s="84">
        <f t="shared" si="5"/>
        <v>95.71046439562032</v>
      </c>
      <c r="L28" s="81">
        <f>SUM(月次!L130:L141)</f>
        <v>376337</v>
      </c>
      <c r="M28" s="84">
        <f t="shared" si="6"/>
        <v>93.882637036963118</v>
      </c>
      <c r="N28" s="81">
        <f>SUM(月次!N130:N141)</f>
        <v>203179</v>
      </c>
      <c r="O28" s="84">
        <f t="shared" si="7"/>
        <v>91.366091222642424</v>
      </c>
      <c r="P28" s="81">
        <f t="shared" si="1"/>
        <v>-173158</v>
      </c>
      <c r="Q28" s="84">
        <f t="shared" si="8"/>
        <v>97.01815329448678</v>
      </c>
      <c r="R28" s="81">
        <f t="shared" si="2"/>
        <v>540308</v>
      </c>
      <c r="S28" s="84">
        <f t="shared" si="9"/>
        <v>95.298803094387267</v>
      </c>
      <c r="T28" s="81">
        <f>SUM(月次!T130:T141)</f>
        <v>421873</v>
      </c>
      <c r="U28" s="84">
        <f t="shared" si="10"/>
        <v>97.133246148036946</v>
      </c>
      <c r="V28" s="81">
        <f>SUM(月次!V130:V141)</f>
        <v>28778</v>
      </c>
      <c r="W28" s="84">
        <f t="shared" si="16"/>
        <v>114.7356670122</v>
      </c>
      <c r="X28" s="81">
        <f t="shared" si="11"/>
        <v>118435</v>
      </c>
      <c r="Y28" s="84">
        <f t="shared" si="12"/>
        <v>89.291907296551514</v>
      </c>
      <c r="Z28" s="81">
        <f>SUM(月次!Z130:Z141)</f>
        <v>882</v>
      </c>
      <c r="AA28" s="84">
        <f t="shared" ref="AA28:AA33" si="18">Z28/Z27*100</f>
        <v>89.180990899898887</v>
      </c>
      <c r="AB28" s="81">
        <f>SUM(月次!AB130:AB141)</f>
        <v>28148</v>
      </c>
      <c r="AC28" s="84">
        <f t="shared" ref="AC28:AC33" si="19">AB28/AB27*100</f>
        <v>102.16318234610917</v>
      </c>
      <c r="AD28" s="104"/>
      <c r="AE28" s="104"/>
      <c r="AF28" s="104"/>
      <c r="AG28" s="104"/>
      <c r="AH28" s="104"/>
      <c r="AI28" s="104"/>
      <c r="AJ28" s="16">
        <v>83631</v>
      </c>
      <c r="AK28" s="152">
        <f t="shared" si="13"/>
        <v>86.553926083851678</v>
      </c>
      <c r="AL28" s="17" t="s">
        <v>196</v>
      </c>
      <c r="AM28" s="17" t="s">
        <v>196</v>
      </c>
      <c r="AN28" s="17" t="s">
        <v>196</v>
      </c>
      <c r="AO28" s="17" t="s">
        <v>196</v>
      </c>
      <c r="AP28" s="17" t="s">
        <v>196</v>
      </c>
      <c r="AQ28" s="17" t="s">
        <v>196</v>
      </c>
      <c r="AR28" s="89">
        <f t="shared" si="14"/>
        <v>78.08009505689347</v>
      </c>
      <c r="AS28" s="90">
        <f t="shared" si="15"/>
        <v>21.919904943106523</v>
      </c>
      <c r="AT28" s="108"/>
      <c r="AU28" s="111"/>
      <c r="AV28" s="4"/>
      <c r="AW28" s="4"/>
      <c r="AX28" s="4"/>
      <c r="AY28" s="4"/>
      <c r="AZ28" s="4"/>
      <c r="BA28" s="4"/>
      <c r="BB28" s="4"/>
    </row>
    <row r="29" spans="1:54" ht="12" customHeight="1">
      <c r="B29" s="11" t="s">
        <v>16</v>
      </c>
      <c r="C29" s="64" t="s">
        <v>26</v>
      </c>
      <c r="D29" s="78">
        <f>SUM(月次!D142:D153)</f>
        <v>703316</v>
      </c>
      <c r="E29" s="84">
        <f t="shared" si="3"/>
        <v>97.675180819269613</v>
      </c>
      <c r="F29" s="81">
        <f>SUM(月次!F142:F153)</f>
        <v>5983</v>
      </c>
      <c r="G29" s="84">
        <f t="shared" si="4"/>
        <v>90.789074355083457</v>
      </c>
      <c r="H29" s="81">
        <f>SUM(月次!H142:H153)</f>
        <v>3390</v>
      </c>
      <c r="I29" s="84">
        <f t="shared" si="17"/>
        <v>82.986536107711146</v>
      </c>
      <c r="J29" s="81">
        <f t="shared" si="0"/>
        <v>697333</v>
      </c>
      <c r="K29" s="84">
        <f t="shared" si="5"/>
        <v>97.738785029700082</v>
      </c>
      <c r="L29" s="81">
        <f>SUM(月次!L142:L153)</f>
        <v>378795</v>
      </c>
      <c r="M29" s="84">
        <f t="shared" si="6"/>
        <v>100.65313801194142</v>
      </c>
      <c r="N29" s="81">
        <f>SUM(月次!N142:N153)</f>
        <v>229609</v>
      </c>
      <c r="O29" s="84">
        <f t="shared" si="7"/>
        <v>113.00823411868353</v>
      </c>
      <c r="P29" s="81">
        <f t="shared" si="1"/>
        <v>-149186</v>
      </c>
      <c r="Q29" s="84">
        <f t="shared" si="8"/>
        <v>86.155996257753031</v>
      </c>
      <c r="R29" s="81">
        <f t="shared" si="2"/>
        <v>548147</v>
      </c>
      <c r="S29" s="84">
        <f t="shared" si="9"/>
        <v>101.45083915100277</v>
      </c>
      <c r="T29" s="81">
        <f>SUM(月次!T142:T153)</f>
        <v>431831</v>
      </c>
      <c r="U29" s="84">
        <f t="shared" si="10"/>
        <v>102.36042600498254</v>
      </c>
      <c r="V29" s="81">
        <f>SUM(月次!V142:V153)</f>
        <v>25722</v>
      </c>
      <c r="W29" s="84">
        <f t="shared" si="16"/>
        <v>89.380776982417117</v>
      </c>
      <c r="X29" s="81">
        <f t="shared" si="11"/>
        <v>116316</v>
      </c>
      <c r="Y29" s="84">
        <f t="shared" si="12"/>
        <v>98.210832946341881</v>
      </c>
      <c r="Z29" s="81">
        <f>SUM(月次!Z142:Z153)</f>
        <v>870</v>
      </c>
      <c r="AA29" s="84">
        <f t="shared" si="18"/>
        <v>98.639455782312922</v>
      </c>
      <c r="AB29" s="81">
        <f>SUM(月次!AB142:AB153)</f>
        <v>26505</v>
      </c>
      <c r="AC29" s="84">
        <f t="shared" si="19"/>
        <v>94.162995594713664</v>
      </c>
      <c r="AD29" s="104"/>
      <c r="AE29" s="104"/>
      <c r="AF29" s="104"/>
      <c r="AG29" s="104"/>
      <c r="AH29" s="104"/>
      <c r="AI29" s="104"/>
      <c r="AJ29" s="16">
        <v>79146</v>
      </c>
      <c r="AK29" s="152">
        <f t="shared" si="13"/>
        <v>94.637156078487635</v>
      </c>
      <c r="AL29" s="17" t="s">
        <v>196</v>
      </c>
      <c r="AM29" s="17" t="s">
        <v>196</v>
      </c>
      <c r="AN29" s="17" t="s">
        <v>196</v>
      </c>
      <c r="AO29" s="17" t="s">
        <v>196</v>
      </c>
      <c r="AP29" s="17" t="s">
        <v>196</v>
      </c>
      <c r="AQ29" s="17" t="s">
        <v>196</v>
      </c>
      <c r="AR29" s="89">
        <f t="shared" si="14"/>
        <v>78.780144742195063</v>
      </c>
      <c r="AS29" s="90">
        <f t="shared" si="15"/>
        <v>21.21985525780493</v>
      </c>
      <c r="AT29" s="108"/>
      <c r="AU29" s="111"/>
      <c r="AV29" s="4"/>
      <c r="AW29" s="4"/>
      <c r="AX29" s="4"/>
      <c r="AY29" s="4"/>
      <c r="AZ29" s="4"/>
      <c r="BA29" s="4"/>
      <c r="BB29" s="4"/>
    </row>
    <row r="30" spans="1:54" ht="12" customHeight="1">
      <c r="B30" s="14" t="s">
        <v>188</v>
      </c>
      <c r="C30" s="63" t="s">
        <v>25</v>
      </c>
      <c r="D30" s="79">
        <f>SUM(月次!D154:D165)</f>
        <v>663411</v>
      </c>
      <c r="E30" s="85">
        <f t="shared" si="3"/>
        <v>94.326163488389298</v>
      </c>
      <c r="F30" s="82">
        <f>SUM(月次!F154:F165)</f>
        <v>5210</v>
      </c>
      <c r="G30" s="85">
        <f t="shared" si="4"/>
        <v>87.080060170483037</v>
      </c>
      <c r="H30" s="82">
        <f>SUM(月次!H154:H165)</f>
        <v>2772</v>
      </c>
      <c r="I30" s="85">
        <f t="shared" si="17"/>
        <v>81.769911504424769</v>
      </c>
      <c r="J30" s="82">
        <f t="shared" si="0"/>
        <v>658201</v>
      </c>
      <c r="K30" s="85">
        <f t="shared" si="5"/>
        <v>94.38833383763567</v>
      </c>
      <c r="L30" s="82">
        <f>SUM(月次!L154:L165)</f>
        <v>346670</v>
      </c>
      <c r="M30" s="85">
        <f t="shared" si="6"/>
        <v>91.519159439802536</v>
      </c>
      <c r="N30" s="82">
        <f>SUM(月次!N154:N165)</f>
        <v>211174</v>
      </c>
      <c r="O30" s="85">
        <f t="shared" si="7"/>
        <v>91.971133535706358</v>
      </c>
      <c r="P30" s="82">
        <f t="shared" si="1"/>
        <v>-135496</v>
      </c>
      <c r="Q30" s="85">
        <f t="shared" si="8"/>
        <v>90.823535720509966</v>
      </c>
      <c r="R30" s="82">
        <f t="shared" si="2"/>
        <v>522705</v>
      </c>
      <c r="S30" s="85">
        <f t="shared" si="9"/>
        <v>95.358544332086097</v>
      </c>
      <c r="T30" s="82">
        <f>SUM(月次!T154:T165)</f>
        <v>422569</v>
      </c>
      <c r="U30" s="85">
        <f t="shared" si="10"/>
        <v>97.855179456778231</v>
      </c>
      <c r="V30" s="82">
        <f>SUM(月次!V154:V165)</f>
        <v>22998</v>
      </c>
      <c r="W30" s="85">
        <f t="shared" si="16"/>
        <v>89.409843713552604</v>
      </c>
      <c r="X30" s="82">
        <f t="shared" si="11"/>
        <v>100136</v>
      </c>
      <c r="Y30" s="85">
        <f t="shared" si="12"/>
        <v>86.089617937343093</v>
      </c>
      <c r="Z30" s="82">
        <f>SUM(月次!Z154:Z165)</f>
        <v>821</v>
      </c>
      <c r="AA30" s="85">
        <f t="shared" si="18"/>
        <v>94.367816091954026</v>
      </c>
      <c r="AB30" s="82">
        <f>SUM(月次!AB154:AB165)</f>
        <v>24570</v>
      </c>
      <c r="AC30" s="85">
        <f t="shared" si="19"/>
        <v>92.699490662139212</v>
      </c>
      <c r="AD30" s="176"/>
      <c r="AE30" s="176"/>
      <c r="AF30" s="176"/>
      <c r="AG30" s="176"/>
      <c r="AH30" s="176"/>
      <c r="AI30" s="176"/>
      <c r="AJ30" s="13">
        <v>67958</v>
      </c>
      <c r="AK30" s="153">
        <f t="shared" si="13"/>
        <v>85.864099259596188</v>
      </c>
      <c r="AL30" s="17" t="s">
        <v>196</v>
      </c>
      <c r="AM30" s="17" t="s">
        <v>196</v>
      </c>
      <c r="AN30" s="17" t="s">
        <v>196</v>
      </c>
      <c r="AO30" s="17" t="s">
        <v>196</v>
      </c>
      <c r="AP30" s="17" t="s">
        <v>196</v>
      </c>
      <c r="AQ30" s="17" t="s">
        <v>196</v>
      </c>
      <c r="AR30" s="93">
        <f t="shared" si="14"/>
        <v>80.842731559866465</v>
      </c>
      <c r="AS30" s="94">
        <f t="shared" si="15"/>
        <v>19.157268440133539</v>
      </c>
      <c r="AT30" s="108"/>
      <c r="AU30" s="111"/>
      <c r="AV30" s="4"/>
      <c r="AW30" s="4"/>
      <c r="AX30" s="4"/>
      <c r="AY30" s="4"/>
      <c r="AZ30" s="4"/>
      <c r="BA30" s="4"/>
      <c r="BB30" s="4"/>
    </row>
    <row r="31" spans="1:54" ht="12" customHeight="1">
      <c r="B31" s="11" t="s">
        <v>15</v>
      </c>
      <c r="C31" s="65" t="s">
        <v>24</v>
      </c>
      <c r="D31" s="80">
        <f>SUM(月次!D166:D177)</f>
        <v>663932</v>
      </c>
      <c r="E31" s="86">
        <f t="shared" si="3"/>
        <v>100.0785335184373</v>
      </c>
      <c r="F31" s="83">
        <f>SUM(月次!F166:F177)</f>
        <v>3403</v>
      </c>
      <c r="G31" s="86">
        <f t="shared" si="4"/>
        <v>65.316698656429935</v>
      </c>
      <c r="H31" s="83">
        <f>SUM(月次!H166:H177)</f>
        <v>1192</v>
      </c>
      <c r="I31" s="86">
        <f t="shared" si="17"/>
        <v>43.001443001443</v>
      </c>
      <c r="J31" s="83">
        <f>D31-F31</f>
        <v>660529</v>
      </c>
      <c r="K31" s="86">
        <f t="shared" si="5"/>
        <v>100.35369134960293</v>
      </c>
      <c r="L31" s="83">
        <f>SUM(月次!L166:L177)</f>
        <v>341812</v>
      </c>
      <c r="M31" s="86">
        <f t="shared" si="6"/>
        <v>98.598667320506536</v>
      </c>
      <c r="N31" s="83">
        <f>SUM(月次!N166:N177)</f>
        <v>203947</v>
      </c>
      <c r="O31" s="86">
        <f t="shared" si="7"/>
        <v>96.577703694583619</v>
      </c>
      <c r="P31" s="83">
        <f t="shared" si="1"/>
        <v>-137865</v>
      </c>
      <c r="Q31" s="86">
        <f t="shared" si="8"/>
        <v>101.74839109641613</v>
      </c>
      <c r="R31" s="83">
        <f t="shared" si="2"/>
        <v>522664</v>
      </c>
      <c r="S31" s="86">
        <f t="shared" si="9"/>
        <v>99.992156187524515</v>
      </c>
      <c r="T31" s="83">
        <f>SUM(月次!T166:T177)</f>
        <v>416403</v>
      </c>
      <c r="U31" s="86">
        <f t="shared" si="10"/>
        <v>98.540830018292866</v>
      </c>
      <c r="V31" s="83">
        <f>SUM(月次!V166:V177)</f>
        <v>22680</v>
      </c>
      <c r="W31" s="86">
        <f>V31/V30*100</f>
        <v>98.617271067049302</v>
      </c>
      <c r="X31" s="83">
        <f>+R31-T31</f>
        <v>106261</v>
      </c>
      <c r="Y31" s="86">
        <f t="shared" si="12"/>
        <v>106.11668131341376</v>
      </c>
      <c r="Z31" s="83">
        <f>SUM(月次!Z166:Z177)</f>
        <v>798</v>
      </c>
      <c r="AA31" s="86">
        <f t="shared" si="18"/>
        <v>97.198538367844094</v>
      </c>
      <c r="AB31" s="83">
        <f>SUM(月次!AB166:AB177)</f>
        <v>29201</v>
      </c>
      <c r="AC31" s="86">
        <f t="shared" si="19"/>
        <v>118.84818884818884</v>
      </c>
      <c r="AD31" s="159"/>
      <c r="AE31" s="159"/>
      <c r="AF31" s="159"/>
      <c r="AG31" s="159"/>
      <c r="AH31" s="159"/>
      <c r="AI31" s="159"/>
      <c r="AJ31" s="10">
        <v>67692.563999999998</v>
      </c>
      <c r="AK31" s="48">
        <f t="shared" si="13"/>
        <v>99.609411695458959</v>
      </c>
      <c r="AL31" s="175" t="s">
        <v>196</v>
      </c>
      <c r="AM31" s="175" t="s">
        <v>196</v>
      </c>
      <c r="AN31" s="175" t="s">
        <v>196</v>
      </c>
      <c r="AO31" s="175" t="s">
        <v>196</v>
      </c>
      <c r="AP31" s="175" t="s">
        <v>196</v>
      </c>
      <c r="AQ31" s="175" t="s">
        <v>196</v>
      </c>
      <c r="AR31" s="89">
        <f t="shared" si="14"/>
        <v>79.669347802794903</v>
      </c>
      <c r="AS31" s="90">
        <f t="shared" si="15"/>
        <v>20.330652197205087</v>
      </c>
      <c r="AT31" s="108"/>
      <c r="AU31" s="111"/>
      <c r="AV31" s="4"/>
      <c r="AW31" s="4"/>
      <c r="AX31" s="4"/>
      <c r="AY31" s="4"/>
      <c r="AZ31" s="4"/>
      <c r="BA31" s="4"/>
      <c r="BB31" s="4"/>
    </row>
    <row r="32" spans="1:54" ht="12" customHeight="1">
      <c r="B32" s="11" t="s">
        <v>23</v>
      </c>
      <c r="C32" s="64" t="s">
        <v>22</v>
      </c>
      <c r="D32" s="78">
        <f>SUM(月次!D178:D189)</f>
        <v>675489</v>
      </c>
      <c r="E32" s="84">
        <f t="shared" si="3"/>
        <v>101.74069031165843</v>
      </c>
      <c r="F32" s="81">
        <f>SUM(月次!F178:F189)</f>
        <v>2857</v>
      </c>
      <c r="G32" s="84">
        <f t="shared" si="4"/>
        <v>83.955333529238914</v>
      </c>
      <c r="H32" s="81">
        <f>SUM(月次!H178:H189)</f>
        <v>1069</v>
      </c>
      <c r="I32" s="84">
        <f t="shared" si="17"/>
        <v>89.681208053691279</v>
      </c>
      <c r="J32" s="81">
        <f>D32-F32</f>
        <v>672632</v>
      </c>
      <c r="K32" s="84">
        <f t="shared" si="5"/>
        <v>101.83231924714889</v>
      </c>
      <c r="L32" s="81">
        <f>SUM(月次!L178:L189)</f>
        <v>357637</v>
      </c>
      <c r="M32" s="84">
        <f t="shared" si="6"/>
        <v>104.62973798462312</v>
      </c>
      <c r="N32" s="81">
        <f>SUM(月次!N178:N189)</f>
        <v>211684</v>
      </c>
      <c r="O32" s="84">
        <f t="shared" si="7"/>
        <v>103.79363265946544</v>
      </c>
      <c r="P32" s="81">
        <f t="shared" si="1"/>
        <v>-145953</v>
      </c>
      <c r="Q32" s="84">
        <f t="shared" si="8"/>
        <v>105.86660863888586</v>
      </c>
      <c r="R32" s="81">
        <f t="shared" si="2"/>
        <v>526679</v>
      </c>
      <c r="S32" s="84">
        <f t="shared" si="9"/>
        <v>100.76817993969358</v>
      </c>
      <c r="T32" s="81">
        <f>SUM(月次!T178:T189)</f>
        <v>407267</v>
      </c>
      <c r="U32" s="84">
        <f t="shared" si="10"/>
        <v>97.805971618840402</v>
      </c>
      <c r="V32" s="81">
        <f>SUM(月次!V178:V189)</f>
        <v>22344</v>
      </c>
      <c r="W32" s="84">
        <f t="shared" si="16"/>
        <v>98.518518518518519</v>
      </c>
      <c r="X32" s="81">
        <f>+R32-T32</f>
        <v>119412</v>
      </c>
      <c r="Y32" s="84">
        <f t="shared" si="12"/>
        <v>112.37613047119828</v>
      </c>
      <c r="Z32" s="81">
        <f>SUM(月次!Z178:Z189)</f>
        <v>880</v>
      </c>
      <c r="AA32" s="84">
        <f t="shared" si="18"/>
        <v>110.27568922305764</v>
      </c>
      <c r="AB32" s="81">
        <f>SUM(月次!AB178:AB189)</f>
        <v>30211</v>
      </c>
      <c r="AC32" s="84">
        <f t="shared" si="19"/>
        <v>103.45878565802542</v>
      </c>
      <c r="AD32" s="104"/>
      <c r="AE32" s="104"/>
      <c r="AF32" s="104"/>
      <c r="AG32" s="104"/>
      <c r="AH32" s="104"/>
      <c r="AI32" s="104"/>
      <c r="AJ32" s="16">
        <v>75945.160999999993</v>
      </c>
      <c r="AK32" s="152">
        <f t="shared" si="13"/>
        <v>112.19129031661438</v>
      </c>
      <c r="AL32" s="17" t="s">
        <v>196</v>
      </c>
      <c r="AM32" s="17" t="s">
        <v>196</v>
      </c>
      <c r="AN32" s="17" t="s">
        <v>196</v>
      </c>
      <c r="AO32" s="17" t="s">
        <v>196</v>
      </c>
      <c r="AP32" s="17" t="s">
        <v>196</v>
      </c>
      <c r="AQ32" s="17" t="s">
        <v>196</v>
      </c>
      <c r="AR32" s="89">
        <f t="shared" si="14"/>
        <v>77.327366384458088</v>
      </c>
      <c r="AS32" s="90">
        <f t="shared" si="15"/>
        <v>22.672633615541915</v>
      </c>
      <c r="AT32" s="108"/>
      <c r="AU32" s="111"/>
      <c r="AV32" s="4"/>
      <c r="AW32" s="4"/>
      <c r="AX32" s="4"/>
      <c r="AY32" s="4"/>
      <c r="AZ32" s="4"/>
      <c r="BA32" s="4"/>
      <c r="BB32" s="4"/>
    </row>
    <row r="33" spans="1:54" s="56" customFormat="1" ht="12" customHeight="1">
      <c r="A33" s="32"/>
      <c r="B33" s="11" t="s">
        <v>189</v>
      </c>
      <c r="C33" s="64" t="s">
        <v>54</v>
      </c>
      <c r="D33" s="78">
        <f>SUM(月次!D190:D201)</f>
        <v>663749</v>
      </c>
      <c r="E33" s="84">
        <f t="shared" si="3"/>
        <v>98.261999825311747</v>
      </c>
      <c r="F33" s="81">
        <f>SUM(月次!F190:F201)</f>
        <v>2599</v>
      </c>
      <c r="G33" s="84">
        <f t="shared" si="4"/>
        <v>90.969548477423871</v>
      </c>
      <c r="H33" s="81">
        <f>SUM(月次!H190:H201)</f>
        <v>811</v>
      </c>
      <c r="I33" s="84">
        <f t="shared" si="17"/>
        <v>75.865294667913943</v>
      </c>
      <c r="J33" s="81">
        <f t="shared" si="0"/>
        <v>661150</v>
      </c>
      <c r="K33" s="84">
        <f t="shared" si="5"/>
        <v>98.292974464491721</v>
      </c>
      <c r="L33" s="81">
        <f>SUM(月次!L190:L201)</f>
        <v>338808</v>
      </c>
      <c r="M33" s="84">
        <f t="shared" si="6"/>
        <v>94.735164426499495</v>
      </c>
      <c r="N33" s="81">
        <f>SUM(月次!N190:N201)</f>
        <v>201140</v>
      </c>
      <c r="O33" s="84">
        <f t="shared" si="7"/>
        <v>95.018990570850889</v>
      </c>
      <c r="P33" s="81">
        <f t="shared" si="1"/>
        <v>-137668</v>
      </c>
      <c r="Q33" s="84">
        <f t="shared" si="8"/>
        <v>94.323515104177375</v>
      </c>
      <c r="R33" s="81">
        <f t="shared" si="2"/>
        <v>523482</v>
      </c>
      <c r="S33" s="84">
        <f t="shared" si="9"/>
        <v>99.392988898361239</v>
      </c>
      <c r="T33" s="81">
        <f>SUM(月次!T190:T201)</f>
        <v>403458</v>
      </c>
      <c r="U33" s="84">
        <f t="shared" si="10"/>
        <v>99.064741312210415</v>
      </c>
      <c r="V33" s="81">
        <f>SUM(月次!V190:V201)</f>
        <v>21107</v>
      </c>
      <c r="W33" s="84">
        <f t="shared" si="16"/>
        <v>94.463838166845676</v>
      </c>
      <c r="X33" s="87">
        <f t="shared" si="11"/>
        <v>120024</v>
      </c>
      <c r="Y33" s="116">
        <f t="shared" si="12"/>
        <v>100.51251130539644</v>
      </c>
      <c r="Z33" s="87">
        <f>SUM(月次!Z190:Z201)</f>
        <v>842</v>
      </c>
      <c r="AA33" s="116">
        <f t="shared" si="18"/>
        <v>95.681818181818173</v>
      </c>
      <c r="AB33" s="87">
        <f>SUM(月次!AB190:AB201)</f>
        <v>32566</v>
      </c>
      <c r="AC33" s="116">
        <f t="shared" si="19"/>
        <v>107.7951739432657</v>
      </c>
      <c r="AD33" s="180"/>
      <c r="AE33" s="180"/>
      <c r="AF33" s="180"/>
      <c r="AG33" s="180"/>
      <c r="AH33" s="180"/>
      <c r="AI33" s="180"/>
      <c r="AJ33" s="16">
        <v>72252.201000000001</v>
      </c>
      <c r="AK33" s="152">
        <f t="shared" si="13"/>
        <v>95.137333371378347</v>
      </c>
      <c r="AL33" s="17" t="s">
        <v>196</v>
      </c>
      <c r="AM33" s="17" t="s">
        <v>196</v>
      </c>
      <c r="AN33" s="17" t="s">
        <v>196</v>
      </c>
      <c r="AO33" s="17" t="s">
        <v>196</v>
      </c>
      <c r="AP33" s="17" t="s">
        <v>196</v>
      </c>
      <c r="AQ33" s="17" t="s">
        <v>196</v>
      </c>
      <c r="AR33" s="89">
        <f t="shared" si="14"/>
        <v>77.071991014017669</v>
      </c>
      <c r="AS33" s="90">
        <f t="shared" si="15"/>
        <v>22.928008985982327</v>
      </c>
      <c r="AT33" s="110"/>
      <c r="AU33" s="111"/>
    </row>
    <row r="34" spans="1:54" s="56" customFormat="1" ht="12" customHeight="1">
      <c r="A34" s="32"/>
      <c r="B34" s="11" t="s">
        <v>194</v>
      </c>
      <c r="C34" s="64" t="s">
        <v>195</v>
      </c>
      <c r="D34" s="78">
        <f>SUM(月次!D202:D213)</f>
        <v>656839</v>
      </c>
      <c r="E34" s="84">
        <f t="shared" ref="E34" si="20">D34/D33*100</f>
        <v>98.958943817617808</v>
      </c>
      <c r="F34" s="81">
        <f>SUM(月次!F202:F213)</f>
        <v>1926</v>
      </c>
      <c r="G34" s="84">
        <f t="shared" ref="G34" si="21">F34/F33*100</f>
        <v>74.10542516352443</v>
      </c>
      <c r="H34" s="81">
        <f>SUM(月次!H202:H213)</f>
        <v>619</v>
      </c>
      <c r="I34" s="84">
        <f t="shared" ref="I34" si="22">H34/H33*100</f>
        <v>76.325524044389653</v>
      </c>
      <c r="J34" s="81">
        <f t="shared" ref="J34" si="23">D34-F34</f>
        <v>654913</v>
      </c>
      <c r="K34" s="84">
        <f t="shared" ref="K34" si="24">J34/J33*100</f>
        <v>99.056643726839596</v>
      </c>
      <c r="L34" s="81">
        <f>SUM(月次!L202:L213)</f>
        <v>330082</v>
      </c>
      <c r="M34" s="84">
        <f t="shared" ref="M34" si="25">L34/L33*100</f>
        <v>97.424500011806089</v>
      </c>
      <c r="N34" s="81">
        <f>SUM(月次!N202:N213)</f>
        <v>198996</v>
      </c>
      <c r="O34" s="84">
        <f t="shared" ref="O34" si="26">N34/N33*100</f>
        <v>98.934075768121716</v>
      </c>
      <c r="P34" s="81">
        <f t="shared" ref="P34" si="27">N34-L34</f>
        <v>-131086</v>
      </c>
      <c r="Q34" s="84">
        <f t="shared" ref="Q34" si="28">P34/P33*100</f>
        <v>95.218932504285675</v>
      </c>
      <c r="R34" s="81">
        <f t="shared" ref="R34" si="29">J34+P34</f>
        <v>523827</v>
      </c>
      <c r="S34" s="84">
        <f t="shared" ref="S34" si="30">R34/R33*100</f>
        <v>100.06590484486573</v>
      </c>
      <c r="T34" s="81">
        <f>SUM(月次!T202:T213)</f>
        <v>407188</v>
      </c>
      <c r="U34" s="84">
        <f t="shared" ref="U34" si="31">T34/T33*100</f>
        <v>100.92450763152547</v>
      </c>
      <c r="V34" s="81">
        <f>SUM(月次!V202:V213)</f>
        <v>22345</v>
      </c>
      <c r="W34" s="84">
        <f t="shared" ref="W34" si="32">V34/V33*100</f>
        <v>105.86535272658359</v>
      </c>
      <c r="X34" s="87">
        <f t="shared" ref="X34" si="33">+R34-T34</f>
        <v>116639</v>
      </c>
      <c r="Y34" s="116">
        <f t="shared" ref="Y34" si="34">X34/X33*100</f>
        <v>97.179730720522556</v>
      </c>
      <c r="Z34" s="87">
        <f>SUM(月次!Z202:Z213)</f>
        <v>1114</v>
      </c>
      <c r="AA34" s="116">
        <f t="shared" ref="AA34" si="35">Z34/Z33*100</f>
        <v>132.30403800475059</v>
      </c>
      <c r="AB34" s="87">
        <f>SUM(月次!AB202:AB213)</f>
        <v>36159</v>
      </c>
      <c r="AC34" s="116">
        <f t="shared" ref="AC34" si="36">AB34/AB33*100</f>
        <v>111.03297918074064</v>
      </c>
      <c r="AD34" s="180"/>
      <c r="AE34" s="180"/>
      <c r="AF34" s="180"/>
      <c r="AG34" s="180"/>
      <c r="AH34" s="180"/>
      <c r="AI34" s="180"/>
      <c r="AJ34" s="16">
        <v>67701</v>
      </c>
      <c r="AK34" s="17">
        <f t="shared" ref="AK34" si="37">AJ34/AJ33*100</f>
        <v>93.700951753705056</v>
      </c>
      <c r="AL34" s="16">
        <v>1067</v>
      </c>
      <c r="AM34" s="17" t="s">
        <v>196</v>
      </c>
      <c r="AN34" s="17" t="s">
        <v>196</v>
      </c>
      <c r="AO34" s="17" t="s">
        <v>196</v>
      </c>
      <c r="AP34" s="17" t="s">
        <v>196</v>
      </c>
      <c r="AQ34" s="17" t="s">
        <v>196</v>
      </c>
      <c r="AR34" s="89">
        <f t="shared" ref="AR34:AR39" si="38">T34/R34*100</f>
        <v>77.733297443621652</v>
      </c>
      <c r="AS34" s="90">
        <f t="shared" ref="AS34:AS39" si="39">X34/R34*100</f>
        <v>22.266702556378345</v>
      </c>
    </row>
    <row r="35" spans="1:54" s="56" customFormat="1" ht="12" customHeight="1">
      <c r="A35" s="32"/>
      <c r="B35" s="11" t="s">
        <v>197</v>
      </c>
      <c r="C35" s="64" t="s">
        <v>198</v>
      </c>
      <c r="D35" s="78">
        <f>SUM(月次!D214:D225)</f>
        <v>660493</v>
      </c>
      <c r="E35" s="84">
        <f t="shared" ref="E35" si="40">D35/D34*100</f>
        <v>100.55630070687033</v>
      </c>
      <c r="F35" s="81">
        <f>SUM(月次!F214:F225)</f>
        <v>1733</v>
      </c>
      <c r="G35" s="84">
        <f t="shared" ref="G35" si="41">F35/F34*100</f>
        <v>89.979231568016615</v>
      </c>
      <c r="H35" s="81">
        <f>SUM(月次!H214:H225)</f>
        <v>607</v>
      </c>
      <c r="I35" s="84">
        <f t="shared" ref="I35" si="42">H35/H34*100</f>
        <v>98.061389337641359</v>
      </c>
      <c r="J35" s="81">
        <f t="shared" ref="J35:J36" si="43">D35-F35</f>
        <v>658760</v>
      </c>
      <c r="K35" s="84">
        <f t="shared" ref="K35" si="44">J35/J34*100</f>
        <v>100.58740626617582</v>
      </c>
      <c r="L35" s="81">
        <f>SUM(月次!L214:L225)</f>
        <v>323535</v>
      </c>
      <c r="M35" s="84">
        <f t="shared" ref="M35" si="45">L35/L34*100</f>
        <v>98.01655346247297</v>
      </c>
      <c r="N35" s="81">
        <f>SUM(月次!N214:N225)</f>
        <v>196705</v>
      </c>
      <c r="O35" s="84">
        <f t="shared" ref="O35" si="46">N35/N34*100</f>
        <v>98.848720577298039</v>
      </c>
      <c r="P35" s="81">
        <f t="shared" ref="P35" si="47">N35-L35</f>
        <v>-126830</v>
      </c>
      <c r="Q35" s="84">
        <f t="shared" ref="Q35" si="48">P35/P34*100</f>
        <v>96.753276474985881</v>
      </c>
      <c r="R35" s="81">
        <f t="shared" ref="R35" si="49">J35+P35</f>
        <v>531930</v>
      </c>
      <c r="S35" s="84">
        <f t="shared" ref="S35" si="50">R35/R34*100</f>
        <v>101.54688475393594</v>
      </c>
      <c r="T35" s="81">
        <f>SUM(月次!T214:T225)</f>
        <v>413795</v>
      </c>
      <c r="U35" s="84">
        <f t="shared" ref="U35" si="51">T35/T34*100</f>
        <v>101.62259202137587</v>
      </c>
      <c r="V35" s="81">
        <f>SUM(月次!V214:V225)</f>
        <v>24328</v>
      </c>
      <c r="W35" s="84">
        <f t="shared" ref="W35" si="52">V35/V34*100</f>
        <v>108.87446856119938</v>
      </c>
      <c r="X35" s="81">
        <f t="shared" ref="X35:X36" si="53">+R35-T35</f>
        <v>118135</v>
      </c>
      <c r="Y35" s="84">
        <f t="shared" ref="Y35" si="54">X35/X34*100</f>
        <v>101.28258987131234</v>
      </c>
      <c r="Z35" s="81">
        <f>SUM(月次!Z214:Z225)</f>
        <v>1183</v>
      </c>
      <c r="AA35" s="84">
        <f t="shared" ref="AA35" si="55">Z35/Z34*100</f>
        <v>106.19389587073609</v>
      </c>
      <c r="AB35" s="81">
        <f>SUM(月次!AB214:AB225)</f>
        <v>38233</v>
      </c>
      <c r="AC35" s="84">
        <f t="shared" ref="AC35" si="56">AB35/AB34*100</f>
        <v>105.73577809120826</v>
      </c>
      <c r="AD35" s="104"/>
      <c r="AE35" s="104"/>
      <c r="AF35" s="104"/>
      <c r="AG35" s="104"/>
      <c r="AH35" s="104"/>
      <c r="AI35" s="104"/>
      <c r="AJ35" s="16">
        <v>65593</v>
      </c>
      <c r="AK35" s="17">
        <f t="shared" ref="AK35" si="57">AJ35/AJ34*100</f>
        <v>96.886308917150416</v>
      </c>
      <c r="AL35" s="165">
        <v>1157</v>
      </c>
      <c r="AM35" s="176">
        <f>AL35/AL34*100</f>
        <v>108.43486410496719</v>
      </c>
      <c r="AN35" s="176" t="s">
        <v>196</v>
      </c>
      <c r="AO35" s="176" t="s">
        <v>196</v>
      </c>
      <c r="AP35" s="176" t="s">
        <v>196</v>
      </c>
      <c r="AQ35" s="176" t="s">
        <v>196</v>
      </c>
      <c r="AR35" s="89">
        <f t="shared" si="38"/>
        <v>77.791250728479312</v>
      </c>
      <c r="AS35" s="90">
        <f t="shared" si="39"/>
        <v>22.208749271520688</v>
      </c>
    </row>
    <row r="36" spans="1:54" s="56" customFormat="1" ht="12" customHeight="1">
      <c r="A36" s="32"/>
      <c r="B36" s="182" t="s">
        <v>209</v>
      </c>
      <c r="C36" s="183" t="s">
        <v>210</v>
      </c>
      <c r="D36" s="218">
        <f>SUM(月次!D226:D237)</f>
        <v>640495</v>
      </c>
      <c r="E36" s="219">
        <f t="shared" ref="E36:E41" si="58">D36/D35*100</f>
        <v>96.972261628813627</v>
      </c>
      <c r="F36" s="220">
        <f>SUM(月次!F226:F237)</f>
        <v>1639</v>
      </c>
      <c r="G36" s="219">
        <f t="shared" ref="G36:G41" si="59">F36/F35*100</f>
        <v>94.575879976918642</v>
      </c>
      <c r="H36" s="220">
        <f>SUM(月次!H226:H237)</f>
        <v>607</v>
      </c>
      <c r="I36" s="219">
        <f t="shared" ref="I36:I41" si="60">H36/H35*100</f>
        <v>100</v>
      </c>
      <c r="J36" s="220">
        <f t="shared" si="43"/>
        <v>638856</v>
      </c>
      <c r="K36" s="219">
        <f t="shared" ref="K36:K41" si="61">J36/J35*100</f>
        <v>96.978565790272626</v>
      </c>
      <c r="L36" s="220">
        <f>SUM(月次!L226:L237)</f>
        <v>302632</v>
      </c>
      <c r="M36" s="219">
        <f t="shared" ref="M36:M41" si="62">L36/L35*100</f>
        <v>93.539184323179867</v>
      </c>
      <c r="N36" s="220">
        <f>SUM(月次!N226:N237)</f>
        <v>184939</v>
      </c>
      <c r="O36" s="219">
        <f t="shared" ref="O36:O41" si="63">N36/N35*100</f>
        <v>94.018454030146671</v>
      </c>
      <c r="P36" s="220">
        <f t="shared" ref="P36:P41" si="64">N36-L36</f>
        <v>-117693</v>
      </c>
      <c r="Q36" s="219">
        <f t="shared" ref="Q36:Q41" si="65">P36/P35*100</f>
        <v>92.795868485374129</v>
      </c>
      <c r="R36" s="220">
        <f t="shared" ref="R36:R41" si="66">J36+P36</f>
        <v>521163</v>
      </c>
      <c r="S36" s="219">
        <f t="shared" ref="S36:S41" si="67">R36/R35*100</f>
        <v>97.975861485533812</v>
      </c>
      <c r="T36" s="220">
        <f>SUM(月次!T226:T237)</f>
        <v>410046</v>
      </c>
      <c r="U36" s="219">
        <f t="shared" ref="U36:U41" si="68">T36/T35*100</f>
        <v>99.093995819185835</v>
      </c>
      <c r="V36" s="220">
        <f>SUM(月次!V226:V237)</f>
        <v>25043</v>
      </c>
      <c r="W36" s="219">
        <f t="shared" ref="W36:W41" si="69">V36/V35*100</f>
        <v>102.9390003288392</v>
      </c>
      <c r="X36" s="220">
        <f t="shared" si="53"/>
        <v>111117</v>
      </c>
      <c r="Y36" s="219">
        <f t="shared" ref="Y36:Y41" si="70">X36/X35*100</f>
        <v>94.059338891945657</v>
      </c>
      <c r="Z36" s="220">
        <f>SUM(月次!Z226:Z237)</f>
        <v>1317</v>
      </c>
      <c r="AA36" s="219">
        <f t="shared" ref="AA36:AA41" si="71">Z36/Z35*100</f>
        <v>111.32713440405749</v>
      </c>
      <c r="AB36" s="220" t="s">
        <v>211</v>
      </c>
      <c r="AC36" s="220" t="s">
        <v>211</v>
      </c>
      <c r="AD36" s="184"/>
      <c r="AE36" s="184"/>
      <c r="AF36" s="184"/>
      <c r="AG36" s="184"/>
      <c r="AH36" s="184"/>
      <c r="AI36" s="184"/>
      <c r="AJ36" s="185">
        <v>64217</v>
      </c>
      <c r="AK36" s="186">
        <f>AJ36/AJ35*100</f>
        <v>97.902215175399803</v>
      </c>
      <c r="AL36" s="160">
        <v>1200</v>
      </c>
      <c r="AM36" s="159">
        <f>AL36/AL35*100</f>
        <v>103.71650821089023</v>
      </c>
      <c r="AN36" s="159" t="s">
        <v>196</v>
      </c>
      <c r="AO36" s="159" t="s">
        <v>196</v>
      </c>
      <c r="AP36" s="159" t="s">
        <v>196</v>
      </c>
      <c r="AQ36" s="159" t="s">
        <v>196</v>
      </c>
      <c r="AR36" s="239">
        <f t="shared" si="38"/>
        <v>78.679031320335483</v>
      </c>
      <c r="AS36" s="240">
        <f t="shared" si="39"/>
        <v>21.320968679664521</v>
      </c>
    </row>
    <row r="37" spans="1:54" s="56" customFormat="1" ht="12" customHeight="1">
      <c r="A37" s="32"/>
      <c r="B37" s="11" t="s">
        <v>252</v>
      </c>
      <c r="C37" s="59" t="s">
        <v>253</v>
      </c>
      <c r="D37" s="241">
        <f>SUM(月次!D238:D249)</f>
        <v>624112</v>
      </c>
      <c r="E37" s="84">
        <f t="shared" si="58"/>
        <v>97.442134599021074</v>
      </c>
      <c r="F37" s="81">
        <f>SUM(月次!F238:F249)</f>
        <v>1556</v>
      </c>
      <c r="G37" s="84">
        <f t="shared" si="59"/>
        <v>94.93593654667481</v>
      </c>
      <c r="H37" s="81">
        <f>SUM(月次!H238:H249)</f>
        <v>539</v>
      </c>
      <c r="I37" s="84">
        <f t="shared" si="60"/>
        <v>88.797364085667212</v>
      </c>
      <c r="J37" s="81">
        <f t="shared" ref="J37" si="72">D37-F37</f>
        <v>622556</v>
      </c>
      <c r="K37" s="84">
        <f t="shared" si="61"/>
        <v>97.448564308701805</v>
      </c>
      <c r="L37" s="81">
        <f>SUM(月次!L238:L249)</f>
        <v>286233</v>
      </c>
      <c r="M37" s="84">
        <f t="shared" si="62"/>
        <v>94.581207539189521</v>
      </c>
      <c r="N37" s="81">
        <f>SUM(月次!N238:N249)</f>
        <v>182602</v>
      </c>
      <c r="O37" s="84">
        <f t="shared" si="63"/>
        <v>98.736340090516322</v>
      </c>
      <c r="P37" s="81">
        <f t="shared" si="64"/>
        <v>-103631</v>
      </c>
      <c r="Q37" s="84">
        <f t="shared" si="65"/>
        <v>88.051965707391261</v>
      </c>
      <c r="R37" s="81">
        <f t="shared" si="66"/>
        <v>518925</v>
      </c>
      <c r="S37" s="84">
        <f t="shared" si="67"/>
        <v>99.570575808336358</v>
      </c>
      <c r="T37" s="81">
        <f>SUM(月次!T238:T249)</f>
        <v>413589</v>
      </c>
      <c r="U37" s="84">
        <f t="shared" si="68"/>
        <v>100.86404939933568</v>
      </c>
      <c r="V37" s="81">
        <f>SUM(月次!V238:V249)</f>
        <v>29765</v>
      </c>
      <c r="W37" s="84">
        <f t="shared" si="69"/>
        <v>118.85556842231362</v>
      </c>
      <c r="X37" s="81">
        <f t="shared" ref="X37" si="73">+R37-T37</f>
        <v>105336</v>
      </c>
      <c r="Y37" s="84">
        <f t="shared" si="70"/>
        <v>94.797375739085837</v>
      </c>
      <c r="Z37" s="81">
        <f>SUM(月次!Z238:Z249)</f>
        <v>1288</v>
      </c>
      <c r="AA37" s="84">
        <f t="shared" si="71"/>
        <v>97.798025816249051</v>
      </c>
      <c r="AB37" s="81" t="s">
        <v>211</v>
      </c>
      <c r="AC37" s="81" t="s">
        <v>211</v>
      </c>
      <c r="AD37" s="81">
        <f>SUM(月次!AD238:AD249)</f>
        <v>30362</v>
      </c>
      <c r="AE37" s="81" t="s">
        <v>211</v>
      </c>
      <c r="AF37" s="81">
        <f>SUM(月次!AF238:AF249)</f>
        <v>3541</v>
      </c>
      <c r="AG37" s="81" t="s">
        <v>211</v>
      </c>
      <c r="AH37" s="81" t="s">
        <v>211</v>
      </c>
      <c r="AI37" s="81" t="s">
        <v>211</v>
      </c>
      <c r="AJ37" s="16">
        <v>60089</v>
      </c>
      <c r="AK37" s="17">
        <f>AJ37/AJ36*100</f>
        <v>93.571795630440533</v>
      </c>
      <c r="AL37" s="105">
        <v>1181</v>
      </c>
      <c r="AM37" s="104">
        <f>AL37/AL36*100</f>
        <v>98.416666666666657</v>
      </c>
      <c r="AN37" s="105">
        <v>31814</v>
      </c>
      <c r="AO37" s="104" t="s">
        <v>196</v>
      </c>
      <c r="AP37" s="105">
        <v>93083</v>
      </c>
      <c r="AQ37" s="104" t="s">
        <v>196</v>
      </c>
      <c r="AR37" s="89">
        <f t="shared" si="38"/>
        <v>79.701112877583469</v>
      </c>
      <c r="AS37" s="90">
        <f t="shared" si="39"/>
        <v>20.298887122416534</v>
      </c>
      <c r="AT37" s="110"/>
      <c r="AU37" s="110"/>
      <c r="AV37" s="110"/>
    </row>
    <row r="38" spans="1:54" s="56" customFormat="1" ht="12" customHeight="1">
      <c r="A38" s="32"/>
      <c r="B38" s="11" t="s">
        <v>266</v>
      </c>
      <c r="C38" s="59" t="s">
        <v>267</v>
      </c>
      <c r="D38" s="78">
        <f>SUM(月次!D250:D261)</f>
        <v>624946</v>
      </c>
      <c r="E38" s="84">
        <f t="shared" si="58"/>
        <v>100.13362986130694</v>
      </c>
      <c r="F38" s="81">
        <f>SUM(月次!F250:F261)</f>
        <v>1501</v>
      </c>
      <c r="G38" s="84">
        <f t="shared" si="59"/>
        <v>96.465295629820048</v>
      </c>
      <c r="H38" s="81">
        <f>SUM(月次!H250:H261)</f>
        <v>664</v>
      </c>
      <c r="I38" s="84">
        <f t="shared" si="60"/>
        <v>123.19109461966605</v>
      </c>
      <c r="J38" s="81">
        <f t="shared" ref="J38" si="74">D38-F38</f>
        <v>623445</v>
      </c>
      <c r="K38" s="84">
        <f t="shared" si="61"/>
        <v>100.14279839885889</v>
      </c>
      <c r="L38" s="81">
        <f>SUM(月次!L250:L261)</f>
        <v>278623</v>
      </c>
      <c r="M38" s="84">
        <f t="shared" si="62"/>
        <v>97.341326821156187</v>
      </c>
      <c r="N38" s="81">
        <f>SUM(月次!N250:N261)</f>
        <v>177405</v>
      </c>
      <c r="O38" s="84">
        <f t="shared" si="63"/>
        <v>97.153919453237094</v>
      </c>
      <c r="P38" s="81">
        <f t="shared" si="64"/>
        <v>-101218</v>
      </c>
      <c r="Q38" s="84">
        <f t="shared" si="65"/>
        <v>97.671546158967885</v>
      </c>
      <c r="R38" s="81">
        <f t="shared" si="66"/>
        <v>522227</v>
      </c>
      <c r="S38" s="84">
        <f t="shared" si="67"/>
        <v>100.63631545984487</v>
      </c>
      <c r="T38" s="81">
        <f>SUM(月次!T250:T261)</f>
        <v>422773</v>
      </c>
      <c r="U38" s="84">
        <f t="shared" si="68"/>
        <v>102.22056195885287</v>
      </c>
      <c r="V38" s="81">
        <f>SUM(月次!V250:V261)</f>
        <v>30805</v>
      </c>
      <c r="W38" s="84">
        <f t="shared" si="69"/>
        <v>103.49403662019149</v>
      </c>
      <c r="X38" s="81">
        <f t="shared" ref="X38" si="75">+R38-T38</f>
        <v>99454</v>
      </c>
      <c r="Y38" s="84">
        <f t="shared" si="70"/>
        <v>94.415964152806254</v>
      </c>
      <c r="Z38" s="81">
        <f>SUM(月次!Z250:Z261)</f>
        <v>1260</v>
      </c>
      <c r="AA38" s="84">
        <f t="shared" si="71"/>
        <v>97.826086956521735</v>
      </c>
      <c r="AB38" s="81" t="s">
        <v>28</v>
      </c>
      <c r="AC38" s="81" t="s">
        <v>28</v>
      </c>
      <c r="AD38" s="81">
        <f>SUM(月次!AD250:AD261)</f>
        <v>27654</v>
      </c>
      <c r="AE38" s="84">
        <f t="shared" ref="AE38:AE43" si="76">AD38/AD37*100</f>
        <v>91.080956458731308</v>
      </c>
      <c r="AF38" s="81">
        <f>SUM(月次!AF250:AF261)</f>
        <v>3798</v>
      </c>
      <c r="AG38" s="84">
        <f t="shared" ref="AG38:AG43" si="77">AF38/AF37*100</f>
        <v>107.25783676927421</v>
      </c>
      <c r="AH38" s="81" t="s">
        <v>28</v>
      </c>
      <c r="AI38" s="81" t="s">
        <v>28</v>
      </c>
      <c r="AJ38" s="16"/>
      <c r="AK38" s="17"/>
      <c r="AL38" s="105"/>
      <c r="AM38" s="104"/>
      <c r="AN38" s="105"/>
      <c r="AO38" s="104"/>
      <c r="AP38" s="105"/>
      <c r="AQ38" s="104"/>
      <c r="AR38" s="89">
        <f t="shared" si="38"/>
        <v>80.955791255526805</v>
      </c>
      <c r="AS38" s="90">
        <f t="shared" si="39"/>
        <v>19.044208744473188</v>
      </c>
      <c r="AT38" s="110"/>
      <c r="AU38" s="110"/>
      <c r="AV38" s="110"/>
    </row>
    <row r="39" spans="1:54" s="56" customFormat="1" ht="12" customHeight="1">
      <c r="A39" s="32"/>
      <c r="B39" s="11" t="s">
        <v>305</v>
      </c>
      <c r="C39" s="59" t="s">
        <v>306</v>
      </c>
      <c r="D39" s="78">
        <f>SUM(月次!D262:D273)</f>
        <v>614712</v>
      </c>
      <c r="E39" s="84">
        <f t="shared" si="58"/>
        <v>98.362418512959522</v>
      </c>
      <c r="F39" s="81">
        <f>SUM(月次!F262:F273)</f>
        <v>1392</v>
      </c>
      <c r="G39" s="84">
        <f t="shared" si="59"/>
        <v>92.738174550299803</v>
      </c>
      <c r="H39" s="81">
        <f>SUM(月次!H262:H273)</f>
        <v>620</v>
      </c>
      <c r="I39" s="84">
        <f t="shared" si="60"/>
        <v>93.373493975903614</v>
      </c>
      <c r="J39" s="81">
        <f t="shared" ref="J39" si="78">D39-F39</f>
        <v>613320</v>
      </c>
      <c r="K39" s="84">
        <f t="shared" si="61"/>
        <v>98.375959386954747</v>
      </c>
      <c r="L39" s="81">
        <f>SUM(月次!L262:L273)</f>
        <v>260078</v>
      </c>
      <c r="M39" s="84">
        <f t="shared" si="62"/>
        <v>93.344052716394557</v>
      </c>
      <c r="N39" s="81">
        <f>SUM(月次!N262:N273)</f>
        <v>178145</v>
      </c>
      <c r="O39" s="84">
        <f t="shared" si="63"/>
        <v>100.4171246582678</v>
      </c>
      <c r="P39" s="81">
        <f t="shared" si="64"/>
        <v>-81933</v>
      </c>
      <c r="Q39" s="84">
        <f t="shared" si="65"/>
        <v>80.94706475132881</v>
      </c>
      <c r="R39" s="81">
        <f t="shared" si="66"/>
        <v>531387</v>
      </c>
      <c r="S39" s="84">
        <f t="shared" si="67"/>
        <v>101.75402650571495</v>
      </c>
      <c r="T39" s="81">
        <f>SUM(月次!T262:T273)</f>
        <v>430041</v>
      </c>
      <c r="U39" s="84">
        <f t="shared" si="68"/>
        <v>101.71912586659981</v>
      </c>
      <c r="V39" s="81">
        <f>SUM(月次!V262:V273)</f>
        <v>29629</v>
      </c>
      <c r="W39" s="84">
        <f t="shared" si="69"/>
        <v>96.182437915922733</v>
      </c>
      <c r="X39" s="81">
        <f t="shared" ref="X39" si="79">+R39-T39</f>
        <v>101346</v>
      </c>
      <c r="Y39" s="84">
        <f t="shared" si="70"/>
        <v>101.90238703320126</v>
      </c>
      <c r="Z39" s="81">
        <f>SUM(月次!Z262:Z273)</f>
        <v>1243</v>
      </c>
      <c r="AA39" s="84">
        <f t="shared" si="71"/>
        <v>98.650793650793659</v>
      </c>
      <c r="AB39" s="81" t="s">
        <v>28</v>
      </c>
      <c r="AC39" s="81" t="s">
        <v>28</v>
      </c>
      <c r="AD39" s="81">
        <f>SUM(月次!AD262:AD273)</f>
        <v>27697</v>
      </c>
      <c r="AE39" s="84">
        <f t="shared" si="76"/>
        <v>100.1554928762566</v>
      </c>
      <c r="AF39" s="81">
        <f>SUM(月次!AF262:AF273)</f>
        <v>3891</v>
      </c>
      <c r="AG39" s="84">
        <f t="shared" si="77"/>
        <v>102.44865718799367</v>
      </c>
      <c r="AH39" s="81" t="s">
        <v>28</v>
      </c>
      <c r="AI39" s="81" t="s">
        <v>28</v>
      </c>
      <c r="AJ39" s="16"/>
      <c r="AK39" s="17"/>
      <c r="AL39" s="105"/>
      <c r="AM39" s="104"/>
      <c r="AN39" s="105"/>
      <c r="AO39" s="104"/>
      <c r="AP39" s="105"/>
      <c r="AQ39" s="104"/>
      <c r="AR39" s="89">
        <f t="shared" si="38"/>
        <v>80.928024208345335</v>
      </c>
      <c r="AS39" s="90">
        <f t="shared" si="39"/>
        <v>19.071975791654669</v>
      </c>
      <c r="AT39" s="110"/>
      <c r="AU39" s="110"/>
      <c r="AV39" s="110"/>
    </row>
    <row r="40" spans="1:54" s="56" customFormat="1" ht="12" customHeight="1">
      <c r="A40" s="32"/>
      <c r="B40" s="11" t="s">
        <v>307</v>
      </c>
      <c r="C40" s="59" t="s">
        <v>308</v>
      </c>
      <c r="D40" s="78">
        <f>SUM(月次!D274:D285)</f>
        <v>622791</v>
      </c>
      <c r="E40" s="84">
        <f t="shared" si="58"/>
        <v>101.31427400148362</v>
      </c>
      <c r="F40" s="105">
        <f>SUM(月次!F274:F285)</f>
        <v>1430</v>
      </c>
      <c r="G40" s="104">
        <f t="shared" si="59"/>
        <v>102.72988505747126</v>
      </c>
      <c r="H40" s="105">
        <f>SUM(月次!H274:H285)</f>
        <v>618</v>
      </c>
      <c r="I40" s="104">
        <f t="shared" si="60"/>
        <v>99.677419354838719</v>
      </c>
      <c r="J40" s="105">
        <f t="shared" ref="J40" si="80">D40-F40</f>
        <v>621361</v>
      </c>
      <c r="K40" s="104">
        <f t="shared" si="61"/>
        <v>101.31106111002413</v>
      </c>
      <c r="L40" s="105">
        <f>SUM(月次!L274:L285)</f>
        <v>265216</v>
      </c>
      <c r="M40" s="104">
        <f t="shared" si="62"/>
        <v>101.97556117780051</v>
      </c>
      <c r="N40" s="105">
        <f>SUM(月次!N274:N285)</f>
        <v>182932</v>
      </c>
      <c r="O40" s="104">
        <f t="shared" si="63"/>
        <v>102.68713688287632</v>
      </c>
      <c r="P40" s="105">
        <f t="shared" si="64"/>
        <v>-82284</v>
      </c>
      <c r="Q40" s="104">
        <f t="shared" si="65"/>
        <v>100.42839881366483</v>
      </c>
      <c r="R40" s="105">
        <f t="shared" si="66"/>
        <v>539077</v>
      </c>
      <c r="S40" s="104">
        <f t="shared" si="67"/>
        <v>101.44715621571471</v>
      </c>
      <c r="T40" s="105">
        <f>SUM(月次!T274:T285)</f>
        <v>436949</v>
      </c>
      <c r="U40" s="104">
        <f t="shared" si="68"/>
        <v>101.60635846349535</v>
      </c>
      <c r="V40" s="105">
        <f>SUM(月次!V274:V285)</f>
        <v>27045</v>
      </c>
      <c r="W40" s="104">
        <f t="shared" si="69"/>
        <v>91.278814674811841</v>
      </c>
      <c r="X40" s="105">
        <f t="shared" ref="X40" si="81">+R40-T40</f>
        <v>102128</v>
      </c>
      <c r="Y40" s="104">
        <f t="shared" si="70"/>
        <v>100.77161407455645</v>
      </c>
      <c r="Z40" s="105">
        <f>SUM(月次!Z274:Z285)</f>
        <v>1169</v>
      </c>
      <c r="AA40" s="104">
        <f t="shared" si="71"/>
        <v>94.046661303298478</v>
      </c>
      <c r="AB40" s="105" t="s">
        <v>28</v>
      </c>
      <c r="AC40" s="105" t="s">
        <v>28</v>
      </c>
      <c r="AD40" s="105">
        <f>SUM(月次!AD274:AD285)</f>
        <v>26863</v>
      </c>
      <c r="AE40" s="104">
        <f t="shared" si="76"/>
        <v>96.988843557063944</v>
      </c>
      <c r="AF40" s="105">
        <f>SUM(月次!AF274:AF285)</f>
        <v>3935</v>
      </c>
      <c r="AG40" s="104">
        <f t="shared" si="77"/>
        <v>101.13081470059112</v>
      </c>
      <c r="AH40" s="105" t="s">
        <v>28</v>
      </c>
      <c r="AI40" s="105" t="s">
        <v>28</v>
      </c>
      <c r="AJ40" s="16"/>
      <c r="AK40" s="17"/>
      <c r="AL40" s="105"/>
      <c r="AM40" s="104"/>
      <c r="AN40" s="105"/>
      <c r="AO40" s="104"/>
      <c r="AP40" s="105"/>
      <c r="AQ40" s="104"/>
      <c r="AR40" s="262">
        <f t="shared" ref="AR40" si="82">T40/R40*100</f>
        <v>81.055025534385621</v>
      </c>
      <c r="AS40" s="263">
        <f t="shared" ref="AS40" si="83">X40/R40*100</f>
        <v>18.944974465614376</v>
      </c>
      <c r="AT40" s="110"/>
      <c r="AU40" s="110"/>
      <c r="AV40" s="110"/>
    </row>
    <row r="41" spans="1:54" s="56" customFormat="1" ht="12" customHeight="1">
      <c r="A41" s="32"/>
      <c r="B41" s="18" t="s">
        <v>347</v>
      </c>
      <c r="C41" s="60" t="s">
        <v>348</v>
      </c>
      <c r="D41" s="80">
        <f>SUM(月次!D286:D297)</f>
        <v>632982</v>
      </c>
      <c r="E41" s="86">
        <f t="shared" si="58"/>
        <v>101.63634349243968</v>
      </c>
      <c r="F41" s="160">
        <f>SUM(月次!F286:F297)</f>
        <v>1418</v>
      </c>
      <c r="G41" s="159">
        <f t="shared" si="59"/>
        <v>99.16083916083916</v>
      </c>
      <c r="H41" s="160">
        <f>SUM(月次!H286:H297)</f>
        <v>567</v>
      </c>
      <c r="I41" s="159">
        <f t="shared" si="60"/>
        <v>91.747572815533985</v>
      </c>
      <c r="J41" s="160">
        <f t="shared" ref="J41" si="84">D41-F41</f>
        <v>631564</v>
      </c>
      <c r="K41" s="159">
        <f t="shared" si="61"/>
        <v>101.64204061729012</v>
      </c>
      <c r="L41" s="160">
        <f>SUM(月次!L286:L297)</f>
        <v>268670</v>
      </c>
      <c r="M41" s="159">
        <f t="shared" si="62"/>
        <v>101.30233470077219</v>
      </c>
      <c r="N41" s="160">
        <f>SUM(月次!N286:N297)</f>
        <v>174976</v>
      </c>
      <c r="O41" s="159">
        <f t="shared" si="63"/>
        <v>95.650842936173007</v>
      </c>
      <c r="P41" s="160">
        <f t="shared" si="64"/>
        <v>-93694</v>
      </c>
      <c r="Q41" s="159">
        <f t="shared" si="65"/>
        <v>113.86660833211803</v>
      </c>
      <c r="R41" s="160">
        <f t="shared" si="66"/>
        <v>537870</v>
      </c>
      <c r="S41" s="159">
        <f t="shared" si="67"/>
        <v>99.776098776241611</v>
      </c>
      <c r="T41" s="160">
        <f>SUM(月次!T286:T297)</f>
        <v>430000</v>
      </c>
      <c r="U41" s="159">
        <f t="shared" si="68"/>
        <v>98.409654215938247</v>
      </c>
      <c r="V41" s="160">
        <f>SUM(月次!V286:V297)</f>
        <v>27141</v>
      </c>
      <c r="W41" s="159">
        <f t="shared" si="69"/>
        <v>100.35496394897395</v>
      </c>
      <c r="X41" s="160">
        <f t="shared" ref="X41" si="85">+R41-T41</f>
        <v>107870</v>
      </c>
      <c r="Y41" s="159">
        <f t="shared" si="70"/>
        <v>105.62235625881246</v>
      </c>
      <c r="Z41" s="160">
        <f>SUM(月次!Z286:Z297)</f>
        <v>1199</v>
      </c>
      <c r="AA41" s="159">
        <f t="shared" si="71"/>
        <v>102.56629597946963</v>
      </c>
      <c r="AB41" s="160" t="s">
        <v>28</v>
      </c>
      <c r="AC41" s="160" t="s">
        <v>28</v>
      </c>
      <c r="AD41" s="160">
        <f>SUM(月次!AD286:AD297)</f>
        <v>27159</v>
      </c>
      <c r="AE41" s="159">
        <f t="shared" si="76"/>
        <v>101.10188735435356</v>
      </c>
      <c r="AF41" s="160">
        <f>SUM(月次!AF286:AF297)</f>
        <v>3991</v>
      </c>
      <c r="AG41" s="159">
        <f t="shared" si="77"/>
        <v>101.42312579415503</v>
      </c>
      <c r="AH41" s="160" t="s">
        <v>28</v>
      </c>
      <c r="AI41" s="160" t="s">
        <v>28</v>
      </c>
      <c r="AJ41" s="10"/>
      <c r="AK41" s="175"/>
      <c r="AL41" s="160"/>
      <c r="AM41" s="159"/>
      <c r="AN41" s="160"/>
      <c r="AO41" s="159"/>
      <c r="AP41" s="160"/>
      <c r="AQ41" s="159"/>
      <c r="AR41" s="270">
        <f t="shared" ref="AR41" si="86">T41/R41*100</f>
        <v>79.944968114972013</v>
      </c>
      <c r="AS41" s="271">
        <f t="shared" ref="AS41" si="87">X41/R41*100</f>
        <v>20.055031885027979</v>
      </c>
      <c r="AT41" s="110"/>
      <c r="AU41" s="110"/>
      <c r="AV41" s="110"/>
    </row>
    <row r="42" spans="1:54" s="56" customFormat="1" ht="12" customHeight="1">
      <c r="A42" s="32"/>
      <c r="B42" s="11" t="s">
        <v>349</v>
      </c>
      <c r="C42" s="59" t="s">
        <v>350</v>
      </c>
      <c r="D42" s="285">
        <f>SUM(月次!D298:D309)</f>
        <v>607930</v>
      </c>
      <c r="E42" s="104">
        <f t="shared" ref="E42" si="88">D42/D41*100</f>
        <v>96.04222552931995</v>
      </c>
      <c r="F42" s="105">
        <f>SUM(月次!F298:F309)</f>
        <v>1380</v>
      </c>
      <c r="G42" s="104">
        <f t="shared" ref="G42" si="89">F42/F41*100</f>
        <v>97.320169252468276</v>
      </c>
      <c r="H42" s="105">
        <f>SUM(月次!H298:H309)</f>
        <v>564</v>
      </c>
      <c r="I42" s="104">
        <f t="shared" ref="I42" si="90">H42/H41*100</f>
        <v>99.470899470899468</v>
      </c>
      <c r="J42" s="105">
        <f t="shared" ref="J42" si="91">D42-F42</f>
        <v>606550</v>
      </c>
      <c r="K42" s="104">
        <f t="shared" ref="K42" si="92">J42/J41*100</f>
        <v>96.039356264764933</v>
      </c>
      <c r="L42" s="105">
        <f>SUM(月次!L298:L309)</f>
        <v>242996</v>
      </c>
      <c r="M42" s="104">
        <f t="shared" ref="M42" si="93">L42/L41*100</f>
        <v>90.444039155841736</v>
      </c>
      <c r="N42" s="105">
        <f>SUM(月次!N298:N309)</f>
        <v>160126</v>
      </c>
      <c r="O42" s="104">
        <f t="shared" ref="O42" si="94">N42/N41*100</f>
        <v>91.513121799561077</v>
      </c>
      <c r="P42" s="105">
        <f t="shared" ref="P42" si="95">N42-L42</f>
        <v>-82870</v>
      </c>
      <c r="Q42" s="104">
        <f t="shared" ref="Q42" si="96">P42/P41*100</f>
        <v>88.447499306252269</v>
      </c>
      <c r="R42" s="105">
        <f t="shared" ref="R42" si="97">J42+P42</f>
        <v>523680</v>
      </c>
      <c r="S42" s="104">
        <f t="shared" ref="S42" si="98">R42/R41*100</f>
        <v>97.361816052205924</v>
      </c>
      <c r="T42" s="105">
        <f>SUM(月次!T298:T309)</f>
        <v>425675</v>
      </c>
      <c r="U42" s="104">
        <f t="shared" ref="U42" si="99">T42/T41*100</f>
        <v>98.994186046511629</v>
      </c>
      <c r="V42" s="105">
        <f>SUM(月次!V298:V309)</f>
        <v>25863</v>
      </c>
      <c r="W42" s="104">
        <f t="shared" ref="W42" si="100">V42/V41*100</f>
        <v>95.291256770200064</v>
      </c>
      <c r="X42" s="105">
        <f t="shared" ref="X42" si="101">+R42-T42</f>
        <v>98005</v>
      </c>
      <c r="Y42" s="104">
        <f t="shared" ref="Y42" si="102">X42/X41*100</f>
        <v>90.854732548437937</v>
      </c>
      <c r="Z42" s="105">
        <f>SUM(月次!Z298:Z309)</f>
        <v>1236</v>
      </c>
      <c r="AA42" s="104">
        <f t="shared" ref="AA42" si="103">Z42/Z41*100</f>
        <v>103.08590492076731</v>
      </c>
      <c r="AB42" s="105" t="s">
        <v>28</v>
      </c>
      <c r="AC42" s="105" t="s">
        <v>28</v>
      </c>
      <c r="AD42" s="105">
        <f>SUM(月次!AD298:AD309)</f>
        <v>27089</v>
      </c>
      <c r="AE42" s="104">
        <f t="shared" si="76"/>
        <v>99.742258551493052</v>
      </c>
      <c r="AF42" s="105">
        <f>SUM(月次!AF298:AF309)</f>
        <v>4651</v>
      </c>
      <c r="AG42" s="104">
        <f t="shared" si="77"/>
        <v>116.53720871961914</v>
      </c>
      <c r="AH42" s="105" t="s">
        <v>28</v>
      </c>
      <c r="AI42" s="105" t="s">
        <v>28</v>
      </c>
      <c r="AJ42" s="16"/>
      <c r="AK42" s="17"/>
      <c r="AL42" s="105"/>
      <c r="AM42" s="104"/>
      <c r="AN42" s="105"/>
      <c r="AO42" s="104"/>
      <c r="AP42" s="105"/>
      <c r="AQ42" s="104"/>
      <c r="AR42" s="262">
        <f t="shared" ref="AR42" si="104">T42/R42*100</f>
        <v>81.285326917201346</v>
      </c>
      <c r="AS42" s="263">
        <f t="shared" ref="AS42" si="105">X42/R42*100</f>
        <v>18.714673082798654</v>
      </c>
      <c r="AT42" s="110"/>
      <c r="AU42" s="110"/>
      <c r="AV42" s="110"/>
    </row>
    <row r="43" spans="1:54" s="56" customFormat="1" ht="12" customHeight="1">
      <c r="A43" s="32"/>
      <c r="B43" s="272" t="s">
        <v>370</v>
      </c>
      <c r="C43" s="62" t="s">
        <v>371</v>
      </c>
      <c r="D43" s="273">
        <f>SUM(月次!D310:D321)</f>
        <v>581764</v>
      </c>
      <c r="E43" s="274">
        <f t="shared" ref="E43" si="106">D43/D42*100</f>
        <v>95.695886039511123</v>
      </c>
      <c r="F43" s="273">
        <f>SUM(月次!F310:F321)</f>
        <v>1290</v>
      </c>
      <c r="G43" s="274">
        <f t="shared" ref="G43" si="107">F43/F42*100</f>
        <v>93.478260869565219</v>
      </c>
      <c r="H43" s="273">
        <f>SUM(月次!H310:H321)</f>
        <v>574</v>
      </c>
      <c r="I43" s="274">
        <f t="shared" ref="I43" si="108">H43/H42*100</f>
        <v>101.77304964539007</v>
      </c>
      <c r="J43" s="275">
        <f t="shared" ref="J43" si="109">D43-F43</f>
        <v>580474</v>
      </c>
      <c r="K43" s="274">
        <f t="shared" ref="K43" si="110">J43/J42*100</f>
        <v>95.700931497815517</v>
      </c>
      <c r="L43" s="273">
        <f>SUM(月次!L310:L321)</f>
        <v>225462</v>
      </c>
      <c r="M43" s="274">
        <f t="shared" ref="M43" si="111">L43/L42*100</f>
        <v>92.784243362030651</v>
      </c>
      <c r="N43" s="273">
        <f>SUM(月次!N310:N321)</f>
        <v>154258</v>
      </c>
      <c r="O43" s="274">
        <f t="shared" ref="O43" si="112">N43/N42*100</f>
        <v>96.335385883616652</v>
      </c>
      <c r="P43" s="275">
        <f t="shared" ref="P43" si="113">N43-L43</f>
        <v>-71204</v>
      </c>
      <c r="Q43" s="274">
        <f t="shared" ref="Q43" si="114">P43/P42*100</f>
        <v>85.922529262700621</v>
      </c>
      <c r="R43" s="275">
        <f t="shared" ref="R43" si="115">J43+P43</f>
        <v>509270</v>
      </c>
      <c r="S43" s="274">
        <f t="shared" ref="S43" si="116">R43/R42*100</f>
        <v>97.248319584479077</v>
      </c>
      <c r="T43" s="273">
        <f>SUM(月次!T310:T321)</f>
        <v>412655</v>
      </c>
      <c r="U43" s="274">
        <f t="shared" ref="U43" si="117">T43/T42*100</f>
        <v>96.94132847829917</v>
      </c>
      <c r="V43" s="273">
        <f>SUM(月次!V310:V321)</f>
        <v>27961</v>
      </c>
      <c r="W43" s="274">
        <f t="shared" ref="W43" si="118">V43/V42*100</f>
        <v>108.11197463557977</v>
      </c>
      <c r="X43" s="275">
        <f t="shared" ref="X43" si="119">+R43-T43</f>
        <v>96615</v>
      </c>
      <c r="Y43" s="274">
        <f t="shared" ref="Y43" si="120">X43/X42*100</f>
        <v>98.581705015050247</v>
      </c>
      <c r="Z43" s="273">
        <f>SUM(月次!Z310:Z321)</f>
        <v>1197</v>
      </c>
      <c r="AA43" s="274">
        <f t="shared" ref="AA43" si="121">Z43/Z42*100</f>
        <v>96.844660194174764</v>
      </c>
      <c r="AB43" s="275" t="s">
        <v>28</v>
      </c>
      <c r="AC43" s="275" t="s">
        <v>28</v>
      </c>
      <c r="AD43" s="273">
        <f>SUM(月次!AD310:AD321)</f>
        <v>25864</v>
      </c>
      <c r="AE43" s="274">
        <f t="shared" si="76"/>
        <v>95.477869245819335</v>
      </c>
      <c r="AF43" s="273">
        <f>SUM(月次!AF310:AF321)</f>
        <v>5116</v>
      </c>
      <c r="AG43" s="274">
        <f t="shared" si="77"/>
        <v>109.99784992474737</v>
      </c>
      <c r="AH43" s="275" t="s">
        <v>28</v>
      </c>
      <c r="AI43" s="275" t="s">
        <v>28</v>
      </c>
      <c r="AJ43" s="276"/>
      <c r="AK43" s="277"/>
      <c r="AL43" s="275"/>
      <c r="AM43" s="274"/>
      <c r="AN43" s="275"/>
      <c r="AO43" s="274"/>
      <c r="AP43" s="275"/>
      <c r="AQ43" s="274"/>
      <c r="AR43" s="278">
        <f t="shared" ref="AR43" si="122">T43/R43*100</f>
        <v>81.028727394113147</v>
      </c>
      <c r="AS43" s="279">
        <f t="shared" ref="AS43" si="123">X43/R43*100</f>
        <v>18.971272605886856</v>
      </c>
      <c r="AT43" s="110"/>
      <c r="AU43" s="110"/>
      <c r="AV43" s="110"/>
    </row>
    <row r="44" spans="1:54" s="5" customFormat="1" ht="12" customHeight="1">
      <c r="A44" s="6"/>
      <c r="B44" s="8" t="s">
        <v>14</v>
      </c>
      <c r="C44" s="7"/>
      <c r="D44" s="147"/>
      <c r="E44" s="147"/>
      <c r="F44" s="147"/>
      <c r="G44" s="147"/>
      <c r="H44" s="147"/>
      <c r="I44" s="147"/>
      <c r="J44" s="147"/>
      <c r="K44" s="147"/>
      <c r="L44" s="148"/>
      <c r="M44" s="149"/>
      <c r="N44" s="150"/>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51"/>
      <c r="AL44" s="177"/>
      <c r="AM44" s="177"/>
      <c r="AN44" s="177"/>
      <c r="AO44" s="177"/>
      <c r="AP44" s="177"/>
      <c r="AQ44" s="177"/>
      <c r="AR44" s="151"/>
      <c r="AS44" s="151"/>
    </row>
    <row r="45" spans="1:54" s="5" customFormat="1" ht="12" customHeight="1">
      <c r="A45" s="6"/>
      <c r="B45" s="2" t="s">
        <v>247</v>
      </c>
      <c r="C45" s="6"/>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L45" s="77"/>
      <c r="AM45" s="77"/>
      <c r="AN45" s="77"/>
      <c r="AO45" s="77"/>
      <c r="AP45" s="77"/>
      <c r="AQ45" s="77"/>
    </row>
    <row r="46" spans="1:54" ht="12" customHeight="1">
      <c r="B46" s="3" t="s">
        <v>248</v>
      </c>
      <c r="L46" s="73"/>
      <c r="N46" s="74"/>
      <c r="AT46" s="4"/>
      <c r="AU46" s="4"/>
      <c r="AV46" s="4"/>
      <c r="AW46" s="4"/>
      <c r="AX46" s="4"/>
      <c r="AY46" s="4"/>
      <c r="AZ46" s="4"/>
      <c r="BA46" s="4"/>
      <c r="BB46" s="4"/>
    </row>
    <row r="47" spans="1:54" s="5" customFormat="1" ht="12" customHeight="1">
      <c r="A47" s="6"/>
      <c r="B47" s="3" t="s">
        <v>265</v>
      </c>
      <c r="C47" s="6"/>
      <c r="D47" s="6"/>
      <c r="E47" s="6"/>
      <c r="F47" s="6"/>
      <c r="G47" s="6"/>
      <c r="H47" s="6"/>
      <c r="I47" s="6"/>
      <c r="J47" s="6"/>
      <c r="K47" s="4"/>
      <c r="L47" s="73"/>
      <c r="N47" s="74"/>
    </row>
    <row r="48" spans="1:54" ht="12" customHeight="1">
      <c r="B48" s="68" t="s">
        <v>249</v>
      </c>
      <c r="L48" s="73"/>
      <c r="N48" s="74"/>
    </row>
    <row r="49" spans="1:54" ht="12" customHeight="1">
      <c r="B49" s="5"/>
      <c r="L49" s="73"/>
      <c r="N49" s="74"/>
      <c r="AS49" s="1" t="s">
        <v>369</v>
      </c>
    </row>
    <row r="50" spans="1:54" s="187" customFormat="1" ht="12" customHeight="1">
      <c r="A50" s="188"/>
      <c r="B50" s="188"/>
      <c r="C50" s="188" t="s">
        <v>257</v>
      </c>
      <c r="D50" s="188">
        <v>640496</v>
      </c>
      <c r="E50" s="188"/>
      <c r="F50" s="188">
        <v>1616</v>
      </c>
      <c r="G50" s="188"/>
      <c r="H50" s="188">
        <v>584</v>
      </c>
      <c r="I50" s="188"/>
      <c r="J50" s="188">
        <v>638880</v>
      </c>
      <c r="K50" s="188"/>
      <c r="L50" s="195">
        <v>302632</v>
      </c>
      <c r="M50" s="188"/>
      <c r="N50" s="195">
        <v>184939</v>
      </c>
      <c r="O50" s="188"/>
      <c r="P50" s="188">
        <v>-117693</v>
      </c>
      <c r="Q50" s="188"/>
      <c r="R50" s="188">
        <v>521187</v>
      </c>
      <c r="S50" s="188"/>
      <c r="T50" s="188">
        <v>410033</v>
      </c>
      <c r="U50" s="188"/>
      <c r="V50" s="188">
        <v>23630</v>
      </c>
      <c r="W50" s="188"/>
      <c r="X50" s="188">
        <v>111154</v>
      </c>
      <c r="Y50" s="188"/>
      <c r="Z50" s="195">
        <v>1318</v>
      </c>
      <c r="AA50" s="188"/>
      <c r="AB50" s="188"/>
      <c r="AC50" s="188"/>
      <c r="AD50" s="188"/>
      <c r="AE50" s="188"/>
      <c r="AF50" s="188"/>
      <c r="AG50" s="188"/>
      <c r="AH50" s="188"/>
      <c r="AI50" s="188"/>
      <c r="AJ50" s="188"/>
      <c r="AK50" s="188"/>
      <c r="AL50" s="192"/>
      <c r="AM50" s="192"/>
      <c r="AN50" s="192"/>
      <c r="AO50" s="192"/>
      <c r="AP50" s="192"/>
      <c r="AQ50" s="192"/>
      <c r="AR50" s="188"/>
      <c r="AS50" s="188"/>
      <c r="AT50" s="192"/>
      <c r="AU50" s="192"/>
      <c r="AV50" s="192"/>
      <c r="AW50" s="192"/>
      <c r="AX50" s="192"/>
      <c r="AY50" s="192"/>
      <c r="AZ50" s="192"/>
      <c r="BA50" s="192"/>
      <c r="BB50" s="192"/>
    </row>
    <row r="51" spans="1:54" s="187" customFormat="1" ht="12" customHeight="1">
      <c r="A51" s="188"/>
      <c r="B51" s="188"/>
      <c r="C51" s="188" t="s">
        <v>258</v>
      </c>
      <c r="D51" s="188">
        <v>624246</v>
      </c>
      <c r="E51" s="188"/>
      <c r="F51" s="188">
        <v>1584</v>
      </c>
      <c r="G51" s="188"/>
      <c r="H51" s="188">
        <v>567</v>
      </c>
      <c r="I51" s="188"/>
      <c r="J51" s="188">
        <v>622662</v>
      </c>
      <c r="K51" s="188"/>
      <c r="L51" s="195">
        <v>286233</v>
      </c>
      <c r="M51" s="188"/>
      <c r="N51" s="195">
        <v>182602</v>
      </c>
      <c r="O51" s="188"/>
      <c r="P51" s="188">
        <v>-103631</v>
      </c>
      <c r="Q51" s="188"/>
      <c r="R51" s="188">
        <v>519031</v>
      </c>
      <c r="S51" s="188"/>
      <c r="T51" s="188">
        <v>413400</v>
      </c>
      <c r="U51" s="188"/>
      <c r="V51" s="188">
        <v>25221</v>
      </c>
      <c r="W51" s="188"/>
      <c r="X51" s="188">
        <v>105631</v>
      </c>
      <c r="Y51" s="188"/>
      <c r="Z51" s="195">
        <v>1257</v>
      </c>
      <c r="AA51" s="188"/>
      <c r="AB51" s="188">
        <v>0</v>
      </c>
      <c r="AC51" s="188"/>
      <c r="AD51" s="188">
        <v>30567</v>
      </c>
      <c r="AE51" s="188"/>
      <c r="AF51" s="188">
        <v>3541</v>
      </c>
      <c r="AG51" s="188"/>
      <c r="AH51" s="188">
        <v>0</v>
      </c>
      <c r="AI51" s="188"/>
      <c r="AJ51" s="188"/>
      <c r="AK51" s="188"/>
      <c r="AL51" s="188"/>
      <c r="AM51" s="188"/>
      <c r="AN51" s="188"/>
      <c r="AO51" s="188"/>
      <c r="AP51" s="188"/>
      <c r="AQ51" s="188"/>
      <c r="AR51" s="188"/>
      <c r="AS51" s="188"/>
      <c r="AT51" s="192"/>
      <c r="AU51" s="192"/>
      <c r="AV51" s="192"/>
      <c r="AW51" s="192"/>
      <c r="AX51" s="192"/>
      <c r="AY51" s="192"/>
      <c r="AZ51" s="192"/>
      <c r="BA51" s="192"/>
      <c r="BB51" s="192"/>
    </row>
    <row r="52" spans="1:54" s="187" customFormat="1" ht="12" customHeight="1">
      <c r="A52" s="188"/>
      <c r="B52" s="188"/>
      <c r="C52" s="188"/>
      <c r="D52" s="194">
        <f>D36-D50</f>
        <v>-1</v>
      </c>
      <c r="E52" s="188"/>
      <c r="F52" s="194">
        <f t="shared" ref="F52" si="124">F36-F50</f>
        <v>23</v>
      </c>
      <c r="G52" s="188"/>
      <c r="H52" s="194">
        <f t="shared" ref="H52" si="125">H36-H50</f>
        <v>23</v>
      </c>
      <c r="I52" s="188"/>
      <c r="J52" s="194">
        <f t="shared" ref="J52" si="126">J36-J50</f>
        <v>-24</v>
      </c>
      <c r="K52" s="188"/>
      <c r="L52" s="194">
        <f t="shared" ref="L52" si="127">L36-L50</f>
        <v>0</v>
      </c>
      <c r="M52" s="188"/>
      <c r="N52" s="194">
        <f t="shared" ref="N52" si="128">N36-N50</f>
        <v>0</v>
      </c>
      <c r="O52" s="188"/>
      <c r="P52" s="194">
        <f t="shared" ref="P52" si="129">P36-P50</f>
        <v>0</v>
      </c>
      <c r="Q52" s="188"/>
      <c r="R52" s="194">
        <f t="shared" ref="R52" si="130">R36-R50</f>
        <v>-24</v>
      </c>
      <c r="S52" s="188"/>
      <c r="T52" s="194">
        <f t="shared" ref="T52" si="131">T36-T50</f>
        <v>13</v>
      </c>
      <c r="U52" s="188"/>
      <c r="V52" s="194">
        <f t="shared" ref="V52" si="132">V36-V50</f>
        <v>1413</v>
      </c>
      <c r="W52" s="188"/>
      <c r="X52" s="194">
        <f t="shared" ref="X52" si="133">X36-X50</f>
        <v>-37</v>
      </c>
      <c r="Y52" s="188"/>
      <c r="Z52" s="194">
        <f t="shared" ref="Z52" si="134">Z36-Z50</f>
        <v>-1</v>
      </c>
      <c r="AA52" s="188"/>
      <c r="AB52" s="194" t="e">
        <f t="shared" ref="AB52" si="135">AB36-AB50</f>
        <v>#VALUE!</v>
      </c>
      <c r="AC52" s="188"/>
      <c r="AD52" s="194">
        <f t="shared" ref="AD52" si="136">AD36-AD50</f>
        <v>0</v>
      </c>
      <c r="AE52" s="188"/>
      <c r="AF52" s="194">
        <f t="shared" ref="AF52" si="137">AF36-AF50</f>
        <v>0</v>
      </c>
      <c r="AG52" s="188"/>
      <c r="AH52" s="194">
        <f t="shared" ref="AH52" si="138">AH36-AH50</f>
        <v>0</v>
      </c>
      <c r="AI52" s="188"/>
      <c r="AJ52" s="188"/>
      <c r="AK52" s="188"/>
      <c r="AL52" s="188"/>
      <c r="AM52" s="188"/>
      <c r="AN52" s="188"/>
      <c r="AO52" s="188"/>
      <c r="AP52" s="188"/>
      <c r="AQ52" s="188"/>
      <c r="AR52" s="188"/>
      <c r="AS52" s="188"/>
      <c r="AT52" s="192"/>
      <c r="AU52" s="192"/>
      <c r="AV52" s="192"/>
      <c r="AW52" s="192"/>
      <c r="AX52" s="192"/>
      <c r="AY52" s="192"/>
      <c r="AZ52" s="192"/>
      <c r="BA52" s="192"/>
      <c r="BB52" s="192"/>
    </row>
    <row r="53" spans="1:54" s="187" customFormat="1" ht="12" customHeight="1">
      <c r="A53" s="188"/>
      <c r="B53" s="188"/>
      <c r="C53" s="188"/>
      <c r="D53" s="194">
        <f>D37-D51</f>
        <v>-134</v>
      </c>
      <c r="E53" s="188"/>
      <c r="F53" s="194">
        <f t="shared" ref="F53" si="139">F37-F51</f>
        <v>-28</v>
      </c>
      <c r="G53" s="188"/>
      <c r="H53" s="194">
        <f t="shared" ref="H53" si="140">H37-H51</f>
        <v>-28</v>
      </c>
      <c r="I53" s="188"/>
      <c r="J53" s="194">
        <f t="shared" ref="J53" si="141">J37-J51</f>
        <v>-106</v>
      </c>
      <c r="K53" s="188"/>
      <c r="L53" s="194">
        <f t="shared" ref="L53" si="142">L37-L51</f>
        <v>0</v>
      </c>
      <c r="M53" s="188"/>
      <c r="N53" s="194">
        <f t="shared" ref="N53" si="143">N37-N51</f>
        <v>0</v>
      </c>
      <c r="O53" s="188"/>
      <c r="P53" s="194">
        <f t="shared" ref="P53" si="144">P37-P51</f>
        <v>0</v>
      </c>
      <c r="Q53" s="188"/>
      <c r="R53" s="194">
        <f t="shared" ref="R53" si="145">R37-R51</f>
        <v>-106</v>
      </c>
      <c r="S53" s="188"/>
      <c r="T53" s="194">
        <f t="shared" ref="T53" si="146">T37-T51</f>
        <v>189</v>
      </c>
      <c r="U53" s="188"/>
      <c r="V53" s="194">
        <f t="shared" ref="V53" si="147">V37-V51</f>
        <v>4544</v>
      </c>
      <c r="W53" s="188"/>
      <c r="X53" s="194">
        <f t="shared" ref="X53" si="148">X37-X51</f>
        <v>-295</v>
      </c>
      <c r="Y53" s="188"/>
      <c r="Z53" s="194">
        <f t="shared" ref="Z53" si="149">Z37-Z51</f>
        <v>31</v>
      </c>
      <c r="AA53" s="188"/>
      <c r="AB53" s="194" t="e">
        <f t="shared" ref="AB53" si="150">AB37-AB51</f>
        <v>#VALUE!</v>
      </c>
      <c r="AC53" s="188"/>
      <c r="AD53" s="194">
        <f t="shared" ref="AD53" si="151">AD37-AD51</f>
        <v>-205</v>
      </c>
      <c r="AE53" s="188"/>
      <c r="AF53" s="194">
        <f t="shared" ref="AF53" si="152">AF37-AF51</f>
        <v>0</v>
      </c>
      <c r="AG53" s="188"/>
      <c r="AH53" s="194"/>
      <c r="AI53" s="188"/>
      <c r="AJ53" s="188"/>
      <c r="AK53" s="188"/>
      <c r="AL53" s="188"/>
      <c r="AM53" s="188"/>
      <c r="AN53" s="188"/>
      <c r="AO53" s="188"/>
      <c r="AP53" s="188"/>
      <c r="AQ53" s="188"/>
      <c r="AR53" s="188"/>
      <c r="AS53" s="188"/>
      <c r="AT53" s="192"/>
      <c r="AU53" s="192"/>
      <c r="AV53" s="192"/>
      <c r="AW53" s="192"/>
      <c r="AX53" s="192"/>
      <c r="AY53" s="192"/>
      <c r="AZ53" s="192"/>
      <c r="BA53" s="192"/>
      <c r="BB53" s="192"/>
    </row>
    <row r="54" spans="1:54" s="187" customFormat="1" ht="12" customHeight="1">
      <c r="A54" s="188"/>
      <c r="B54" s="188"/>
      <c r="C54" s="188"/>
      <c r="D54" s="188"/>
      <c r="E54" s="188"/>
      <c r="F54" s="188"/>
      <c r="G54" s="188"/>
      <c r="H54" s="188"/>
      <c r="I54" s="188"/>
      <c r="J54" s="188"/>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88"/>
      <c r="AM54" s="188"/>
      <c r="AN54" s="188"/>
      <c r="AO54" s="188"/>
      <c r="AP54" s="188"/>
      <c r="AQ54" s="188"/>
      <c r="AR54" s="192"/>
      <c r="AS54" s="192"/>
      <c r="AT54" s="192"/>
      <c r="AU54" s="192"/>
      <c r="AV54" s="192"/>
      <c r="AW54" s="192"/>
      <c r="AX54" s="192"/>
      <c r="AY54" s="192"/>
      <c r="AZ54" s="192"/>
      <c r="BA54" s="192"/>
      <c r="BB54" s="192"/>
    </row>
    <row r="147" spans="2:54" s="6" customFormat="1" ht="12" customHeight="1">
      <c r="K147" s="4"/>
      <c r="L147" s="4"/>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row>
    <row r="148" spans="2:54" s="6" customFormat="1" ht="12" customHeight="1">
      <c r="B148" s="7"/>
      <c r="C148" s="7"/>
      <c r="D148" s="7"/>
      <c r="E148" s="7"/>
      <c r="F148" s="7"/>
      <c r="G148" s="7"/>
      <c r="H148" s="7"/>
      <c r="I148" s="7"/>
      <c r="K148" s="4"/>
      <c r="L148" s="4"/>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row>
    <row r="149" spans="2:54" s="6" customFormat="1" ht="12" customHeight="1">
      <c r="B149" s="7"/>
      <c r="C149" s="7"/>
      <c r="D149" s="7"/>
      <c r="E149" s="7"/>
      <c r="F149" s="7"/>
      <c r="G149" s="7"/>
      <c r="H149" s="7"/>
      <c r="I149" s="7"/>
      <c r="K149" s="4"/>
      <c r="L149" s="4"/>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row>
    <row r="150" spans="2:54" ht="12" customHeight="1">
      <c r="B150" s="7"/>
      <c r="C150" s="7"/>
      <c r="D150" s="7"/>
      <c r="E150" s="7"/>
      <c r="F150" s="7"/>
      <c r="G150" s="7"/>
      <c r="H150" s="7"/>
      <c r="I150" s="7"/>
    </row>
    <row r="152" spans="2:54" s="6" customFormat="1" ht="12" customHeight="1">
      <c r="K152" s="4"/>
      <c r="L152" s="4"/>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row>
    <row r="153" spans="2:54" s="6" customFormat="1" ht="12" customHeight="1">
      <c r="B153" s="7"/>
      <c r="C153" s="7"/>
      <c r="D153" s="7"/>
      <c r="E153" s="7"/>
      <c r="F153" s="7"/>
      <c r="G153" s="7"/>
      <c r="H153" s="7"/>
      <c r="I153" s="7"/>
      <c r="K153" s="4"/>
      <c r="L153" s="4"/>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row>
    <row r="154" spans="2:54" s="6" customFormat="1" ht="12" customHeight="1">
      <c r="B154" s="7"/>
      <c r="C154" s="7"/>
      <c r="D154" s="7"/>
      <c r="E154" s="7"/>
      <c r="F154" s="7"/>
      <c r="G154" s="7"/>
      <c r="H154" s="7"/>
      <c r="I154" s="7"/>
      <c r="K154" s="4"/>
      <c r="L154" s="4"/>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row>
    <row r="155" spans="2:54" s="6" customFormat="1" ht="12" customHeight="1">
      <c r="B155" s="7"/>
      <c r="C155" s="7"/>
      <c r="D155" s="7"/>
      <c r="E155" s="7"/>
      <c r="F155" s="7"/>
      <c r="G155" s="7"/>
      <c r="H155" s="7"/>
      <c r="I155" s="7"/>
      <c r="K155" s="4"/>
      <c r="L155" s="4"/>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row>
    <row r="156" spans="2:54" s="6" customFormat="1" ht="12" customHeight="1">
      <c r="B156" s="7"/>
      <c r="C156" s="7"/>
      <c r="D156" s="7"/>
      <c r="E156" s="7"/>
      <c r="F156" s="7"/>
      <c r="G156" s="7"/>
      <c r="H156" s="7"/>
      <c r="I156" s="7"/>
      <c r="K156" s="4"/>
      <c r="L156" s="4"/>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row>
    <row r="157" spans="2:54" s="6" customFormat="1" ht="12" customHeight="1">
      <c r="B157" s="7"/>
      <c r="C157" s="7"/>
      <c r="D157" s="7"/>
      <c r="E157" s="7"/>
      <c r="F157" s="7"/>
      <c r="G157" s="7"/>
      <c r="H157" s="7"/>
      <c r="I157" s="7"/>
      <c r="K157" s="4"/>
      <c r="L157" s="4"/>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row>
    <row r="158" spans="2:54" s="6" customFormat="1" ht="12" customHeight="1">
      <c r="B158" s="7"/>
      <c r="C158" s="7"/>
      <c r="D158" s="7"/>
      <c r="E158" s="7"/>
      <c r="F158" s="7"/>
      <c r="G158" s="7"/>
      <c r="H158" s="7"/>
      <c r="I158" s="7"/>
      <c r="K158" s="4"/>
      <c r="L158" s="4"/>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row>
    <row r="159" spans="2:54" ht="12" customHeight="1">
      <c r="B159" s="7"/>
      <c r="C159" s="7"/>
      <c r="D159" s="7"/>
      <c r="E159" s="7"/>
      <c r="F159" s="7"/>
      <c r="G159" s="7"/>
      <c r="H159" s="7"/>
      <c r="I159" s="7"/>
    </row>
    <row r="169" spans="2:54" s="6" customFormat="1" ht="12" customHeight="1">
      <c r="K169" s="4"/>
      <c r="L169" s="4"/>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row>
    <row r="170" spans="2:54" s="6" customFormat="1" ht="12" customHeight="1">
      <c r="B170" s="7"/>
      <c r="C170" s="7"/>
      <c r="D170" s="7"/>
      <c r="E170" s="7"/>
      <c r="F170" s="7"/>
      <c r="G170" s="7"/>
      <c r="H170" s="7"/>
      <c r="I170" s="7"/>
      <c r="K170" s="4"/>
      <c r="L170" s="4"/>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row>
    <row r="171" spans="2:54" s="6" customFormat="1" ht="12" customHeight="1">
      <c r="B171" s="7"/>
      <c r="C171" s="7"/>
      <c r="D171" s="7"/>
      <c r="E171" s="7"/>
      <c r="F171" s="7"/>
      <c r="G171" s="7"/>
      <c r="H171" s="7"/>
      <c r="I171" s="7"/>
      <c r="K171" s="4"/>
      <c r="L171" s="4"/>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2:54" ht="12" customHeight="1">
      <c r="B172" s="7"/>
      <c r="C172" s="7"/>
      <c r="D172" s="7"/>
      <c r="E172" s="7"/>
      <c r="F172" s="7"/>
      <c r="G172" s="7"/>
      <c r="H172" s="7"/>
      <c r="I172" s="7"/>
    </row>
    <row r="174" spans="2:54" s="6" customFormat="1" ht="12" customHeight="1">
      <c r="K174" s="4"/>
      <c r="L174" s="4"/>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2:54" s="6" customFormat="1" ht="12" customHeight="1">
      <c r="B175" s="7"/>
      <c r="C175" s="7"/>
      <c r="D175" s="7"/>
      <c r="E175" s="7"/>
      <c r="F175" s="7"/>
      <c r="G175" s="7"/>
      <c r="H175" s="7"/>
      <c r="I175" s="7"/>
      <c r="K175" s="4"/>
      <c r="L175" s="4"/>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2:54" s="6" customFormat="1" ht="12" customHeight="1">
      <c r="B176" s="7"/>
      <c r="C176" s="7"/>
      <c r="D176" s="7"/>
      <c r="E176" s="7"/>
      <c r="F176" s="7"/>
      <c r="G176" s="7"/>
      <c r="H176" s="7"/>
      <c r="I176" s="7"/>
      <c r="K176" s="4"/>
      <c r="L176" s="4"/>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2:54" s="6" customFormat="1" ht="12" customHeight="1">
      <c r="B177" s="7"/>
      <c r="C177" s="7"/>
      <c r="D177" s="7"/>
      <c r="E177" s="7"/>
      <c r="F177" s="7"/>
      <c r="G177" s="7"/>
      <c r="H177" s="7"/>
      <c r="I177" s="7"/>
      <c r="K177" s="4"/>
      <c r="L177" s="4"/>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2:54" s="6" customFormat="1" ht="12" customHeight="1">
      <c r="B178" s="7"/>
      <c r="C178" s="7"/>
      <c r="D178" s="7"/>
      <c r="E178" s="7"/>
      <c r="F178" s="7"/>
      <c r="G178" s="7"/>
      <c r="H178" s="7"/>
      <c r="I178" s="7"/>
      <c r="K178" s="4"/>
      <c r="L178" s="4"/>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2:54" s="6" customFormat="1" ht="12" customHeight="1">
      <c r="B179" s="7"/>
      <c r="C179" s="7"/>
      <c r="D179" s="7"/>
      <c r="E179" s="7"/>
      <c r="F179" s="7"/>
      <c r="G179" s="7"/>
      <c r="H179" s="7"/>
      <c r="I179" s="7"/>
      <c r="K179" s="4"/>
      <c r="L179" s="4"/>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2:54" s="6" customFormat="1" ht="12" customHeight="1">
      <c r="B180" s="7"/>
      <c r="C180" s="7"/>
      <c r="D180" s="7"/>
      <c r="E180" s="7"/>
      <c r="F180" s="7"/>
      <c r="G180" s="7"/>
      <c r="H180" s="7"/>
      <c r="I180" s="7"/>
      <c r="K180" s="4"/>
      <c r="L180" s="4"/>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row r="181" spans="2:54" ht="12" customHeight="1">
      <c r="B181" s="7"/>
      <c r="C181" s="7"/>
      <c r="D181" s="7"/>
      <c r="E181" s="7"/>
      <c r="F181" s="7"/>
      <c r="G181" s="7"/>
      <c r="H181" s="7"/>
      <c r="I181" s="7"/>
    </row>
    <row r="191" spans="2:54" ht="12" customHeight="1">
      <c r="AT191" s="4"/>
      <c r="AU191" s="4"/>
      <c r="AV191" s="4"/>
      <c r="AW191" s="4"/>
      <c r="AX191" s="4"/>
      <c r="AY191" s="4"/>
      <c r="AZ191" s="4"/>
      <c r="BA191" s="4"/>
      <c r="BB191" s="4"/>
    </row>
    <row r="192" spans="2:54" ht="12" customHeight="1">
      <c r="B192" s="7"/>
      <c r="C192" s="7"/>
      <c r="D192" s="7"/>
      <c r="E192" s="7"/>
      <c r="F192" s="7"/>
      <c r="G192" s="7"/>
      <c r="H192" s="7"/>
      <c r="I192" s="7"/>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R192" s="4"/>
      <c r="AS192" s="4"/>
      <c r="AT192" s="4"/>
      <c r="AU192" s="4"/>
      <c r="AV192" s="4"/>
      <c r="AW192" s="4"/>
      <c r="AX192" s="4"/>
      <c r="AY192" s="4"/>
      <c r="AZ192" s="4"/>
      <c r="BA192" s="4"/>
      <c r="BB192" s="4"/>
    </row>
    <row r="193" spans="1:54" ht="12" customHeight="1">
      <c r="B193" s="7"/>
      <c r="C193" s="7"/>
      <c r="D193" s="7"/>
      <c r="E193" s="7"/>
      <c r="F193" s="7"/>
      <c r="G193" s="7"/>
      <c r="H193" s="7"/>
      <c r="I193" s="7"/>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R193" s="4"/>
      <c r="AS193" s="4"/>
      <c r="AT193" s="4"/>
      <c r="AU193" s="4"/>
      <c r="AV193" s="4"/>
      <c r="AW193" s="4"/>
      <c r="AX193" s="4"/>
      <c r="AY193" s="4"/>
      <c r="AZ193" s="4"/>
      <c r="BA193" s="4"/>
      <c r="BB193" s="4"/>
    </row>
    <row r="194" spans="1:54" ht="12" customHeight="1">
      <c r="B194" s="7"/>
      <c r="C194" s="7"/>
      <c r="D194" s="7"/>
      <c r="E194" s="7"/>
      <c r="F194" s="7"/>
      <c r="G194" s="7"/>
      <c r="H194" s="7"/>
      <c r="I194" s="7"/>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R194" s="4"/>
      <c r="AS194" s="4"/>
    </row>
    <row r="195" spans="1:54" ht="12" customHeight="1">
      <c r="A195" s="7"/>
      <c r="AT195" s="4"/>
      <c r="AU195" s="4"/>
      <c r="AV195" s="4"/>
      <c r="AW195" s="4"/>
      <c r="AX195" s="4"/>
      <c r="AY195" s="4"/>
      <c r="AZ195" s="4"/>
      <c r="BA195" s="4"/>
      <c r="BB195" s="4"/>
    </row>
    <row r="196" spans="1:54" ht="12" customHeight="1">
      <c r="A196" s="7"/>
      <c r="J196" s="7"/>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R196" s="4"/>
      <c r="AS196" s="4"/>
      <c r="AT196" s="4"/>
      <c r="AU196" s="4"/>
      <c r="AV196" s="4"/>
      <c r="AW196" s="4"/>
      <c r="AX196" s="4"/>
      <c r="AY196" s="4"/>
      <c r="AZ196" s="4"/>
      <c r="BA196" s="4"/>
      <c r="BB196" s="4"/>
    </row>
    <row r="197" spans="1:54" ht="12" customHeight="1">
      <c r="A197" s="7"/>
      <c r="B197" s="7"/>
      <c r="C197" s="7"/>
      <c r="D197" s="7"/>
      <c r="E197" s="7"/>
      <c r="F197" s="7"/>
      <c r="G197" s="7"/>
      <c r="H197" s="7"/>
      <c r="I197" s="7"/>
      <c r="J197" s="7"/>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R197" s="4"/>
      <c r="AS197" s="4"/>
      <c r="AT197" s="4"/>
      <c r="AU197" s="4"/>
      <c r="AV197" s="4"/>
      <c r="AW197" s="4"/>
      <c r="AX197" s="4"/>
      <c r="AY197" s="4"/>
      <c r="AZ197" s="4"/>
      <c r="BA197" s="4"/>
      <c r="BB197" s="4"/>
    </row>
    <row r="198" spans="1:54" ht="12" customHeight="1">
      <c r="B198" s="7"/>
      <c r="C198" s="7"/>
      <c r="D198" s="7"/>
      <c r="E198" s="7"/>
      <c r="F198" s="7"/>
      <c r="G198" s="7"/>
      <c r="H198" s="7"/>
      <c r="I198" s="7"/>
      <c r="J198" s="7"/>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R198" s="4"/>
      <c r="AS198" s="4"/>
      <c r="AT198" s="4"/>
      <c r="AU198" s="4"/>
      <c r="AV198" s="4"/>
      <c r="AW198" s="4"/>
      <c r="AX198" s="4"/>
      <c r="AY198" s="4"/>
      <c r="AZ198" s="4"/>
      <c r="BA198" s="4"/>
      <c r="BB198" s="4"/>
    </row>
    <row r="199" spans="1:54" ht="12" customHeight="1">
      <c r="B199" s="7"/>
      <c r="C199" s="7"/>
      <c r="D199" s="7"/>
      <c r="E199" s="7"/>
      <c r="F199" s="7"/>
      <c r="G199" s="7"/>
      <c r="H199" s="7"/>
      <c r="I199" s="7"/>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R199" s="4"/>
      <c r="AS199" s="4"/>
      <c r="AT199" s="4"/>
      <c r="AU199" s="4"/>
      <c r="AV199" s="4"/>
      <c r="AW199" s="4"/>
      <c r="AX199" s="4"/>
      <c r="AY199" s="4"/>
      <c r="AZ199" s="4"/>
      <c r="BA199" s="4"/>
      <c r="BB199" s="4"/>
    </row>
    <row r="200" spans="1:54" ht="12" customHeight="1">
      <c r="A200" s="7"/>
      <c r="B200" s="7"/>
      <c r="C200" s="7"/>
      <c r="D200" s="7"/>
      <c r="E200" s="7"/>
      <c r="F200" s="7"/>
      <c r="G200" s="7"/>
      <c r="H200" s="7"/>
      <c r="I200" s="7"/>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R200" s="4"/>
      <c r="AS200" s="4"/>
      <c r="AT200" s="4"/>
      <c r="AU200" s="4"/>
      <c r="AV200" s="4"/>
      <c r="AW200" s="4"/>
      <c r="AX200" s="4"/>
      <c r="AY200" s="4"/>
      <c r="AZ200" s="4"/>
      <c r="BA200" s="4"/>
      <c r="BB200" s="4"/>
    </row>
    <row r="201" spans="1:54" ht="12" customHeight="1">
      <c r="A201" s="7"/>
      <c r="B201" s="7"/>
      <c r="C201" s="7"/>
      <c r="D201" s="7"/>
      <c r="E201" s="7"/>
      <c r="F201" s="7"/>
      <c r="G201" s="7"/>
      <c r="H201" s="7"/>
      <c r="I201" s="7"/>
      <c r="J201" s="7"/>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R201" s="4"/>
      <c r="AS201" s="4"/>
      <c r="AT201" s="4"/>
      <c r="AU201" s="4"/>
      <c r="AV201" s="4"/>
      <c r="AW201" s="4"/>
      <c r="AX201" s="4"/>
      <c r="AY201" s="4"/>
      <c r="AZ201" s="4"/>
      <c r="BA201" s="4"/>
      <c r="BB201" s="4"/>
    </row>
    <row r="202" spans="1:54" ht="12" customHeight="1">
      <c r="A202" s="7"/>
      <c r="B202" s="7"/>
      <c r="C202" s="7"/>
      <c r="D202" s="7"/>
      <c r="E202" s="7"/>
      <c r="F202" s="7"/>
      <c r="G202" s="7"/>
      <c r="H202" s="7"/>
      <c r="I202" s="7"/>
      <c r="J202" s="7"/>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R202" s="4"/>
      <c r="AS202" s="4"/>
      <c r="AT202" s="4"/>
      <c r="AU202" s="4"/>
      <c r="AV202" s="4"/>
      <c r="AW202" s="4"/>
      <c r="AX202" s="4"/>
      <c r="AY202" s="4"/>
      <c r="AZ202" s="4"/>
      <c r="BA202" s="4"/>
      <c r="BB202" s="4"/>
    </row>
    <row r="203" spans="1:54" ht="12" customHeight="1">
      <c r="A203" s="7"/>
      <c r="B203" s="7"/>
      <c r="C203" s="7"/>
      <c r="D203" s="7"/>
      <c r="E203" s="7"/>
      <c r="F203" s="7"/>
      <c r="G203" s="7"/>
      <c r="H203" s="7"/>
      <c r="I203" s="7"/>
      <c r="J203" s="7"/>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R203" s="4"/>
      <c r="AS203" s="4"/>
      <c r="AT203" s="4"/>
      <c r="AU203" s="4"/>
      <c r="AV203" s="4"/>
      <c r="AW203" s="4"/>
      <c r="AX203" s="4"/>
      <c r="AY203" s="4"/>
      <c r="AZ203" s="4"/>
      <c r="BA203" s="4"/>
      <c r="BB203" s="4"/>
    </row>
    <row r="204" spans="1:54" ht="12" customHeight="1">
      <c r="A204" s="7"/>
      <c r="J204" s="7"/>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R204" s="4"/>
      <c r="AS204" s="4"/>
      <c r="AT204" s="4"/>
      <c r="AU204" s="4"/>
      <c r="AV204" s="4"/>
      <c r="AW204" s="4"/>
      <c r="AX204" s="4"/>
      <c r="AY204" s="4"/>
      <c r="AZ204" s="4"/>
      <c r="BA204" s="4"/>
      <c r="BB204" s="4"/>
    </row>
    <row r="205" spans="1:54" ht="12" customHeight="1">
      <c r="A205" s="7"/>
      <c r="J205" s="7"/>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R205" s="4"/>
      <c r="AS205" s="4"/>
      <c r="AT205" s="4"/>
      <c r="AU205" s="4"/>
      <c r="AV205" s="4"/>
      <c r="AW205" s="4"/>
      <c r="AX205" s="4"/>
      <c r="AY205" s="4"/>
      <c r="AZ205" s="4"/>
      <c r="BA205" s="4"/>
      <c r="BB205" s="4"/>
    </row>
    <row r="206" spans="1:54" ht="12" customHeight="1">
      <c r="A206" s="7"/>
      <c r="J206" s="7"/>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R206" s="4"/>
      <c r="AS206" s="4"/>
      <c r="AT206" s="4"/>
      <c r="AU206" s="4"/>
      <c r="AV206" s="4"/>
      <c r="AW206" s="4"/>
      <c r="AX206" s="4"/>
      <c r="AY206" s="4"/>
      <c r="AZ206" s="4"/>
      <c r="BA206" s="4"/>
      <c r="BB206" s="4"/>
    </row>
    <row r="207" spans="1:54" ht="12" customHeight="1">
      <c r="J207" s="7"/>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R207" s="4"/>
      <c r="AS207" s="4"/>
    </row>
    <row r="213" spans="1:54" ht="12" customHeight="1">
      <c r="AT213" s="4"/>
      <c r="AU213" s="4"/>
      <c r="AV213" s="4"/>
      <c r="AW213" s="4"/>
      <c r="AX213" s="4"/>
      <c r="AY213" s="4"/>
      <c r="AZ213" s="4"/>
      <c r="BA213" s="4"/>
      <c r="BB213" s="4"/>
    </row>
    <row r="214" spans="1:54" ht="12" customHeight="1">
      <c r="B214" s="7"/>
      <c r="C214" s="7"/>
      <c r="D214" s="7"/>
      <c r="E214" s="7"/>
      <c r="F214" s="7"/>
      <c r="G214" s="7"/>
      <c r="H214" s="7"/>
      <c r="I214" s="7"/>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R214" s="4"/>
      <c r="AS214" s="4"/>
      <c r="AT214" s="4"/>
      <c r="AU214" s="4"/>
      <c r="AV214" s="4"/>
      <c r="AW214" s="4"/>
      <c r="AX214" s="4"/>
      <c r="AY214" s="4"/>
      <c r="AZ214" s="4"/>
      <c r="BA214" s="4"/>
      <c r="BB214" s="4"/>
    </row>
    <row r="215" spans="1:54" ht="12" customHeight="1">
      <c r="B215" s="7"/>
      <c r="C215" s="7"/>
      <c r="D215" s="7"/>
      <c r="E215" s="7"/>
      <c r="F215" s="7"/>
      <c r="G215" s="7"/>
      <c r="H215" s="7"/>
      <c r="I215" s="7"/>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R215" s="4"/>
      <c r="AS215" s="4"/>
      <c r="AT215" s="4"/>
      <c r="AU215" s="4"/>
      <c r="AV215" s="4"/>
      <c r="AW215" s="4"/>
      <c r="AX215" s="4"/>
      <c r="AY215" s="4"/>
      <c r="AZ215" s="4"/>
      <c r="BA215" s="4"/>
      <c r="BB215" s="4"/>
    </row>
    <row r="216" spans="1:54" ht="12" customHeight="1">
      <c r="B216" s="7"/>
      <c r="C216" s="7"/>
      <c r="D216" s="7"/>
      <c r="E216" s="7"/>
      <c r="F216" s="7"/>
      <c r="G216" s="7"/>
      <c r="H216" s="7"/>
      <c r="I216" s="7"/>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R216" s="4"/>
      <c r="AS216" s="4"/>
    </row>
    <row r="217" spans="1:54" ht="12" customHeight="1">
      <c r="A217" s="7"/>
      <c r="AT217" s="4"/>
      <c r="AU217" s="4"/>
      <c r="AV217" s="4"/>
      <c r="AW217" s="4"/>
      <c r="AX217" s="4"/>
      <c r="AY217" s="4"/>
      <c r="AZ217" s="4"/>
      <c r="BA217" s="4"/>
      <c r="BB217" s="4"/>
    </row>
    <row r="218" spans="1:54" ht="12" customHeight="1">
      <c r="A218" s="7"/>
      <c r="J218" s="7"/>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R218" s="4"/>
      <c r="AS218" s="4"/>
      <c r="AT218" s="4"/>
      <c r="AU218" s="4"/>
      <c r="AV218" s="4"/>
      <c r="AW218" s="4"/>
      <c r="AX218" s="4"/>
      <c r="AY218" s="4"/>
      <c r="AZ218" s="4"/>
      <c r="BA218" s="4"/>
      <c r="BB218" s="4"/>
    </row>
    <row r="219" spans="1:54" ht="12" customHeight="1">
      <c r="A219" s="7"/>
      <c r="B219" s="7"/>
      <c r="C219" s="7"/>
      <c r="D219" s="7"/>
      <c r="E219" s="7"/>
      <c r="F219" s="7"/>
      <c r="G219" s="7"/>
      <c r="H219" s="7"/>
      <c r="I219" s="7"/>
      <c r="J219" s="7"/>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R219" s="4"/>
      <c r="AS219" s="4"/>
      <c r="AT219" s="4"/>
      <c r="AU219" s="4"/>
      <c r="AV219" s="4"/>
      <c r="AW219" s="4"/>
      <c r="AX219" s="4"/>
      <c r="AY219" s="4"/>
      <c r="AZ219" s="4"/>
      <c r="BA219" s="4"/>
      <c r="BB219" s="4"/>
    </row>
    <row r="220" spans="1:54" ht="12" customHeight="1">
      <c r="B220" s="7"/>
      <c r="C220" s="7"/>
      <c r="D220" s="7"/>
      <c r="E220" s="7"/>
      <c r="F220" s="7"/>
      <c r="G220" s="7"/>
      <c r="H220" s="7"/>
      <c r="I220" s="7"/>
      <c r="J220" s="7"/>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R220" s="4"/>
      <c r="AS220" s="4"/>
      <c r="AT220" s="4"/>
      <c r="AU220" s="4"/>
      <c r="AV220" s="4"/>
      <c r="AW220" s="4"/>
      <c r="AX220" s="4"/>
      <c r="AY220" s="4"/>
      <c r="AZ220" s="4"/>
      <c r="BA220" s="4"/>
      <c r="BB220" s="4"/>
    </row>
    <row r="221" spans="1:54" ht="12" customHeight="1">
      <c r="B221" s="7"/>
      <c r="C221" s="7"/>
      <c r="D221" s="7"/>
      <c r="E221" s="7"/>
      <c r="F221" s="7"/>
      <c r="G221" s="7"/>
      <c r="H221" s="7"/>
      <c r="I221" s="7"/>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R221" s="4"/>
      <c r="AS221" s="4"/>
      <c r="AT221" s="4"/>
      <c r="AU221" s="4"/>
      <c r="AV221" s="4"/>
      <c r="AW221" s="4"/>
      <c r="AX221" s="4"/>
      <c r="AY221" s="4"/>
      <c r="AZ221" s="4"/>
      <c r="BA221" s="4"/>
      <c r="BB221" s="4"/>
    </row>
    <row r="222" spans="1:54" ht="12" customHeight="1">
      <c r="A222" s="7"/>
      <c r="B222" s="7"/>
      <c r="C222" s="7"/>
      <c r="D222" s="7"/>
      <c r="E222" s="7"/>
      <c r="F222" s="7"/>
      <c r="G222" s="7"/>
      <c r="H222" s="7"/>
      <c r="I222" s="7"/>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R222" s="4"/>
      <c r="AS222" s="4"/>
      <c r="AT222" s="4"/>
      <c r="AU222" s="4"/>
      <c r="AV222" s="4"/>
      <c r="AW222" s="4"/>
      <c r="AX222" s="4"/>
      <c r="AY222" s="4"/>
      <c r="AZ222" s="4"/>
      <c r="BA222" s="4"/>
      <c r="BB222" s="4"/>
    </row>
    <row r="223" spans="1:54" ht="12" customHeight="1">
      <c r="A223" s="7"/>
      <c r="B223" s="7"/>
      <c r="C223" s="7"/>
      <c r="D223" s="7"/>
      <c r="E223" s="7"/>
      <c r="F223" s="7"/>
      <c r="G223" s="7"/>
      <c r="H223" s="7"/>
      <c r="I223" s="7"/>
      <c r="J223" s="7"/>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R223" s="4"/>
      <c r="AS223" s="4"/>
      <c r="AT223" s="4"/>
      <c r="AU223" s="4"/>
      <c r="AV223" s="4"/>
      <c r="AW223" s="4"/>
      <c r="AX223" s="4"/>
      <c r="AY223" s="4"/>
      <c r="AZ223" s="4"/>
      <c r="BA223" s="4"/>
      <c r="BB223" s="4"/>
    </row>
    <row r="224" spans="1:54" ht="12" customHeight="1">
      <c r="A224" s="7"/>
      <c r="B224" s="7"/>
      <c r="C224" s="7"/>
      <c r="D224" s="7"/>
      <c r="E224" s="7"/>
      <c r="F224" s="7"/>
      <c r="G224" s="7"/>
      <c r="H224" s="7"/>
      <c r="I224" s="7"/>
      <c r="J224" s="7"/>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R224" s="4"/>
      <c r="AS224" s="4"/>
      <c r="AT224" s="4"/>
      <c r="AU224" s="4"/>
      <c r="AV224" s="4"/>
      <c r="AW224" s="4"/>
      <c r="AX224" s="4"/>
      <c r="AY224" s="4"/>
      <c r="AZ224" s="4"/>
      <c r="BA224" s="4"/>
      <c r="BB224" s="4"/>
    </row>
    <row r="225" spans="1:54" ht="12" customHeight="1">
      <c r="A225" s="7"/>
      <c r="B225" s="7"/>
      <c r="C225" s="7"/>
      <c r="D225" s="7"/>
      <c r="E225" s="7"/>
      <c r="F225" s="7"/>
      <c r="G225" s="7"/>
      <c r="H225" s="7"/>
      <c r="I225" s="7"/>
      <c r="J225" s="7"/>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R225" s="4"/>
      <c r="AS225" s="4"/>
      <c r="AT225" s="4"/>
      <c r="AU225" s="4"/>
      <c r="AV225" s="4"/>
      <c r="AW225" s="4"/>
      <c r="AX225" s="4"/>
      <c r="AY225" s="4"/>
      <c r="AZ225" s="4"/>
      <c r="BA225" s="4"/>
      <c r="BB225" s="4"/>
    </row>
    <row r="226" spans="1:54" ht="12" customHeight="1">
      <c r="A226" s="7"/>
      <c r="J226" s="7"/>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R226" s="4"/>
      <c r="AS226" s="4"/>
      <c r="AT226" s="4"/>
      <c r="AU226" s="4"/>
      <c r="AV226" s="4"/>
      <c r="AW226" s="4"/>
      <c r="AX226" s="4"/>
      <c r="AY226" s="4"/>
      <c r="AZ226" s="4"/>
      <c r="BA226" s="4"/>
      <c r="BB226" s="4"/>
    </row>
    <row r="227" spans="1:54" ht="12" customHeight="1">
      <c r="A227" s="7"/>
      <c r="J227" s="7"/>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R227" s="4"/>
      <c r="AS227" s="4"/>
      <c r="AT227" s="4"/>
      <c r="AU227" s="4"/>
      <c r="AV227" s="4"/>
      <c r="AW227" s="4"/>
      <c r="AX227" s="4"/>
      <c r="AY227" s="4"/>
      <c r="AZ227" s="4"/>
      <c r="BA227" s="4"/>
      <c r="BB227" s="4"/>
    </row>
    <row r="228" spans="1:54" ht="12" customHeight="1">
      <c r="A228" s="7"/>
      <c r="J228" s="7"/>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R228" s="4"/>
      <c r="AS228" s="4"/>
      <c r="AT228" s="4"/>
      <c r="AU228" s="4"/>
      <c r="AV228" s="4"/>
      <c r="AW228" s="4"/>
      <c r="AX228" s="4"/>
      <c r="AY228" s="4"/>
      <c r="AZ228" s="4"/>
      <c r="BA228" s="4"/>
      <c r="BB228" s="4"/>
    </row>
    <row r="229" spans="1:54" ht="12" customHeight="1">
      <c r="J229" s="7"/>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R229" s="4"/>
      <c r="AS229" s="4"/>
    </row>
    <row r="235" spans="1:54" ht="12" customHeight="1">
      <c r="AT235" s="4"/>
      <c r="AU235" s="4"/>
      <c r="AV235" s="4"/>
      <c r="AW235" s="4"/>
      <c r="AX235" s="4"/>
      <c r="AY235" s="4"/>
      <c r="AZ235" s="4"/>
      <c r="BA235" s="4"/>
      <c r="BB235" s="4"/>
    </row>
    <row r="236" spans="1:54" ht="12" customHeight="1">
      <c r="B236" s="7"/>
      <c r="C236" s="7"/>
      <c r="D236" s="7"/>
      <c r="E236" s="7"/>
      <c r="F236" s="7"/>
      <c r="G236" s="7"/>
      <c r="H236" s="7"/>
      <c r="I236" s="7"/>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R236" s="4"/>
      <c r="AS236" s="4"/>
      <c r="AT236" s="4"/>
      <c r="AU236" s="4"/>
      <c r="AV236" s="4"/>
      <c r="AW236" s="4"/>
      <c r="AX236" s="4"/>
      <c r="AY236" s="4"/>
      <c r="AZ236" s="4"/>
      <c r="BA236" s="4"/>
      <c r="BB236" s="4"/>
    </row>
    <row r="237" spans="1:54" ht="12" customHeight="1">
      <c r="B237" s="7"/>
      <c r="C237" s="7"/>
      <c r="D237" s="7"/>
      <c r="E237" s="7"/>
      <c r="F237" s="7"/>
      <c r="G237" s="7"/>
      <c r="H237" s="7"/>
      <c r="I237" s="7"/>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R237" s="4"/>
      <c r="AS237" s="4"/>
      <c r="AT237" s="4"/>
      <c r="AU237" s="4"/>
      <c r="AV237" s="4"/>
      <c r="AW237" s="4"/>
      <c r="AX237" s="4"/>
      <c r="AY237" s="4"/>
      <c r="AZ237" s="4"/>
      <c r="BA237" s="4"/>
      <c r="BB237" s="4"/>
    </row>
    <row r="238" spans="1:54" ht="12" customHeight="1">
      <c r="B238" s="7"/>
      <c r="C238" s="7"/>
      <c r="D238" s="7"/>
      <c r="E238" s="7"/>
      <c r="F238" s="7"/>
      <c r="G238" s="7"/>
      <c r="H238" s="7"/>
      <c r="I238" s="7"/>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R238" s="4"/>
      <c r="AS238" s="4"/>
    </row>
    <row r="239" spans="1:54" ht="12" customHeight="1">
      <c r="A239" s="7"/>
      <c r="AT239" s="4"/>
      <c r="AU239" s="4"/>
      <c r="AV239" s="4"/>
      <c r="AW239" s="4"/>
      <c r="AX239" s="4"/>
      <c r="AY239" s="4"/>
      <c r="AZ239" s="4"/>
      <c r="BA239" s="4"/>
      <c r="BB239" s="4"/>
    </row>
    <row r="240" spans="1:54" ht="12" customHeight="1">
      <c r="A240" s="7"/>
      <c r="J240" s="7"/>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R240" s="4"/>
      <c r="AS240" s="4"/>
      <c r="AT240" s="4"/>
      <c r="AU240" s="4"/>
      <c r="AV240" s="4"/>
      <c r="AW240" s="4"/>
      <c r="AX240" s="4"/>
      <c r="AY240" s="4"/>
      <c r="AZ240" s="4"/>
      <c r="BA240" s="4"/>
      <c r="BB240" s="4"/>
    </row>
    <row r="241" spans="1:54" ht="12" customHeight="1">
      <c r="A241" s="7"/>
      <c r="B241" s="7"/>
      <c r="C241" s="7"/>
      <c r="D241" s="7"/>
      <c r="E241" s="7"/>
      <c r="F241" s="7"/>
      <c r="G241" s="7"/>
      <c r="H241" s="7"/>
      <c r="I241" s="7"/>
      <c r="J241" s="7"/>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R241" s="4"/>
      <c r="AS241" s="4"/>
      <c r="AT241" s="4"/>
      <c r="AU241" s="4"/>
      <c r="AV241" s="4"/>
      <c r="AW241" s="4"/>
      <c r="AX241" s="4"/>
      <c r="AY241" s="4"/>
      <c r="AZ241" s="4"/>
      <c r="BA241" s="4"/>
      <c r="BB241" s="4"/>
    </row>
    <row r="242" spans="1:54" ht="12" customHeight="1">
      <c r="B242" s="7"/>
      <c r="C242" s="7"/>
      <c r="D242" s="7"/>
      <c r="E242" s="7"/>
      <c r="F242" s="7"/>
      <c r="G242" s="7"/>
      <c r="H242" s="7"/>
      <c r="I242" s="7"/>
      <c r="J242" s="7"/>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R242" s="4"/>
      <c r="AS242" s="4"/>
      <c r="AT242" s="4"/>
      <c r="AU242" s="4"/>
      <c r="AV242" s="4"/>
      <c r="AW242" s="4"/>
      <c r="AX242" s="4"/>
      <c r="AY242" s="4"/>
      <c r="AZ242" s="4"/>
      <c r="BA242" s="4"/>
      <c r="BB242" s="4"/>
    </row>
    <row r="243" spans="1:54" ht="12" customHeight="1">
      <c r="B243" s="7"/>
      <c r="C243" s="7"/>
      <c r="D243" s="7"/>
      <c r="E243" s="7"/>
      <c r="F243" s="7"/>
      <c r="G243" s="7"/>
      <c r="H243" s="7"/>
      <c r="I243" s="7"/>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R243" s="4"/>
      <c r="AS243" s="4"/>
      <c r="AT243" s="4"/>
      <c r="AU243" s="4"/>
      <c r="AV243" s="4"/>
      <c r="AW243" s="4"/>
      <c r="AX243" s="4"/>
      <c r="AY243" s="4"/>
      <c r="AZ243" s="4"/>
      <c r="BA243" s="4"/>
      <c r="BB243" s="4"/>
    </row>
    <row r="244" spans="1:54" ht="12" customHeight="1">
      <c r="A244" s="7"/>
      <c r="B244" s="7"/>
      <c r="C244" s="7"/>
      <c r="D244" s="7"/>
      <c r="E244" s="7"/>
      <c r="F244" s="7"/>
      <c r="G244" s="7"/>
      <c r="H244" s="7"/>
      <c r="I244" s="7"/>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R244" s="4"/>
      <c r="AS244" s="4"/>
      <c r="AT244" s="4"/>
      <c r="AU244" s="4"/>
      <c r="AV244" s="4"/>
      <c r="AW244" s="4"/>
      <c r="AX244" s="4"/>
      <c r="AY244" s="4"/>
      <c r="AZ244" s="4"/>
      <c r="BA244" s="4"/>
      <c r="BB244" s="4"/>
    </row>
    <row r="245" spans="1:54" ht="12" customHeight="1">
      <c r="A245" s="7"/>
      <c r="B245" s="7"/>
      <c r="C245" s="7"/>
      <c r="D245" s="7"/>
      <c r="E245" s="7"/>
      <c r="F245" s="7"/>
      <c r="G245" s="7"/>
      <c r="H245" s="7"/>
      <c r="I245" s="7"/>
      <c r="J245" s="7"/>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R245" s="4"/>
      <c r="AS245" s="4"/>
      <c r="AT245" s="4"/>
      <c r="AU245" s="4"/>
      <c r="AV245" s="4"/>
      <c r="AW245" s="4"/>
      <c r="AX245" s="4"/>
      <c r="AY245" s="4"/>
      <c r="AZ245" s="4"/>
      <c r="BA245" s="4"/>
      <c r="BB245" s="4"/>
    </row>
    <row r="246" spans="1:54" ht="12" customHeight="1">
      <c r="A246" s="7"/>
      <c r="B246" s="7"/>
      <c r="C246" s="7"/>
      <c r="D246" s="7"/>
      <c r="E246" s="7"/>
      <c r="F246" s="7"/>
      <c r="G246" s="7"/>
      <c r="H246" s="7"/>
      <c r="I246" s="7"/>
      <c r="J246" s="7"/>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R246" s="4"/>
      <c r="AS246" s="4"/>
      <c r="AT246" s="4"/>
      <c r="AU246" s="4"/>
      <c r="AV246" s="4"/>
      <c r="AW246" s="4"/>
      <c r="AX246" s="4"/>
      <c r="AY246" s="4"/>
      <c r="AZ246" s="4"/>
      <c r="BA246" s="4"/>
      <c r="BB246" s="4"/>
    </row>
    <row r="247" spans="1:54" ht="12" customHeight="1">
      <c r="A247" s="7"/>
      <c r="B247" s="7"/>
      <c r="C247" s="7"/>
      <c r="D247" s="7"/>
      <c r="E247" s="7"/>
      <c r="F247" s="7"/>
      <c r="G247" s="7"/>
      <c r="H247" s="7"/>
      <c r="I247" s="7"/>
      <c r="J247" s="7"/>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R247" s="4"/>
      <c r="AS247" s="4"/>
      <c r="AT247" s="4"/>
      <c r="AU247" s="4"/>
      <c r="AV247" s="4"/>
      <c r="AW247" s="4"/>
      <c r="AX247" s="4"/>
      <c r="AY247" s="4"/>
      <c r="AZ247" s="4"/>
      <c r="BA247" s="4"/>
      <c r="BB247" s="4"/>
    </row>
    <row r="248" spans="1:54" ht="12" customHeight="1">
      <c r="A248" s="7"/>
      <c r="J248" s="7"/>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R248" s="4"/>
      <c r="AS248" s="4"/>
      <c r="AT248" s="4"/>
      <c r="AU248" s="4"/>
      <c r="AV248" s="4"/>
      <c r="AW248" s="4"/>
      <c r="AX248" s="4"/>
      <c r="AY248" s="4"/>
      <c r="AZ248" s="4"/>
      <c r="BA248" s="4"/>
      <c r="BB248" s="4"/>
    </row>
    <row r="249" spans="1:54" ht="12" customHeight="1">
      <c r="A249" s="7"/>
      <c r="J249" s="7"/>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R249" s="4"/>
      <c r="AS249" s="4"/>
      <c r="AT249" s="4"/>
      <c r="AU249" s="4"/>
      <c r="AV249" s="4"/>
      <c r="AW249" s="4"/>
      <c r="AX249" s="4"/>
      <c r="AY249" s="4"/>
      <c r="AZ249" s="4"/>
      <c r="BA249" s="4"/>
      <c r="BB249" s="4"/>
    </row>
    <row r="250" spans="1:54" ht="12" customHeight="1">
      <c r="A250" s="7"/>
      <c r="J250" s="7"/>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R250" s="4"/>
      <c r="AS250" s="4"/>
      <c r="AT250" s="4"/>
      <c r="AU250" s="4"/>
      <c r="AV250" s="4"/>
      <c r="AW250" s="4"/>
      <c r="AX250" s="4"/>
      <c r="AY250" s="4"/>
      <c r="AZ250" s="4"/>
      <c r="BA250" s="4"/>
      <c r="BB250" s="4"/>
    </row>
    <row r="251" spans="1:54" ht="12" customHeight="1">
      <c r="J251" s="7"/>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R251" s="4"/>
      <c r="AS251" s="4"/>
    </row>
    <row r="261" spans="1:54" ht="12" customHeight="1">
      <c r="A261" s="7"/>
      <c r="AT261" s="4"/>
      <c r="AU261" s="4"/>
      <c r="AV261" s="4"/>
      <c r="AW261" s="4"/>
      <c r="AX261" s="4"/>
      <c r="AY261" s="4"/>
      <c r="AZ261" s="4"/>
      <c r="BA261" s="4"/>
      <c r="BB261" s="4"/>
    </row>
    <row r="262" spans="1:54" ht="12" customHeight="1">
      <c r="A262" s="7"/>
      <c r="J262" s="7"/>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R262" s="4"/>
      <c r="AS262" s="4"/>
      <c r="AT262" s="4"/>
      <c r="AU262" s="4"/>
      <c r="AV262" s="4"/>
      <c r="AW262" s="4"/>
      <c r="AX262" s="4"/>
      <c r="AY262" s="4"/>
      <c r="AZ262" s="4"/>
      <c r="BA262" s="4"/>
      <c r="BB262" s="4"/>
    </row>
    <row r="263" spans="1:54" ht="12" customHeight="1">
      <c r="A263" s="7"/>
      <c r="J263" s="7"/>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R263" s="4"/>
      <c r="AS263" s="4"/>
      <c r="AT263" s="4"/>
      <c r="AU263" s="4"/>
      <c r="AV263" s="4"/>
      <c r="AW263" s="4"/>
      <c r="AX263" s="4"/>
      <c r="AY263" s="4"/>
      <c r="AZ263" s="4"/>
      <c r="BA263" s="4"/>
      <c r="BB263" s="4"/>
    </row>
    <row r="264" spans="1:54" ht="12" customHeight="1">
      <c r="J264" s="7"/>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R264" s="4"/>
      <c r="AS264" s="4"/>
    </row>
    <row r="266" spans="1:54" ht="12" customHeight="1">
      <c r="A266" s="7"/>
      <c r="AT266" s="4"/>
      <c r="AU266" s="4"/>
      <c r="AV266" s="4"/>
      <c r="AW266" s="4"/>
      <c r="AX266" s="4"/>
      <c r="AY266" s="4"/>
      <c r="AZ266" s="4"/>
      <c r="BA266" s="4"/>
      <c r="BB266" s="4"/>
    </row>
    <row r="267" spans="1:54" ht="12" customHeight="1">
      <c r="A267" s="7"/>
      <c r="J267" s="7"/>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R267" s="4"/>
      <c r="AS267" s="4"/>
      <c r="AT267" s="4"/>
      <c r="AU267" s="4"/>
      <c r="AV267" s="4"/>
      <c r="AW267" s="4"/>
      <c r="AX267" s="4"/>
      <c r="AY267" s="4"/>
      <c r="AZ267" s="4"/>
      <c r="BA267" s="4"/>
      <c r="BB267" s="4"/>
    </row>
    <row r="268" spans="1:54" ht="12" customHeight="1">
      <c r="A268" s="7"/>
      <c r="J268" s="7"/>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R268" s="4"/>
      <c r="AS268" s="4"/>
      <c r="AT268" s="4"/>
      <c r="AU268" s="4"/>
      <c r="AV268" s="4"/>
      <c r="AW268" s="4"/>
      <c r="AX268" s="4"/>
      <c r="AY268" s="4"/>
      <c r="AZ268" s="4"/>
      <c r="BA268" s="4"/>
      <c r="BB268" s="4"/>
    </row>
    <row r="269" spans="1:54" ht="12" customHeight="1">
      <c r="A269" s="7"/>
      <c r="J269" s="7"/>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R269" s="4"/>
      <c r="AS269" s="4"/>
      <c r="AT269" s="4"/>
      <c r="AU269" s="4"/>
      <c r="AV269" s="4"/>
      <c r="AW269" s="4"/>
      <c r="AX269" s="4"/>
      <c r="AY269" s="4"/>
      <c r="AZ269" s="4"/>
      <c r="BA269" s="4"/>
      <c r="BB269" s="4"/>
    </row>
    <row r="270" spans="1:54" ht="12" customHeight="1">
      <c r="A270" s="7"/>
      <c r="J270" s="7"/>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R270" s="4"/>
      <c r="AS270" s="4"/>
      <c r="AT270" s="4"/>
      <c r="AU270" s="4"/>
      <c r="AV270" s="4"/>
      <c r="AW270" s="4"/>
      <c r="AX270" s="4"/>
      <c r="AY270" s="4"/>
      <c r="AZ270" s="4"/>
      <c r="BA270" s="4"/>
      <c r="BB270" s="4"/>
    </row>
    <row r="271" spans="1:54" ht="12" customHeight="1">
      <c r="A271" s="7"/>
      <c r="J271" s="7"/>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R271" s="4"/>
      <c r="AS271" s="4"/>
      <c r="AT271" s="4"/>
      <c r="AU271" s="4"/>
      <c r="AV271" s="4"/>
      <c r="AW271" s="4"/>
      <c r="AX271" s="4"/>
      <c r="AY271" s="4"/>
      <c r="AZ271" s="4"/>
      <c r="BA271" s="4"/>
      <c r="BB271" s="4"/>
    </row>
    <row r="272" spans="1:54" ht="12" customHeight="1">
      <c r="A272" s="7"/>
      <c r="J272" s="7"/>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R272" s="4"/>
      <c r="AS272" s="4"/>
      <c r="AT272" s="4"/>
      <c r="AU272" s="4"/>
      <c r="AV272" s="4"/>
      <c r="AW272" s="4"/>
      <c r="AX272" s="4"/>
      <c r="AY272" s="4"/>
      <c r="AZ272" s="4"/>
      <c r="BA272" s="4"/>
      <c r="BB272" s="4"/>
    </row>
    <row r="273" spans="1:54" ht="12" customHeight="1">
      <c r="J273" s="7"/>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R273" s="4"/>
      <c r="AS273" s="4"/>
    </row>
    <row r="283" spans="1:54" ht="12" customHeight="1">
      <c r="A283" s="7"/>
      <c r="AT283" s="4"/>
      <c r="AU283" s="4"/>
      <c r="AV283" s="4"/>
      <c r="AW283" s="4"/>
      <c r="AX283" s="4"/>
      <c r="AY283" s="4"/>
      <c r="AZ283" s="4"/>
      <c r="BA283" s="4"/>
      <c r="BB283" s="4"/>
    </row>
    <row r="284" spans="1:54" ht="12" customHeight="1">
      <c r="A284" s="7"/>
      <c r="J284" s="7"/>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R284" s="4"/>
      <c r="AS284" s="4"/>
      <c r="AT284" s="4"/>
      <c r="AU284" s="4"/>
      <c r="AV284" s="4"/>
      <c r="AW284" s="4"/>
      <c r="AX284" s="4"/>
      <c r="AY284" s="4"/>
      <c r="AZ284" s="4"/>
      <c r="BA284" s="4"/>
      <c r="BB284" s="4"/>
    </row>
    <row r="285" spans="1:54" ht="12" customHeight="1">
      <c r="A285" s="7"/>
      <c r="J285" s="7"/>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R285" s="4"/>
      <c r="AS285" s="4"/>
      <c r="AT285" s="4"/>
      <c r="AU285" s="4"/>
      <c r="AV285" s="4"/>
      <c r="AW285" s="4"/>
      <c r="AX285" s="4"/>
      <c r="AY285" s="4"/>
      <c r="AZ285" s="4"/>
      <c r="BA285" s="4"/>
      <c r="BB285" s="4"/>
    </row>
    <row r="286" spans="1:54" ht="12" customHeight="1">
      <c r="J286" s="7"/>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R286" s="4"/>
      <c r="AS286" s="4"/>
    </row>
    <row r="288" spans="1:54" ht="12" customHeight="1">
      <c r="A288" s="7"/>
      <c r="AT288" s="4"/>
      <c r="AU288" s="4"/>
      <c r="AV288" s="4"/>
      <c r="AW288" s="4"/>
      <c r="AX288" s="4"/>
      <c r="AY288" s="4"/>
      <c r="AZ288" s="4"/>
      <c r="BA288" s="4"/>
      <c r="BB288" s="4"/>
    </row>
    <row r="289" spans="1:54" ht="12" customHeight="1">
      <c r="A289" s="7"/>
      <c r="J289" s="7"/>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R289" s="4"/>
      <c r="AS289" s="4"/>
      <c r="AT289" s="4"/>
      <c r="AU289" s="4"/>
      <c r="AV289" s="4"/>
      <c r="AW289" s="4"/>
      <c r="AX289" s="4"/>
      <c r="AY289" s="4"/>
      <c r="AZ289" s="4"/>
      <c r="BA289" s="4"/>
      <c r="BB289" s="4"/>
    </row>
    <row r="290" spans="1:54" ht="12" customHeight="1">
      <c r="A290" s="7"/>
      <c r="J290" s="7"/>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R290" s="4"/>
      <c r="AS290" s="4"/>
      <c r="AT290" s="4"/>
      <c r="AU290" s="4"/>
      <c r="AV290" s="4"/>
      <c r="AW290" s="4"/>
      <c r="AX290" s="4"/>
      <c r="AY290" s="4"/>
      <c r="AZ290" s="4"/>
      <c r="BA290" s="4"/>
      <c r="BB290" s="4"/>
    </row>
    <row r="291" spans="1:54" ht="12" customHeight="1">
      <c r="A291" s="7"/>
      <c r="J291" s="7"/>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R291" s="4"/>
      <c r="AS291" s="4"/>
      <c r="AT291" s="4"/>
      <c r="AU291" s="4"/>
      <c r="AV291" s="4"/>
      <c r="AW291" s="4"/>
      <c r="AX291" s="4"/>
      <c r="AY291" s="4"/>
      <c r="AZ291" s="4"/>
      <c r="BA291" s="4"/>
      <c r="BB291" s="4"/>
    </row>
    <row r="292" spans="1:54" ht="12" customHeight="1">
      <c r="A292" s="7"/>
      <c r="J292" s="7"/>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R292" s="4"/>
      <c r="AS292" s="4"/>
      <c r="AT292" s="4"/>
      <c r="AU292" s="4"/>
      <c r="AV292" s="4"/>
      <c r="AW292" s="4"/>
      <c r="AX292" s="4"/>
      <c r="AY292" s="4"/>
      <c r="AZ292" s="4"/>
      <c r="BA292" s="4"/>
      <c r="BB292" s="4"/>
    </row>
    <row r="293" spans="1:54" ht="12" customHeight="1">
      <c r="A293" s="7"/>
      <c r="J293" s="7"/>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R293" s="4"/>
      <c r="AS293" s="4"/>
      <c r="AT293" s="4"/>
      <c r="AU293" s="4"/>
      <c r="AV293" s="4"/>
      <c r="AW293" s="4"/>
      <c r="AX293" s="4"/>
      <c r="AY293" s="4"/>
      <c r="AZ293" s="4"/>
      <c r="BA293" s="4"/>
      <c r="BB293" s="4"/>
    </row>
    <row r="294" spans="1:54" ht="12" customHeight="1">
      <c r="A294" s="7"/>
      <c r="J294" s="7"/>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R294" s="4"/>
      <c r="AS294" s="4"/>
      <c r="AT294" s="4"/>
      <c r="AU294" s="4"/>
      <c r="AV294" s="4"/>
      <c r="AW294" s="4"/>
      <c r="AX294" s="4"/>
      <c r="AY294" s="4"/>
      <c r="AZ294" s="4"/>
      <c r="BA294" s="4"/>
      <c r="BB294" s="4"/>
    </row>
    <row r="295" spans="1:54" ht="12" customHeight="1">
      <c r="J295" s="7"/>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R295" s="4"/>
      <c r="AS295" s="4"/>
    </row>
  </sheetData>
  <mergeCells count="28">
    <mergeCell ref="AR5:AR9"/>
    <mergeCell ref="AS5:AS9"/>
    <mergeCell ref="H6:I6"/>
    <mergeCell ref="V6:W6"/>
    <mergeCell ref="Z6:AC6"/>
    <mergeCell ref="AL7:AM8"/>
    <mergeCell ref="AN7:AO8"/>
    <mergeCell ref="AP7:AQ8"/>
    <mergeCell ref="AJ5:AQ6"/>
    <mergeCell ref="AJ7:AK8"/>
    <mergeCell ref="AD8:AE8"/>
    <mergeCell ref="AF8:AG8"/>
    <mergeCell ref="AH8:AI8"/>
    <mergeCell ref="B5:C9"/>
    <mergeCell ref="X6:Y8"/>
    <mergeCell ref="Z7:AA8"/>
    <mergeCell ref="AB7:AC8"/>
    <mergeCell ref="J6:K8"/>
    <mergeCell ref="L6:M8"/>
    <mergeCell ref="N6:O8"/>
    <mergeCell ref="P6:Q8"/>
    <mergeCell ref="R6:S8"/>
    <mergeCell ref="T6:U8"/>
    <mergeCell ref="V7:W8"/>
    <mergeCell ref="D5:E8"/>
    <mergeCell ref="F6:G8"/>
    <mergeCell ref="H7:I8"/>
    <mergeCell ref="F5:AC5"/>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7"/>
  <sheetViews>
    <sheetView showGridLines="0" tabSelected="1" zoomScale="90" zoomScaleNormal="90" zoomScaleSheetLayoutView="100" workbookViewId="0">
      <pane xSplit="3" ySplit="9" topLeftCell="T313" activePane="bottomRight" state="frozen"/>
      <selection pane="topRight" activeCell="D1" sqref="D1"/>
      <selection pane="bottomLeft" activeCell="A9" sqref="A9"/>
      <selection pane="bottomRight" activeCell="AF342" sqref="AF342"/>
    </sheetView>
  </sheetViews>
  <sheetFormatPr defaultColWidth="9" defaultRowHeight="12" customHeight="1"/>
  <cols>
    <col min="1" max="1" width="5.625" style="6" customWidth="1"/>
    <col min="2" max="2" width="7.625" style="6" customWidth="1"/>
    <col min="3" max="3" width="10.625" style="53" customWidth="1"/>
    <col min="4" max="4" width="7.625" style="6" customWidth="1"/>
    <col min="5" max="5" width="10.625" style="6" customWidth="1"/>
    <col min="6" max="6" width="7.625" style="6" customWidth="1"/>
    <col min="7" max="7" width="10.625" style="6" customWidth="1"/>
    <col min="8" max="8" width="7.625" style="6" customWidth="1"/>
    <col min="9" max="10" width="10.625" style="6" customWidth="1"/>
    <col min="11" max="11" width="10.625" style="4" customWidth="1"/>
    <col min="12" max="12" width="7.625" style="4" customWidth="1"/>
    <col min="13" max="13" width="10.625" style="5" customWidth="1"/>
    <col min="14" max="14" width="7.625" style="5" customWidth="1"/>
    <col min="15" max="15" width="10.625" style="5" customWidth="1"/>
    <col min="16" max="16" width="7.625" style="5" customWidth="1"/>
    <col min="17" max="17" width="10.625" style="5" customWidth="1"/>
    <col min="18" max="18" width="7.625" style="5" customWidth="1"/>
    <col min="19" max="19" width="10.625" style="5" customWidth="1"/>
    <col min="20" max="20" width="7.625" style="5" customWidth="1"/>
    <col min="21" max="21" width="10.625" style="5" customWidth="1"/>
    <col min="22" max="22" width="7.625" style="5" customWidth="1"/>
    <col min="23" max="25" width="10.625" style="5" customWidth="1"/>
    <col min="26" max="26" width="7.625" style="5" customWidth="1"/>
    <col min="27" max="35" width="10.625" style="5" customWidth="1"/>
    <col min="36" max="36" width="7.625" style="5" customWidth="1"/>
    <col min="37" max="37" width="10.625" style="5" customWidth="1"/>
    <col min="38" max="38" width="7.625" style="5" customWidth="1"/>
    <col min="39" max="39" width="10.125" style="5" customWidth="1"/>
    <col min="40" max="40" width="7.625" style="5" customWidth="1"/>
    <col min="41" max="41" width="10.125" style="5" customWidth="1"/>
    <col min="42" max="42" width="7.625" style="5" customWidth="1"/>
    <col min="43" max="43" width="10.625" style="5" customWidth="1"/>
    <col min="44" max="44" width="6.625" style="5" customWidth="1"/>
    <col min="45" max="45" width="7.625" style="5" customWidth="1"/>
    <col min="46" max="46" width="6.625" style="5" customWidth="1"/>
    <col min="47" max="47" width="7.625" style="5" customWidth="1"/>
    <col min="48" max="48" width="6.625" style="5" customWidth="1"/>
    <col min="49" max="49" width="7.625" style="5" customWidth="1"/>
    <col min="50" max="50" width="6.625" style="5" customWidth="1"/>
    <col min="51" max="51" width="7.625" style="5" customWidth="1"/>
    <col min="52" max="52" width="6.625" style="5" customWidth="1"/>
    <col min="53" max="16384" width="9" style="4"/>
  </cols>
  <sheetData>
    <row r="1" spans="1:52" ht="12" customHeight="1">
      <c r="X1" s="119"/>
    </row>
    <row r="2" spans="1:52" s="34" customFormat="1" ht="15" customHeight="1">
      <c r="A2" s="39"/>
      <c r="B2" s="40" t="s">
        <v>46</v>
      </c>
      <c r="C2" s="50"/>
      <c r="D2" s="39"/>
      <c r="E2" s="72"/>
      <c r="F2" s="38"/>
      <c r="G2" s="38"/>
      <c r="H2" s="38"/>
      <c r="I2" s="38"/>
      <c r="J2" s="38"/>
      <c r="K2" s="37"/>
      <c r="L2" s="37"/>
      <c r="M2" s="36"/>
      <c r="N2" s="36"/>
      <c r="O2" s="36"/>
      <c r="P2" s="36"/>
      <c r="Q2" s="36"/>
      <c r="R2" s="36"/>
      <c r="S2" s="36"/>
      <c r="T2" s="36"/>
      <c r="U2" s="36"/>
      <c r="V2" s="36"/>
      <c r="W2" s="35"/>
      <c r="X2" s="119"/>
      <c r="Y2" s="36"/>
      <c r="Z2" s="36"/>
      <c r="AA2" s="35"/>
      <c r="AB2" s="36"/>
      <c r="AC2" s="36"/>
      <c r="AD2" s="36"/>
      <c r="AE2" s="36"/>
      <c r="AF2" s="36"/>
      <c r="AG2" s="36"/>
      <c r="AH2" s="36"/>
      <c r="AI2" s="36"/>
      <c r="AJ2" s="35"/>
      <c r="AK2" s="35"/>
      <c r="AL2" s="36"/>
      <c r="AM2" s="36"/>
      <c r="AN2" s="36"/>
      <c r="AO2" s="36"/>
      <c r="AP2" s="35"/>
      <c r="AQ2" s="35"/>
      <c r="AR2" s="35"/>
      <c r="AS2" s="35"/>
      <c r="AT2" s="35"/>
      <c r="AU2" s="35"/>
      <c r="AV2" s="35"/>
      <c r="AW2" s="35"/>
      <c r="AX2" s="35"/>
      <c r="AY2" s="35"/>
      <c r="AZ2" s="35"/>
    </row>
    <row r="3" spans="1:52" ht="12" customHeight="1">
      <c r="A3" s="32"/>
      <c r="B3" s="33"/>
      <c r="C3" s="51"/>
      <c r="D3" s="32"/>
      <c r="E3" s="32"/>
      <c r="F3" s="32"/>
      <c r="G3" s="32"/>
      <c r="H3" s="32"/>
      <c r="X3" s="119"/>
    </row>
    <row r="4" spans="1:52" ht="12" customHeight="1">
      <c r="B4" s="31"/>
      <c r="C4" s="52"/>
      <c r="D4" s="71"/>
      <c r="E4" s="71"/>
      <c r="F4" s="71"/>
      <c r="G4" s="71"/>
      <c r="H4" s="71"/>
      <c r="I4" s="71"/>
      <c r="J4" s="71"/>
      <c r="K4" s="71"/>
      <c r="L4" s="71"/>
      <c r="M4" s="71"/>
      <c r="N4" s="71"/>
      <c r="O4" s="71"/>
      <c r="P4" s="71"/>
      <c r="Q4" s="71"/>
      <c r="R4" s="71"/>
      <c r="S4" s="71"/>
      <c r="T4" s="71"/>
      <c r="U4" s="71"/>
      <c r="V4" s="71"/>
      <c r="W4" s="71"/>
      <c r="X4" s="71"/>
      <c r="Y4" s="71"/>
      <c r="Z4" s="71"/>
      <c r="AA4" s="71"/>
      <c r="AB4" s="71"/>
      <c r="AC4" s="71"/>
      <c r="AD4" s="135"/>
      <c r="AE4" s="135"/>
      <c r="AF4" s="135"/>
      <c r="AG4" s="135"/>
      <c r="AH4" s="135"/>
      <c r="AI4" s="135"/>
      <c r="AJ4" s="71"/>
      <c r="AK4" s="29"/>
      <c r="AL4" s="135"/>
      <c r="AM4" s="135"/>
      <c r="AN4" s="135"/>
      <c r="AO4" s="135"/>
      <c r="AP4" s="71"/>
      <c r="AQ4" s="29" t="s">
        <v>235</v>
      </c>
      <c r="AZ4" s="29"/>
    </row>
    <row r="5" spans="1:52" ht="12" customHeight="1">
      <c r="B5" s="295" t="s">
        <v>21</v>
      </c>
      <c r="C5" s="296"/>
      <c r="D5" s="352" t="s">
        <v>55</v>
      </c>
      <c r="E5" s="353"/>
      <c r="F5" s="320"/>
      <c r="G5" s="321"/>
      <c r="H5" s="321"/>
      <c r="I5" s="321"/>
      <c r="J5" s="321"/>
      <c r="K5" s="321"/>
      <c r="L5" s="321"/>
      <c r="M5" s="321"/>
      <c r="N5" s="321"/>
      <c r="O5" s="321"/>
      <c r="P5" s="321"/>
      <c r="Q5" s="321"/>
      <c r="R5" s="321"/>
      <c r="S5" s="321"/>
      <c r="T5" s="321"/>
      <c r="U5" s="321"/>
      <c r="V5" s="321"/>
      <c r="W5" s="321"/>
      <c r="X5" s="321"/>
      <c r="Y5" s="321"/>
      <c r="Z5" s="321"/>
      <c r="AA5" s="321"/>
      <c r="AB5" s="321"/>
      <c r="AC5" s="322"/>
      <c r="AD5" s="136"/>
      <c r="AE5" s="136"/>
      <c r="AF5" s="136"/>
      <c r="AG5" s="136"/>
      <c r="AH5" s="136"/>
      <c r="AI5" s="136"/>
      <c r="AJ5" s="336" t="s">
        <v>260</v>
      </c>
      <c r="AK5" s="318"/>
      <c r="AL5" s="318"/>
      <c r="AM5" s="318"/>
      <c r="AN5" s="318"/>
      <c r="AO5" s="318"/>
      <c r="AP5" s="318"/>
      <c r="AQ5" s="342"/>
      <c r="AR5" s="4"/>
      <c r="AS5" s="4"/>
      <c r="AT5" s="4"/>
      <c r="AU5" s="4"/>
      <c r="AV5" s="4"/>
      <c r="AW5" s="4"/>
      <c r="AX5" s="4"/>
      <c r="AY5" s="4"/>
      <c r="AZ5" s="4"/>
    </row>
    <row r="6" spans="1:52" ht="12" customHeight="1">
      <c r="B6" s="297"/>
      <c r="C6" s="298"/>
      <c r="D6" s="354"/>
      <c r="E6" s="347"/>
      <c r="F6" s="332" t="s">
        <v>48</v>
      </c>
      <c r="G6" s="344"/>
      <c r="H6" s="329"/>
      <c r="I6" s="330"/>
      <c r="J6" s="334" t="s">
        <v>56</v>
      </c>
      <c r="K6" s="334"/>
      <c r="L6" s="332" t="s">
        <v>57</v>
      </c>
      <c r="M6" s="347"/>
      <c r="N6" s="332" t="s">
        <v>58</v>
      </c>
      <c r="O6" s="347"/>
      <c r="P6" s="334" t="s">
        <v>59</v>
      </c>
      <c r="Q6" s="334"/>
      <c r="R6" s="334" t="s">
        <v>50</v>
      </c>
      <c r="S6" s="348"/>
      <c r="T6" s="332" t="s">
        <v>60</v>
      </c>
      <c r="U6" s="350"/>
      <c r="V6" s="331"/>
      <c r="W6" s="332"/>
      <c r="X6" s="334" t="s">
        <v>61</v>
      </c>
      <c r="Y6" s="335"/>
      <c r="Z6" s="333"/>
      <c r="AA6" s="334"/>
      <c r="AB6" s="334"/>
      <c r="AC6" s="335"/>
      <c r="AD6" s="137"/>
      <c r="AE6" s="137"/>
      <c r="AF6" s="137"/>
      <c r="AG6" s="137"/>
      <c r="AH6" s="137"/>
      <c r="AI6" s="137"/>
      <c r="AJ6" s="338"/>
      <c r="AK6" s="339"/>
      <c r="AL6" s="339"/>
      <c r="AM6" s="339"/>
      <c r="AN6" s="339"/>
      <c r="AO6" s="339"/>
      <c r="AP6" s="339"/>
      <c r="AQ6" s="343"/>
      <c r="AR6" s="4"/>
      <c r="AS6" s="4"/>
      <c r="AT6" s="4"/>
      <c r="AU6" s="4"/>
      <c r="AV6" s="4"/>
      <c r="AW6" s="4"/>
      <c r="AX6" s="4"/>
      <c r="AY6" s="4"/>
      <c r="AZ6" s="4"/>
    </row>
    <row r="7" spans="1:52" ht="12" customHeight="1">
      <c r="B7" s="297"/>
      <c r="C7" s="298"/>
      <c r="D7" s="355"/>
      <c r="E7" s="345"/>
      <c r="F7" s="345"/>
      <c r="G7" s="345"/>
      <c r="H7" s="345" t="s">
        <v>20</v>
      </c>
      <c r="I7" s="345"/>
      <c r="J7" s="346"/>
      <c r="K7" s="346"/>
      <c r="L7" s="345"/>
      <c r="M7" s="345"/>
      <c r="N7" s="345"/>
      <c r="O7" s="345"/>
      <c r="P7" s="346"/>
      <c r="Q7" s="346"/>
      <c r="R7" s="349"/>
      <c r="S7" s="349"/>
      <c r="T7" s="351"/>
      <c r="U7" s="351"/>
      <c r="V7" s="345" t="s">
        <v>19</v>
      </c>
      <c r="W7" s="345"/>
      <c r="X7" s="346"/>
      <c r="Y7" s="346"/>
      <c r="Z7" s="345" t="s">
        <v>0</v>
      </c>
      <c r="AA7" s="345"/>
      <c r="AB7" s="351" t="s">
        <v>18</v>
      </c>
      <c r="AC7" s="309"/>
      <c r="AD7" s="138"/>
      <c r="AE7" s="138"/>
      <c r="AF7" s="138"/>
      <c r="AG7" s="138"/>
      <c r="AH7" s="138"/>
      <c r="AI7" s="125"/>
      <c r="AJ7" s="311" t="s">
        <v>241</v>
      </c>
      <c r="AK7" s="312"/>
      <c r="AL7" s="316" t="s">
        <v>236</v>
      </c>
      <c r="AM7" s="312"/>
      <c r="AN7" s="316" t="s">
        <v>237</v>
      </c>
      <c r="AO7" s="312"/>
      <c r="AP7" s="311" t="s">
        <v>238</v>
      </c>
      <c r="AQ7" s="341"/>
      <c r="AR7" s="4"/>
      <c r="AS7" s="4"/>
      <c r="AT7" s="4"/>
      <c r="AU7" s="4"/>
      <c r="AV7" s="4"/>
      <c r="AW7" s="4"/>
      <c r="AX7" s="4"/>
      <c r="AY7" s="4"/>
      <c r="AZ7" s="4"/>
    </row>
    <row r="8" spans="1:52" ht="12" customHeight="1">
      <c r="B8" s="297"/>
      <c r="C8" s="298"/>
      <c r="D8" s="128"/>
      <c r="E8" s="132"/>
      <c r="F8" s="127"/>
      <c r="G8" s="132"/>
      <c r="H8" s="127"/>
      <c r="I8" s="132"/>
      <c r="J8" s="129"/>
      <c r="K8" s="133"/>
      <c r="L8" s="127"/>
      <c r="M8" s="132"/>
      <c r="N8" s="127"/>
      <c r="O8" s="132"/>
      <c r="P8" s="129"/>
      <c r="Q8" s="133"/>
      <c r="R8" s="130"/>
      <c r="S8" s="134"/>
      <c r="T8" s="126"/>
      <c r="U8" s="131"/>
      <c r="V8" s="127"/>
      <c r="W8" s="132"/>
      <c r="X8" s="129"/>
      <c r="Y8" s="133"/>
      <c r="Z8" s="127"/>
      <c r="AA8" s="132"/>
      <c r="AB8" s="126"/>
      <c r="AC8" s="131"/>
      <c r="AD8" s="309" t="s">
        <v>203</v>
      </c>
      <c r="AE8" s="315"/>
      <c r="AF8" s="309" t="s">
        <v>204</v>
      </c>
      <c r="AG8" s="315"/>
      <c r="AH8" s="309" t="s">
        <v>205</v>
      </c>
      <c r="AI8" s="315"/>
      <c r="AJ8" s="311"/>
      <c r="AK8" s="312"/>
      <c r="AL8" s="316"/>
      <c r="AM8" s="312"/>
      <c r="AN8" s="316"/>
      <c r="AO8" s="312"/>
      <c r="AP8" s="311"/>
      <c r="AQ8" s="341"/>
      <c r="AR8" s="4"/>
      <c r="AS8" s="4"/>
      <c r="AT8" s="4"/>
      <c r="AU8" s="4"/>
      <c r="AV8" s="4"/>
      <c r="AW8" s="4"/>
      <c r="AX8" s="4"/>
      <c r="AY8" s="4"/>
      <c r="AZ8" s="4"/>
    </row>
    <row r="9" spans="1:52" ht="12" customHeight="1">
      <c r="B9" s="299"/>
      <c r="C9" s="300"/>
      <c r="D9" s="28"/>
      <c r="E9" s="23" t="s">
        <v>62</v>
      </c>
      <c r="F9" s="24"/>
      <c r="G9" s="23" t="s">
        <v>62</v>
      </c>
      <c r="H9" s="24"/>
      <c r="I9" s="23" t="s">
        <v>63</v>
      </c>
      <c r="J9" s="27"/>
      <c r="K9" s="23" t="s">
        <v>64</v>
      </c>
      <c r="L9" s="24"/>
      <c r="M9" s="23" t="s">
        <v>65</v>
      </c>
      <c r="N9" s="24"/>
      <c r="O9" s="23" t="s">
        <v>62</v>
      </c>
      <c r="P9" s="27"/>
      <c r="Q9" s="23" t="s">
        <v>62</v>
      </c>
      <c r="R9" s="26"/>
      <c r="S9" s="23" t="s">
        <v>62</v>
      </c>
      <c r="T9" s="25"/>
      <c r="U9" s="23" t="s">
        <v>65</v>
      </c>
      <c r="V9" s="24"/>
      <c r="W9" s="23" t="s">
        <v>62</v>
      </c>
      <c r="X9" s="26"/>
      <c r="Y9" s="23" t="s">
        <v>62</v>
      </c>
      <c r="Z9" s="24"/>
      <c r="AA9" s="23" t="s">
        <v>62</v>
      </c>
      <c r="AB9" s="24"/>
      <c r="AC9" s="23" t="s">
        <v>62</v>
      </c>
      <c r="AD9" s="139"/>
      <c r="AE9" s="23" t="s">
        <v>206</v>
      </c>
      <c r="AF9" s="139"/>
      <c r="AG9" s="23" t="s">
        <v>206</v>
      </c>
      <c r="AH9" s="139"/>
      <c r="AI9" s="23" t="s">
        <v>206</v>
      </c>
      <c r="AJ9" s="22"/>
      <c r="AK9" s="161" t="s">
        <v>239</v>
      </c>
      <c r="AL9" s="139"/>
      <c r="AM9" s="161" t="s">
        <v>239</v>
      </c>
      <c r="AN9" s="139"/>
      <c r="AO9" s="23" t="s">
        <v>239</v>
      </c>
      <c r="AP9" s="22"/>
      <c r="AQ9" s="21" t="s">
        <v>239</v>
      </c>
      <c r="AR9" s="4"/>
      <c r="AS9" s="4"/>
      <c r="AT9" s="4"/>
      <c r="AU9" s="4"/>
      <c r="AV9" s="4"/>
      <c r="AW9" s="4"/>
      <c r="AX9" s="4"/>
      <c r="AY9" s="4"/>
      <c r="AZ9" s="4"/>
    </row>
    <row r="10" spans="1:52" ht="12" hidden="1" customHeight="1">
      <c r="B10" s="57" t="s">
        <v>45</v>
      </c>
      <c r="C10" s="58" t="s">
        <v>44</v>
      </c>
      <c r="D10" s="106">
        <v>72103</v>
      </c>
      <c r="E10" s="107" t="s">
        <v>66</v>
      </c>
      <c r="F10" s="107">
        <v>844</v>
      </c>
      <c r="G10" s="107" t="s">
        <v>66</v>
      </c>
      <c r="H10" s="107"/>
      <c r="I10" s="107"/>
      <c r="J10" s="107">
        <f t="shared" ref="J10:J73" si="0">D10-F10</f>
        <v>71259</v>
      </c>
      <c r="K10" s="107" t="s">
        <v>67</v>
      </c>
      <c r="L10" s="107">
        <v>51180</v>
      </c>
      <c r="M10" s="107" t="s">
        <v>67</v>
      </c>
      <c r="N10" s="107">
        <v>40771</v>
      </c>
      <c r="O10" s="107" t="s">
        <v>67</v>
      </c>
      <c r="P10" s="107">
        <f t="shared" ref="P10:P73" si="1">N10-L10</f>
        <v>-10409</v>
      </c>
      <c r="Q10" s="107" t="s">
        <v>67</v>
      </c>
      <c r="R10" s="107">
        <f t="shared" ref="R10:R73" si="2">J10+P10</f>
        <v>60850</v>
      </c>
      <c r="S10" s="107" t="s">
        <v>68</v>
      </c>
      <c r="T10" s="107">
        <v>41070</v>
      </c>
      <c r="U10" s="107" t="s">
        <v>67</v>
      </c>
      <c r="V10" s="107"/>
      <c r="W10" s="107"/>
      <c r="X10" s="107">
        <f>+R10-T10</f>
        <v>19780</v>
      </c>
      <c r="Y10" s="107" t="s">
        <v>67</v>
      </c>
      <c r="Z10" s="107"/>
      <c r="AA10" s="107"/>
      <c r="AB10" s="107"/>
      <c r="AC10" s="107"/>
      <c r="AD10" s="107"/>
      <c r="AE10" s="107"/>
      <c r="AF10" s="107"/>
      <c r="AG10" s="107"/>
      <c r="AH10" s="107"/>
      <c r="AI10" s="107"/>
      <c r="AJ10" s="19">
        <v>16152</v>
      </c>
      <c r="AK10" s="47" t="s">
        <v>69</v>
      </c>
      <c r="AL10" s="162" t="s">
        <v>240</v>
      </c>
      <c r="AM10" s="160" t="s">
        <v>240</v>
      </c>
      <c r="AN10" s="160" t="s">
        <v>240</v>
      </c>
      <c r="AO10" s="160" t="s">
        <v>240</v>
      </c>
      <c r="AP10" s="19" t="s">
        <v>196</v>
      </c>
      <c r="AQ10" s="41" t="s">
        <v>196</v>
      </c>
      <c r="AR10" s="4"/>
      <c r="AS10" s="4"/>
      <c r="AT10" s="4"/>
      <c r="AU10" s="4"/>
      <c r="AV10" s="4"/>
      <c r="AW10" s="4"/>
      <c r="AX10" s="4"/>
      <c r="AY10" s="4"/>
      <c r="AZ10" s="4"/>
    </row>
    <row r="11" spans="1:52" ht="12" hidden="1" customHeight="1">
      <c r="B11" s="43" t="s">
        <v>70</v>
      </c>
      <c r="C11" s="59" t="s">
        <v>71</v>
      </c>
      <c r="D11" s="78">
        <v>72989</v>
      </c>
      <c r="E11" s="81" t="s">
        <v>69</v>
      </c>
      <c r="F11" s="81">
        <v>836</v>
      </c>
      <c r="G11" s="81" t="s">
        <v>69</v>
      </c>
      <c r="H11" s="81"/>
      <c r="I11" s="81"/>
      <c r="J11" s="81">
        <f t="shared" si="0"/>
        <v>72153</v>
      </c>
      <c r="K11" s="81" t="s">
        <v>67</v>
      </c>
      <c r="L11" s="81">
        <v>49337</v>
      </c>
      <c r="M11" s="81" t="s">
        <v>69</v>
      </c>
      <c r="N11" s="81">
        <v>36847</v>
      </c>
      <c r="O11" s="81" t="s">
        <v>69</v>
      </c>
      <c r="P11" s="81">
        <f t="shared" si="1"/>
        <v>-12490</v>
      </c>
      <c r="Q11" s="81" t="s">
        <v>69</v>
      </c>
      <c r="R11" s="81">
        <f t="shared" si="2"/>
        <v>59663</v>
      </c>
      <c r="S11" s="81" t="s">
        <v>69</v>
      </c>
      <c r="T11" s="81">
        <v>44484</v>
      </c>
      <c r="U11" s="81" t="s">
        <v>69</v>
      </c>
      <c r="V11" s="81"/>
      <c r="W11" s="81"/>
      <c r="X11" s="81">
        <f t="shared" ref="X11:X74" si="3">+R11-T11</f>
        <v>15179</v>
      </c>
      <c r="Y11" s="81" t="s">
        <v>69</v>
      </c>
      <c r="Z11" s="81"/>
      <c r="AA11" s="81"/>
      <c r="AB11" s="81"/>
      <c r="AC11" s="81"/>
      <c r="AD11" s="81"/>
      <c r="AE11" s="81"/>
      <c r="AF11" s="81"/>
      <c r="AG11" s="81"/>
      <c r="AH11" s="81"/>
      <c r="AI11" s="81"/>
      <c r="AJ11" s="16">
        <v>11774</v>
      </c>
      <c r="AK11" s="172" t="s">
        <v>69</v>
      </c>
      <c r="AL11" s="163" t="s">
        <v>240</v>
      </c>
      <c r="AM11" s="105" t="s">
        <v>240</v>
      </c>
      <c r="AN11" s="105" t="s">
        <v>240</v>
      </c>
      <c r="AO11" s="105" t="s">
        <v>240</v>
      </c>
      <c r="AP11" s="16" t="s">
        <v>196</v>
      </c>
      <c r="AQ11" s="46" t="s">
        <v>196</v>
      </c>
      <c r="AR11" s="4"/>
      <c r="AS11" s="4"/>
      <c r="AT11" s="4"/>
      <c r="AU11" s="4"/>
      <c r="AV11" s="4"/>
      <c r="AW11" s="4"/>
      <c r="AX11" s="4"/>
      <c r="AY11" s="4"/>
      <c r="AZ11" s="4"/>
    </row>
    <row r="12" spans="1:52" ht="12" hidden="1" customHeight="1">
      <c r="B12" s="43" t="s">
        <v>72</v>
      </c>
      <c r="C12" s="59" t="s">
        <v>43</v>
      </c>
      <c r="D12" s="78">
        <v>67389</v>
      </c>
      <c r="E12" s="81" t="s">
        <v>67</v>
      </c>
      <c r="F12" s="81">
        <v>787</v>
      </c>
      <c r="G12" s="81" t="s">
        <v>67</v>
      </c>
      <c r="H12" s="81"/>
      <c r="I12" s="81"/>
      <c r="J12" s="81">
        <f t="shared" si="0"/>
        <v>66602</v>
      </c>
      <c r="K12" s="81" t="s">
        <v>67</v>
      </c>
      <c r="L12" s="81">
        <v>45517</v>
      </c>
      <c r="M12" s="81" t="s">
        <v>67</v>
      </c>
      <c r="N12" s="81">
        <v>29683</v>
      </c>
      <c r="O12" s="81" t="s">
        <v>67</v>
      </c>
      <c r="P12" s="81">
        <f t="shared" si="1"/>
        <v>-15834</v>
      </c>
      <c r="Q12" s="81" t="s">
        <v>67</v>
      </c>
      <c r="R12" s="81">
        <f t="shared" si="2"/>
        <v>50768</v>
      </c>
      <c r="S12" s="81" t="s">
        <v>67</v>
      </c>
      <c r="T12" s="81">
        <v>44400</v>
      </c>
      <c r="U12" s="81" t="s">
        <v>67</v>
      </c>
      <c r="V12" s="81"/>
      <c r="W12" s="81"/>
      <c r="X12" s="81">
        <f t="shared" si="3"/>
        <v>6368</v>
      </c>
      <c r="Y12" s="81" t="s">
        <v>67</v>
      </c>
      <c r="Z12" s="81"/>
      <c r="AA12" s="81"/>
      <c r="AB12" s="81"/>
      <c r="AC12" s="81"/>
      <c r="AD12" s="81"/>
      <c r="AE12" s="81"/>
      <c r="AF12" s="81"/>
      <c r="AG12" s="81"/>
      <c r="AH12" s="81"/>
      <c r="AI12" s="81"/>
      <c r="AJ12" s="16">
        <v>3320</v>
      </c>
      <c r="AK12" s="172" t="s">
        <v>67</v>
      </c>
      <c r="AL12" s="163" t="s">
        <v>240</v>
      </c>
      <c r="AM12" s="105" t="s">
        <v>240</v>
      </c>
      <c r="AN12" s="105" t="s">
        <v>240</v>
      </c>
      <c r="AO12" s="105" t="s">
        <v>240</v>
      </c>
      <c r="AP12" s="16" t="s">
        <v>196</v>
      </c>
      <c r="AQ12" s="46" t="s">
        <v>196</v>
      </c>
      <c r="AR12" s="4"/>
      <c r="AS12" s="4"/>
      <c r="AT12" s="4"/>
      <c r="AU12" s="4"/>
      <c r="AV12" s="4"/>
      <c r="AW12" s="4"/>
      <c r="AX12" s="4"/>
      <c r="AY12" s="4"/>
      <c r="AZ12" s="4"/>
    </row>
    <row r="13" spans="1:52" ht="12" hidden="1" customHeight="1">
      <c r="B13" s="43" t="s">
        <v>39</v>
      </c>
      <c r="C13" s="59" t="s">
        <v>42</v>
      </c>
      <c r="D13" s="78">
        <v>64493</v>
      </c>
      <c r="E13" s="81" t="s">
        <v>67</v>
      </c>
      <c r="F13" s="81">
        <v>766</v>
      </c>
      <c r="G13" s="81" t="s">
        <v>67</v>
      </c>
      <c r="H13" s="81"/>
      <c r="I13" s="81"/>
      <c r="J13" s="81">
        <f t="shared" si="0"/>
        <v>63727</v>
      </c>
      <c r="K13" s="81" t="s">
        <v>67</v>
      </c>
      <c r="L13" s="81">
        <v>42922</v>
      </c>
      <c r="M13" s="81" t="s">
        <v>67</v>
      </c>
      <c r="N13" s="81">
        <v>30170</v>
      </c>
      <c r="O13" s="81" t="s">
        <v>67</v>
      </c>
      <c r="P13" s="81">
        <f t="shared" si="1"/>
        <v>-12752</v>
      </c>
      <c r="Q13" s="81" t="s">
        <v>67</v>
      </c>
      <c r="R13" s="81">
        <f t="shared" si="2"/>
        <v>50975</v>
      </c>
      <c r="S13" s="81" t="s">
        <v>67</v>
      </c>
      <c r="T13" s="81">
        <v>45534</v>
      </c>
      <c r="U13" s="81" t="s">
        <v>67</v>
      </c>
      <c r="V13" s="81"/>
      <c r="W13" s="81"/>
      <c r="X13" s="81">
        <f t="shared" si="3"/>
        <v>5441</v>
      </c>
      <c r="Y13" s="81" t="s">
        <v>67</v>
      </c>
      <c r="Z13" s="81"/>
      <c r="AA13" s="81"/>
      <c r="AB13" s="81"/>
      <c r="AC13" s="81"/>
      <c r="AD13" s="81"/>
      <c r="AE13" s="81"/>
      <c r="AF13" s="81"/>
      <c r="AG13" s="81"/>
      <c r="AH13" s="81"/>
      <c r="AI13" s="81"/>
      <c r="AJ13" s="16">
        <v>2140</v>
      </c>
      <c r="AK13" s="172" t="s">
        <v>67</v>
      </c>
      <c r="AL13" s="163" t="s">
        <v>240</v>
      </c>
      <c r="AM13" s="105" t="s">
        <v>240</v>
      </c>
      <c r="AN13" s="105" t="s">
        <v>240</v>
      </c>
      <c r="AO13" s="105" t="s">
        <v>240</v>
      </c>
      <c r="AP13" s="16" t="s">
        <v>196</v>
      </c>
      <c r="AQ13" s="46" t="s">
        <v>196</v>
      </c>
      <c r="AR13" s="4"/>
      <c r="AS13" s="4"/>
      <c r="AT13" s="4"/>
      <c r="AU13" s="4"/>
      <c r="AV13" s="4"/>
      <c r="AW13" s="4"/>
      <c r="AX13" s="4"/>
      <c r="AY13" s="4"/>
      <c r="AZ13" s="4"/>
    </row>
    <row r="14" spans="1:52" ht="12" hidden="1" customHeight="1">
      <c r="B14" s="43" t="s">
        <v>73</v>
      </c>
      <c r="C14" s="59" t="s">
        <v>74</v>
      </c>
      <c r="D14" s="78">
        <v>61253</v>
      </c>
      <c r="E14" s="81" t="s">
        <v>75</v>
      </c>
      <c r="F14" s="81">
        <v>712</v>
      </c>
      <c r="G14" s="81" t="s">
        <v>75</v>
      </c>
      <c r="H14" s="81"/>
      <c r="I14" s="81"/>
      <c r="J14" s="81">
        <f t="shared" si="0"/>
        <v>60541</v>
      </c>
      <c r="K14" s="81" t="s">
        <v>75</v>
      </c>
      <c r="L14" s="81">
        <v>41469</v>
      </c>
      <c r="M14" s="81" t="s">
        <v>75</v>
      </c>
      <c r="N14" s="81">
        <v>28061</v>
      </c>
      <c r="O14" s="81" t="s">
        <v>75</v>
      </c>
      <c r="P14" s="81">
        <f t="shared" si="1"/>
        <v>-13408</v>
      </c>
      <c r="Q14" s="81" t="s">
        <v>75</v>
      </c>
      <c r="R14" s="81">
        <f t="shared" si="2"/>
        <v>47133</v>
      </c>
      <c r="S14" s="81" t="s">
        <v>75</v>
      </c>
      <c r="T14" s="81">
        <v>41674</v>
      </c>
      <c r="U14" s="81" t="s">
        <v>75</v>
      </c>
      <c r="V14" s="81"/>
      <c r="W14" s="81"/>
      <c r="X14" s="81">
        <f t="shared" si="3"/>
        <v>5459</v>
      </c>
      <c r="Y14" s="81" t="s">
        <v>75</v>
      </c>
      <c r="Z14" s="81"/>
      <c r="AA14" s="81"/>
      <c r="AB14" s="81"/>
      <c r="AC14" s="81"/>
      <c r="AD14" s="81"/>
      <c r="AE14" s="81"/>
      <c r="AF14" s="81"/>
      <c r="AG14" s="81"/>
      <c r="AH14" s="81"/>
      <c r="AI14" s="81"/>
      <c r="AJ14" s="16">
        <v>2124</v>
      </c>
      <c r="AK14" s="172" t="s">
        <v>75</v>
      </c>
      <c r="AL14" s="163" t="s">
        <v>240</v>
      </c>
      <c r="AM14" s="105" t="s">
        <v>240</v>
      </c>
      <c r="AN14" s="105" t="s">
        <v>240</v>
      </c>
      <c r="AO14" s="105" t="s">
        <v>240</v>
      </c>
      <c r="AP14" s="16" t="s">
        <v>240</v>
      </c>
      <c r="AQ14" s="46" t="s">
        <v>196</v>
      </c>
      <c r="AR14" s="4"/>
      <c r="AS14" s="4"/>
      <c r="AT14" s="4"/>
      <c r="AU14" s="4"/>
      <c r="AV14" s="4"/>
      <c r="AW14" s="4"/>
      <c r="AX14" s="4"/>
      <c r="AY14" s="4"/>
      <c r="AZ14" s="4"/>
    </row>
    <row r="15" spans="1:52" ht="12" hidden="1" customHeight="1">
      <c r="B15" s="43" t="s">
        <v>76</v>
      </c>
      <c r="C15" s="59" t="s">
        <v>77</v>
      </c>
      <c r="D15" s="78">
        <v>63503</v>
      </c>
      <c r="E15" s="81" t="s">
        <v>75</v>
      </c>
      <c r="F15" s="81">
        <v>723</v>
      </c>
      <c r="G15" s="81" t="s">
        <v>75</v>
      </c>
      <c r="H15" s="81"/>
      <c r="I15" s="81"/>
      <c r="J15" s="81">
        <f t="shared" si="0"/>
        <v>62780</v>
      </c>
      <c r="K15" s="81" t="s">
        <v>75</v>
      </c>
      <c r="L15" s="81">
        <v>41687</v>
      </c>
      <c r="M15" s="81" t="s">
        <v>75</v>
      </c>
      <c r="N15" s="81">
        <v>27601</v>
      </c>
      <c r="O15" s="81" t="s">
        <v>75</v>
      </c>
      <c r="P15" s="81">
        <f t="shared" si="1"/>
        <v>-14086</v>
      </c>
      <c r="Q15" s="81" t="s">
        <v>75</v>
      </c>
      <c r="R15" s="81">
        <f t="shared" si="2"/>
        <v>48694</v>
      </c>
      <c r="S15" s="81" t="s">
        <v>75</v>
      </c>
      <c r="T15" s="81">
        <v>45821</v>
      </c>
      <c r="U15" s="81" t="s">
        <v>75</v>
      </c>
      <c r="V15" s="81"/>
      <c r="W15" s="81"/>
      <c r="X15" s="81">
        <f t="shared" si="3"/>
        <v>2873</v>
      </c>
      <c r="Y15" s="81" t="s">
        <v>75</v>
      </c>
      <c r="Z15" s="81"/>
      <c r="AA15" s="81"/>
      <c r="AB15" s="81"/>
      <c r="AC15" s="81"/>
      <c r="AD15" s="81"/>
      <c r="AE15" s="81"/>
      <c r="AF15" s="81"/>
      <c r="AG15" s="81"/>
      <c r="AH15" s="81"/>
      <c r="AI15" s="81"/>
      <c r="AJ15" s="16">
        <v>262</v>
      </c>
      <c r="AK15" s="172" t="s">
        <v>75</v>
      </c>
      <c r="AL15" s="163" t="s">
        <v>240</v>
      </c>
      <c r="AM15" s="105" t="s">
        <v>240</v>
      </c>
      <c r="AN15" s="105" t="s">
        <v>240</v>
      </c>
      <c r="AO15" s="105" t="s">
        <v>240</v>
      </c>
      <c r="AP15" s="16" t="s">
        <v>196</v>
      </c>
      <c r="AQ15" s="46" t="s">
        <v>196</v>
      </c>
      <c r="AR15" s="4"/>
      <c r="AS15" s="4"/>
      <c r="AT15" s="4"/>
      <c r="AU15" s="4"/>
      <c r="AV15" s="4"/>
      <c r="AW15" s="4"/>
      <c r="AX15" s="4"/>
      <c r="AY15" s="4"/>
      <c r="AZ15" s="4"/>
    </row>
    <row r="16" spans="1:52" ht="12" hidden="1" customHeight="1">
      <c r="B16" s="43" t="s">
        <v>78</v>
      </c>
      <c r="C16" s="59" t="s">
        <v>79</v>
      </c>
      <c r="D16" s="78">
        <v>65328</v>
      </c>
      <c r="E16" s="81" t="s">
        <v>80</v>
      </c>
      <c r="F16" s="81">
        <v>720</v>
      </c>
      <c r="G16" s="81" t="s">
        <v>80</v>
      </c>
      <c r="H16" s="81"/>
      <c r="I16" s="81"/>
      <c r="J16" s="81">
        <f t="shared" si="0"/>
        <v>64608</v>
      </c>
      <c r="K16" s="81" t="s">
        <v>80</v>
      </c>
      <c r="L16" s="81">
        <v>43511</v>
      </c>
      <c r="M16" s="81" t="s">
        <v>80</v>
      </c>
      <c r="N16" s="81">
        <v>28253</v>
      </c>
      <c r="O16" s="81" t="s">
        <v>80</v>
      </c>
      <c r="P16" s="81">
        <f t="shared" si="1"/>
        <v>-15258</v>
      </c>
      <c r="Q16" s="81" t="s">
        <v>80</v>
      </c>
      <c r="R16" s="81">
        <f t="shared" si="2"/>
        <v>49350</v>
      </c>
      <c r="S16" s="81" t="s">
        <v>80</v>
      </c>
      <c r="T16" s="81">
        <v>44913</v>
      </c>
      <c r="U16" s="81" t="s">
        <v>80</v>
      </c>
      <c r="V16" s="81"/>
      <c r="W16" s="81"/>
      <c r="X16" s="81">
        <f t="shared" si="3"/>
        <v>4437</v>
      </c>
      <c r="Y16" s="81" t="s">
        <v>80</v>
      </c>
      <c r="Z16" s="81"/>
      <c r="AA16" s="81"/>
      <c r="AB16" s="81"/>
      <c r="AC16" s="81"/>
      <c r="AD16" s="81"/>
      <c r="AE16" s="81"/>
      <c r="AF16" s="81"/>
      <c r="AG16" s="81"/>
      <c r="AH16" s="81"/>
      <c r="AI16" s="81"/>
      <c r="AJ16" s="16">
        <v>1366</v>
      </c>
      <c r="AK16" s="172" t="s">
        <v>80</v>
      </c>
      <c r="AL16" s="163" t="s">
        <v>240</v>
      </c>
      <c r="AM16" s="105" t="s">
        <v>240</v>
      </c>
      <c r="AN16" s="105" t="s">
        <v>240</v>
      </c>
      <c r="AO16" s="105" t="s">
        <v>240</v>
      </c>
      <c r="AP16" s="16" t="s">
        <v>196</v>
      </c>
      <c r="AQ16" s="46" t="s">
        <v>196</v>
      </c>
      <c r="AR16" s="4"/>
      <c r="AS16" s="4"/>
      <c r="AT16" s="4"/>
      <c r="AU16" s="4"/>
      <c r="AV16" s="4"/>
      <c r="AW16" s="4"/>
      <c r="AX16" s="4"/>
      <c r="AY16" s="4"/>
      <c r="AZ16" s="4"/>
    </row>
    <row r="17" spans="1:52" ht="12" hidden="1" customHeight="1">
      <c r="B17" s="43" t="s">
        <v>81</v>
      </c>
      <c r="C17" s="59" t="s">
        <v>82</v>
      </c>
      <c r="D17" s="78">
        <v>63966</v>
      </c>
      <c r="E17" s="81" t="s">
        <v>80</v>
      </c>
      <c r="F17" s="81">
        <v>694</v>
      </c>
      <c r="G17" s="81" t="s">
        <v>80</v>
      </c>
      <c r="H17" s="81"/>
      <c r="I17" s="81"/>
      <c r="J17" s="81">
        <f t="shared" si="0"/>
        <v>63272</v>
      </c>
      <c r="K17" s="81" t="s">
        <v>80</v>
      </c>
      <c r="L17" s="81">
        <v>43577</v>
      </c>
      <c r="M17" s="81" t="s">
        <v>80</v>
      </c>
      <c r="N17" s="81">
        <v>28367</v>
      </c>
      <c r="O17" s="81" t="s">
        <v>80</v>
      </c>
      <c r="P17" s="81">
        <f t="shared" si="1"/>
        <v>-15210</v>
      </c>
      <c r="Q17" s="81" t="s">
        <v>80</v>
      </c>
      <c r="R17" s="81">
        <f t="shared" si="2"/>
        <v>48062</v>
      </c>
      <c r="S17" s="81" t="s">
        <v>80</v>
      </c>
      <c r="T17" s="81">
        <v>40503</v>
      </c>
      <c r="U17" s="81" t="s">
        <v>80</v>
      </c>
      <c r="V17" s="81"/>
      <c r="W17" s="81"/>
      <c r="X17" s="81">
        <f t="shared" si="3"/>
        <v>7559</v>
      </c>
      <c r="Y17" s="81" t="s">
        <v>80</v>
      </c>
      <c r="Z17" s="81"/>
      <c r="AA17" s="81"/>
      <c r="AB17" s="81"/>
      <c r="AC17" s="81"/>
      <c r="AD17" s="81"/>
      <c r="AE17" s="81"/>
      <c r="AF17" s="81"/>
      <c r="AG17" s="81"/>
      <c r="AH17" s="81"/>
      <c r="AI17" s="81"/>
      <c r="AJ17" s="16">
        <v>4206</v>
      </c>
      <c r="AK17" s="172" t="s">
        <v>80</v>
      </c>
      <c r="AL17" s="163" t="s">
        <v>240</v>
      </c>
      <c r="AM17" s="105" t="s">
        <v>240</v>
      </c>
      <c r="AN17" s="105" t="s">
        <v>240</v>
      </c>
      <c r="AO17" s="105" t="s">
        <v>240</v>
      </c>
      <c r="AP17" s="16" t="s">
        <v>196</v>
      </c>
      <c r="AQ17" s="46" t="s">
        <v>196</v>
      </c>
      <c r="AR17" s="4"/>
      <c r="AS17" s="4"/>
      <c r="AT17" s="4"/>
      <c r="AU17" s="4"/>
      <c r="AV17" s="4"/>
      <c r="AW17" s="4"/>
      <c r="AX17" s="4"/>
      <c r="AY17" s="4"/>
      <c r="AZ17" s="4"/>
    </row>
    <row r="18" spans="1:52" ht="12" hidden="1" customHeight="1">
      <c r="A18" s="4"/>
      <c r="B18" s="43" t="s">
        <v>83</v>
      </c>
      <c r="C18" s="59" t="s">
        <v>84</v>
      </c>
      <c r="D18" s="78">
        <v>68157</v>
      </c>
      <c r="E18" s="81" t="s">
        <v>80</v>
      </c>
      <c r="F18" s="81">
        <v>745</v>
      </c>
      <c r="G18" s="81" t="s">
        <v>80</v>
      </c>
      <c r="H18" s="81"/>
      <c r="I18" s="81"/>
      <c r="J18" s="81">
        <f t="shared" si="0"/>
        <v>67412</v>
      </c>
      <c r="K18" s="81" t="s">
        <v>80</v>
      </c>
      <c r="L18" s="81">
        <v>49046</v>
      </c>
      <c r="M18" s="81" t="s">
        <v>80</v>
      </c>
      <c r="N18" s="81">
        <v>37686</v>
      </c>
      <c r="O18" s="81" t="s">
        <v>80</v>
      </c>
      <c r="P18" s="81">
        <f t="shared" si="1"/>
        <v>-11360</v>
      </c>
      <c r="Q18" s="81" t="s">
        <v>80</v>
      </c>
      <c r="R18" s="81">
        <f t="shared" si="2"/>
        <v>56052</v>
      </c>
      <c r="S18" s="81" t="s">
        <v>80</v>
      </c>
      <c r="T18" s="81">
        <v>38752</v>
      </c>
      <c r="U18" s="81" t="s">
        <v>80</v>
      </c>
      <c r="V18" s="81"/>
      <c r="W18" s="81"/>
      <c r="X18" s="81">
        <f t="shared" si="3"/>
        <v>17300</v>
      </c>
      <c r="Y18" s="81" t="s">
        <v>80</v>
      </c>
      <c r="Z18" s="81"/>
      <c r="AA18" s="81"/>
      <c r="AB18" s="81"/>
      <c r="AC18" s="81"/>
      <c r="AD18" s="81"/>
      <c r="AE18" s="81"/>
      <c r="AF18" s="81"/>
      <c r="AG18" s="81"/>
      <c r="AH18" s="81"/>
      <c r="AI18" s="81"/>
      <c r="AJ18" s="16">
        <v>12807</v>
      </c>
      <c r="AK18" s="172" t="s">
        <v>80</v>
      </c>
      <c r="AL18" s="163" t="s">
        <v>240</v>
      </c>
      <c r="AM18" s="105" t="s">
        <v>240</v>
      </c>
      <c r="AN18" s="105" t="s">
        <v>240</v>
      </c>
      <c r="AO18" s="105" t="s">
        <v>240</v>
      </c>
      <c r="AP18" s="16" t="s">
        <v>196</v>
      </c>
      <c r="AQ18" s="46" t="s">
        <v>196</v>
      </c>
      <c r="AR18" s="4"/>
      <c r="AS18" s="4"/>
      <c r="AT18" s="4"/>
      <c r="AU18" s="4"/>
      <c r="AV18" s="4"/>
      <c r="AW18" s="4"/>
      <c r="AX18" s="4"/>
      <c r="AY18" s="4"/>
      <c r="AZ18" s="4"/>
    </row>
    <row r="19" spans="1:52" ht="12" hidden="1" customHeight="1">
      <c r="A19" s="4"/>
      <c r="B19" s="43" t="s">
        <v>85</v>
      </c>
      <c r="C19" s="59" t="s">
        <v>86</v>
      </c>
      <c r="D19" s="78">
        <v>70103</v>
      </c>
      <c r="E19" s="81" t="s">
        <v>80</v>
      </c>
      <c r="F19" s="81">
        <v>769</v>
      </c>
      <c r="G19" s="81" t="s">
        <v>80</v>
      </c>
      <c r="H19" s="81"/>
      <c r="I19" s="81"/>
      <c r="J19" s="81">
        <f t="shared" si="0"/>
        <v>69334</v>
      </c>
      <c r="K19" s="81" t="s">
        <v>80</v>
      </c>
      <c r="L19" s="81">
        <v>51508</v>
      </c>
      <c r="M19" s="81" t="s">
        <v>80</v>
      </c>
      <c r="N19" s="81">
        <v>42159</v>
      </c>
      <c r="O19" s="81" t="s">
        <v>80</v>
      </c>
      <c r="P19" s="81">
        <f t="shared" si="1"/>
        <v>-9349</v>
      </c>
      <c r="Q19" s="81" t="s">
        <v>80</v>
      </c>
      <c r="R19" s="81">
        <f t="shared" si="2"/>
        <v>59985</v>
      </c>
      <c r="S19" s="81" t="s">
        <v>80</v>
      </c>
      <c r="T19" s="81">
        <v>36713</v>
      </c>
      <c r="U19" s="81" t="s">
        <v>80</v>
      </c>
      <c r="V19" s="81"/>
      <c r="W19" s="81"/>
      <c r="X19" s="81">
        <f t="shared" si="3"/>
        <v>23272</v>
      </c>
      <c r="Y19" s="81" t="s">
        <v>80</v>
      </c>
      <c r="Z19" s="81"/>
      <c r="AA19" s="81"/>
      <c r="AB19" s="81"/>
      <c r="AC19" s="81"/>
      <c r="AD19" s="81"/>
      <c r="AE19" s="81"/>
      <c r="AF19" s="81"/>
      <c r="AG19" s="81"/>
      <c r="AH19" s="81"/>
      <c r="AI19" s="81"/>
      <c r="AJ19" s="16">
        <v>18048</v>
      </c>
      <c r="AK19" s="172" t="s">
        <v>80</v>
      </c>
      <c r="AL19" s="163" t="s">
        <v>240</v>
      </c>
      <c r="AM19" s="105" t="s">
        <v>240</v>
      </c>
      <c r="AN19" s="105" t="s">
        <v>240</v>
      </c>
      <c r="AO19" s="105" t="s">
        <v>240</v>
      </c>
      <c r="AP19" s="16" t="s">
        <v>196</v>
      </c>
      <c r="AQ19" s="46" t="s">
        <v>196</v>
      </c>
      <c r="AR19" s="4"/>
      <c r="AS19" s="4"/>
      <c r="AT19" s="4"/>
      <c r="AU19" s="4"/>
      <c r="AV19" s="4"/>
      <c r="AW19" s="4"/>
      <c r="AX19" s="4"/>
      <c r="AY19" s="4"/>
      <c r="AZ19" s="4"/>
    </row>
    <row r="20" spans="1:52" ht="12" hidden="1" customHeight="1">
      <c r="A20" s="4"/>
      <c r="B20" s="43" t="s">
        <v>87</v>
      </c>
      <c r="C20" s="59" t="s">
        <v>88</v>
      </c>
      <c r="D20" s="78">
        <v>65423</v>
      </c>
      <c r="E20" s="81" t="s">
        <v>75</v>
      </c>
      <c r="F20" s="81">
        <v>726</v>
      </c>
      <c r="G20" s="81" t="s">
        <v>75</v>
      </c>
      <c r="H20" s="81"/>
      <c r="I20" s="81"/>
      <c r="J20" s="81">
        <f t="shared" si="0"/>
        <v>64697</v>
      </c>
      <c r="K20" s="81" t="s">
        <v>75</v>
      </c>
      <c r="L20" s="81">
        <v>47129</v>
      </c>
      <c r="M20" s="81" t="s">
        <v>75</v>
      </c>
      <c r="N20" s="81">
        <v>35276</v>
      </c>
      <c r="O20" s="81" t="s">
        <v>75</v>
      </c>
      <c r="P20" s="81">
        <f t="shared" si="1"/>
        <v>-11853</v>
      </c>
      <c r="Q20" s="81" t="s">
        <v>75</v>
      </c>
      <c r="R20" s="81">
        <f t="shared" si="2"/>
        <v>52844</v>
      </c>
      <c r="S20" s="81" t="s">
        <v>75</v>
      </c>
      <c r="T20" s="81">
        <v>36166</v>
      </c>
      <c r="U20" s="81" t="s">
        <v>75</v>
      </c>
      <c r="V20" s="81"/>
      <c r="W20" s="81"/>
      <c r="X20" s="81">
        <f t="shared" si="3"/>
        <v>16678</v>
      </c>
      <c r="Y20" s="81" t="s">
        <v>75</v>
      </c>
      <c r="Z20" s="81"/>
      <c r="AA20" s="81"/>
      <c r="AB20" s="81"/>
      <c r="AC20" s="81"/>
      <c r="AD20" s="81"/>
      <c r="AE20" s="81"/>
      <c r="AF20" s="81"/>
      <c r="AG20" s="81"/>
      <c r="AH20" s="81"/>
      <c r="AI20" s="81"/>
      <c r="AJ20" s="16">
        <v>12655</v>
      </c>
      <c r="AK20" s="172" t="s">
        <v>75</v>
      </c>
      <c r="AL20" s="163" t="s">
        <v>240</v>
      </c>
      <c r="AM20" s="105" t="s">
        <v>240</v>
      </c>
      <c r="AN20" s="105" t="s">
        <v>240</v>
      </c>
      <c r="AO20" s="105" t="s">
        <v>240</v>
      </c>
      <c r="AP20" s="16" t="s">
        <v>196</v>
      </c>
      <c r="AQ20" s="46" t="s">
        <v>196</v>
      </c>
      <c r="AR20" s="4"/>
      <c r="AS20" s="4"/>
      <c r="AT20" s="4"/>
      <c r="AU20" s="4"/>
      <c r="AV20" s="4"/>
      <c r="AW20" s="4"/>
      <c r="AX20" s="4"/>
      <c r="AY20" s="4"/>
      <c r="AZ20" s="4"/>
    </row>
    <row r="21" spans="1:52" ht="12" hidden="1" customHeight="1">
      <c r="A21" s="4"/>
      <c r="B21" s="45" t="s">
        <v>41</v>
      </c>
      <c r="C21" s="59" t="s">
        <v>89</v>
      </c>
      <c r="D21" s="78">
        <v>74063</v>
      </c>
      <c r="E21" s="81" t="s">
        <v>75</v>
      </c>
      <c r="F21" s="81">
        <v>817</v>
      </c>
      <c r="G21" s="81" t="s">
        <v>75</v>
      </c>
      <c r="H21" s="81"/>
      <c r="I21" s="81"/>
      <c r="J21" s="82">
        <f t="shared" si="0"/>
        <v>73246</v>
      </c>
      <c r="K21" s="82" t="s">
        <v>75</v>
      </c>
      <c r="L21" s="82">
        <v>55138</v>
      </c>
      <c r="M21" s="82" t="s">
        <v>75</v>
      </c>
      <c r="N21" s="82">
        <v>44710</v>
      </c>
      <c r="O21" s="82" t="s">
        <v>75</v>
      </c>
      <c r="P21" s="82">
        <f t="shared" si="1"/>
        <v>-10428</v>
      </c>
      <c r="Q21" s="82" t="s">
        <v>75</v>
      </c>
      <c r="R21" s="82">
        <f t="shared" si="2"/>
        <v>62818</v>
      </c>
      <c r="S21" s="82" t="s">
        <v>75</v>
      </c>
      <c r="T21" s="81">
        <v>37869</v>
      </c>
      <c r="U21" s="81" t="s">
        <v>75</v>
      </c>
      <c r="V21" s="81"/>
      <c r="W21" s="81"/>
      <c r="X21" s="81">
        <f t="shared" si="3"/>
        <v>24949</v>
      </c>
      <c r="Y21" s="81" t="s">
        <v>75</v>
      </c>
      <c r="Z21" s="81"/>
      <c r="AA21" s="81"/>
      <c r="AB21" s="81"/>
      <c r="AC21" s="81"/>
      <c r="AD21" s="81"/>
      <c r="AE21" s="81"/>
      <c r="AF21" s="81"/>
      <c r="AG21" s="81"/>
      <c r="AH21" s="81"/>
      <c r="AI21" s="81"/>
      <c r="AJ21" s="16">
        <v>19757</v>
      </c>
      <c r="AK21" s="172" t="s">
        <v>75</v>
      </c>
      <c r="AL21" s="164" t="s">
        <v>240</v>
      </c>
      <c r="AM21" s="165" t="s">
        <v>240</v>
      </c>
      <c r="AN21" s="165" t="s">
        <v>240</v>
      </c>
      <c r="AO21" s="165" t="s">
        <v>240</v>
      </c>
      <c r="AP21" s="16" t="s">
        <v>196</v>
      </c>
      <c r="AQ21" s="46" t="s">
        <v>196</v>
      </c>
      <c r="AR21" s="4"/>
      <c r="AS21" s="4"/>
      <c r="AT21" s="4"/>
      <c r="AU21" s="4"/>
      <c r="AV21" s="4"/>
      <c r="AW21" s="4"/>
      <c r="AX21" s="4"/>
      <c r="AY21" s="4"/>
      <c r="AZ21" s="4"/>
    </row>
    <row r="22" spans="1:52" ht="12" hidden="1" customHeight="1">
      <c r="A22" s="4"/>
      <c r="B22" s="44" t="s">
        <v>90</v>
      </c>
      <c r="C22" s="60" t="s">
        <v>91</v>
      </c>
      <c r="D22" s="80">
        <v>71303</v>
      </c>
      <c r="E22" s="86">
        <f t="shared" ref="E22:E85" si="4">D22/D10*100</f>
        <v>98.890476124433107</v>
      </c>
      <c r="F22" s="83">
        <v>823</v>
      </c>
      <c r="G22" s="86">
        <f t="shared" ref="G22:G85" si="5">F22/F10*100</f>
        <v>97.511848341232238</v>
      </c>
      <c r="H22" s="83"/>
      <c r="I22" s="86"/>
      <c r="J22" s="83">
        <f t="shared" si="0"/>
        <v>70480</v>
      </c>
      <c r="K22" s="86">
        <f t="shared" ref="K22:K85" si="6">J22/J10*100</f>
        <v>98.906804754487155</v>
      </c>
      <c r="L22" s="83">
        <v>52752</v>
      </c>
      <c r="M22" s="86">
        <f t="shared" ref="M22:M85" si="7">L22/L10*100</f>
        <v>103.07151230949589</v>
      </c>
      <c r="N22" s="83">
        <v>42541</v>
      </c>
      <c r="O22" s="86">
        <f t="shared" ref="O22:O85" si="8">N22/N10*100</f>
        <v>104.3413210370116</v>
      </c>
      <c r="P22" s="83">
        <f t="shared" si="1"/>
        <v>-10211</v>
      </c>
      <c r="Q22" s="86">
        <f t="shared" ref="Q22:Q85" si="9">P22/P10*100</f>
        <v>98.097799980785865</v>
      </c>
      <c r="R22" s="83">
        <f t="shared" si="2"/>
        <v>60269</v>
      </c>
      <c r="S22" s="86">
        <f t="shared" ref="S22:S85" si="10">R22/R10*100</f>
        <v>99.045193097781421</v>
      </c>
      <c r="T22" s="83">
        <v>38196</v>
      </c>
      <c r="U22" s="86">
        <f t="shared" ref="U22:U85" si="11">T22/T10*100</f>
        <v>93.002191380569755</v>
      </c>
      <c r="V22" s="83"/>
      <c r="W22" s="86"/>
      <c r="X22" s="83">
        <f t="shared" si="3"/>
        <v>22073</v>
      </c>
      <c r="Y22" s="86">
        <f t="shared" ref="Y22:Y85" si="12">X22/X10*100</f>
        <v>111.59251769464105</v>
      </c>
      <c r="Z22" s="83"/>
      <c r="AA22" s="86"/>
      <c r="AB22" s="83"/>
      <c r="AC22" s="86"/>
      <c r="AD22" s="86"/>
      <c r="AE22" s="86"/>
      <c r="AF22" s="86"/>
      <c r="AG22" s="86"/>
      <c r="AH22" s="86"/>
      <c r="AI22" s="86"/>
      <c r="AJ22" s="10">
        <v>16904</v>
      </c>
      <c r="AK22" s="48">
        <f t="shared" ref="AK22:AK85" si="13">AJ22/AJ10*100</f>
        <v>104.65577018325905</v>
      </c>
      <c r="AL22" s="166" t="s">
        <v>240</v>
      </c>
      <c r="AM22" s="160" t="s">
        <v>240</v>
      </c>
      <c r="AN22" s="160" t="s">
        <v>240</v>
      </c>
      <c r="AO22" s="160" t="s">
        <v>240</v>
      </c>
      <c r="AP22" s="10" t="s">
        <v>196</v>
      </c>
      <c r="AQ22" s="9" t="s">
        <v>196</v>
      </c>
      <c r="AR22" s="4"/>
      <c r="AS22" s="4"/>
      <c r="AT22" s="4"/>
      <c r="AU22" s="4"/>
      <c r="AV22" s="4"/>
      <c r="AW22" s="4"/>
      <c r="AX22" s="4"/>
      <c r="AY22" s="4"/>
      <c r="AZ22" s="4"/>
    </row>
    <row r="23" spans="1:52" ht="12" hidden="1" customHeight="1">
      <c r="A23" s="4"/>
      <c r="B23" s="43" t="s">
        <v>92</v>
      </c>
      <c r="C23" s="59" t="s">
        <v>93</v>
      </c>
      <c r="D23" s="78">
        <v>71805</v>
      </c>
      <c r="E23" s="84">
        <f t="shared" si="4"/>
        <v>98.377837756374248</v>
      </c>
      <c r="F23" s="81">
        <v>835</v>
      </c>
      <c r="G23" s="84">
        <f t="shared" si="5"/>
        <v>99.880382775119614</v>
      </c>
      <c r="H23" s="81"/>
      <c r="I23" s="84"/>
      <c r="J23" s="81">
        <f t="shared" si="0"/>
        <v>70970</v>
      </c>
      <c r="K23" s="84">
        <f t="shared" si="6"/>
        <v>98.360428533810094</v>
      </c>
      <c r="L23" s="81">
        <v>52147</v>
      </c>
      <c r="M23" s="84">
        <f t="shared" si="7"/>
        <v>105.69552263007481</v>
      </c>
      <c r="N23" s="81">
        <v>39164</v>
      </c>
      <c r="O23" s="84">
        <f t="shared" si="8"/>
        <v>106.2881645724211</v>
      </c>
      <c r="P23" s="81">
        <f t="shared" si="1"/>
        <v>-12983</v>
      </c>
      <c r="Q23" s="84">
        <f t="shared" si="9"/>
        <v>103.94715772618095</v>
      </c>
      <c r="R23" s="81">
        <f t="shared" si="2"/>
        <v>57987</v>
      </c>
      <c r="S23" s="84">
        <f t="shared" si="10"/>
        <v>97.190888825570283</v>
      </c>
      <c r="T23" s="81">
        <v>41417</v>
      </c>
      <c r="U23" s="84">
        <f t="shared" si="11"/>
        <v>93.105386206276421</v>
      </c>
      <c r="V23" s="81"/>
      <c r="W23" s="84"/>
      <c r="X23" s="81">
        <f t="shared" si="3"/>
        <v>16570</v>
      </c>
      <c r="Y23" s="84">
        <f t="shared" si="12"/>
        <v>109.16397654654457</v>
      </c>
      <c r="Z23" s="81"/>
      <c r="AA23" s="84"/>
      <c r="AB23" s="81"/>
      <c r="AC23" s="84"/>
      <c r="AD23" s="84"/>
      <c r="AE23" s="84"/>
      <c r="AF23" s="84"/>
      <c r="AG23" s="84"/>
      <c r="AH23" s="84"/>
      <c r="AI23" s="84"/>
      <c r="AJ23" s="16">
        <v>12366</v>
      </c>
      <c r="AK23" s="152">
        <f t="shared" si="13"/>
        <v>105.02802785799219</v>
      </c>
      <c r="AL23" s="163" t="s">
        <v>240</v>
      </c>
      <c r="AM23" s="105" t="s">
        <v>240</v>
      </c>
      <c r="AN23" s="105" t="s">
        <v>240</v>
      </c>
      <c r="AO23" s="105" t="s">
        <v>240</v>
      </c>
      <c r="AP23" s="16" t="s">
        <v>196</v>
      </c>
      <c r="AQ23" s="15" t="s">
        <v>196</v>
      </c>
      <c r="AR23" s="4"/>
      <c r="AS23" s="4"/>
      <c r="AT23" s="4"/>
      <c r="AU23" s="4"/>
      <c r="AV23" s="4"/>
      <c r="AW23" s="4"/>
      <c r="AX23" s="4"/>
      <c r="AY23" s="4"/>
      <c r="AZ23" s="4"/>
    </row>
    <row r="24" spans="1:52" ht="12" hidden="1" customHeight="1">
      <c r="A24" s="4"/>
      <c r="B24" s="43" t="s">
        <v>94</v>
      </c>
      <c r="C24" s="59" t="s">
        <v>95</v>
      </c>
      <c r="D24" s="78">
        <v>65367</v>
      </c>
      <c r="E24" s="84">
        <f t="shared" si="4"/>
        <v>96.999510305836267</v>
      </c>
      <c r="F24" s="81">
        <v>763</v>
      </c>
      <c r="G24" s="84">
        <f t="shared" si="5"/>
        <v>96.950444726810673</v>
      </c>
      <c r="H24" s="81"/>
      <c r="I24" s="84"/>
      <c r="J24" s="81">
        <f t="shared" si="0"/>
        <v>64604</v>
      </c>
      <c r="K24" s="84">
        <f t="shared" si="6"/>
        <v>97.000090087384763</v>
      </c>
      <c r="L24" s="81">
        <v>47233</v>
      </c>
      <c r="M24" s="84">
        <f t="shared" si="7"/>
        <v>103.77001999253027</v>
      </c>
      <c r="N24" s="81">
        <v>30629</v>
      </c>
      <c r="O24" s="84">
        <f t="shared" si="8"/>
        <v>103.18700939931948</v>
      </c>
      <c r="P24" s="81">
        <f t="shared" si="1"/>
        <v>-16604</v>
      </c>
      <c r="Q24" s="84">
        <f t="shared" si="9"/>
        <v>104.86295313881521</v>
      </c>
      <c r="R24" s="81">
        <f t="shared" si="2"/>
        <v>48000</v>
      </c>
      <c r="S24" s="84">
        <f t="shared" si="10"/>
        <v>94.547746612039091</v>
      </c>
      <c r="T24" s="81">
        <v>42285</v>
      </c>
      <c r="U24" s="84">
        <f t="shared" si="11"/>
        <v>95.236486486486484</v>
      </c>
      <c r="V24" s="81"/>
      <c r="W24" s="84"/>
      <c r="X24" s="81">
        <f t="shared" si="3"/>
        <v>5715</v>
      </c>
      <c r="Y24" s="84">
        <f t="shared" si="12"/>
        <v>89.745603015075375</v>
      </c>
      <c r="Z24" s="81"/>
      <c r="AA24" s="84"/>
      <c r="AB24" s="81"/>
      <c r="AC24" s="84"/>
      <c r="AD24" s="84"/>
      <c r="AE24" s="84"/>
      <c r="AF24" s="84"/>
      <c r="AG24" s="84"/>
      <c r="AH24" s="84"/>
      <c r="AI24" s="84"/>
      <c r="AJ24" s="16">
        <v>2552</v>
      </c>
      <c r="AK24" s="152">
        <f t="shared" si="13"/>
        <v>76.867469879518069</v>
      </c>
      <c r="AL24" s="163" t="s">
        <v>240</v>
      </c>
      <c r="AM24" s="105" t="s">
        <v>240</v>
      </c>
      <c r="AN24" s="105" t="s">
        <v>240</v>
      </c>
      <c r="AO24" s="105" t="s">
        <v>240</v>
      </c>
      <c r="AP24" s="16" t="s">
        <v>196</v>
      </c>
      <c r="AQ24" s="15" t="s">
        <v>196</v>
      </c>
      <c r="AR24" s="4"/>
      <c r="AS24" s="4"/>
      <c r="AT24" s="4"/>
      <c r="AU24" s="4"/>
      <c r="AV24" s="4"/>
      <c r="AW24" s="4"/>
      <c r="AX24" s="4"/>
      <c r="AY24" s="4"/>
      <c r="AZ24" s="4"/>
    </row>
    <row r="25" spans="1:52" ht="12" hidden="1" customHeight="1">
      <c r="A25" s="4"/>
      <c r="B25" s="43" t="s">
        <v>96</v>
      </c>
      <c r="C25" s="59" t="s">
        <v>97</v>
      </c>
      <c r="D25" s="78">
        <v>64646</v>
      </c>
      <c r="E25" s="84">
        <f t="shared" si="4"/>
        <v>100.23723504876499</v>
      </c>
      <c r="F25" s="81">
        <v>784</v>
      </c>
      <c r="G25" s="84">
        <f t="shared" si="5"/>
        <v>102.34986945169713</v>
      </c>
      <c r="H25" s="81"/>
      <c r="I25" s="84"/>
      <c r="J25" s="81">
        <f t="shared" si="0"/>
        <v>63862</v>
      </c>
      <c r="K25" s="84">
        <f t="shared" si="6"/>
        <v>100.21184113484081</v>
      </c>
      <c r="L25" s="81">
        <v>47843</v>
      </c>
      <c r="M25" s="84">
        <f t="shared" si="7"/>
        <v>111.46498299240484</v>
      </c>
      <c r="N25" s="81">
        <v>34030</v>
      </c>
      <c r="O25" s="84">
        <f t="shared" si="8"/>
        <v>112.79416639045409</v>
      </c>
      <c r="P25" s="81">
        <f t="shared" si="1"/>
        <v>-13813</v>
      </c>
      <c r="Q25" s="84">
        <f t="shared" si="9"/>
        <v>108.3202634880803</v>
      </c>
      <c r="R25" s="81">
        <f t="shared" si="2"/>
        <v>50049</v>
      </c>
      <c r="S25" s="84">
        <f t="shared" si="10"/>
        <v>98.183423246689543</v>
      </c>
      <c r="T25" s="81">
        <v>41359</v>
      </c>
      <c r="U25" s="84">
        <f t="shared" si="11"/>
        <v>90.83102736416744</v>
      </c>
      <c r="V25" s="81"/>
      <c r="W25" s="84"/>
      <c r="X25" s="81">
        <f t="shared" si="3"/>
        <v>8690</v>
      </c>
      <c r="Y25" s="84">
        <f t="shared" si="12"/>
        <v>159.71328799852969</v>
      </c>
      <c r="Z25" s="81"/>
      <c r="AA25" s="84"/>
      <c r="AB25" s="81"/>
      <c r="AC25" s="84"/>
      <c r="AD25" s="84"/>
      <c r="AE25" s="84"/>
      <c r="AF25" s="84"/>
      <c r="AG25" s="84"/>
      <c r="AH25" s="84"/>
      <c r="AI25" s="84"/>
      <c r="AJ25" s="16">
        <v>4906</v>
      </c>
      <c r="AK25" s="152">
        <f t="shared" si="13"/>
        <v>229.25233644859816</v>
      </c>
      <c r="AL25" s="163" t="s">
        <v>240</v>
      </c>
      <c r="AM25" s="105" t="s">
        <v>240</v>
      </c>
      <c r="AN25" s="105" t="s">
        <v>240</v>
      </c>
      <c r="AO25" s="105" t="s">
        <v>240</v>
      </c>
      <c r="AP25" s="16" t="s">
        <v>196</v>
      </c>
      <c r="AQ25" s="15" t="s">
        <v>196</v>
      </c>
      <c r="AR25" s="4"/>
      <c r="AS25" s="4"/>
      <c r="AT25" s="4"/>
      <c r="AU25" s="4"/>
      <c r="AV25" s="4"/>
      <c r="AW25" s="4"/>
      <c r="AX25" s="4"/>
      <c r="AY25" s="4"/>
      <c r="AZ25" s="4"/>
    </row>
    <row r="26" spans="1:52" ht="12" hidden="1" customHeight="1">
      <c r="A26" s="4"/>
      <c r="B26" s="43" t="s">
        <v>73</v>
      </c>
      <c r="C26" s="59" t="s">
        <v>74</v>
      </c>
      <c r="D26" s="78">
        <v>62916</v>
      </c>
      <c r="E26" s="84">
        <f t="shared" si="4"/>
        <v>102.71496906273978</v>
      </c>
      <c r="F26" s="81">
        <v>713</v>
      </c>
      <c r="G26" s="84">
        <f t="shared" si="5"/>
        <v>100.14044943820224</v>
      </c>
      <c r="H26" s="81"/>
      <c r="I26" s="84"/>
      <c r="J26" s="81">
        <f t="shared" si="0"/>
        <v>62203</v>
      </c>
      <c r="K26" s="84">
        <f t="shared" si="6"/>
        <v>102.74524702267884</v>
      </c>
      <c r="L26" s="81">
        <v>46517</v>
      </c>
      <c r="M26" s="84">
        <f t="shared" si="7"/>
        <v>112.17294846752996</v>
      </c>
      <c r="N26" s="81">
        <v>32005</v>
      </c>
      <c r="O26" s="84">
        <f t="shared" si="8"/>
        <v>114.0550942589359</v>
      </c>
      <c r="P26" s="81">
        <f t="shared" si="1"/>
        <v>-14512</v>
      </c>
      <c r="Q26" s="84">
        <f t="shared" si="9"/>
        <v>108.23389021479714</v>
      </c>
      <c r="R26" s="81">
        <f t="shared" si="2"/>
        <v>47691</v>
      </c>
      <c r="S26" s="84">
        <f t="shared" si="10"/>
        <v>101.18388390299791</v>
      </c>
      <c r="T26" s="81">
        <v>39229</v>
      </c>
      <c r="U26" s="84">
        <f t="shared" si="11"/>
        <v>94.133032586264818</v>
      </c>
      <c r="V26" s="81"/>
      <c r="W26" s="84"/>
      <c r="X26" s="81">
        <f t="shared" si="3"/>
        <v>8462</v>
      </c>
      <c r="Y26" s="84">
        <f t="shared" si="12"/>
        <v>155.01007510533066</v>
      </c>
      <c r="Z26" s="81"/>
      <c r="AA26" s="84"/>
      <c r="AB26" s="81"/>
      <c r="AC26" s="84"/>
      <c r="AD26" s="84"/>
      <c r="AE26" s="84"/>
      <c r="AF26" s="84"/>
      <c r="AG26" s="84"/>
      <c r="AH26" s="84"/>
      <c r="AI26" s="84"/>
      <c r="AJ26" s="16">
        <v>4667</v>
      </c>
      <c r="AK26" s="152">
        <f t="shared" si="13"/>
        <v>219.72693032015064</v>
      </c>
      <c r="AL26" s="163" t="s">
        <v>240</v>
      </c>
      <c r="AM26" s="105" t="s">
        <v>240</v>
      </c>
      <c r="AN26" s="105" t="s">
        <v>240</v>
      </c>
      <c r="AO26" s="105" t="s">
        <v>240</v>
      </c>
      <c r="AP26" s="16" t="s">
        <v>196</v>
      </c>
      <c r="AQ26" s="15" t="s">
        <v>196</v>
      </c>
      <c r="AR26" s="4"/>
      <c r="AS26" s="4"/>
      <c r="AT26" s="4"/>
      <c r="AU26" s="4"/>
      <c r="AV26" s="4"/>
      <c r="AW26" s="4"/>
      <c r="AX26" s="4"/>
      <c r="AY26" s="4"/>
      <c r="AZ26" s="4"/>
    </row>
    <row r="27" spans="1:52" ht="12" hidden="1" customHeight="1">
      <c r="A27" s="4"/>
      <c r="B27" s="43" t="s">
        <v>76</v>
      </c>
      <c r="C27" s="59" t="s">
        <v>77</v>
      </c>
      <c r="D27" s="78">
        <v>60753</v>
      </c>
      <c r="E27" s="84">
        <f t="shared" si="4"/>
        <v>95.669495929326175</v>
      </c>
      <c r="F27" s="81">
        <v>705</v>
      </c>
      <c r="G27" s="84">
        <f t="shared" si="5"/>
        <v>97.510373443983397</v>
      </c>
      <c r="H27" s="81"/>
      <c r="I27" s="84"/>
      <c r="J27" s="81">
        <f t="shared" si="0"/>
        <v>60048</v>
      </c>
      <c r="K27" s="84">
        <f t="shared" si="6"/>
        <v>95.648295635552728</v>
      </c>
      <c r="L27" s="81">
        <v>42760</v>
      </c>
      <c r="M27" s="84">
        <f t="shared" si="7"/>
        <v>102.5739439153693</v>
      </c>
      <c r="N27" s="81">
        <v>27932</v>
      </c>
      <c r="O27" s="84">
        <f t="shared" si="8"/>
        <v>101.19923191188724</v>
      </c>
      <c r="P27" s="81">
        <f t="shared" si="1"/>
        <v>-14828</v>
      </c>
      <c r="Q27" s="84">
        <f t="shared" si="9"/>
        <v>105.26764162998722</v>
      </c>
      <c r="R27" s="81">
        <f t="shared" si="2"/>
        <v>45220</v>
      </c>
      <c r="S27" s="84">
        <f t="shared" si="10"/>
        <v>92.865650798866398</v>
      </c>
      <c r="T27" s="81">
        <v>42612</v>
      </c>
      <c r="U27" s="84">
        <f t="shared" si="11"/>
        <v>92.996660919665658</v>
      </c>
      <c r="V27" s="81"/>
      <c r="W27" s="84"/>
      <c r="X27" s="81">
        <f t="shared" si="3"/>
        <v>2608</v>
      </c>
      <c r="Y27" s="84">
        <f t="shared" si="12"/>
        <v>90.776192133658199</v>
      </c>
      <c r="Z27" s="81"/>
      <c r="AA27" s="84"/>
      <c r="AB27" s="81"/>
      <c r="AC27" s="84"/>
      <c r="AD27" s="84"/>
      <c r="AE27" s="84"/>
      <c r="AF27" s="84"/>
      <c r="AG27" s="84"/>
      <c r="AH27" s="84"/>
      <c r="AI27" s="84"/>
      <c r="AJ27" s="16">
        <v>158</v>
      </c>
      <c r="AK27" s="152">
        <f t="shared" si="13"/>
        <v>60.305343511450381</v>
      </c>
      <c r="AL27" s="163" t="s">
        <v>240</v>
      </c>
      <c r="AM27" s="105" t="s">
        <v>240</v>
      </c>
      <c r="AN27" s="105" t="s">
        <v>240</v>
      </c>
      <c r="AO27" s="105" t="s">
        <v>240</v>
      </c>
      <c r="AP27" s="16" t="s">
        <v>196</v>
      </c>
      <c r="AQ27" s="15" t="s">
        <v>196</v>
      </c>
      <c r="AR27" s="4"/>
      <c r="AS27" s="4"/>
      <c r="AT27" s="4"/>
      <c r="AU27" s="4"/>
      <c r="AV27" s="4"/>
      <c r="AW27" s="4"/>
      <c r="AX27" s="4"/>
      <c r="AY27" s="4"/>
      <c r="AZ27" s="4"/>
    </row>
    <row r="28" spans="1:52" ht="12" hidden="1" customHeight="1">
      <c r="A28" s="4"/>
      <c r="B28" s="43" t="s">
        <v>98</v>
      </c>
      <c r="C28" s="59" t="s">
        <v>99</v>
      </c>
      <c r="D28" s="78">
        <v>65903</v>
      </c>
      <c r="E28" s="84">
        <f t="shared" si="4"/>
        <v>100.88017389174627</v>
      </c>
      <c r="F28" s="81">
        <v>716</v>
      </c>
      <c r="G28" s="84">
        <f t="shared" si="5"/>
        <v>99.444444444444443</v>
      </c>
      <c r="H28" s="81"/>
      <c r="I28" s="84"/>
      <c r="J28" s="81">
        <f t="shared" si="0"/>
        <v>65187</v>
      </c>
      <c r="K28" s="84">
        <f t="shared" si="6"/>
        <v>100.89617384843983</v>
      </c>
      <c r="L28" s="81">
        <v>47242</v>
      </c>
      <c r="M28" s="84">
        <f t="shared" si="7"/>
        <v>108.57484314311323</v>
      </c>
      <c r="N28" s="81">
        <v>30169</v>
      </c>
      <c r="O28" s="84">
        <f t="shared" si="8"/>
        <v>106.78158071709198</v>
      </c>
      <c r="P28" s="81">
        <f t="shared" si="1"/>
        <v>-17073</v>
      </c>
      <c r="Q28" s="84">
        <f t="shared" si="9"/>
        <v>111.89539913488007</v>
      </c>
      <c r="R28" s="81">
        <f t="shared" si="2"/>
        <v>48114</v>
      </c>
      <c r="S28" s="84">
        <f t="shared" si="10"/>
        <v>97.495440729483278</v>
      </c>
      <c r="T28" s="81">
        <v>44149</v>
      </c>
      <c r="U28" s="84">
        <f t="shared" si="11"/>
        <v>98.298933493643275</v>
      </c>
      <c r="V28" s="81"/>
      <c r="W28" s="84"/>
      <c r="X28" s="81">
        <f t="shared" si="3"/>
        <v>3965</v>
      </c>
      <c r="Y28" s="84">
        <f t="shared" si="12"/>
        <v>89.362181654270898</v>
      </c>
      <c r="Z28" s="81"/>
      <c r="AA28" s="84"/>
      <c r="AB28" s="81"/>
      <c r="AC28" s="84"/>
      <c r="AD28" s="84"/>
      <c r="AE28" s="84"/>
      <c r="AF28" s="84"/>
      <c r="AG28" s="84"/>
      <c r="AH28" s="84"/>
      <c r="AI28" s="84"/>
      <c r="AJ28" s="16">
        <v>518</v>
      </c>
      <c r="AK28" s="152">
        <f t="shared" si="13"/>
        <v>37.920937042459734</v>
      </c>
      <c r="AL28" s="163" t="s">
        <v>240</v>
      </c>
      <c r="AM28" s="105" t="s">
        <v>240</v>
      </c>
      <c r="AN28" s="105" t="s">
        <v>240</v>
      </c>
      <c r="AO28" s="105" t="s">
        <v>240</v>
      </c>
      <c r="AP28" s="16" t="s">
        <v>196</v>
      </c>
      <c r="AQ28" s="15" t="s">
        <v>196</v>
      </c>
      <c r="AR28" s="4"/>
      <c r="AS28" s="4"/>
      <c r="AT28" s="4"/>
      <c r="AU28" s="4"/>
      <c r="AV28" s="4"/>
      <c r="AW28" s="4"/>
      <c r="AX28" s="4"/>
      <c r="AY28" s="4"/>
      <c r="AZ28" s="4"/>
    </row>
    <row r="29" spans="1:52" ht="12" hidden="1" customHeight="1">
      <c r="A29" s="4"/>
      <c r="B29" s="43" t="s">
        <v>100</v>
      </c>
      <c r="C29" s="59" t="s">
        <v>101</v>
      </c>
      <c r="D29" s="78">
        <v>65477</v>
      </c>
      <c r="E29" s="84">
        <f t="shared" si="4"/>
        <v>102.36219241472031</v>
      </c>
      <c r="F29" s="81">
        <v>695</v>
      </c>
      <c r="G29" s="84">
        <f t="shared" si="5"/>
        <v>100.14409221902017</v>
      </c>
      <c r="H29" s="81"/>
      <c r="I29" s="84"/>
      <c r="J29" s="81">
        <f t="shared" si="0"/>
        <v>64782</v>
      </c>
      <c r="K29" s="84">
        <f t="shared" si="6"/>
        <v>102.38652168415729</v>
      </c>
      <c r="L29" s="81">
        <v>48587</v>
      </c>
      <c r="M29" s="84">
        <f t="shared" si="7"/>
        <v>111.49689056153476</v>
      </c>
      <c r="N29" s="81">
        <v>32061</v>
      </c>
      <c r="O29" s="84">
        <f t="shared" si="8"/>
        <v>113.02217365248353</v>
      </c>
      <c r="P29" s="81">
        <f t="shared" si="1"/>
        <v>-16526</v>
      </c>
      <c r="Q29" s="84">
        <f t="shared" si="9"/>
        <v>108.65220249835635</v>
      </c>
      <c r="R29" s="81">
        <f t="shared" si="2"/>
        <v>48256</v>
      </c>
      <c r="S29" s="84">
        <f t="shared" si="10"/>
        <v>100.40364529149848</v>
      </c>
      <c r="T29" s="81">
        <v>38675</v>
      </c>
      <c r="U29" s="84">
        <f t="shared" si="11"/>
        <v>95.486754067599932</v>
      </c>
      <c r="V29" s="81"/>
      <c r="W29" s="84"/>
      <c r="X29" s="81">
        <f t="shared" si="3"/>
        <v>9581</v>
      </c>
      <c r="Y29" s="84">
        <f t="shared" si="12"/>
        <v>126.74957004894827</v>
      </c>
      <c r="Z29" s="81"/>
      <c r="AA29" s="84"/>
      <c r="AB29" s="81"/>
      <c r="AC29" s="84"/>
      <c r="AD29" s="84"/>
      <c r="AE29" s="84"/>
      <c r="AF29" s="84"/>
      <c r="AG29" s="84"/>
      <c r="AH29" s="84"/>
      <c r="AI29" s="84"/>
      <c r="AJ29" s="16">
        <v>5654</v>
      </c>
      <c r="AK29" s="152">
        <f t="shared" si="13"/>
        <v>134.42700903471231</v>
      </c>
      <c r="AL29" s="163" t="s">
        <v>240</v>
      </c>
      <c r="AM29" s="105" t="s">
        <v>240</v>
      </c>
      <c r="AN29" s="105" t="s">
        <v>240</v>
      </c>
      <c r="AO29" s="105" t="s">
        <v>240</v>
      </c>
      <c r="AP29" s="16" t="s">
        <v>196</v>
      </c>
      <c r="AQ29" s="15" t="s">
        <v>196</v>
      </c>
      <c r="AR29" s="4"/>
      <c r="AS29" s="4"/>
      <c r="AT29" s="4"/>
      <c r="AU29" s="4"/>
      <c r="AV29" s="4"/>
      <c r="AW29" s="4"/>
      <c r="AX29" s="4"/>
      <c r="AY29" s="4"/>
      <c r="AZ29" s="4"/>
    </row>
    <row r="30" spans="1:52" ht="12" hidden="1" customHeight="1">
      <c r="A30" s="4"/>
      <c r="B30" s="43" t="s">
        <v>102</v>
      </c>
      <c r="C30" s="59" t="s">
        <v>103</v>
      </c>
      <c r="D30" s="78">
        <v>69348</v>
      </c>
      <c r="E30" s="84">
        <f t="shared" si="4"/>
        <v>101.7474360667283</v>
      </c>
      <c r="F30" s="81">
        <v>754</v>
      </c>
      <c r="G30" s="84">
        <f t="shared" si="5"/>
        <v>101.20805369127517</v>
      </c>
      <c r="H30" s="81"/>
      <c r="I30" s="84"/>
      <c r="J30" s="81">
        <f t="shared" si="0"/>
        <v>68594</v>
      </c>
      <c r="K30" s="84">
        <f t="shared" si="6"/>
        <v>101.75339702130184</v>
      </c>
      <c r="L30" s="81">
        <v>52822</v>
      </c>
      <c r="M30" s="84">
        <f t="shared" si="7"/>
        <v>107.69889491497777</v>
      </c>
      <c r="N30" s="81">
        <v>41297</v>
      </c>
      <c r="O30" s="84">
        <f t="shared" si="8"/>
        <v>109.58180756779706</v>
      </c>
      <c r="P30" s="81">
        <f t="shared" si="1"/>
        <v>-11525</v>
      </c>
      <c r="Q30" s="84">
        <f t="shared" si="9"/>
        <v>101.4524647887324</v>
      </c>
      <c r="R30" s="81">
        <f t="shared" si="2"/>
        <v>57069</v>
      </c>
      <c r="S30" s="84">
        <f t="shared" si="10"/>
        <v>101.81438664097624</v>
      </c>
      <c r="T30" s="81">
        <v>37491</v>
      </c>
      <c r="U30" s="84">
        <f t="shared" si="11"/>
        <v>96.74597440132122</v>
      </c>
      <c r="V30" s="81"/>
      <c r="W30" s="84"/>
      <c r="X30" s="81">
        <f t="shared" si="3"/>
        <v>19578</v>
      </c>
      <c r="Y30" s="84">
        <f t="shared" si="12"/>
        <v>113.16763005780346</v>
      </c>
      <c r="Z30" s="81"/>
      <c r="AA30" s="84"/>
      <c r="AB30" s="81"/>
      <c r="AC30" s="84"/>
      <c r="AD30" s="84"/>
      <c r="AE30" s="84"/>
      <c r="AF30" s="84"/>
      <c r="AG30" s="84"/>
      <c r="AH30" s="84"/>
      <c r="AI30" s="84"/>
      <c r="AJ30" s="16">
        <v>14160</v>
      </c>
      <c r="AK30" s="152">
        <f t="shared" si="13"/>
        <v>110.56453501991099</v>
      </c>
      <c r="AL30" s="163" t="s">
        <v>240</v>
      </c>
      <c r="AM30" s="105" t="s">
        <v>240</v>
      </c>
      <c r="AN30" s="105" t="s">
        <v>240</v>
      </c>
      <c r="AO30" s="105" t="s">
        <v>240</v>
      </c>
      <c r="AP30" s="16" t="s">
        <v>196</v>
      </c>
      <c r="AQ30" s="15" t="s">
        <v>196</v>
      </c>
      <c r="AR30" s="4"/>
      <c r="AS30" s="4"/>
      <c r="AT30" s="4"/>
      <c r="AU30" s="4"/>
      <c r="AV30" s="4"/>
      <c r="AW30" s="4"/>
      <c r="AX30" s="4"/>
      <c r="AY30" s="4"/>
      <c r="AZ30" s="4"/>
    </row>
    <row r="31" spans="1:52" ht="12" hidden="1" customHeight="1">
      <c r="A31" s="4"/>
      <c r="B31" s="43" t="s">
        <v>104</v>
      </c>
      <c r="C31" s="59" t="s">
        <v>105</v>
      </c>
      <c r="D31" s="78">
        <v>71691</v>
      </c>
      <c r="E31" s="84">
        <f t="shared" si="4"/>
        <v>102.26523829222715</v>
      </c>
      <c r="F31" s="81">
        <v>746</v>
      </c>
      <c r="G31" s="84">
        <f t="shared" si="5"/>
        <v>97.009102730819237</v>
      </c>
      <c r="H31" s="81"/>
      <c r="I31" s="84"/>
      <c r="J31" s="81">
        <f t="shared" si="0"/>
        <v>70945</v>
      </c>
      <c r="K31" s="84">
        <f t="shared" si="6"/>
        <v>102.32353535062163</v>
      </c>
      <c r="L31" s="81">
        <v>55394</v>
      </c>
      <c r="M31" s="84">
        <f t="shared" si="7"/>
        <v>107.54445911314747</v>
      </c>
      <c r="N31" s="81">
        <v>47012</v>
      </c>
      <c r="O31" s="84">
        <f t="shared" si="8"/>
        <v>111.51118385160939</v>
      </c>
      <c r="P31" s="81">
        <f t="shared" si="1"/>
        <v>-8382</v>
      </c>
      <c r="Q31" s="84">
        <f t="shared" si="9"/>
        <v>89.656647769814953</v>
      </c>
      <c r="R31" s="81">
        <f t="shared" si="2"/>
        <v>62563</v>
      </c>
      <c r="S31" s="84">
        <f t="shared" si="10"/>
        <v>104.29774110194214</v>
      </c>
      <c r="T31" s="81">
        <v>35947</v>
      </c>
      <c r="U31" s="84">
        <f t="shared" si="11"/>
        <v>97.913545610546677</v>
      </c>
      <c r="V31" s="81"/>
      <c r="W31" s="84"/>
      <c r="X31" s="81">
        <f t="shared" si="3"/>
        <v>26616</v>
      </c>
      <c r="Y31" s="84">
        <f t="shared" si="12"/>
        <v>114.36919903746991</v>
      </c>
      <c r="Z31" s="81"/>
      <c r="AA31" s="84"/>
      <c r="AB31" s="81"/>
      <c r="AC31" s="84"/>
      <c r="AD31" s="84"/>
      <c r="AE31" s="84"/>
      <c r="AF31" s="84"/>
      <c r="AG31" s="84"/>
      <c r="AH31" s="84"/>
      <c r="AI31" s="84"/>
      <c r="AJ31" s="16">
        <v>21605</v>
      </c>
      <c r="AK31" s="152">
        <f t="shared" si="13"/>
        <v>119.708554964539</v>
      </c>
      <c r="AL31" s="163" t="s">
        <v>240</v>
      </c>
      <c r="AM31" s="105" t="s">
        <v>240</v>
      </c>
      <c r="AN31" s="105" t="s">
        <v>240</v>
      </c>
      <c r="AO31" s="105" t="s">
        <v>240</v>
      </c>
      <c r="AP31" s="16" t="s">
        <v>196</v>
      </c>
      <c r="AQ31" s="15" t="s">
        <v>196</v>
      </c>
      <c r="AR31" s="4"/>
      <c r="AS31" s="4"/>
      <c r="AT31" s="4"/>
      <c r="AU31" s="4"/>
      <c r="AV31" s="4"/>
      <c r="AW31" s="4"/>
      <c r="AX31" s="4"/>
      <c r="AY31" s="4"/>
      <c r="AZ31" s="4"/>
    </row>
    <row r="32" spans="1:52" ht="12" hidden="1" customHeight="1">
      <c r="A32" s="4"/>
      <c r="B32" s="43" t="s">
        <v>87</v>
      </c>
      <c r="C32" s="59" t="s">
        <v>88</v>
      </c>
      <c r="D32" s="78">
        <v>69331</v>
      </c>
      <c r="E32" s="84">
        <f t="shared" si="4"/>
        <v>105.97343441908808</v>
      </c>
      <c r="F32" s="81">
        <v>718</v>
      </c>
      <c r="G32" s="84">
        <f t="shared" si="5"/>
        <v>98.898071625344357</v>
      </c>
      <c r="H32" s="81"/>
      <c r="I32" s="84"/>
      <c r="J32" s="81">
        <f t="shared" si="0"/>
        <v>68613</v>
      </c>
      <c r="K32" s="84">
        <f t="shared" si="6"/>
        <v>106.05283088860379</v>
      </c>
      <c r="L32" s="81">
        <v>53265</v>
      </c>
      <c r="M32" s="84">
        <f t="shared" si="7"/>
        <v>113.01958454454794</v>
      </c>
      <c r="N32" s="81">
        <v>42772</v>
      </c>
      <c r="O32" s="84">
        <f t="shared" si="8"/>
        <v>121.24957478172129</v>
      </c>
      <c r="P32" s="81">
        <f t="shared" si="1"/>
        <v>-10493</v>
      </c>
      <c r="Q32" s="84">
        <f t="shared" si="9"/>
        <v>88.526111532945251</v>
      </c>
      <c r="R32" s="81">
        <f t="shared" si="2"/>
        <v>58120</v>
      </c>
      <c r="S32" s="84">
        <f t="shared" si="10"/>
        <v>109.98410415562789</v>
      </c>
      <c r="T32" s="81">
        <v>36428</v>
      </c>
      <c r="U32" s="84">
        <f t="shared" si="11"/>
        <v>100.7244373168169</v>
      </c>
      <c r="V32" s="81"/>
      <c r="W32" s="84"/>
      <c r="X32" s="81">
        <f t="shared" si="3"/>
        <v>21692</v>
      </c>
      <c r="Y32" s="84">
        <f t="shared" si="12"/>
        <v>130.06355678138866</v>
      </c>
      <c r="Z32" s="81"/>
      <c r="AA32" s="84"/>
      <c r="AB32" s="81"/>
      <c r="AC32" s="84"/>
      <c r="AD32" s="84"/>
      <c r="AE32" s="84"/>
      <c r="AF32" s="84"/>
      <c r="AG32" s="84"/>
      <c r="AH32" s="84"/>
      <c r="AI32" s="84"/>
      <c r="AJ32" s="16">
        <v>17219</v>
      </c>
      <c r="AK32" s="152">
        <f t="shared" si="13"/>
        <v>136.06479652311339</v>
      </c>
      <c r="AL32" s="163" t="s">
        <v>240</v>
      </c>
      <c r="AM32" s="105" t="s">
        <v>240</v>
      </c>
      <c r="AN32" s="105" t="s">
        <v>240</v>
      </c>
      <c r="AO32" s="105" t="s">
        <v>240</v>
      </c>
      <c r="AP32" s="16" t="s">
        <v>196</v>
      </c>
      <c r="AQ32" s="15" t="s">
        <v>196</v>
      </c>
      <c r="AR32" s="4"/>
      <c r="AS32" s="4"/>
      <c r="AT32" s="4"/>
      <c r="AU32" s="4"/>
      <c r="AV32" s="4"/>
      <c r="AW32" s="4"/>
      <c r="AX32" s="4"/>
      <c r="AY32" s="4"/>
      <c r="AZ32" s="4"/>
    </row>
    <row r="33" spans="1:43" ht="12" hidden="1" customHeight="1">
      <c r="A33" s="4"/>
      <c r="B33" s="45" t="s">
        <v>41</v>
      </c>
      <c r="C33" s="61" t="s">
        <v>89</v>
      </c>
      <c r="D33" s="79">
        <v>76645</v>
      </c>
      <c r="E33" s="85">
        <f t="shared" si="4"/>
        <v>103.48622119006792</v>
      </c>
      <c r="F33" s="82">
        <v>810</v>
      </c>
      <c r="G33" s="85">
        <f t="shared" si="5"/>
        <v>99.143206854345166</v>
      </c>
      <c r="H33" s="82"/>
      <c r="I33" s="85"/>
      <c r="J33" s="82">
        <f t="shared" si="0"/>
        <v>75835</v>
      </c>
      <c r="K33" s="85">
        <f t="shared" si="6"/>
        <v>103.53466400895613</v>
      </c>
      <c r="L33" s="82">
        <v>60510</v>
      </c>
      <c r="M33" s="85">
        <f t="shared" si="7"/>
        <v>109.74282708839638</v>
      </c>
      <c r="N33" s="82">
        <v>50598</v>
      </c>
      <c r="O33" s="85">
        <f t="shared" si="8"/>
        <v>113.16931335271751</v>
      </c>
      <c r="P33" s="82">
        <f t="shared" si="1"/>
        <v>-9912</v>
      </c>
      <c r="Q33" s="85">
        <f t="shared" si="9"/>
        <v>95.0517836593786</v>
      </c>
      <c r="R33" s="82">
        <f t="shared" si="2"/>
        <v>65923</v>
      </c>
      <c r="S33" s="85">
        <f t="shared" si="10"/>
        <v>104.94285077525549</v>
      </c>
      <c r="T33" s="82">
        <v>37662</v>
      </c>
      <c r="U33" s="85">
        <f t="shared" si="11"/>
        <v>99.453378753069785</v>
      </c>
      <c r="V33" s="82"/>
      <c r="W33" s="85"/>
      <c r="X33" s="82">
        <f t="shared" si="3"/>
        <v>28261</v>
      </c>
      <c r="Y33" s="85">
        <f t="shared" si="12"/>
        <v>113.27508116557779</v>
      </c>
      <c r="Z33" s="82"/>
      <c r="AA33" s="85"/>
      <c r="AB33" s="82"/>
      <c r="AC33" s="85"/>
      <c r="AD33" s="85"/>
      <c r="AE33" s="85"/>
      <c r="AF33" s="85"/>
      <c r="AG33" s="85"/>
      <c r="AH33" s="85"/>
      <c r="AI33" s="85"/>
      <c r="AJ33" s="13">
        <v>22720</v>
      </c>
      <c r="AK33" s="153">
        <f t="shared" si="13"/>
        <v>114.99721617654501</v>
      </c>
      <c r="AL33" s="164" t="s">
        <v>240</v>
      </c>
      <c r="AM33" s="165" t="s">
        <v>240</v>
      </c>
      <c r="AN33" s="165" t="s">
        <v>240</v>
      </c>
      <c r="AO33" s="165" t="s">
        <v>240</v>
      </c>
      <c r="AP33" s="13" t="s">
        <v>196</v>
      </c>
      <c r="AQ33" s="12" t="s">
        <v>196</v>
      </c>
    </row>
    <row r="34" spans="1:43" s="5" customFormat="1" ht="12" hidden="1" customHeight="1">
      <c r="A34" s="6"/>
      <c r="B34" s="44" t="s">
        <v>106</v>
      </c>
      <c r="C34" s="59" t="s">
        <v>107</v>
      </c>
      <c r="D34" s="80">
        <v>74988</v>
      </c>
      <c r="E34" s="86">
        <f t="shared" si="4"/>
        <v>105.16808549429896</v>
      </c>
      <c r="F34" s="83">
        <v>776</v>
      </c>
      <c r="G34" s="86">
        <f t="shared" si="5"/>
        <v>94.289185905224798</v>
      </c>
      <c r="H34" s="83"/>
      <c r="I34" s="86"/>
      <c r="J34" s="83">
        <f t="shared" si="0"/>
        <v>74212</v>
      </c>
      <c r="K34" s="86">
        <f t="shared" si="6"/>
        <v>105.29511918274687</v>
      </c>
      <c r="L34" s="83">
        <v>50116</v>
      </c>
      <c r="M34" s="86">
        <f t="shared" si="7"/>
        <v>95.003033060357893</v>
      </c>
      <c r="N34" s="83">
        <v>40567</v>
      </c>
      <c r="O34" s="86">
        <f t="shared" si="8"/>
        <v>95.359770574269533</v>
      </c>
      <c r="P34" s="83">
        <f t="shared" si="1"/>
        <v>-9549</v>
      </c>
      <c r="Q34" s="86">
        <f t="shared" si="9"/>
        <v>93.516795612574683</v>
      </c>
      <c r="R34" s="83">
        <f t="shared" si="2"/>
        <v>64663</v>
      </c>
      <c r="S34" s="86">
        <f t="shared" si="10"/>
        <v>107.29064693291741</v>
      </c>
      <c r="T34" s="83">
        <v>36974</v>
      </c>
      <c r="U34" s="86">
        <f t="shared" si="11"/>
        <v>96.800712116451976</v>
      </c>
      <c r="V34" s="83"/>
      <c r="W34" s="86"/>
      <c r="X34" s="83">
        <f t="shared" si="3"/>
        <v>27689</v>
      </c>
      <c r="Y34" s="86">
        <f t="shared" si="12"/>
        <v>125.44284872921669</v>
      </c>
      <c r="Z34" s="83"/>
      <c r="AA34" s="86"/>
      <c r="AB34" s="83"/>
      <c r="AC34" s="86"/>
      <c r="AD34" s="86"/>
      <c r="AE34" s="86"/>
      <c r="AF34" s="86"/>
      <c r="AG34" s="86"/>
      <c r="AH34" s="86"/>
      <c r="AI34" s="86"/>
      <c r="AJ34" s="10">
        <v>23026</v>
      </c>
      <c r="AK34" s="48">
        <f t="shared" si="13"/>
        <v>136.21628017037389</v>
      </c>
      <c r="AL34" s="166" t="s">
        <v>240</v>
      </c>
      <c r="AM34" s="160" t="s">
        <v>240</v>
      </c>
      <c r="AN34" s="160" t="s">
        <v>240</v>
      </c>
      <c r="AO34" s="160" t="s">
        <v>240</v>
      </c>
      <c r="AP34" s="10" t="s">
        <v>196</v>
      </c>
      <c r="AQ34" s="9" t="s">
        <v>196</v>
      </c>
    </row>
    <row r="35" spans="1:43" s="5" customFormat="1" ht="12" hidden="1" customHeight="1">
      <c r="A35" s="6"/>
      <c r="B35" s="43" t="s">
        <v>92</v>
      </c>
      <c r="C35" s="59" t="s">
        <v>93</v>
      </c>
      <c r="D35" s="78">
        <v>77028</v>
      </c>
      <c r="E35" s="84">
        <f t="shared" si="4"/>
        <v>107.27386672237309</v>
      </c>
      <c r="F35" s="81">
        <v>815</v>
      </c>
      <c r="G35" s="84">
        <f t="shared" si="5"/>
        <v>97.604790419161674</v>
      </c>
      <c r="H35" s="81"/>
      <c r="I35" s="84"/>
      <c r="J35" s="81">
        <f t="shared" si="0"/>
        <v>76213</v>
      </c>
      <c r="K35" s="84">
        <f t="shared" si="6"/>
        <v>107.38762857545441</v>
      </c>
      <c r="L35" s="81">
        <v>50120</v>
      </c>
      <c r="M35" s="84">
        <f t="shared" si="7"/>
        <v>96.112911576888422</v>
      </c>
      <c r="N35" s="81">
        <v>39668</v>
      </c>
      <c r="O35" s="84">
        <f t="shared" si="8"/>
        <v>101.28689612909815</v>
      </c>
      <c r="P35" s="81">
        <f t="shared" si="1"/>
        <v>-10452</v>
      </c>
      <c r="Q35" s="84">
        <f t="shared" si="9"/>
        <v>80.505276130324262</v>
      </c>
      <c r="R35" s="81">
        <f t="shared" si="2"/>
        <v>65761</v>
      </c>
      <c r="S35" s="84">
        <f t="shared" si="10"/>
        <v>113.40645317053824</v>
      </c>
      <c r="T35" s="81">
        <v>40962</v>
      </c>
      <c r="U35" s="84">
        <f t="shared" si="11"/>
        <v>98.901417292416156</v>
      </c>
      <c r="V35" s="81"/>
      <c r="W35" s="84"/>
      <c r="X35" s="81">
        <f t="shared" si="3"/>
        <v>24799</v>
      </c>
      <c r="Y35" s="84">
        <f t="shared" si="12"/>
        <v>149.66203983101991</v>
      </c>
      <c r="Z35" s="81"/>
      <c r="AA35" s="84"/>
      <c r="AB35" s="81"/>
      <c r="AC35" s="84"/>
      <c r="AD35" s="84"/>
      <c r="AE35" s="84"/>
      <c r="AF35" s="84"/>
      <c r="AG35" s="84"/>
      <c r="AH35" s="84"/>
      <c r="AI35" s="84"/>
      <c r="AJ35" s="16">
        <v>19936</v>
      </c>
      <c r="AK35" s="152">
        <f t="shared" si="13"/>
        <v>161.21623807213328</v>
      </c>
      <c r="AL35" s="163" t="s">
        <v>240</v>
      </c>
      <c r="AM35" s="105" t="s">
        <v>240</v>
      </c>
      <c r="AN35" s="105" t="s">
        <v>240</v>
      </c>
      <c r="AO35" s="105" t="s">
        <v>240</v>
      </c>
      <c r="AP35" s="16" t="s">
        <v>196</v>
      </c>
      <c r="AQ35" s="15" t="s">
        <v>196</v>
      </c>
    </row>
    <row r="36" spans="1:43" s="5" customFormat="1" ht="12" hidden="1" customHeight="1">
      <c r="A36" s="6"/>
      <c r="B36" s="43" t="s">
        <v>94</v>
      </c>
      <c r="C36" s="59" t="s">
        <v>95</v>
      </c>
      <c r="D36" s="78">
        <v>70950</v>
      </c>
      <c r="E36" s="84">
        <f t="shared" si="4"/>
        <v>108.54100693010234</v>
      </c>
      <c r="F36" s="81">
        <v>779</v>
      </c>
      <c r="G36" s="84">
        <f t="shared" si="5"/>
        <v>102.09698558322411</v>
      </c>
      <c r="H36" s="81"/>
      <c r="I36" s="84"/>
      <c r="J36" s="81">
        <f t="shared" si="0"/>
        <v>70171</v>
      </c>
      <c r="K36" s="84">
        <f t="shared" si="6"/>
        <v>108.61711349142469</v>
      </c>
      <c r="L36" s="81">
        <v>45342</v>
      </c>
      <c r="M36" s="84">
        <f t="shared" si="7"/>
        <v>95.996443164736519</v>
      </c>
      <c r="N36" s="81">
        <v>30164</v>
      </c>
      <c r="O36" s="84">
        <f t="shared" si="8"/>
        <v>98.48183094452969</v>
      </c>
      <c r="P36" s="81">
        <f t="shared" si="1"/>
        <v>-15178</v>
      </c>
      <c r="Q36" s="84">
        <f t="shared" si="9"/>
        <v>91.411708022163324</v>
      </c>
      <c r="R36" s="81">
        <f t="shared" si="2"/>
        <v>54993</v>
      </c>
      <c r="S36" s="84">
        <f t="shared" si="10"/>
        <v>114.56874999999999</v>
      </c>
      <c r="T36" s="81">
        <v>40954</v>
      </c>
      <c r="U36" s="84">
        <f t="shared" si="11"/>
        <v>96.852311694454301</v>
      </c>
      <c r="V36" s="81"/>
      <c r="W36" s="84"/>
      <c r="X36" s="81">
        <f t="shared" si="3"/>
        <v>14039</v>
      </c>
      <c r="Y36" s="84">
        <f t="shared" si="12"/>
        <v>245.65179352580927</v>
      </c>
      <c r="Z36" s="81"/>
      <c r="AA36" s="84"/>
      <c r="AB36" s="81"/>
      <c r="AC36" s="84"/>
      <c r="AD36" s="84"/>
      <c r="AE36" s="84"/>
      <c r="AF36" s="84"/>
      <c r="AG36" s="84"/>
      <c r="AH36" s="84"/>
      <c r="AI36" s="84"/>
      <c r="AJ36" s="16">
        <v>9925</v>
      </c>
      <c r="AK36" s="152">
        <f t="shared" si="13"/>
        <v>388.91065830721004</v>
      </c>
      <c r="AL36" s="163" t="s">
        <v>240</v>
      </c>
      <c r="AM36" s="105" t="s">
        <v>240</v>
      </c>
      <c r="AN36" s="105" t="s">
        <v>240</v>
      </c>
      <c r="AO36" s="105" t="s">
        <v>240</v>
      </c>
      <c r="AP36" s="16" t="s">
        <v>196</v>
      </c>
      <c r="AQ36" s="15" t="s">
        <v>196</v>
      </c>
    </row>
    <row r="37" spans="1:43" s="5" customFormat="1" ht="12" hidden="1" customHeight="1">
      <c r="A37" s="6"/>
      <c r="B37" s="43" t="s">
        <v>96</v>
      </c>
      <c r="C37" s="59" t="s">
        <v>97</v>
      </c>
      <c r="D37" s="78">
        <v>66867</v>
      </c>
      <c r="E37" s="84">
        <f t="shared" si="4"/>
        <v>103.43563406861986</v>
      </c>
      <c r="F37" s="81">
        <v>774</v>
      </c>
      <c r="G37" s="84">
        <f t="shared" si="5"/>
        <v>98.724489795918373</v>
      </c>
      <c r="H37" s="81"/>
      <c r="I37" s="84"/>
      <c r="J37" s="81">
        <f t="shared" si="0"/>
        <v>66093</v>
      </c>
      <c r="K37" s="84">
        <f t="shared" si="6"/>
        <v>103.4934702953243</v>
      </c>
      <c r="L37" s="81">
        <v>41897</v>
      </c>
      <c r="M37" s="84">
        <f t="shared" si="7"/>
        <v>87.571849591371773</v>
      </c>
      <c r="N37" s="81">
        <v>24646</v>
      </c>
      <c r="O37" s="84">
        <f t="shared" si="8"/>
        <v>72.424331472230392</v>
      </c>
      <c r="P37" s="81">
        <f t="shared" si="1"/>
        <v>-17251</v>
      </c>
      <c r="Q37" s="84">
        <f t="shared" si="9"/>
        <v>124.8895967566785</v>
      </c>
      <c r="R37" s="81">
        <f t="shared" si="2"/>
        <v>48842</v>
      </c>
      <c r="S37" s="84">
        <f t="shared" si="10"/>
        <v>97.588363403864207</v>
      </c>
      <c r="T37" s="81">
        <v>43133</v>
      </c>
      <c r="U37" s="84">
        <f t="shared" si="11"/>
        <v>104.28927198433232</v>
      </c>
      <c r="V37" s="81"/>
      <c r="W37" s="84"/>
      <c r="X37" s="81">
        <f t="shared" si="3"/>
        <v>5709</v>
      </c>
      <c r="Y37" s="84">
        <f t="shared" si="12"/>
        <v>65.696202531645568</v>
      </c>
      <c r="Z37" s="81"/>
      <c r="AA37" s="84"/>
      <c r="AB37" s="81"/>
      <c r="AC37" s="84"/>
      <c r="AD37" s="84"/>
      <c r="AE37" s="84"/>
      <c r="AF37" s="84"/>
      <c r="AG37" s="84"/>
      <c r="AH37" s="84"/>
      <c r="AI37" s="84"/>
      <c r="AJ37" s="16">
        <v>2273</v>
      </c>
      <c r="AK37" s="152">
        <f t="shared" si="13"/>
        <v>46.331023236852829</v>
      </c>
      <c r="AL37" s="163" t="s">
        <v>240</v>
      </c>
      <c r="AM37" s="105" t="s">
        <v>240</v>
      </c>
      <c r="AN37" s="105" t="s">
        <v>240</v>
      </c>
      <c r="AO37" s="105" t="s">
        <v>240</v>
      </c>
      <c r="AP37" s="16" t="s">
        <v>196</v>
      </c>
      <c r="AQ37" s="15" t="s">
        <v>196</v>
      </c>
    </row>
    <row r="38" spans="1:43" s="5" customFormat="1" ht="12" hidden="1" customHeight="1">
      <c r="A38" s="6"/>
      <c r="B38" s="43" t="s">
        <v>73</v>
      </c>
      <c r="C38" s="59" t="s">
        <v>74</v>
      </c>
      <c r="D38" s="78">
        <v>64395</v>
      </c>
      <c r="E38" s="84">
        <f t="shared" si="4"/>
        <v>102.35075338546633</v>
      </c>
      <c r="F38" s="81">
        <v>734</v>
      </c>
      <c r="G38" s="84">
        <f t="shared" si="5"/>
        <v>102.94530154277699</v>
      </c>
      <c r="H38" s="81"/>
      <c r="I38" s="84"/>
      <c r="J38" s="81">
        <f t="shared" si="0"/>
        <v>63661</v>
      </c>
      <c r="K38" s="84">
        <f t="shared" si="6"/>
        <v>102.34393839525424</v>
      </c>
      <c r="L38" s="81">
        <v>41564</v>
      </c>
      <c r="M38" s="84">
        <f t="shared" si="7"/>
        <v>89.352279811681754</v>
      </c>
      <c r="N38" s="81">
        <v>23550</v>
      </c>
      <c r="O38" s="84">
        <f t="shared" si="8"/>
        <v>73.582252773004214</v>
      </c>
      <c r="P38" s="81">
        <f t="shared" si="1"/>
        <v>-18014</v>
      </c>
      <c r="Q38" s="84">
        <f t="shared" si="9"/>
        <v>124.13175303197355</v>
      </c>
      <c r="R38" s="81">
        <f t="shared" si="2"/>
        <v>45647</v>
      </c>
      <c r="S38" s="84">
        <f t="shared" si="10"/>
        <v>95.714076031116974</v>
      </c>
      <c r="T38" s="81">
        <v>39120</v>
      </c>
      <c r="U38" s="84">
        <f t="shared" si="11"/>
        <v>99.722144331999289</v>
      </c>
      <c r="V38" s="81"/>
      <c r="W38" s="84"/>
      <c r="X38" s="81">
        <f t="shared" si="3"/>
        <v>6527</v>
      </c>
      <c r="Y38" s="84">
        <f t="shared" si="12"/>
        <v>77.133065469156222</v>
      </c>
      <c r="Z38" s="81"/>
      <c r="AA38" s="84"/>
      <c r="AB38" s="81"/>
      <c r="AC38" s="84"/>
      <c r="AD38" s="84"/>
      <c r="AE38" s="84"/>
      <c r="AF38" s="84"/>
      <c r="AG38" s="84"/>
      <c r="AH38" s="84"/>
      <c r="AI38" s="84"/>
      <c r="AJ38" s="16">
        <v>2562</v>
      </c>
      <c r="AK38" s="152">
        <f t="shared" si="13"/>
        <v>54.896078851510609</v>
      </c>
      <c r="AL38" s="163" t="s">
        <v>240</v>
      </c>
      <c r="AM38" s="105" t="s">
        <v>240</v>
      </c>
      <c r="AN38" s="105" t="s">
        <v>240</v>
      </c>
      <c r="AO38" s="105" t="s">
        <v>240</v>
      </c>
      <c r="AP38" s="16" t="s">
        <v>196</v>
      </c>
      <c r="AQ38" s="15" t="s">
        <v>196</v>
      </c>
    </row>
    <row r="39" spans="1:43" s="5" customFormat="1" ht="12" hidden="1" customHeight="1">
      <c r="A39" s="6"/>
      <c r="B39" s="43" t="s">
        <v>76</v>
      </c>
      <c r="C39" s="59" t="s">
        <v>77</v>
      </c>
      <c r="D39" s="78">
        <v>62867</v>
      </c>
      <c r="E39" s="84">
        <f t="shared" si="4"/>
        <v>103.47966355570919</v>
      </c>
      <c r="F39" s="81">
        <v>697</v>
      </c>
      <c r="G39" s="84">
        <f t="shared" si="5"/>
        <v>98.865248226950357</v>
      </c>
      <c r="H39" s="81"/>
      <c r="I39" s="84"/>
      <c r="J39" s="81">
        <f t="shared" si="0"/>
        <v>62170</v>
      </c>
      <c r="K39" s="84">
        <f t="shared" si="6"/>
        <v>103.53383959499067</v>
      </c>
      <c r="L39" s="81">
        <v>38386</v>
      </c>
      <c r="M39" s="84">
        <f t="shared" si="7"/>
        <v>89.770813844714695</v>
      </c>
      <c r="N39" s="81">
        <v>24192</v>
      </c>
      <c r="O39" s="84">
        <f t="shared" si="8"/>
        <v>86.610339395675211</v>
      </c>
      <c r="P39" s="81">
        <f t="shared" si="1"/>
        <v>-14194</v>
      </c>
      <c r="Q39" s="84">
        <f t="shared" si="9"/>
        <v>95.724305368222289</v>
      </c>
      <c r="R39" s="81">
        <f t="shared" si="2"/>
        <v>47976</v>
      </c>
      <c r="S39" s="84">
        <f t="shared" si="10"/>
        <v>106.09464838567007</v>
      </c>
      <c r="T39" s="81">
        <v>44451</v>
      </c>
      <c r="U39" s="84">
        <f t="shared" si="11"/>
        <v>104.31568572233174</v>
      </c>
      <c r="V39" s="81"/>
      <c r="W39" s="84"/>
      <c r="X39" s="81">
        <f t="shared" si="3"/>
        <v>3525</v>
      </c>
      <c r="Y39" s="84">
        <f t="shared" si="12"/>
        <v>135.16104294478529</v>
      </c>
      <c r="Z39" s="81"/>
      <c r="AA39" s="84"/>
      <c r="AB39" s="81"/>
      <c r="AC39" s="84"/>
      <c r="AD39" s="84"/>
      <c r="AE39" s="84"/>
      <c r="AF39" s="84"/>
      <c r="AG39" s="84"/>
      <c r="AH39" s="84"/>
      <c r="AI39" s="84"/>
      <c r="AJ39" s="16">
        <v>96</v>
      </c>
      <c r="AK39" s="152">
        <f t="shared" si="13"/>
        <v>60.75949367088608</v>
      </c>
      <c r="AL39" s="163" t="s">
        <v>240</v>
      </c>
      <c r="AM39" s="105" t="s">
        <v>240</v>
      </c>
      <c r="AN39" s="105" t="s">
        <v>240</v>
      </c>
      <c r="AO39" s="105" t="s">
        <v>240</v>
      </c>
      <c r="AP39" s="16" t="s">
        <v>196</v>
      </c>
      <c r="AQ39" s="15" t="s">
        <v>196</v>
      </c>
    </row>
    <row r="40" spans="1:43" s="5" customFormat="1" ht="12" hidden="1" customHeight="1">
      <c r="A40" s="6"/>
      <c r="B40" s="43" t="s">
        <v>98</v>
      </c>
      <c r="C40" s="59" t="s">
        <v>99</v>
      </c>
      <c r="D40" s="78">
        <v>66350</v>
      </c>
      <c r="E40" s="84">
        <f t="shared" si="4"/>
        <v>100.67826957801617</v>
      </c>
      <c r="F40" s="81">
        <v>691</v>
      </c>
      <c r="G40" s="84">
        <f t="shared" si="5"/>
        <v>96.508379888268152</v>
      </c>
      <c r="H40" s="81"/>
      <c r="I40" s="84"/>
      <c r="J40" s="81">
        <f t="shared" si="0"/>
        <v>65659</v>
      </c>
      <c r="K40" s="84">
        <f t="shared" si="6"/>
        <v>100.72407075030299</v>
      </c>
      <c r="L40" s="81">
        <v>41555</v>
      </c>
      <c r="M40" s="84">
        <f t="shared" si="7"/>
        <v>87.961982981245498</v>
      </c>
      <c r="N40" s="81">
        <v>24613</v>
      </c>
      <c r="O40" s="84">
        <f t="shared" si="8"/>
        <v>81.583744903709103</v>
      </c>
      <c r="P40" s="81">
        <f t="shared" si="1"/>
        <v>-16942</v>
      </c>
      <c r="Q40" s="84">
        <f t="shared" si="9"/>
        <v>99.232706612780404</v>
      </c>
      <c r="R40" s="81">
        <f t="shared" si="2"/>
        <v>48717</v>
      </c>
      <c r="S40" s="84">
        <f t="shared" si="10"/>
        <v>101.2532734754957</v>
      </c>
      <c r="T40" s="81">
        <v>43788</v>
      </c>
      <c r="U40" s="84">
        <f t="shared" si="11"/>
        <v>99.182314435208042</v>
      </c>
      <c r="V40" s="81"/>
      <c r="W40" s="84"/>
      <c r="X40" s="81">
        <f t="shared" si="3"/>
        <v>4929</v>
      </c>
      <c r="Y40" s="84">
        <f t="shared" si="12"/>
        <v>124.31273644388399</v>
      </c>
      <c r="Z40" s="81"/>
      <c r="AA40" s="84"/>
      <c r="AB40" s="81"/>
      <c r="AC40" s="84"/>
      <c r="AD40" s="84"/>
      <c r="AE40" s="84"/>
      <c r="AF40" s="84"/>
      <c r="AG40" s="84"/>
      <c r="AH40" s="84"/>
      <c r="AI40" s="84"/>
      <c r="AJ40" s="16">
        <v>978</v>
      </c>
      <c r="AK40" s="152">
        <f t="shared" si="13"/>
        <v>188.8030888030888</v>
      </c>
      <c r="AL40" s="163" t="s">
        <v>240</v>
      </c>
      <c r="AM40" s="105" t="s">
        <v>240</v>
      </c>
      <c r="AN40" s="105" t="s">
        <v>240</v>
      </c>
      <c r="AO40" s="105" t="s">
        <v>240</v>
      </c>
      <c r="AP40" s="16" t="s">
        <v>196</v>
      </c>
      <c r="AQ40" s="15" t="s">
        <v>196</v>
      </c>
    </row>
    <row r="41" spans="1:43" s="5" customFormat="1" ht="12" hidden="1" customHeight="1">
      <c r="A41" s="6"/>
      <c r="B41" s="43" t="s">
        <v>100</v>
      </c>
      <c r="C41" s="59" t="s">
        <v>101</v>
      </c>
      <c r="D41" s="78">
        <v>64645</v>
      </c>
      <c r="E41" s="84">
        <f t="shared" si="4"/>
        <v>98.729324801075194</v>
      </c>
      <c r="F41" s="81">
        <v>659</v>
      </c>
      <c r="G41" s="84">
        <f t="shared" si="5"/>
        <v>94.820143884892076</v>
      </c>
      <c r="H41" s="81"/>
      <c r="I41" s="84"/>
      <c r="J41" s="81">
        <f t="shared" si="0"/>
        <v>63986</v>
      </c>
      <c r="K41" s="84">
        <f t="shared" si="6"/>
        <v>98.771263622611215</v>
      </c>
      <c r="L41" s="81">
        <v>39683</v>
      </c>
      <c r="M41" s="84">
        <f t="shared" si="7"/>
        <v>81.674110358737934</v>
      </c>
      <c r="N41" s="81">
        <v>23851</v>
      </c>
      <c r="O41" s="84">
        <f t="shared" si="8"/>
        <v>74.392564174542272</v>
      </c>
      <c r="P41" s="81">
        <f t="shared" si="1"/>
        <v>-15832</v>
      </c>
      <c r="Q41" s="84">
        <f t="shared" si="9"/>
        <v>95.800556698535644</v>
      </c>
      <c r="R41" s="81">
        <f t="shared" si="2"/>
        <v>48154</v>
      </c>
      <c r="S41" s="84">
        <f t="shared" si="10"/>
        <v>99.788627320954902</v>
      </c>
      <c r="T41" s="81">
        <v>41607</v>
      </c>
      <c r="U41" s="84">
        <f t="shared" si="11"/>
        <v>107.58112475759533</v>
      </c>
      <c r="V41" s="81"/>
      <c r="W41" s="84"/>
      <c r="X41" s="81">
        <f t="shared" si="3"/>
        <v>6547</v>
      </c>
      <c r="Y41" s="84">
        <f t="shared" si="12"/>
        <v>68.333159377935488</v>
      </c>
      <c r="Z41" s="81"/>
      <c r="AA41" s="84"/>
      <c r="AB41" s="81"/>
      <c r="AC41" s="84"/>
      <c r="AD41" s="84"/>
      <c r="AE41" s="84"/>
      <c r="AF41" s="84"/>
      <c r="AG41" s="84"/>
      <c r="AH41" s="84"/>
      <c r="AI41" s="84"/>
      <c r="AJ41" s="16">
        <v>2987</v>
      </c>
      <c r="AK41" s="152">
        <f t="shared" si="13"/>
        <v>52.829854969932789</v>
      </c>
      <c r="AL41" s="163" t="s">
        <v>240</v>
      </c>
      <c r="AM41" s="105" t="s">
        <v>240</v>
      </c>
      <c r="AN41" s="105" t="s">
        <v>240</v>
      </c>
      <c r="AO41" s="105" t="s">
        <v>240</v>
      </c>
      <c r="AP41" s="16" t="s">
        <v>196</v>
      </c>
      <c r="AQ41" s="15" t="s">
        <v>196</v>
      </c>
    </row>
    <row r="42" spans="1:43" s="5" customFormat="1" ht="12" hidden="1" customHeight="1">
      <c r="A42" s="6"/>
      <c r="B42" s="43" t="s">
        <v>102</v>
      </c>
      <c r="C42" s="59" t="s">
        <v>103</v>
      </c>
      <c r="D42" s="78">
        <v>68295</v>
      </c>
      <c r="E42" s="84">
        <f t="shared" si="4"/>
        <v>98.481571206091019</v>
      </c>
      <c r="F42" s="81">
        <v>720</v>
      </c>
      <c r="G42" s="84">
        <f t="shared" si="5"/>
        <v>95.490716180371351</v>
      </c>
      <c r="H42" s="81"/>
      <c r="I42" s="84"/>
      <c r="J42" s="81">
        <f t="shared" si="0"/>
        <v>67575</v>
      </c>
      <c r="K42" s="84">
        <f t="shared" si="6"/>
        <v>98.514447327754624</v>
      </c>
      <c r="L42" s="81">
        <v>43473</v>
      </c>
      <c r="M42" s="84">
        <f t="shared" si="7"/>
        <v>82.300935216387117</v>
      </c>
      <c r="N42" s="81">
        <v>30847</v>
      </c>
      <c r="O42" s="84">
        <f t="shared" si="8"/>
        <v>74.695498462358046</v>
      </c>
      <c r="P42" s="81">
        <f t="shared" si="1"/>
        <v>-12626</v>
      </c>
      <c r="Q42" s="84">
        <f t="shared" si="9"/>
        <v>109.5531453362256</v>
      </c>
      <c r="R42" s="81">
        <f t="shared" si="2"/>
        <v>54949</v>
      </c>
      <c r="S42" s="84">
        <f t="shared" si="10"/>
        <v>96.285198619215336</v>
      </c>
      <c r="T42" s="81">
        <v>39523</v>
      </c>
      <c r="U42" s="84">
        <f t="shared" si="11"/>
        <v>105.4199674588568</v>
      </c>
      <c r="V42" s="81"/>
      <c r="W42" s="84"/>
      <c r="X42" s="81">
        <f t="shared" si="3"/>
        <v>15426</v>
      </c>
      <c r="Y42" s="84">
        <f t="shared" si="12"/>
        <v>78.792522218817041</v>
      </c>
      <c r="Z42" s="81"/>
      <c r="AA42" s="84"/>
      <c r="AB42" s="81"/>
      <c r="AC42" s="84"/>
      <c r="AD42" s="84"/>
      <c r="AE42" s="84"/>
      <c r="AF42" s="84"/>
      <c r="AG42" s="84"/>
      <c r="AH42" s="84"/>
      <c r="AI42" s="84"/>
      <c r="AJ42" s="16">
        <v>10851</v>
      </c>
      <c r="AK42" s="152">
        <f t="shared" si="13"/>
        <v>76.631355932203391</v>
      </c>
      <c r="AL42" s="163" t="s">
        <v>240</v>
      </c>
      <c r="AM42" s="105" t="s">
        <v>240</v>
      </c>
      <c r="AN42" s="105" t="s">
        <v>240</v>
      </c>
      <c r="AO42" s="105" t="s">
        <v>240</v>
      </c>
      <c r="AP42" s="16" t="s">
        <v>196</v>
      </c>
      <c r="AQ42" s="15" t="s">
        <v>196</v>
      </c>
    </row>
    <row r="43" spans="1:43" s="5" customFormat="1" ht="12" hidden="1" customHeight="1">
      <c r="A43" s="6"/>
      <c r="B43" s="43" t="s">
        <v>108</v>
      </c>
      <c r="C43" s="59" t="s">
        <v>109</v>
      </c>
      <c r="D43" s="78">
        <v>69647</v>
      </c>
      <c r="E43" s="84">
        <f t="shared" si="4"/>
        <v>97.148875033128292</v>
      </c>
      <c r="F43" s="81">
        <v>733</v>
      </c>
      <c r="G43" s="84">
        <f t="shared" si="5"/>
        <v>98.257372654155489</v>
      </c>
      <c r="H43" s="81"/>
      <c r="I43" s="84"/>
      <c r="J43" s="81">
        <f t="shared" si="0"/>
        <v>68914</v>
      </c>
      <c r="K43" s="84">
        <f t="shared" si="6"/>
        <v>97.137218972443435</v>
      </c>
      <c r="L43" s="81">
        <v>43860</v>
      </c>
      <c r="M43" s="84">
        <f t="shared" si="7"/>
        <v>79.178250352023682</v>
      </c>
      <c r="N43" s="81">
        <v>31070</v>
      </c>
      <c r="O43" s="84">
        <f t="shared" si="8"/>
        <v>66.08950906151621</v>
      </c>
      <c r="P43" s="81">
        <f t="shared" si="1"/>
        <v>-12790</v>
      </c>
      <c r="Q43" s="84">
        <f t="shared" si="9"/>
        <v>152.58888093533761</v>
      </c>
      <c r="R43" s="81">
        <f t="shared" si="2"/>
        <v>56124</v>
      </c>
      <c r="S43" s="84">
        <f t="shared" si="10"/>
        <v>89.707974361843256</v>
      </c>
      <c r="T43" s="81">
        <v>39543</v>
      </c>
      <c r="U43" s="84">
        <f t="shared" si="11"/>
        <v>110.00361643530753</v>
      </c>
      <c r="V43" s="81"/>
      <c r="W43" s="84"/>
      <c r="X43" s="81">
        <f t="shared" si="3"/>
        <v>16581</v>
      </c>
      <c r="Y43" s="84">
        <f t="shared" si="12"/>
        <v>62.29711451758341</v>
      </c>
      <c r="Z43" s="81"/>
      <c r="AA43" s="84"/>
      <c r="AB43" s="81"/>
      <c r="AC43" s="84"/>
      <c r="AD43" s="84"/>
      <c r="AE43" s="84"/>
      <c r="AF43" s="84"/>
      <c r="AG43" s="84"/>
      <c r="AH43" s="84"/>
      <c r="AI43" s="84"/>
      <c r="AJ43" s="16">
        <v>12455</v>
      </c>
      <c r="AK43" s="152">
        <f t="shared" si="13"/>
        <v>57.648692432307335</v>
      </c>
      <c r="AL43" s="163" t="s">
        <v>240</v>
      </c>
      <c r="AM43" s="105" t="s">
        <v>240</v>
      </c>
      <c r="AN43" s="105" t="s">
        <v>240</v>
      </c>
      <c r="AO43" s="105" t="s">
        <v>240</v>
      </c>
      <c r="AP43" s="16" t="s">
        <v>196</v>
      </c>
      <c r="AQ43" s="15" t="s">
        <v>196</v>
      </c>
    </row>
    <row r="44" spans="1:43" s="5" customFormat="1" ht="12" hidden="1" customHeight="1">
      <c r="A44" s="6"/>
      <c r="B44" s="43" t="s">
        <v>87</v>
      </c>
      <c r="C44" s="59" t="s">
        <v>88</v>
      </c>
      <c r="D44" s="78">
        <v>64922</v>
      </c>
      <c r="E44" s="84">
        <f t="shared" si="4"/>
        <v>93.640651368074884</v>
      </c>
      <c r="F44" s="81">
        <v>675</v>
      </c>
      <c r="G44" s="84">
        <f t="shared" si="5"/>
        <v>94.011142061281333</v>
      </c>
      <c r="H44" s="81"/>
      <c r="I44" s="84"/>
      <c r="J44" s="81">
        <f t="shared" si="0"/>
        <v>64247</v>
      </c>
      <c r="K44" s="84">
        <f t="shared" si="6"/>
        <v>93.636774372203519</v>
      </c>
      <c r="L44" s="81">
        <v>38832</v>
      </c>
      <c r="M44" s="84">
        <f t="shared" si="7"/>
        <v>72.903407490847655</v>
      </c>
      <c r="N44" s="81">
        <v>24353</v>
      </c>
      <c r="O44" s="84">
        <f t="shared" si="8"/>
        <v>56.936781071729172</v>
      </c>
      <c r="P44" s="81">
        <f t="shared" si="1"/>
        <v>-14479</v>
      </c>
      <c r="Q44" s="84">
        <f t="shared" si="9"/>
        <v>137.98722958162583</v>
      </c>
      <c r="R44" s="81">
        <f t="shared" si="2"/>
        <v>49768</v>
      </c>
      <c r="S44" s="84">
        <f t="shared" si="10"/>
        <v>85.62973158981417</v>
      </c>
      <c r="T44" s="81">
        <v>37754</v>
      </c>
      <c r="U44" s="84">
        <f t="shared" si="11"/>
        <v>103.64005709893489</v>
      </c>
      <c r="V44" s="81"/>
      <c r="W44" s="84"/>
      <c r="X44" s="81">
        <f t="shared" si="3"/>
        <v>12014</v>
      </c>
      <c r="Y44" s="84">
        <f t="shared" si="12"/>
        <v>55.384473538631752</v>
      </c>
      <c r="Z44" s="81"/>
      <c r="AA44" s="84"/>
      <c r="AB44" s="81"/>
      <c r="AC44" s="84"/>
      <c r="AD44" s="84"/>
      <c r="AE44" s="84"/>
      <c r="AF44" s="84"/>
      <c r="AG44" s="84"/>
      <c r="AH44" s="84"/>
      <c r="AI44" s="84"/>
      <c r="AJ44" s="16">
        <v>8610</v>
      </c>
      <c r="AK44" s="152">
        <f t="shared" si="13"/>
        <v>50.002903769092278</v>
      </c>
      <c r="AL44" s="163" t="s">
        <v>240</v>
      </c>
      <c r="AM44" s="105" t="s">
        <v>240</v>
      </c>
      <c r="AN44" s="105" t="s">
        <v>240</v>
      </c>
      <c r="AO44" s="105" t="s">
        <v>240</v>
      </c>
      <c r="AP44" s="16" t="s">
        <v>196</v>
      </c>
      <c r="AQ44" s="15" t="s">
        <v>196</v>
      </c>
    </row>
    <row r="45" spans="1:43" s="5" customFormat="1" ht="12" hidden="1" customHeight="1">
      <c r="A45" s="6"/>
      <c r="B45" s="45" t="s">
        <v>41</v>
      </c>
      <c r="C45" s="59" t="s">
        <v>89</v>
      </c>
      <c r="D45" s="79">
        <v>73681</v>
      </c>
      <c r="E45" s="85">
        <f t="shared" si="4"/>
        <v>96.13282014482354</v>
      </c>
      <c r="F45" s="82">
        <v>787</v>
      </c>
      <c r="G45" s="85">
        <f t="shared" si="5"/>
        <v>97.160493827160494</v>
      </c>
      <c r="H45" s="82"/>
      <c r="I45" s="85"/>
      <c r="J45" s="82">
        <f t="shared" si="0"/>
        <v>72894</v>
      </c>
      <c r="K45" s="85">
        <f t="shared" si="6"/>
        <v>96.121843475967566</v>
      </c>
      <c r="L45" s="82">
        <v>46400</v>
      </c>
      <c r="M45" s="85">
        <f t="shared" si="7"/>
        <v>76.681540241282434</v>
      </c>
      <c r="N45" s="82">
        <v>34216</v>
      </c>
      <c r="O45" s="85">
        <f t="shared" si="8"/>
        <v>67.623226214474883</v>
      </c>
      <c r="P45" s="82">
        <f t="shared" si="1"/>
        <v>-12184</v>
      </c>
      <c r="Q45" s="85">
        <f t="shared" si="9"/>
        <v>122.92171105730428</v>
      </c>
      <c r="R45" s="82">
        <f t="shared" si="2"/>
        <v>60710</v>
      </c>
      <c r="S45" s="85">
        <f t="shared" si="10"/>
        <v>92.092289489252607</v>
      </c>
      <c r="T45" s="82">
        <v>40814</v>
      </c>
      <c r="U45" s="85">
        <f t="shared" si="11"/>
        <v>108.36917848228984</v>
      </c>
      <c r="V45" s="82"/>
      <c r="W45" s="85"/>
      <c r="X45" s="82">
        <f t="shared" si="3"/>
        <v>19896</v>
      </c>
      <c r="Y45" s="85">
        <f t="shared" si="12"/>
        <v>70.400905841973042</v>
      </c>
      <c r="Z45" s="82"/>
      <c r="AA45" s="85"/>
      <c r="AB45" s="82"/>
      <c r="AC45" s="85"/>
      <c r="AD45" s="85"/>
      <c r="AE45" s="85"/>
      <c r="AF45" s="85"/>
      <c r="AG45" s="85"/>
      <c r="AH45" s="85"/>
      <c r="AI45" s="85"/>
      <c r="AJ45" s="13">
        <v>15135</v>
      </c>
      <c r="AK45" s="153">
        <f t="shared" si="13"/>
        <v>66.615316901408448</v>
      </c>
      <c r="AL45" s="164" t="s">
        <v>240</v>
      </c>
      <c r="AM45" s="165" t="s">
        <v>240</v>
      </c>
      <c r="AN45" s="165" t="s">
        <v>240</v>
      </c>
      <c r="AO45" s="165" t="s">
        <v>240</v>
      </c>
      <c r="AP45" s="13" t="s">
        <v>196</v>
      </c>
      <c r="AQ45" s="12" t="s">
        <v>196</v>
      </c>
    </row>
    <row r="46" spans="1:43" s="5" customFormat="1" ht="12" hidden="1" customHeight="1">
      <c r="A46" s="6"/>
      <c r="B46" s="44" t="s">
        <v>110</v>
      </c>
      <c r="C46" s="60" t="s">
        <v>111</v>
      </c>
      <c r="D46" s="80">
        <v>72125</v>
      </c>
      <c r="E46" s="86">
        <f t="shared" si="4"/>
        <v>96.182055795593953</v>
      </c>
      <c r="F46" s="83">
        <v>774</v>
      </c>
      <c r="G46" s="86">
        <f t="shared" si="5"/>
        <v>99.742268041237111</v>
      </c>
      <c r="H46" s="83"/>
      <c r="I46" s="86"/>
      <c r="J46" s="83">
        <f t="shared" si="0"/>
        <v>71351</v>
      </c>
      <c r="K46" s="86">
        <f t="shared" si="6"/>
        <v>96.144828329650196</v>
      </c>
      <c r="L46" s="83">
        <v>44365</v>
      </c>
      <c r="M46" s="86">
        <f t="shared" si="7"/>
        <v>88.524622874930159</v>
      </c>
      <c r="N46" s="83">
        <v>29784</v>
      </c>
      <c r="O46" s="86">
        <f t="shared" si="8"/>
        <v>73.419281682155443</v>
      </c>
      <c r="P46" s="83">
        <f t="shared" si="1"/>
        <v>-14581</v>
      </c>
      <c r="Q46" s="86">
        <f t="shared" si="9"/>
        <v>152.69661744685308</v>
      </c>
      <c r="R46" s="83">
        <f t="shared" si="2"/>
        <v>56770</v>
      </c>
      <c r="S46" s="86">
        <f t="shared" si="10"/>
        <v>87.793637783585666</v>
      </c>
      <c r="T46" s="83">
        <v>39878</v>
      </c>
      <c r="U46" s="86">
        <f t="shared" si="11"/>
        <v>107.85416779358468</v>
      </c>
      <c r="V46" s="83"/>
      <c r="W46" s="86"/>
      <c r="X46" s="83">
        <f t="shared" si="3"/>
        <v>16892</v>
      </c>
      <c r="Y46" s="86">
        <f t="shared" si="12"/>
        <v>61.00617573765755</v>
      </c>
      <c r="Z46" s="83"/>
      <c r="AA46" s="86"/>
      <c r="AB46" s="83"/>
      <c r="AC46" s="86"/>
      <c r="AD46" s="86"/>
      <c r="AE46" s="86"/>
      <c r="AF46" s="86"/>
      <c r="AG46" s="86"/>
      <c r="AH46" s="86"/>
      <c r="AI46" s="86"/>
      <c r="AJ46" s="10">
        <v>13529</v>
      </c>
      <c r="AK46" s="48">
        <f t="shared" si="13"/>
        <v>58.755320072961005</v>
      </c>
      <c r="AL46" s="166" t="s">
        <v>240</v>
      </c>
      <c r="AM46" s="160" t="s">
        <v>240</v>
      </c>
      <c r="AN46" s="160" t="s">
        <v>240</v>
      </c>
      <c r="AO46" s="160" t="s">
        <v>240</v>
      </c>
      <c r="AP46" s="10" t="s">
        <v>196</v>
      </c>
      <c r="AQ46" s="9" t="s">
        <v>196</v>
      </c>
    </row>
    <row r="47" spans="1:43" s="5" customFormat="1" ht="12" hidden="1" customHeight="1">
      <c r="A47" s="6"/>
      <c r="B47" s="43" t="s">
        <v>92</v>
      </c>
      <c r="C47" s="59" t="s">
        <v>93</v>
      </c>
      <c r="D47" s="78">
        <v>72735</v>
      </c>
      <c r="E47" s="84">
        <f t="shared" si="4"/>
        <v>94.426701978501328</v>
      </c>
      <c r="F47" s="81">
        <v>774</v>
      </c>
      <c r="G47" s="84">
        <f t="shared" si="5"/>
        <v>94.969325153374228</v>
      </c>
      <c r="H47" s="81"/>
      <c r="I47" s="84"/>
      <c r="J47" s="81">
        <f t="shared" si="0"/>
        <v>71961</v>
      </c>
      <c r="K47" s="84">
        <f t="shared" si="6"/>
        <v>94.420899321638046</v>
      </c>
      <c r="L47" s="81">
        <v>45127</v>
      </c>
      <c r="M47" s="84">
        <f t="shared" si="7"/>
        <v>90.037909018355947</v>
      </c>
      <c r="N47" s="81">
        <v>28264</v>
      </c>
      <c r="O47" s="84">
        <f t="shared" si="8"/>
        <v>71.251386508016537</v>
      </c>
      <c r="P47" s="81">
        <f t="shared" si="1"/>
        <v>-16863</v>
      </c>
      <c r="Q47" s="84">
        <f t="shared" si="9"/>
        <v>161.33754305396099</v>
      </c>
      <c r="R47" s="81">
        <f t="shared" si="2"/>
        <v>55098</v>
      </c>
      <c r="S47" s="84">
        <f t="shared" si="10"/>
        <v>83.785222244187281</v>
      </c>
      <c r="T47" s="81">
        <v>43786</v>
      </c>
      <c r="U47" s="84">
        <f t="shared" si="11"/>
        <v>106.89419461940335</v>
      </c>
      <c r="V47" s="81"/>
      <c r="W47" s="84"/>
      <c r="X47" s="81">
        <f t="shared" si="3"/>
        <v>11312</v>
      </c>
      <c r="Y47" s="84">
        <f t="shared" si="12"/>
        <v>45.61474252994072</v>
      </c>
      <c r="Z47" s="81"/>
      <c r="AA47" s="84"/>
      <c r="AB47" s="81"/>
      <c r="AC47" s="84"/>
      <c r="AD47" s="84"/>
      <c r="AE47" s="84"/>
      <c r="AF47" s="84"/>
      <c r="AG47" s="84"/>
      <c r="AH47" s="84"/>
      <c r="AI47" s="84"/>
      <c r="AJ47" s="16">
        <v>7763</v>
      </c>
      <c r="AK47" s="152">
        <f t="shared" si="13"/>
        <v>38.939606741573037</v>
      </c>
      <c r="AL47" s="163" t="s">
        <v>240</v>
      </c>
      <c r="AM47" s="105" t="s">
        <v>240</v>
      </c>
      <c r="AN47" s="105" t="s">
        <v>240</v>
      </c>
      <c r="AO47" s="105" t="s">
        <v>240</v>
      </c>
      <c r="AP47" s="16" t="s">
        <v>196</v>
      </c>
      <c r="AQ47" s="15" t="s">
        <v>196</v>
      </c>
    </row>
    <row r="48" spans="1:43" s="5" customFormat="1" ht="12" hidden="1" customHeight="1">
      <c r="A48" s="6"/>
      <c r="B48" s="43" t="s">
        <v>94</v>
      </c>
      <c r="C48" s="59" t="s">
        <v>95</v>
      </c>
      <c r="D48" s="78">
        <v>66914</v>
      </c>
      <c r="E48" s="84">
        <f t="shared" si="4"/>
        <v>94.311486962649752</v>
      </c>
      <c r="F48" s="81">
        <v>745</v>
      </c>
      <c r="G48" s="84">
        <f t="shared" si="5"/>
        <v>95.635430038510918</v>
      </c>
      <c r="H48" s="81"/>
      <c r="I48" s="84"/>
      <c r="J48" s="81">
        <f t="shared" si="0"/>
        <v>66169</v>
      </c>
      <c r="K48" s="84">
        <f t="shared" si="6"/>
        <v>94.29678927192144</v>
      </c>
      <c r="L48" s="81">
        <v>41922</v>
      </c>
      <c r="M48" s="84">
        <f t="shared" si="7"/>
        <v>92.457324335053599</v>
      </c>
      <c r="N48" s="81">
        <v>23328</v>
      </c>
      <c r="O48" s="84">
        <f t="shared" si="8"/>
        <v>77.337223179949603</v>
      </c>
      <c r="P48" s="81">
        <f t="shared" si="1"/>
        <v>-18594</v>
      </c>
      <c r="Q48" s="84">
        <f t="shared" si="9"/>
        <v>122.50625905916459</v>
      </c>
      <c r="R48" s="81">
        <f t="shared" si="2"/>
        <v>47575</v>
      </c>
      <c r="S48" s="84">
        <f t="shared" si="10"/>
        <v>86.511010492244466</v>
      </c>
      <c r="T48" s="81">
        <v>44763</v>
      </c>
      <c r="U48" s="84">
        <f t="shared" si="11"/>
        <v>109.30067881037262</v>
      </c>
      <c r="V48" s="81"/>
      <c r="W48" s="84"/>
      <c r="X48" s="81">
        <f t="shared" si="3"/>
        <v>2812</v>
      </c>
      <c r="Y48" s="84">
        <f t="shared" si="12"/>
        <v>20.029916660730819</v>
      </c>
      <c r="Z48" s="81"/>
      <c r="AA48" s="84"/>
      <c r="AB48" s="81"/>
      <c r="AC48" s="84"/>
      <c r="AD48" s="84"/>
      <c r="AE48" s="84"/>
      <c r="AF48" s="84"/>
      <c r="AG48" s="84"/>
      <c r="AH48" s="84"/>
      <c r="AI48" s="84"/>
      <c r="AJ48" s="16">
        <v>69</v>
      </c>
      <c r="AK48" s="152">
        <f t="shared" si="13"/>
        <v>0.69521410579345089</v>
      </c>
      <c r="AL48" s="163" t="s">
        <v>240</v>
      </c>
      <c r="AM48" s="105" t="s">
        <v>240</v>
      </c>
      <c r="AN48" s="105" t="s">
        <v>240</v>
      </c>
      <c r="AO48" s="105" t="s">
        <v>240</v>
      </c>
      <c r="AP48" s="16" t="s">
        <v>196</v>
      </c>
      <c r="AQ48" s="15" t="s">
        <v>196</v>
      </c>
    </row>
    <row r="49" spans="1:43" s="5" customFormat="1" ht="12" hidden="1" customHeight="1">
      <c r="A49" s="6"/>
      <c r="B49" s="43" t="s">
        <v>96</v>
      </c>
      <c r="C49" s="59" t="s">
        <v>97</v>
      </c>
      <c r="D49" s="78">
        <v>63876</v>
      </c>
      <c r="E49" s="84">
        <f t="shared" si="4"/>
        <v>95.526941540670279</v>
      </c>
      <c r="F49" s="81">
        <v>711</v>
      </c>
      <c r="G49" s="84">
        <f t="shared" si="5"/>
        <v>91.860465116279073</v>
      </c>
      <c r="H49" s="81"/>
      <c r="I49" s="84"/>
      <c r="J49" s="81">
        <f t="shared" si="0"/>
        <v>63165</v>
      </c>
      <c r="K49" s="84">
        <f t="shared" si="6"/>
        <v>95.569878807135396</v>
      </c>
      <c r="L49" s="81">
        <v>40038</v>
      </c>
      <c r="M49" s="84">
        <f t="shared" si="7"/>
        <v>95.562928133279229</v>
      </c>
      <c r="N49" s="81">
        <v>24668</v>
      </c>
      <c r="O49" s="84">
        <f t="shared" si="8"/>
        <v>100.08926397792746</v>
      </c>
      <c r="P49" s="81">
        <f t="shared" si="1"/>
        <v>-15370</v>
      </c>
      <c r="Q49" s="84">
        <f t="shared" si="9"/>
        <v>89.09628427337546</v>
      </c>
      <c r="R49" s="81">
        <f t="shared" si="2"/>
        <v>47795</v>
      </c>
      <c r="S49" s="84">
        <f t="shared" si="10"/>
        <v>97.856353138692114</v>
      </c>
      <c r="T49" s="81">
        <v>45038</v>
      </c>
      <c r="U49" s="84">
        <f t="shared" si="11"/>
        <v>104.41657199823801</v>
      </c>
      <c r="V49" s="81"/>
      <c r="W49" s="84"/>
      <c r="X49" s="81">
        <f t="shared" si="3"/>
        <v>2757</v>
      </c>
      <c r="Y49" s="84">
        <f t="shared" si="12"/>
        <v>48.292170257488173</v>
      </c>
      <c r="Z49" s="81"/>
      <c r="AA49" s="84"/>
      <c r="AB49" s="81"/>
      <c r="AC49" s="84"/>
      <c r="AD49" s="84"/>
      <c r="AE49" s="84"/>
      <c r="AF49" s="84"/>
      <c r="AG49" s="84"/>
      <c r="AH49" s="84"/>
      <c r="AI49" s="84"/>
      <c r="AJ49" s="16">
        <v>30</v>
      </c>
      <c r="AK49" s="152">
        <f t="shared" si="13"/>
        <v>1.3198416190057194</v>
      </c>
      <c r="AL49" s="163" t="s">
        <v>240</v>
      </c>
      <c r="AM49" s="105" t="s">
        <v>240</v>
      </c>
      <c r="AN49" s="105" t="s">
        <v>240</v>
      </c>
      <c r="AO49" s="105" t="s">
        <v>240</v>
      </c>
      <c r="AP49" s="16" t="s">
        <v>196</v>
      </c>
      <c r="AQ49" s="15" t="s">
        <v>196</v>
      </c>
    </row>
    <row r="50" spans="1:43" s="5" customFormat="1" ht="12" hidden="1" customHeight="1">
      <c r="A50" s="6"/>
      <c r="B50" s="43" t="s">
        <v>73</v>
      </c>
      <c r="C50" s="59" t="s">
        <v>74</v>
      </c>
      <c r="D50" s="78">
        <v>61751</v>
      </c>
      <c r="E50" s="84">
        <f t="shared" si="4"/>
        <v>95.894091156145663</v>
      </c>
      <c r="F50" s="81">
        <v>672</v>
      </c>
      <c r="G50" s="84">
        <f t="shared" si="5"/>
        <v>91.553133514986371</v>
      </c>
      <c r="H50" s="81"/>
      <c r="I50" s="84"/>
      <c r="J50" s="81">
        <f t="shared" si="0"/>
        <v>61079</v>
      </c>
      <c r="K50" s="84">
        <f t="shared" si="6"/>
        <v>95.944141625170829</v>
      </c>
      <c r="L50" s="81">
        <v>39748</v>
      </c>
      <c r="M50" s="84">
        <f t="shared" si="7"/>
        <v>95.630834375902225</v>
      </c>
      <c r="N50" s="81">
        <v>24499</v>
      </c>
      <c r="O50" s="84">
        <f t="shared" si="8"/>
        <v>104.02972399150742</v>
      </c>
      <c r="P50" s="81">
        <f t="shared" si="1"/>
        <v>-15249</v>
      </c>
      <c r="Q50" s="84">
        <f t="shared" si="9"/>
        <v>84.650827134450978</v>
      </c>
      <c r="R50" s="81">
        <f t="shared" si="2"/>
        <v>45830</v>
      </c>
      <c r="S50" s="84">
        <f t="shared" si="10"/>
        <v>100.40090257848271</v>
      </c>
      <c r="T50" s="81">
        <v>41309</v>
      </c>
      <c r="U50" s="84">
        <f t="shared" si="11"/>
        <v>105.59560327198363</v>
      </c>
      <c r="V50" s="81"/>
      <c r="W50" s="84"/>
      <c r="X50" s="81">
        <f t="shared" si="3"/>
        <v>4521</v>
      </c>
      <c r="Y50" s="84">
        <f t="shared" si="12"/>
        <v>69.266125325570698</v>
      </c>
      <c r="Z50" s="81"/>
      <c r="AA50" s="84"/>
      <c r="AB50" s="81"/>
      <c r="AC50" s="84"/>
      <c r="AD50" s="84"/>
      <c r="AE50" s="84"/>
      <c r="AF50" s="84"/>
      <c r="AG50" s="84"/>
      <c r="AH50" s="84"/>
      <c r="AI50" s="84"/>
      <c r="AJ50" s="16">
        <v>1521</v>
      </c>
      <c r="AK50" s="152">
        <f t="shared" si="13"/>
        <v>59.367681498829036</v>
      </c>
      <c r="AL50" s="163" t="s">
        <v>240</v>
      </c>
      <c r="AM50" s="105" t="s">
        <v>240</v>
      </c>
      <c r="AN50" s="105" t="s">
        <v>240</v>
      </c>
      <c r="AO50" s="105" t="s">
        <v>240</v>
      </c>
      <c r="AP50" s="16" t="s">
        <v>196</v>
      </c>
      <c r="AQ50" s="15" t="s">
        <v>196</v>
      </c>
    </row>
    <row r="51" spans="1:43" s="5" customFormat="1" ht="12" hidden="1" customHeight="1">
      <c r="A51" s="6"/>
      <c r="B51" s="43" t="s">
        <v>76</v>
      </c>
      <c r="C51" s="59" t="s">
        <v>77</v>
      </c>
      <c r="D51" s="78">
        <v>61097</v>
      </c>
      <c r="E51" s="84">
        <f t="shared" si="4"/>
        <v>97.184532425596899</v>
      </c>
      <c r="F51" s="81">
        <v>694</v>
      </c>
      <c r="G51" s="84">
        <f t="shared" si="5"/>
        <v>99.569583931133437</v>
      </c>
      <c r="H51" s="81"/>
      <c r="I51" s="84"/>
      <c r="J51" s="81">
        <f t="shared" si="0"/>
        <v>60403</v>
      </c>
      <c r="K51" s="84">
        <f t="shared" si="6"/>
        <v>97.157793147820499</v>
      </c>
      <c r="L51" s="81">
        <v>38355</v>
      </c>
      <c r="M51" s="84">
        <f t="shared" si="7"/>
        <v>99.919241390090136</v>
      </c>
      <c r="N51" s="81">
        <v>24542</v>
      </c>
      <c r="O51" s="84">
        <f t="shared" si="8"/>
        <v>101.44675925925925</v>
      </c>
      <c r="P51" s="81">
        <f t="shared" si="1"/>
        <v>-13813</v>
      </c>
      <c r="Q51" s="84">
        <f t="shared" si="9"/>
        <v>97.315767225588274</v>
      </c>
      <c r="R51" s="81">
        <f t="shared" si="2"/>
        <v>46590</v>
      </c>
      <c r="S51" s="84">
        <f t="shared" si="10"/>
        <v>97.111055527763881</v>
      </c>
      <c r="T51" s="81">
        <v>43200</v>
      </c>
      <c r="U51" s="84">
        <f t="shared" si="11"/>
        <v>97.185665114395619</v>
      </c>
      <c r="V51" s="81"/>
      <c r="W51" s="84"/>
      <c r="X51" s="81">
        <f t="shared" si="3"/>
        <v>3390</v>
      </c>
      <c r="Y51" s="84">
        <f t="shared" si="12"/>
        <v>96.170212765957444</v>
      </c>
      <c r="Z51" s="81"/>
      <c r="AA51" s="84"/>
      <c r="AB51" s="81"/>
      <c r="AC51" s="84"/>
      <c r="AD51" s="84"/>
      <c r="AE51" s="84"/>
      <c r="AF51" s="84"/>
      <c r="AG51" s="84"/>
      <c r="AH51" s="84"/>
      <c r="AI51" s="84"/>
      <c r="AJ51" s="16">
        <v>926</v>
      </c>
      <c r="AK51" s="152">
        <f t="shared" si="13"/>
        <v>964.58333333333337</v>
      </c>
      <c r="AL51" s="163" t="s">
        <v>240</v>
      </c>
      <c r="AM51" s="105" t="s">
        <v>240</v>
      </c>
      <c r="AN51" s="105" t="s">
        <v>240</v>
      </c>
      <c r="AO51" s="105" t="s">
        <v>240</v>
      </c>
      <c r="AP51" s="16" t="s">
        <v>196</v>
      </c>
      <c r="AQ51" s="15" t="s">
        <v>196</v>
      </c>
    </row>
    <row r="52" spans="1:43" s="5" customFormat="1" ht="12" hidden="1" customHeight="1">
      <c r="A52" s="6"/>
      <c r="B52" s="43" t="s">
        <v>98</v>
      </c>
      <c r="C52" s="59" t="s">
        <v>99</v>
      </c>
      <c r="D52" s="78">
        <v>63531</v>
      </c>
      <c r="E52" s="84">
        <f t="shared" si="4"/>
        <v>95.751318764129607</v>
      </c>
      <c r="F52" s="81">
        <v>658</v>
      </c>
      <c r="G52" s="84">
        <f t="shared" si="5"/>
        <v>95.224312590448619</v>
      </c>
      <c r="H52" s="81"/>
      <c r="I52" s="84"/>
      <c r="J52" s="81">
        <f t="shared" si="0"/>
        <v>62873</v>
      </c>
      <c r="K52" s="84">
        <f t="shared" si="6"/>
        <v>95.756865014697141</v>
      </c>
      <c r="L52" s="81">
        <v>40024</v>
      </c>
      <c r="M52" s="84">
        <f t="shared" si="7"/>
        <v>96.315726146071469</v>
      </c>
      <c r="N52" s="81">
        <v>24391</v>
      </c>
      <c r="O52" s="84">
        <f t="shared" si="8"/>
        <v>99.098037622394671</v>
      </c>
      <c r="P52" s="81">
        <f t="shared" si="1"/>
        <v>-15633</v>
      </c>
      <c r="Q52" s="84">
        <f t="shared" si="9"/>
        <v>92.273639475858815</v>
      </c>
      <c r="R52" s="81">
        <f t="shared" si="2"/>
        <v>47240</v>
      </c>
      <c r="S52" s="84">
        <f t="shared" si="10"/>
        <v>96.968204117659127</v>
      </c>
      <c r="T52" s="81">
        <v>42726</v>
      </c>
      <c r="U52" s="84">
        <f t="shared" si="11"/>
        <v>97.574677993970951</v>
      </c>
      <c r="V52" s="81"/>
      <c r="W52" s="84"/>
      <c r="X52" s="81">
        <f t="shared" si="3"/>
        <v>4514</v>
      </c>
      <c r="Y52" s="84">
        <f t="shared" si="12"/>
        <v>91.580442280381419</v>
      </c>
      <c r="Z52" s="81"/>
      <c r="AA52" s="84"/>
      <c r="AB52" s="81"/>
      <c r="AC52" s="84"/>
      <c r="AD52" s="84"/>
      <c r="AE52" s="84"/>
      <c r="AF52" s="84"/>
      <c r="AG52" s="84"/>
      <c r="AH52" s="84"/>
      <c r="AI52" s="84"/>
      <c r="AJ52" s="16">
        <v>1769</v>
      </c>
      <c r="AK52" s="152">
        <f t="shared" si="13"/>
        <v>180.87934560327199</v>
      </c>
      <c r="AL52" s="163" t="s">
        <v>240</v>
      </c>
      <c r="AM52" s="105" t="s">
        <v>240</v>
      </c>
      <c r="AN52" s="105" t="s">
        <v>240</v>
      </c>
      <c r="AO52" s="105" t="s">
        <v>240</v>
      </c>
      <c r="AP52" s="16" t="s">
        <v>196</v>
      </c>
      <c r="AQ52" s="15" t="s">
        <v>196</v>
      </c>
    </row>
    <row r="53" spans="1:43" s="5" customFormat="1" ht="12" hidden="1" customHeight="1">
      <c r="A53" s="6"/>
      <c r="B53" s="43" t="s">
        <v>100</v>
      </c>
      <c r="C53" s="59" t="s">
        <v>101</v>
      </c>
      <c r="D53" s="78">
        <v>62109</v>
      </c>
      <c r="E53" s="84">
        <f t="shared" si="4"/>
        <v>96.077036120349604</v>
      </c>
      <c r="F53" s="81">
        <v>624</v>
      </c>
      <c r="G53" s="84">
        <f t="shared" si="5"/>
        <v>94.688922610015169</v>
      </c>
      <c r="H53" s="81"/>
      <c r="I53" s="84"/>
      <c r="J53" s="81">
        <f t="shared" si="0"/>
        <v>61485</v>
      </c>
      <c r="K53" s="84">
        <f t="shared" si="6"/>
        <v>96.09133247897978</v>
      </c>
      <c r="L53" s="81">
        <v>39423</v>
      </c>
      <c r="M53" s="84">
        <f t="shared" si="7"/>
        <v>99.344807600231832</v>
      </c>
      <c r="N53" s="81">
        <v>23854</v>
      </c>
      <c r="O53" s="84">
        <f t="shared" si="8"/>
        <v>100.01257808896902</v>
      </c>
      <c r="P53" s="81">
        <f t="shared" si="1"/>
        <v>-15569</v>
      </c>
      <c r="Q53" s="84">
        <f t="shared" si="9"/>
        <v>98.338807478524501</v>
      </c>
      <c r="R53" s="81">
        <f t="shared" si="2"/>
        <v>45916</v>
      </c>
      <c r="S53" s="84">
        <f t="shared" si="10"/>
        <v>95.3524110146613</v>
      </c>
      <c r="T53" s="81">
        <v>39474</v>
      </c>
      <c r="U53" s="84">
        <f t="shared" si="11"/>
        <v>94.873458792991556</v>
      </c>
      <c r="V53" s="81"/>
      <c r="W53" s="84"/>
      <c r="X53" s="81">
        <f t="shared" si="3"/>
        <v>6442</v>
      </c>
      <c r="Y53" s="84">
        <f t="shared" si="12"/>
        <v>98.396212005498711</v>
      </c>
      <c r="Z53" s="81"/>
      <c r="AA53" s="84"/>
      <c r="AB53" s="81"/>
      <c r="AC53" s="84"/>
      <c r="AD53" s="84"/>
      <c r="AE53" s="84"/>
      <c r="AF53" s="84"/>
      <c r="AG53" s="84"/>
      <c r="AH53" s="84"/>
      <c r="AI53" s="84"/>
      <c r="AJ53" s="16">
        <v>3562</v>
      </c>
      <c r="AK53" s="152">
        <f t="shared" si="13"/>
        <v>119.25008369601606</v>
      </c>
      <c r="AL53" s="163" t="s">
        <v>240</v>
      </c>
      <c r="AM53" s="105" t="s">
        <v>240</v>
      </c>
      <c r="AN53" s="105" t="s">
        <v>240</v>
      </c>
      <c r="AO53" s="105" t="s">
        <v>240</v>
      </c>
      <c r="AP53" s="16" t="s">
        <v>196</v>
      </c>
      <c r="AQ53" s="15" t="s">
        <v>196</v>
      </c>
    </row>
    <row r="54" spans="1:43" s="5" customFormat="1" ht="12" hidden="1" customHeight="1">
      <c r="A54" s="6"/>
      <c r="B54" s="43" t="s">
        <v>102</v>
      </c>
      <c r="C54" s="59" t="s">
        <v>103</v>
      </c>
      <c r="D54" s="78">
        <v>65914</v>
      </c>
      <c r="E54" s="84">
        <f t="shared" si="4"/>
        <v>96.51365400102496</v>
      </c>
      <c r="F54" s="81">
        <v>685</v>
      </c>
      <c r="G54" s="84">
        <f t="shared" si="5"/>
        <v>95.138888888888886</v>
      </c>
      <c r="H54" s="81"/>
      <c r="I54" s="84"/>
      <c r="J54" s="81">
        <f t="shared" si="0"/>
        <v>65229</v>
      </c>
      <c r="K54" s="84">
        <f t="shared" si="6"/>
        <v>96.528301886792462</v>
      </c>
      <c r="L54" s="81">
        <v>42190</v>
      </c>
      <c r="M54" s="84">
        <f t="shared" si="7"/>
        <v>97.048742897890648</v>
      </c>
      <c r="N54" s="81">
        <v>29588</v>
      </c>
      <c r="O54" s="84">
        <f t="shared" si="8"/>
        <v>95.918565824877618</v>
      </c>
      <c r="P54" s="81">
        <f t="shared" si="1"/>
        <v>-12602</v>
      </c>
      <c r="Q54" s="84">
        <f t="shared" si="9"/>
        <v>99.809916046253761</v>
      </c>
      <c r="R54" s="81">
        <f t="shared" si="2"/>
        <v>52627</v>
      </c>
      <c r="S54" s="84">
        <f t="shared" si="10"/>
        <v>95.774263407887318</v>
      </c>
      <c r="T54" s="81">
        <v>36845</v>
      </c>
      <c r="U54" s="84">
        <f t="shared" si="11"/>
        <v>93.224198567922485</v>
      </c>
      <c r="V54" s="81"/>
      <c r="W54" s="84"/>
      <c r="X54" s="81">
        <f t="shared" si="3"/>
        <v>15782</v>
      </c>
      <c r="Y54" s="84">
        <f t="shared" si="12"/>
        <v>102.30779203941398</v>
      </c>
      <c r="Z54" s="81"/>
      <c r="AA54" s="84"/>
      <c r="AB54" s="81"/>
      <c r="AC54" s="84"/>
      <c r="AD54" s="84"/>
      <c r="AE54" s="84"/>
      <c r="AF54" s="84"/>
      <c r="AG54" s="84"/>
      <c r="AH54" s="84"/>
      <c r="AI54" s="84"/>
      <c r="AJ54" s="16">
        <v>11492</v>
      </c>
      <c r="AK54" s="152">
        <f t="shared" si="13"/>
        <v>105.90728965072344</v>
      </c>
      <c r="AL54" s="163" t="s">
        <v>240</v>
      </c>
      <c r="AM54" s="105" t="s">
        <v>240</v>
      </c>
      <c r="AN54" s="105" t="s">
        <v>240</v>
      </c>
      <c r="AO54" s="105" t="s">
        <v>240</v>
      </c>
      <c r="AP54" s="16" t="s">
        <v>196</v>
      </c>
      <c r="AQ54" s="15" t="s">
        <v>196</v>
      </c>
    </row>
    <row r="55" spans="1:43" s="118" customFormat="1" ht="12" hidden="1" customHeight="1">
      <c r="A55" s="114"/>
      <c r="B55" s="43" t="s">
        <v>112</v>
      </c>
      <c r="C55" s="59" t="s">
        <v>113</v>
      </c>
      <c r="D55" s="115">
        <v>67777</v>
      </c>
      <c r="E55" s="116">
        <f t="shared" si="4"/>
        <v>97.315031516073915</v>
      </c>
      <c r="F55" s="87">
        <v>736</v>
      </c>
      <c r="G55" s="116">
        <f t="shared" si="5"/>
        <v>100.4092769440655</v>
      </c>
      <c r="H55" s="87"/>
      <c r="I55" s="116"/>
      <c r="J55" s="87">
        <f t="shared" si="0"/>
        <v>67041</v>
      </c>
      <c r="K55" s="116">
        <f t="shared" si="6"/>
        <v>97.282119743448362</v>
      </c>
      <c r="L55" s="87">
        <v>44152</v>
      </c>
      <c r="M55" s="116">
        <f t="shared" si="7"/>
        <v>100.66575467396261</v>
      </c>
      <c r="N55" s="87">
        <v>30854</v>
      </c>
      <c r="O55" s="116">
        <f t="shared" si="8"/>
        <v>99.304795622787253</v>
      </c>
      <c r="P55" s="87">
        <f t="shared" si="1"/>
        <v>-13298</v>
      </c>
      <c r="Q55" s="116">
        <f t="shared" si="9"/>
        <v>103.97185301016418</v>
      </c>
      <c r="R55" s="87">
        <f t="shared" si="2"/>
        <v>53743</v>
      </c>
      <c r="S55" s="116">
        <f t="shared" si="10"/>
        <v>95.757608153374676</v>
      </c>
      <c r="T55" s="87">
        <v>36860</v>
      </c>
      <c r="U55" s="116">
        <f t="shared" si="11"/>
        <v>93.214981159750138</v>
      </c>
      <c r="V55" s="87"/>
      <c r="W55" s="116"/>
      <c r="X55" s="87">
        <f t="shared" si="3"/>
        <v>16883</v>
      </c>
      <c r="Y55" s="116">
        <f t="shared" si="12"/>
        <v>101.82136179965021</v>
      </c>
      <c r="Z55" s="87"/>
      <c r="AA55" s="116"/>
      <c r="AB55" s="87"/>
      <c r="AC55" s="116"/>
      <c r="AD55" s="84"/>
      <c r="AE55" s="84"/>
      <c r="AF55" s="84"/>
      <c r="AG55" s="84"/>
      <c r="AH55" s="84"/>
      <c r="AI55" s="84"/>
      <c r="AJ55" s="120">
        <v>12285</v>
      </c>
      <c r="AK55" s="168">
        <f t="shared" si="13"/>
        <v>98.635086310718592</v>
      </c>
      <c r="AL55" s="163" t="s">
        <v>240</v>
      </c>
      <c r="AM55" s="105" t="s">
        <v>240</v>
      </c>
      <c r="AN55" s="105" t="s">
        <v>240</v>
      </c>
      <c r="AO55" s="105" t="s">
        <v>240</v>
      </c>
      <c r="AP55" s="120" t="s">
        <v>196</v>
      </c>
      <c r="AQ55" s="117" t="s">
        <v>196</v>
      </c>
    </row>
    <row r="56" spans="1:43" s="5" customFormat="1" ht="12" hidden="1" customHeight="1">
      <c r="A56" s="6"/>
      <c r="B56" s="43" t="s">
        <v>87</v>
      </c>
      <c r="C56" s="59" t="s">
        <v>88</v>
      </c>
      <c r="D56" s="78">
        <v>64108</v>
      </c>
      <c r="E56" s="84">
        <f t="shared" si="4"/>
        <v>98.746187732971862</v>
      </c>
      <c r="F56" s="81">
        <v>679</v>
      </c>
      <c r="G56" s="84">
        <f t="shared" si="5"/>
        <v>100.5925925925926</v>
      </c>
      <c r="H56" s="81"/>
      <c r="I56" s="84"/>
      <c r="J56" s="81">
        <f t="shared" si="0"/>
        <v>63429</v>
      </c>
      <c r="K56" s="84">
        <f t="shared" si="6"/>
        <v>98.726788799477021</v>
      </c>
      <c r="L56" s="81">
        <v>40816</v>
      </c>
      <c r="M56" s="84">
        <f t="shared" si="7"/>
        <v>105.10918829831067</v>
      </c>
      <c r="N56" s="81">
        <v>27165</v>
      </c>
      <c r="O56" s="84">
        <f t="shared" si="8"/>
        <v>111.54683201248305</v>
      </c>
      <c r="P56" s="81">
        <f t="shared" si="1"/>
        <v>-13651</v>
      </c>
      <c r="Q56" s="84">
        <f t="shared" si="9"/>
        <v>94.281373022998821</v>
      </c>
      <c r="R56" s="81">
        <f t="shared" si="2"/>
        <v>49778</v>
      </c>
      <c r="S56" s="84">
        <f t="shared" si="10"/>
        <v>100.02009323259927</v>
      </c>
      <c r="T56" s="81">
        <v>34697</v>
      </c>
      <c r="U56" s="84">
        <f t="shared" si="11"/>
        <v>91.90284473168407</v>
      </c>
      <c r="V56" s="81"/>
      <c r="W56" s="84"/>
      <c r="X56" s="81">
        <f t="shared" si="3"/>
        <v>15081</v>
      </c>
      <c r="Y56" s="84">
        <f t="shared" si="12"/>
        <v>125.52855002497087</v>
      </c>
      <c r="Z56" s="81"/>
      <c r="AA56" s="84"/>
      <c r="AB56" s="81"/>
      <c r="AC56" s="84"/>
      <c r="AD56" s="84"/>
      <c r="AE56" s="84"/>
      <c r="AF56" s="84"/>
      <c r="AG56" s="84"/>
      <c r="AH56" s="84"/>
      <c r="AI56" s="84"/>
      <c r="AJ56" s="16">
        <v>11508</v>
      </c>
      <c r="AK56" s="152">
        <f t="shared" si="13"/>
        <v>133.65853658536585</v>
      </c>
      <c r="AL56" s="163" t="s">
        <v>240</v>
      </c>
      <c r="AM56" s="105" t="s">
        <v>240</v>
      </c>
      <c r="AN56" s="105" t="s">
        <v>240</v>
      </c>
      <c r="AO56" s="105" t="s">
        <v>240</v>
      </c>
      <c r="AP56" s="16" t="s">
        <v>196</v>
      </c>
      <c r="AQ56" s="15" t="s">
        <v>196</v>
      </c>
    </row>
    <row r="57" spans="1:43" s="5" customFormat="1" ht="12" hidden="1" customHeight="1">
      <c r="A57" s="6"/>
      <c r="B57" s="45" t="s">
        <v>41</v>
      </c>
      <c r="C57" s="61" t="s">
        <v>89</v>
      </c>
      <c r="D57" s="79">
        <v>73667</v>
      </c>
      <c r="E57" s="85">
        <f t="shared" si="4"/>
        <v>99.980999172106792</v>
      </c>
      <c r="F57" s="82">
        <v>952</v>
      </c>
      <c r="G57" s="85">
        <f t="shared" si="5"/>
        <v>120.96569250317661</v>
      </c>
      <c r="H57" s="82"/>
      <c r="I57" s="85"/>
      <c r="J57" s="82">
        <f t="shared" si="0"/>
        <v>72715</v>
      </c>
      <c r="K57" s="85">
        <f t="shared" si="6"/>
        <v>99.754437950997342</v>
      </c>
      <c r="L57" s="82">
        <v>49482</v>
      </c>
      <c r="M57" s="85">
        <f t="shared" si="7"/>
        <v>106.64224137931035</v>
      </c>
      <c r="N57" s="82">
        <v>35538</v>
      </c>
      <c r="O57" s="85">
        <f t="shared" si="8"/>
        <v>103.86368950198737</v>
      </c>
      <c r="P57" s="82">
        <f t="shared" si="1"/>
        <v>-13944</v>
      </c>
      <c r="Q57" s="85">
        <f t="shared" si="9"/>
        <v>114.44517399868681</v>
      </c>
      <c r="R57" s="82">
        <f t="shared" si="2"/>
        <v>58771</v>
      </c>
      <c r="S57" s="85">
        <f t="shared" si="10"/>
        <v>96.806127491352328</v>
      </c>
      <c r="T57" s="82">
        <v>36371</v>
      </c>
      <c r="U57" s="85">
        <f t="shared" si="11"/>
        <v>89.114029499681479</v>
      </c>
      <c r="V57" s="82"/>
      <c r="W57" s="85"/>
      <c r="X57" s="82">
        <f t="shared" si="3"/>
        <v>22400</v>
      </c>
      <c r="Y57" s="85">
        <f t="shared" si="12"/>
        <v>112.58544431041415</v>
      </c>
      <c r="Z57" s="82"/>
      <c r="AA57" s="85"/>
      <c r="AB57" s="82"/>
      <c r="AC57" s="85"/>
      <c r="AD57" s="85"/>
      <c r="AE57" s="85"/>
      <c r="AF57" s="85"/>
      <c r="AG57" s="85"/>
      <c r="AH57" s="85"/>
      <c r="AI57" s="85"/>
      <c r="AJ57" s="13">
        <v>17720</v>
      </c>
      <c r="AK57" s="153">
        <f t="shared" si="13"/>
        <v>117.0796167822927</v>
      </c>
      <c r="AL57" s="164" t="s">
        <v>240</v>
      </c>
      <c r="AM57" s="165" t="s">
        <v>240</v>
      </c>
      <c r="AN57" s="165" t="s">
        <v>240</v>
      </c>
      <c r="AO57" s="165" t="s">
        <v>240</v>
      </c>
      <c r="AP57" s="13" t="s">
        <v>196</v>
      </c>
      <c r="AQ57" s="12" t="s">
        <v>196</v>
      </c>
    </row>
    <row r="58" spans="1:43" s="5" customFormat="1" ht="12" hidden="1" customHeight="1">
      <c r="A58" s="6"/>
      <c r="B58" s="44" t="s">
        <v>114</v>
      </c>
      <c r="C58" s="59" t="s">
        <v>115</v>
      </c>
      <c r="D58" s="80">
        <v>71628</v>
      </c>
      <c r="E58" s="86">
        <f t="shared" si="4"/>
        <v>99.310918544194109</v>
      </c>
      <c r="F58" s="83">
        <v>1008</v>
      </c>
      <c r="G58" s="86">
        <f t="shared" si="5"/>
        <v>130.23255813953489</v>
      </c>
      <c r="H58" s="83"/>
      <c r="I58" s="86"/>
      <c r="J58" s="83">
        <f t="shared" si="0"/>
        <v>70620</v>
      </c>
      <c r="K58" s="86">
        <f t="shared" si="6"/>
        <v>98.975487379293909</v>
      </c>
      <c r="L58" s="83">
        <v>48936</v>
      </c>
      <c r="M58" s="86">
        <f t="shared" si="7"/>
        <v>110.30316691085315</v>
      </c>
      <c r="N58" s="83">
        <v>33809</v>
      </c>
      <c r="O58" s="86">
        <f t="shared" si="8"/>
        <v>113.51396723072791</v>
      </c>
      <c r="P58" s="83">
        <f t="shared" si="1"/>
        <v>-15127</v>
      </c>
      <c r="Q58" s="86">
        <f t="shared" si="9"/>
        <v>103.74459913586173</v>
      </c>
      <c r="R58" s="83">
        <f t="shared" si="2"/>
        <v>55493</v>
      </c>
      <c r="S58" s="86">
        <f t="shared" si="10"/>
        <v>97.750572485467686</v>
      </c>
      <c r="T58" s="81">
        <v>37576</v>
      </c>
      <c r="U58" s="86">
        <f t="shared" si="11"/>
        <v>94.2273935503285</v>
      </c>
      <c r="V58" s="83"/>
      <c r="W58" s="86"/>
      <c r="X58" s="83">
        <f t="shared" si="3"/>
        <v>17917</v>
      </c>
      <c r="Y58" s="86">
        <f t="shared" si="12"/>
        <v>106.06796116504856</v>
      </c>
      <c r="Z58" s="83"/>
      <c r="AA58" s="86"/>
      <c r="AB58" s="83"/>
      <c r="AC58" s="86"/>
      <c r="AD58" s="86"/>
      <c r="AE58" s="86"/>
      <c r="AF58" s="86"/>
      <c r="AG58" s="86"/>
      <c r="AH58" s="86"/>
      <c r="AI58" s="86"/>
      <c r="AJ58" s="10">
        <v>13669</v>
      </c>
      <c r="AK58" s="48">
        <f t="shared" si="13"/>
        <v>101.03481410303792</v>
      </c>
      <c r="AL58" s="166" t="s">
        <v>240</v>
      </c>
      <c r="AM58" s="160" t="s">
        <v>240</v>
      </c>
      <c r="AN58" s="160" t="s">
        <v>240</v>
      </c>
      <c r="AO58" s="160" t="s">
        <v>240</v>
      </c>
      <c r="AP58" s="10" t="s">
        <v>196</v>
      </c>
      <c r="AQ58" s="9" t="s">
        <v>196</v>
      </c>
    </row>
    <row r="59" spans="1:43" s="5" customFormat="1" ht="12" hidden="1" customHeight="1">
      <c r="A59" s="6"/>
      <c r="B59" s="43" t="s">
        <v>92</v>
      </c>
      <c r="C59" s="59" t="s">
        <v>93</v>
      </c>
      <c r="D59" s="78">
        <v>71593</v>
      </c>
      <c r="E59" s="84">
        <f t="shared" si="4"/>
        <v>98.429916821337741</v>
      </c>
      <c r="F59" s="81">
        <v>774</v>
      </c>
      <c r="G59" s="84">
        <f t="shared" si="5"/>
        <v>100</v>
      </c>
      <c r="H59" s="81"/>
      <c r="I59" s="84"/>
      <c r="J59" s="81">
        <f t="shared" si="0"/>
        <v>70819</v>
      </c>
      <c r="K59" s="84">
        <f t="shared" si="6"/>
        <v>98.413029279748756</v>
      </c>
      <c r="L59" s="81">
        <v>47585</v>
      </c>
      <c r="M59" s="84">
        <f t="shared" si="7"/>
        <v>105.44685000110799</v>
      </c>
      <c r="N59" s="81">
        <v>30973</v>
      </c>
      <c r="O59" s="84">
        <f t="shared" si="8"/>
        <v>109.58463062553072</v>
      </c>
      <c r="P59" s="81">
        <f t="shared" si="1"/>
        <v>-16612</v>
      </c>
      <c r="Q59" s="84">
        <f t="shared" si="9"/>
        <v>98.511534127972482</v>
      </c>
      <c r="R59" s="81">
        <f t="shared" si="2"/>
        <v>54207</v>
      </c>
      <c r="S59" s="84">
        <f t="shared" si="10"/>
        <v>98.382881411303487</v>
      </c>
      <c r="T59" s="81">
        <v>43269</v>
      </c>
      <c r="U59" s="84">
        <f t="shared" si="11"/>
        <v>98.819257296852882</v>
      </c>
      <c r="V59" s="81"/>
      <c r="W59" s="84"/>
      <c r="X59" s="81">
        <f t="shared" si="3"/>
        <v>10938</v>
      </c>
      <c r="Y59" s="84">
        <f t="shared" si="12"/>
        <v>96.693776520509189</v>
      </c>
      <c r="Z59" s="81"/>
      <c r="AA59" s="84"/>
      <c r="AB59" s="81"/>
      <c r="AC59" s="84"/>
      <c r="AD59" s="84"/>
      <c r="AE59" s="84"/>
      <c r="AF59" s="84"/>
      <c r="AG59" s="84"/>
      <c r="AH59" s="84"/>
      <c r="AI59" s="84"/>
      <c r="AJ59" s="16">
        <v>7484</v>
      </c>
      <c r="AK59" s="152">
        <f t="shared" si="13"/>
        <v>96.406028597191806</v>
      </c>
      <c r="AL59" s="163" t="s">
        <v>240</v>
      </c>
      <c r="AM59" s="105" t="s">
        <v>240</v>
      </c>
      <c r="AN59" s="105" t="s">
        <v>240</v>
      </c>
      <c r="AO59" s="105" t="s">
        <v>240</v>
      </c>
      <c r="AP59" s="16" t="s">
        <v>196</v>
      </c>
      <c r="AQ59" s="15" t="s">
        <v>196</v>
      </c>
    </row>
    <row r="60" spans="1:43" s="5" customFormat="1" ht="12" hidden="1" customHeight="1">
      <c r="A60" s="6"/>
      <c r="B60" s="43" t="s">
        <v>94</v>
      </c>
      <c r="C60" s="59" t="s">
        <v>95</v>
      </c>
      <c r="D60" s="78">
        <v>66318</v>
      </c>
      <c r="E60" s="84">
        <f t="shared" si="4"/>
        <v>99.109304480377801</v>
      </c>
      <c r="F60" s="81">
        <v>745</v>
      </c>
      <c r="G60" s="84">
        <f t="shared" si="5"/>
        <v>100</v>
      </c>
      <c r="H60" s="81"/>
      <c r="I60" s="84"/>
      <c r="J60" s="81">
        <f t="shared" si="0"/>
        <v>65573</v>
      </c>
      <c r="K60" s="84">
        <f t="shared" si="6"/>
        <v>99.099276096057068</v>
      </c>
      <c r="L60" s="81">
        <v>45082</v>
      </c>
      <c r="M60" s="84">
        <f t="shared" si="7"/>
        <v>107.5378083106722</v>
      </c>
      <c r="N60" s="81">
        <v>28249</v>
      </c>
      <c r="O60" s="84">
        <f t="shared" si="8"/>
        <v>121.09482167352539</v>
      </c>
      <c r="P60" s="81">
        <f t="shared" si="1"/>
        <v>-16833</v>
      </c>
      <c r="Q60" s="84">
        <f t="shared" si="9"/>
        <v>90.529202968699579</v>
      </c>
      <c r="R60" s="81">
        <f t="shared" si="2"/>
        <v>48740</v>
      </c>
      <c r="S60" s="84">
        <f t="shared" si="10"/>
        <v>102.44876510772465</v>
      </c>
      <c r="T60" s="81">
        <v>45627</v>
      </c>
      <c r="U60" s="84">
        <f t="shared" si="11"/>
        <v>101.93016553850278</v>
      </c>
      <c r="V60" s="81"/>
      <c r="W60" s="84"/>
      <c r="X60" s="81">
        <f t="shared" si="3"/>
        <v>3113</v>
      </c>
      <c r="Y60" s="84">
        <f t="shared" si="12"/>
        <v>110.70412517780939</v>
      </c>
      <c r="Z60" s="81"/>
      <c r="AA60" s="84"/>
      <c r="AB60" s="81"/>
      <c r="AC60" s="84"/>
      <c r="AD60" s="84"/>
      <c r="AE60" s="84"/>
      <c r="AF60" s="84"/>
      <c r="AG60" s="84"/>
      <c r="AH60" s="84"/>
      <c r="AI60" s="84"/>
      <c r="AJ60" s="16">
        <v>554</v>
      </c>
      <c r="AK60" s="152">
        <f t="shared" si="13"/>
        <v>802.89855072463774</v>
      </c>
      <c r="AL60" s="163" t="s">
        <v>240</v>
      </c>
      <c r="AM60" s="105" t="s">
        <v>240</v>
      </c>
      <c r="AN60" s="105" t="s">
        <v>240</v>
      </c>
      <c r="AO60" s="105" t="s">
        <v>240</v>
      </c>
      <c r="AP60" s="16" t="s">
        <v>196</v>
      </c>
      <c r="AQ60" s="15" t="s">
        <v>196</v>
      </c>
    </row>
    <row r="61" spans="1:43" s="5" customFormat="1" ht="12" hidden="1" customHeight="1">
      <c r="A61" s="6"/>
      <c r="B61" s="43" t="s">
        <v>96</v>
      </c>
      <c r="C61" s="59" t="s">
        <v>97</v>
      </c>
      <c r="D61" s="78">
        <v>64171</v>
      </c>
      <c r="E61" s="84">
        <f t="shared" si="4"/>
        <v>100.46183230008141</v>
      </c>
      <c r="F61" s="81">
        <v>717</v>
      </c>
      <c r="G61" s="84">
        <f t="shared" si="5"/>
        <v>100.84388185654008</v>
      </c>
      <c r="H61" s="81"/>
      <c r="I61" s="84"/>
      <c r="J61" s="81">
        <f t="shared" si="0"/>
        <v>63454</v>
      </c>
      <c r="K61" s="84">
        <f t="shared" si="6"/>
        <v>100.45753186099897</v>
      </c>
      <c r="L61" s="81">
        <v>44252</v>
      </c>
      <c r="M61" s="84">
        <f t="shared" si="7"/>
        <v>110.52500124881364</v>
      </c>
      <c r="N61" s="81">
        <v>28782</v>
      </c>
      <c r="O61" s="84">
        <f t="shared" si="8"/>
        <v>116.67747689314092</v>
      </c>
      <c r="P61" s="81">
        <f t="shared" si="1"/>
        <v>-15470</v>
      </c>
      <c r="Q61" s="84">
        <f t="shared" si="9"/>
        <v>100.65061808718283</v>
      </c>
      <c r="R61" s="81">
        <f t="shared" si="2"/>
        <v>47984</v>
      </c>
      <c r="S61" s="84">
        <f t="shared" si="10"/>
        <v>100.39543885343656</v>
      </c>
      <c r="T61" s="81">
        <v>44026</v>
      </c>
      <c r="U61" s="84">
        <f t="shared" si="11"/>
        <v>97.75300857054043</v>
      </c>
      <c r="V61" s="81"/>
      <c r="W61" s="84"/>
      <c r="X61" s="81">
        <f t="shared" si="3"/>
        <v>3958</v>
      </c>
      <c r="Y61" s="84">
        <f t="shared" si="12"/>
        <v>143.56184258251722</v>
      </c>
      <c r="Z61" s="81"/>
      <c r="AA61" s="84"/>
      <c r="AB61" s="81"/>
      <c r="AC61" s="84"/>
      <c r="AD61" s="84"/>
      <c r="AE61" s="84"/>
      <c r="AF61" s="84"/>
      <c r="AG61" s="84"/>
      <c r="AH61" s="84"/>
      <c r="AI61" s="84"/>
      <c r="AJ61" s="16">
        <v>1227</v>
      </c>
      <c r="AK61" s="152">
        <f t="shared" si="13"/>
        <v>4090</v>
      </c>
      <c r="AL61" s="163" t="s">
        <v>240</v>
      </c>
      <c r="AM61" s="105" t="s">
        <v>240</v>
      </c>
      <c r="AN61" s="105" t="s">
        <v>240</v>
      </c>
      <c r="AO61" s="105" t="s">
        <v>240</v>
      </c>
      <c r="AP61" s="16" t="s">
        <v>196</v>
      </c>
      <c r="AQ61" s="15" t="s">
        <v>196</v>
      </c>
    </row>
    <row r="62" spans="1:43" s="5" customFormat="1" ht="12" hidden="1" customHeight="1">
      <c r="A62" s="6"/>
      <c r="B62" s="43" t="s">
        <v>73</v>
      </c>
      <c r="C62" s="59" t="s">
        <v>74</v>
      </c>
      <c r="D62" s="78">
        <v>62722</v>
      </c>
      <c r="E62" s="84">
        <f t="shared" si="4"/>
        <v>101.57244417094459</v>
      </c>
      <c r="F62" s="81">
        <v>685</v>
      </c>
      <c r="G62" s="84">
        <f t="shared" si="5"/>
        <v>101.93452380952381</v>
      </c>
      <c r="H62" s="81"/>
      <c r="I62" s="84"/>
      <c r="J62" s="81">
        <f t="shared" si="0"/>
        <v>62037</v>
      </c>
      <c r="K62" s="84">
        <f t="shared" si="6"/>
        <v>101.56846051834509</v>
      </c>
      <c r="L62" s="81">
        <v>43023</v>
      </c>
      <c r="M62" s="84">
        <f t="shared" si="7"/>
        <v>108.23940827211432</v>
      </c>
      <c r="N62" s="81">
        <v>27982</v>
      </c>
      <c r="O62" s="84">
        <f t="shared" si="8"/>
        <v>114.21690681252296</v>
      </c>
      <c r="P62" s="81">
        <f t="shared" si="1"/>
        <v>-15041</v>
      </c>
      <c r="Q62" s="84">
        <f t="shared" si="9"/>
        <v>98.635976129582275</v>
      </c>
      <c r="R62" s="81">
        <f t="shared" si="2"/>
        <v>46996</v>
      </c>
      <c r="S62" s="84">
        <f t="shared" si="10"/>
        <v>102.54418503163866</v>
      </c>
      <c r="T62" s="81">
        <v>41577</v>
      </c>
      <c r="U62" s="84">
        <f t="shared" si="11"/>
        <v>100.64876903338256</v>
      </c>
      <c r="V62" s="81"/>
      <c r="W62" s="84"/>
      <c r="X62" s="81">
        <f t="shared" si="3"/>
        <v>5419</v>
      </c>
      <c r="Y62" s="84">
        <f t="shared" si="12"/>
        <v>119.86286219862863</v>
      </c>
      <c r="Z62" s="81"/>
      <c r="AA62" s="84"/>
      <c r="AB62" s="81"/>
      <c r="AC62" s="84"/>
      <c r="AD62" s="84"/>
      <c r="AE62" s="84"/>
      <c r="AF62" s="84"/>
      <c r="AG62" s="84"/>
      <c r="AH62" s="84"/>
      <c r="AI62" s="84"/>
      <c r="AJ62" s="16">
        <v>2271</v>
      </c>
      <c r="AK62" s="152">
        <f t="shared" si="13"/>
        <v>149.30966469428009</v>
      </c>
      <c r="AL62" s="163" t="s">
        <v>240</v>
      </c>
      <c r="AM62" s="105" t="s">
        <v>240</v>
      </c>
      <c r="AN62" s="105" t="s">
        <v>240</v>
      </c>
      <c r="AO62" s="105" t="s">
        <v>240</v>
      </c>
      <c r="AP62" s="16" t="s">
        <v>196</v>
      </c>
      <c r="AQ62" s="15" t="s">
        <v>196</v>
      </c>
    </row>
    <row r="63" spans="1:43" s="5" customFormat="1" ht="12" hidden="1" customHeight="1">
      <c r="A63" s="6"/>
      <c r="B63" s="43" t="s">
        <v>76</v>
      </c>
      <c r="C63" s="59" t="s">
        <v>77</v>
      </c>
      <c r="D63" s="78">
        <v>61728</v>
      </c>
      <c r="E63" s="84">
        <f t="shared" si="4"/>
        <v>101.03278393374471</v>
      </c>
      <c r="F63" s="81">
        <v>691</v>
      </c>
      <c r="G63" s="84">
        <f t="shared" si="5"/>
        <v>99.567723342939487</v>
      </c>
      <c r="H63" s="81"/>
      <c r="I63" s="84"/>
      <c r="J63" s="81">
        <f t="shared" si="0"/>
        <v>61037</v>
      </c>
      <c r="K63" s="84">
        <f t="shared" si="6"/>
        <v>101.04961674089034</v>
      </c>
      <c r="L63" s="81">
        <v>41754</v>
      </c>
      <c r="M63" s="84">
        <f t="shared" si="7"/>
        <v>108.86194759483769</v>
      </c>
      <c r="N63" s="81">
        <v>29211</v>
      </c>
      <c r="O63" s="84">
        <f t="shared" si="8"/>
        <v>119.02452937820878</v>
      </c>
      <c r="P63" s="81">
        <f t="shared" si="1"/>
        <v>-12543</v>
      </c>
      <c r="Q63" s="84">
        <f t="shared" si="9"/>
        <v>90.805762687323536</v>
      </c>
      <c r="R63" s="81">
        <f t="shared" si="2"/>
        <v>48494</v>
      </c>
      <c r="S63" s="84">
        <f t="shared" si="10"/>
        <v>104.08671388710025</v>
      </c>
      <c r="T63" s="81">
        <v>45327</v>
      </c>
      <c r="U63" s="84">
        <f t="shared" si="11"/>
        <v>104.9236111111111</v>
      </c>
      <c r="V63" s="81"/>
      <c r="W63" s="84"/>
      <c r="X63" s="81">
        <f t="shared" si="3"/>
        <v>3167</v>
      </c>
      <c r="Y63" s="84">
        <f t="shared" si="12"/>
        <v>93.421828908554573</v>
      </c>
      <c r="Z63" s="81"/>
      <c r="AA63" s="84"/>
      <c r="AB63" s="81"/>
      <c r="AC63" s="84"/>
      <c r="AD63" s="84"/>
      <c r="AE63" s="84"/>
      <c r="AF63" s="84"/>
      <c r="AG63" s="84"/>
      <c r="AH63" s="84"/>
      <c r="AI63" s="84"/>
      <c r="AJ63" s="16">
        <v>8</v>
      </c>
      <c r="AK63" s="152">
        <f t="shared" si="13"/>
        <v>0.86393088552915775</v>
      </c>
      <c r="AL63" s="163" t="s">
        <v>240</v>
      </c>
      <c r="AM63" s="105" t="s">
        <v>240</v>
      </c>
      <c r="AN63" s="105" t="s">
        <v>240</v>
      </c>
      <c r="AO63" s="105" t="s">
        <v>240</v>
      </c>
      <c r="AP63" s="16" t="s">
        <v>196</v>
      </c>
      <c r="AQ63" s="15" t="s">
        <v>196</v>
      </c>
    </row>
    <row r="64" spans="1:43" s="5" customFormat="1" ht="12" hidden="1" customHeight="1">
      <c r="A64" s="6"/>
      <c r="B64" s="43" t="s">
        <v>98</v>
      </c>
      <c r="C64" s="59" t="s">
        <v>99</v>
      </c>
      <c r="D64" s="78">
        <v>65016</v>
      </c>
      <c r="E64" s="84">
        <f t="shared" si="4"/>
        <v>102.33744156396089</v>
      </c>
      <c r="F64" s="81">
        <v>675</v>
      </c>
      <c r="G64" s="84">
        <f t="shared" si="5"/>
        <v>102.58358662613982</v>
      </c>
      <c r="H64" s="81"/>
      <c r="I64" s="84"/>
      <c r="J64" s="81">
        <f t="shared" si="0"/>
        <v>64341</v>
      </c>
      <c r="K64" s="84">
        <f t="shared" si="6"/>
        <v>102.33486552256134</v>
      </c>
      <c r="L64" s="81">
        <v>44531</v>
      </c>
      <c r="M64" s="84">
        <f t="shared" si="7"/>
        <v>111.26074355386768</v>
      </c>
      <c r="N64" s="81">
        <v>29070</v>
      </c>
      <c r="O64" s="84">
        <f t="shared" si="8"/>
        <v>119.18330531753516</v>
      </c>
      <c r="P64" s="81">
        <f t="shared" si="1"/>
        <v>-15461</v>
      </c>
      <c r="Q64" s="84">
        <f t="shared" si="9"/>
        <v>98.899763321179563</v>
      </c>
      <c r="R64" s="81">
        <f t="shared" si="2"/>
        <v>48880</v>
      </c>
      <c r="S64" s="84">
        <f t="shared" si="10"/>
        <v>103.47163420829806</v>
      </c>
      <c r="T64" s="81">
        <v>44158</v>
      </c>
      <c r="U64" s="84">
        <f t="shared" si="11"/>
        <v>103.35158919627393</v>
      </c>
      <c r="V64" s="81"/>
      <c r="W64" s="84"/>
      <c r="X64" s="81">
        <f t="shared" si="3"/>
        <v>4722</v>
      </c>
      <c r="Y64" s="84">
        <f t="shared" si="12"/>
        <v>104.6078865750997</v>
      </c>
      <c r="Z64" s="81"/>
      <c r="AA64" s="84"/>
      <c r="AB64" s="81"/>
      <c r="AC64" s="84"/>
      <c r="AD64" s="84"/>
      <c r="AE64" s="84"/>
      <c r="AF64" s="84"/>
      <c r="AG64" s="84"/>
      <c r="AH64" s="84"/>
      <c r="AI64" s="84"/>
      <c r="AJ64" s="16">
        <v>1103</v>
      </c>
      <c r="AK64" s="152">
        <f t="shared" si="13"/>
        <v>62.351611079706046</v>
      </c>
      <c r="AL64" s="163" t="s">
        <v>240</v>
      </c>
      <c r="AM64" s="105" t="s">
        <v>240</v>
      </c>
      <c r="AN64" s="105" t="s">
        <v>240</v>
      </c>
      <c r="AO64" s="105" t="s">
        <v>240</v>
      </c>
      <c r="AP64" s="16" t="s">
        <v>196</v>
      </c>
      <c r="AQ64" s="15" t="s">
        <v>196</v>
      </c>
    </row>
    <row r="65" spans="1:43" s="5" customFormat="1" ht="12" hidden="1" customHeight="1">
      <c r="A65" s="6"/>
      <c r="B65" s="43" t="s">
        <v>100</v>
      </c>
      <c r="C65" s="59" t="s">
        <v>101</v>
      </c>
      <c r="D65" s="78">
        <v>63134</v>
      </c>
      <c r="E65" s="84">
        <f t="shared" si="4"/>
        <v>101.65032442963178</v>
      </c>
      <c r="F65" s="81">
        <v>644</v>
      </c>
      <c r="G65" s="84">
        <f t="shared" si="5"/>
        <v>103.20512820512822</v>
      </c>
      <c r="H65" s="81"/>
      <c r="I65" s="84"/>
      <c r="J65" s="81">
        <f t="shared" si="0"/>
        <v>62490</v>
      </c>
      <c r="K65" s="84">
        <f t="shared" si="6"/>
        <v>101.63454501097829</v>
      </c>
      <c r="L65" s="81">
        <v>43676</v>
      </c>
      <c r="M65" s="84">
        <f t="shared" si="7"/>
        <v>110.78811861096314</v>
      </c>
      <c r="N65" s="81">
        <v>27461</v>
      </c>
      <c r="O65" s="84">
        <f t="shared" si="8"/>
        <v>115.12115368491658</v>
      </c>
      <c r="P65" s="81">
        <f t="shared" si="1"/>
        <v>-16215</v>
      </c>
      <c r="Q65" s="84">
        <f t="shared" si="9"/>
        <v>104.1492709872182</v>
      </c>
      <c r="R65" s="81">
        <f t="shared" si="2"/>
        <v>46275</v>
      </c>
      <c r="S65" s="84">
        <f t="shared" si="10"/>
        <v>100.78186253157941</v>
      </c>
      <c r="T65" s="81">
        <v>40120</v>
      </c>
      <c r="U65" s="84">
        <f t="shared" si="11"/>
        <v>101.6365202411714</v>
      </c>
      <c r="V65" s="81"/>
      <c r="W65" s="84"/>
      <c r="X65" s="81">
        <f t="shared" si="3"/>
        <v>6155</v>
      </c>
      <c r="Y65" s="84">
        <f t="shared" si="12"/>
        <v>95.544861844147775</v>
      </c>
      <c r="Z65" s="81"/>
      <c r="AA65" s="84"/>
      <c r="AB65" s="81"/>
      <c r="AC65" s="84"/>
      <c r="AD65" s="84"/>
      <c r="AE65" s="84"/>
      <c r="AF65" s="84"/>
      <c r="AG65" s="84"/>
      <c r="AH65" s="84"/>
      <c r="AI65" s="84"/>
      <c r="AJ65" s="16">
        <v>2778</v>
      </c>
      <c r="AK65" s="152">
        <f t="shared" si="13"/>
        <v>77.989893318360473</v>
      </c>
      <c r="AL65" s="163" t="s">
        <v>240</v>
      </c>
      <c r="AM65" s="105" t="s">
        <v>240</v>
      </c>
      <c r="AN65" s="105" t="s">
        <v>240</v>
      </c>
      <c r="AO65" s="105" t="s">
        <v>240</v>
      </c>
      <c r="AP65" s="16" t="s">
        <v>196</v>
      </c>
      <c r="AQ65" s="15" t="s">
        <v>196</v>
      </c>
    </row>
    <row r="66" spans="1:43" s="5" customFormat="1" ht="12" hidden="1" customHeight="1">
      <c r="A66" s="6"/>
      <c r="B66" s="43" t="s">
        <v>102</v>
      </c>
      <c r="C66" s="59" t="s">
        <v>103</v>
      </c>
      <c r="D66" s="78">
        <v>67209</v>
      </c>
      <c r="E66" s="84">
        <f t="shared" si="4"/>
        <v>101.96468125132749</v>
      </c>
      <c r="F66" s="81">
        <v>720</v>
      </c>
      <c r="G66" s="84">
        <f t="shared" si="5"/>
        <v>105.1094890510949</v>
      </c>
      <c r="H66" s="81"/>
      <c r="I66" s="84"/>
      <c r="J66" s="81">
        <f t="shared" si="0"/>
        <v>66489</v>
      </c>
      <c r="K66" s="84">
        <f t="shared" si="6"/>
        <v>101.93165616520258</v>
      </c>
      <c r="L66" s="81">
        <v>46129</v>
      </c>
      <c r="M66" s="84">
        <f t="shared" si="7"/>
        <v>109.33633562455557</v>
      </c>
      <c r="N66" s="81">
        <v>32271</v>
      </c>
      <c r="O66" s="84">
        <f t="shared" si="8"/>
        <v>109.0678653508179</v>
      </c>
      <c r="P66" s="81">
        <f t="shared" si="1"/>
        <v>-13858</v>
      </c>
      <c r="Q66" s="84">
        <f t="shared" si="9"/>
        <v>109.96667195683226</v>
      </c>
      <c r="R66" s="81">
        <f t="shared" si="2"/>
        <v>52631</v>
      </c>
      <c r="S66" s="84">
        <f t="shared" si="10"/>
        <v>100.00760066125753</v>
      </c>
      <c r="T66" s="81">
        <v>37831</v>
      </c>
      <c r="U66" s="84">
        <f t="shared" si="11"/>
        <v>102.67607545121456</v>
      </c>
      <c r="V66" s="81"/>
      <c r="W66" s="84"/>
      <c r="X66" s="81">
        <f t="shared" si="3"/>
        <v>14800</v>
      </c>
      <c r="Y66" s="84">
        <f t="shared" si="12"/>
        <v>93.777721454821943</v>
      </c>
      <c r="Z66" s="81"/>
      <c r="AA66" s="84"/>
      <c r="AB66" s="81"/>
      <c r="AC66" s="84"/>
      <c r="AD66" s="84"/>
      <c r="AE66" s="84"/>
      <c r="AF66" s="84"/>
      <c r="AG66" s="84"/>
      <c r="AH66" s="84"/>
      <c r="AI66" s="84"/>
      <c r="AJ66" s="16">
        <v>9970</v>
      </c>
      <c r="AK66" s="152">
        <f t="shared" si="13"/>
        <v>86.756004176818664</v>
      </c>
      <c r="AL66" s="163" t="s">
        <v>240</v>
      </c>
      <c r="AM66" s="105" t="s">
        <v>240</v>
      </c>
      <c r="AN66" s="105" t="s">
        <v>240</v>
      </c>
      <c r="AO66" s="105" t="s">
        <v>240</v>
      </c>
      <c r="AP66" s="16" t="s">
        <v>196</v>
      </c>
      <c r="AQ66" s="15" t="s">
        <v>196</v>
      </c>
    </row>
    <row r="67" spans="1:43" s="5" customFormat="1" ht="12" hidden="1" customHeight="1">
      <c r="A67" s="6"/>
      <c r="B67" s="43" t="s">
        <v>116</v>
      </c>
      <c r="C67" s="59" t="s">
        <v>117</v>
      </c>
      <c r="D67" s="78">
        <v>68950</v>
      </c>
      <c r="E67" s="84">
        <f t="shared" si="4"/>
        <v>101.73067559791669</v>
      </c>
      <c r="F67" s="81">
        <v>603</v>
      </c>
      <c r="G67" s="84">
        <f t="shared" si="5"/>
        <v>81.929347826086953</v>
      </c>
      <c r="H67" s="81"/>
      <c r="I67" s="84"/>
      <c r="J67" s="81">
        <f>D67-F67</f>
        <v>68347</v>
      </c>
      <c r="K67" s="84">
        <f t="shared" si="6"/>
        <v>101.94806163392552</v>
      </c>
      <c r="L67" s="81">
        <v>46763</v>
      </c>
      <c r="M67" s="84">
        <f t="shared" si="7"/>
        <v>105.91366189527088</v>
      </c>
      <c r="N67" s="81">
        <v>31708</v>
      </c>
      <c r="O67" s="84">
        <f t="shared" si="8"/>
        <v>102.7678745057367</v>
      </c>
      <c r="P67" s="81">
        <f t="shared" si="1"/>
        <v>-15055</v>
      </c>
      <c r="Q67" s="84">
        <f t="shared" si="9"/>
        <v>113.21251315987367</v>
      </c>
      <c r="R67" s="81">
        <f t="shared" si="2"/>
        <v>53292</v>
      </c>
      <c r="S67" s="84">
        <f t="shared" si="10"/>
        <v>99.160820944122946</v>
      </c>
      <c r="T67" s="81">
        <v>39004</v>
      </c>
      <c r="U67" s="84">
        <f t="shared" si="11"/>
        <v>105.81660336408029</v>
      </c>
      <c r="V67" s="81"/>
      <c r="W67" s="84"/>
      <c r="X67" s="81">
        <f t="shared" si="3"/>
        <v>14288</v>
      </c>
      <c r="Y67" s="84">
        <f t="shared" si="12"/>
        <v>84.629508973523656</v>
      </c>
      <c r="Z67" s="81"/>
      <c r="AA67" s="84"/>
      <c r="AB67" s="81"/>
      <c r="AC67" s="84"/>
      <c r="AD67" s="84"/>
      <c r="AE67" s="84"/>
      <c r="AF67" s="84"/>
      <c r="AG67" s="84"/>
      <c r="AH67" s="84"/>
      <c r="AI67" s="84"/>
      <c r="AJ67" s="16">
        <v>10171</v>
      </c>
      <c r="AK67" s="152">
        <f t="shared" si="13"/>
        <v>82.792022792022792</v>
      </c>
      <c r="AL67" s="163" t="s">
        <v>240</v>
      </c>
      <c r="AM67" s="105" t="s">
        <v>240</v>
      </c>
      <c r="AN67" s="105" t="s">
        <v>240</v>
      </c>
      <c r="AO67" s="105" t="s">
        <v>240</v>
      </c>
      <c r="AP67" s="16" t="s">
        <v>196</v>
      </c>
      <c r="AQ67" s="15" t="s">
        <v>196</v>
      </c>
    </row>
    <row r="68" spans="1:43" s="5" customFormat="1" ht="12" hidden="1" customHeight="1">
      <c r="A68" s="6"/>
      <c r="B68" s="43" t="s">
        <v>87</v>
      </c>
      <c r="C68" s="59" t="s">
        <v>88</v>
      </c>
      <c r="D68" s="78">
        <v>64659</v>
      </c>
      <c r="E68" s="84">
        <f t="shared" si="4"/>
        <v>100.8594871154926</v>
      </c>
      <c r="F68" s="81">
        <v>568</v>
      </c>
      <c r="G68" s="84">
        <f t="shared" si="5"/>
        <v>83.652430044182623</v>
      </c>
      <c r="H68" s="81"/>
      <c r="I68" s="84"/>
      <c r="J68" s="81">
        <f t="shared" si="0"/>
        <v>64091</v>
      </c>
      <c r="K68" s="84">
        <f t="shared" si="6"/>
        <v>101.04368664175693</v>
      </c>
      <c r="L68" s="81">
        <v>43327</v>
      </c>
      <c r="M68" s="84">
        <f t="shared" si="7"/>
        <v>106.15199921599373</v>
      </c>
      <c r="N68" s="81">
        <v>27710</v>
      </c>
      <c r="O68" s="84">
        <f t="shared" si="8"/>
        <v>102.00625805264127</v>
      </c>
      <c r="P68" s="81">
        <f t="shared" si="1"/>
        <v>-15617</v>
      </c>
      <c r="Q68" s="84">
        <f t="shared" si="9"/>
        <v>114.40187532048934</v>
      </c>
      <c r="R68" s="81">
        <f t="shared" si="2"/>
        <v>48474</v>
      </c>
      <c r="S68" s="84">
        <f t="shared" si="10"/>
        <v>97.380368837639125</v>
      </c>
      <c r="T68" s="81">
        <v>37142</v>
      </c>
      <c r="U68" s="84">
        <f t="shared" si="11"/>
        <v>107.04671873649019</v>
      </c>
      <c r="V68" s="81"/>
      <c r="W68" s="84"/>
      <c r="X68" s="81">
        <f t="shared" si="3"/>
        <v>11332</v>
      </c>
      <c r="Y68" s="84">
        <f t="shared" si="12"/>
        <v>75.140905775479084</v>
      </c>
      <c r="Z68" s="81"/>
      <c r="AA68" s="84"/>
      <c r="AB68" s="81"/>
      <c r="AC68" s="84"/>
      <c r="AD68" s="84"/>
      <c r="AE68" s="84"/>
      <c r="AF68" s="84"/>
      <c r="AG68" s="84"/>
      <c r="AH68" s="84"/>
      <c r="AI68" s="84"/>
      <c r="AJ68" s="16">
        <v>7906</v>
      </c>
      <c r="AK68" s="152">
        <f t="shared" si="13"/>
        <v>68.700034758428913</v>
      </c>
      <c r="AL68" s="163" t="s">
        <v>240</v>
      </c>
      <c r="AM68" s="105" t="s">
        <v>240</v>
      </c>
      <c r="AN68" s="105" t="s">
        <v>240</v>
      </c>
      <c r="AO68" s="105" t="s">
        <v>240</v>
      </c>
      <c r="AP68" s="120" t="s">
        <v>196</v>
      </c>
      <c r="AQ68" s="117" t="s">
        <v>196</v>
      </c>
    </row>
    <row r="69" spans="1:43" s="5" customFormat="1" ht="12" hidden="1" customHeight="1">
      <c r="A69" s="6"/>
      <c r="B69" s="45" t="s">
        <v>41</v>
      </c>
      <c r="C69" s="59" t="s">
        <v>89</v>
      </c>
      <c r="D69" s="79">
        <v>73790</v>
      </c>
      <c r="E69" s="85">
        <f t="shared" si="4"/>
        <v>100.16696757028249</v>
      </c>
      <c r="F69" s="82">
        <v>641</v>
      </c>
      <c r="G69" s="85">
        <f t="shared" si="5"/>
        <v>67.331932773109244</v>
      </c>
      <c r="H69" s="82"/>
      <c r="I69" s="85"/>
      <c r="J69" s="82">
        <f t="shared" si="0"/>
        <v>73149</v>
      </c>
      <c r="K69" s="85">
        <f t="shared" si="6"/>
        <v>100.59685071855876</v>
      </c>
      <c r="L69" s="82">
        <v>49886</v>
      </c>
      <c r="M69" s="85">
        <f t="shared" si="7"/>
        <v>100.81645851016532</v>
      </c>
      <c r="N69" s="82">
        <v>35305</v>
      </c>
      <c r="O69" s="85">
        <f t="shared" si="8"/>
        <v>99.344363779616188</v>
      </c>
      <c r="P69" s="82">
        <f t="shared" si="1"/>
        <v>-14581</v>
      </c>
      <c r="Q69" s="85">
        <f t="shared" si="9"/>
        <v>104.56827309236947</v>
      </c>
      <c r="R69" s="82">
        <f t="shared" si="2"/>
        <v>58568</v>
      </c>
      <c r="S69" s="85">
        <f t="shared" si="10"/>
        <v>99.654591550254381</v>
      </c>
      <c r="T69" s="82">
        <v>39313</v>
      </c>
      <c r="U69" s="85">
        <f t="shared" si="11"/>
        <v>108.0888620054439</v>
      </c>
      <c r="V69" s="82"/>
      <c r="W69" s="85"/>
      <c r="X69" s="82">
        <f t="shared" si="3"/>
        <v>19255</v>
      </c>
      <c r="Y69" s="85">
        <f t="shared" si="12"/>
        <v>85.959821428571431</v>
      </c>
      <c r="Z69" s="82"/>
      <c r="AA69" s="85"/>
      <c r="AB69" s="82"/>
      <c r="AC69" s="85"/>
      <c r="AD69" s="85"/>
      <c r="AE69" s="85"/>
      <c r="AF69" s="85"/>
      <c r="AG69" s="85"/>
      <c r="AH69" s="85"/>
      <c r="AI69" s="85"/>
      <c r="AJ69" s="13">
        <v>14653</v>
      </c>
      <c r="AK69" s="153">
        <f t="shared" si="13"/>
        <v>82.691873589164786</v>
      </c>
      <c r="AL69" s="164" t="s">
        <v>240</v>
      </c>
      <c r="AM69" s="165" t="s">
        <v>240</v>
      </c>
      <c r="AN69" s="165" t="s">
        <v>240</v>
      </c>
      <c r="AO69" s="165" t="s">
        <v>240</v>
      </c>
      <c r="AP69" s="13" t="s">
        <v>196</v>
      </c>
      <c r="AQ69" s="12" t="s">
        <v>196</v>
      </c>
    </row>
    <row r="70" spans="1:43" s="5" customFormat="1" ht="12" hidden="1" customHeight="1">
      <c r="A70" s="6"/>
      <c r="B70" s="44" t="s">
        <v>118</v>
      </c>
      <c r="C70" s="60" t="s">
        <v>119</v>
      </c>
      <c r="D70" s="80">
        <v>71782</v>
      </c>
      <c r="E70" s="86">
        <f t="shared" si="4"/>
        <v>100.21499972077959</v>
      </c>
      <c r="F70" s="83">
        <v>627</v>
      </c>
      <c r="G70" s="86">
        <f t="shared" si="5"/>
        <v>62.202380952380956</v>
      </c>
      <c r="H70" s="83"/>
      <c r="I70" s="86"/>
      <c r="J70" s="83">
        <f t="shared" si="0"/>
        <v>71155</v>
      </c>
      <c r="K70" s="86">
        <f t="shared" si="6"/>
        <v>100.75757575757575</v>
      </c>
      <c r="L70" s="83">
        <v>50898</v>
      </c>
      <c r="M70" s="86">
        <f t="shared" si="7"/>
        <v>104.00931829328101</v>
      </c>
      <c r="N70" s="83">
        <v>34957</v>
      </c>
      <c r="O70" s="86">
        <f t="shared" si="8"/>
        <v>103.39554556479045</v>
      </c>
      <c r="P70" s="83">
        <f t="shared" si="1"/>
        <v>-15941</v>
      </c>
      <c r="Q70" s="86">
        <f t="shared" si="9"/>
        <v>105.38110663052819</v>
      </c>
      <c r="R70" s="83">
        <f t="shared" si="2"/>
        <v>55214</v>
      </c>
      <c r="S70" s="86">
        <f t="shared" si="10"/>
        <v>99.497233885354902</v>
      </c>
      <c r="T70" s="83">
        <v>41062</v>
      </c>
      <c r="U70" s="86">
        <f t="shared" si="11"/>
        <v>109.27719821162445</v>
      </c>
      <c r="V70" s="83">
        <v>1437</v>
      </c>
      <c r="W70" s="81" t="s">
        <v>75</v>
      </c>
      <c r="X70" s="83">
        <f t="shared" si="3"/>
        <v>14152</v>
      </c>
      <c r="Y70" s="86">
        <f t="shared" si="12"/>
        <v>78.986437461628626</v>
      </c>
      <c r="Z70" s="83"/>
      <c r="AA70" s="86"/>
      <c r="AB70" s="83"/>
      <c r="AC70" s="86"/>
      <c r="AD70" s="86"/>
      <c r="AE70" s="86"/>
      <c r="AF70" s="86"/>
      <c r="AG70" s="86"/>
      <c r="AH70" s="86"/>
      <c r="AI70" s="86"/>
      <c r="AJ70" s="10">
        <v>11147</v>
      </c>
      <c r="AK70" s="48">
        <f t="shared" si="13"/>
        <v>81.549491550223124</v>
      </c>
      <c r="AL70" s="166" t="s">
        <v>240</v>
      </c>
      <c r="AM70" s="160" t="s">
        <v>240</v>
      </c>
      <c r="AN70" s="160" t="s">
        <v>240</v>
      </c>
      <c r="AO70" s="160" t="s">
        <v>240</v>
      </c>
      <c r="AP70" s="10" t="s">
        <v>196</v>
      </c>
      <c r="AQ70" s="9" t="s">
        <v>196</v>
      </c>
    </row>
    <row r="71" spans="1:43" s="5" customFormat="1" ht="12" hidden="1" customHeight="1">
      <c r="A71" s="6"/>
      <c r="B71" s="43" t="s">
        <v>92</v>
      </c>
      <c r="C71" s="59" t="s">
        <v>93</v>
      </c>
      <c r="D71" s="78">
        <v>72615</v>
      </c>
      <c r="E71" s="84">
        <f t="shared" si="4"/>
        <v>101.42751386308717</v>
      </c>
      <c r="F71" s="81">
        <v>633</v>
      </c>
      <c r="G71" s="84">
        <f t="shared" si="5"/>
        <v>81.782945736434115</v>
      </c>
      <c r="H71" s="81"/>
      <c r="I71" s="84"/>
      <c r="J71" s="81">
        <f t="shared" si="0"/>
        <v>71982</v>
      </c>
      <c r="K71" s="84">
        <f t="shared" si="6"/>
        <v>101.64221465990767</v>
      </c>
      <c r="L71" s="81">
        <v>50626</v>
      </c>
      <c r="M71" s="84">
        <f t="shared" si="7"/>
        <v>106.39066932856993</v>
      </c>
      <c r="N71" s="81">
        <v>32356</v>
      </c>
      <c r="O71" s="84">
        <f t="shared" si="8"/>
        <v>104.46517934975623</v>
      </c>
      <c r="P71" s="81">
        <f t="shared" si="1"/>
        <v>-18270</v>
      </c>
      <c r="Q71" s="84">
        <f t="shared" si="9"/>
        <v>109.98073681675898</v>
      </c>
      <c r="R71" s="81">
        <f t="shared" si="2"/>
        <v>53712</v>
      </c>
      <c r="S71" s="84">
        <f t="shared" si="10"/>
        <v>99.086833803752285</v>
      </c>
      <c r="T71" s="81">
        <v>44393</v>
      </c>
      <c r="U71" s="84">
        <f t="shared" si="11"/>
        <v>102.59770274330351</v>
      </c>
      <c r="V71" s="81">
        <v>1328</v>
      </c>
      <c r="W71" s="81" t="s">
        <v>75</v>
      </c>
      <c r="X71" s="81">
        <f t="shared" si="3"/>
        <v>9319</v>
      </c>
      <c r="Y71" s="84">
        <f t="shared" si="12"/>
        <v>85.198390930700313</v>
      </c>
      <c r="Z71" s="81"/>
      <c r="AA71" s="84"/>
      <c r="AB71" s="81"/>
      <c r="AC71" s="84"/>
      <c r="AD71" s="84"/>
      <c r="AE71" s="84"/>
      <c r="AF71" s="84"/>
      <c r="AG71" s="84"/>
      <c r="AH71" s="84"/>
      <c r="AI71" s="84"/>
      <c r="AJ71" s="16">
        <v>6776</v>
      </c>
      <c r="AK71" s="152">
        <f t="shared" si="13"/>
        <v>90.539818278995185</v>
      </c>
      <c r="AL71" s="163" t="s">
        <v>240</v>
      </c>
      <c r="AM71" s="105" t="s">
        <v>240</v>
      </c>
      <c r="AN71" s="105" t="s">
        <v>240</v>
      </c>
      <c r="AO71" s="105" t="s">
        <v>240</v>
      </c>
      <c r="AP71" s="16" t="s">
        <v>196</v>
      </c>
      <c r="AQ71" s="15" t="s">
        <v>196</v>
      </c>
    </row>
    <row r="72" spans="1:43" s="5" customFormat="1" ht="12" hidden="1" customHeight="1">
      <c r="A72" s="6"/>
      <c r="B72" s="43" t="s">
        <v>94</v>
      </c>
      <c r="C72" s="59" t="s">
        <v>95</v>
      </c>
      <c r="D72" s="78">
        <v>67313</v>
      </c>
      <c r="E72" s="84">
        <f t="shared" si="4"/>
        <v>101.50034681383637</v>
      </c>
      <c r="F72" s="81">
        <v>566</v>
      </c>
      <c r="G72" s="84">
        <f t="shared" si="5"/>
        <v>75.973154362416111</v>
      </c>
      <c r="H72" s="81"/>
      <c r="I72" s="84"/>
      <c r="J72" s="81">
        <f t="shared" si="0"/>
        <v>66747</v>
      </c>
      <c r="K72" s="84">
        <f t="shared" si="6"/>
        <v>101.79037103685968</v>
      </c>
      <c r="L72" s="81">
        <v>47056</v>
      </c>
      <c r="M72" s="84">
        <f t="shared" si="7"/>
        <v>104.37868772459073</v>
      </c>
      <c r="N72" s="81">
        <v>28358</v>
      </c>
      <c r="O72" s="84">
        <f t="shared" si="8"/>
        <v>100.38585436652625</v>
      </c>
      <c r="P72" s="81">
        <f t="shared" si="1"/>
        <v>-18698</v>
      </c>
      <c r="Q72" s="84">
        <f t="shared" si="9"/>
        <v>111.07942731539238</v>
      </c>
      <c r="R72" s="81">
        <f t="shared" si="2"/>
        <v>48049</v>
      </c>
      <c r="S72" s="84">
        <f t="shared" si="10"/>
        <v>98.58227328682807</v>
      </c>
      <c r="T72" s="81">
        <v>44609</v>
      </c>
      <c r="U72" s="84">
        <f t="shared" si="11"/>
        <v>97.768864926468979</v>
      </c>
      <c r="V72" s="81">
        <v>1117</v>
      </c>
      <c r="W72" s="81" t="s">
        <v>75</v>
      </c>
      <c r="X72" s="81">
        <f t="shared" si="3"/>
        <v>3440</v>
      </c>
      <c r="Y72" s="84">
        <f t="shared" si="12"/>
        <v>110.50433665274655</v>
      </c>
      <c r="Z72" s="81"/>
      <c r="AA72" s="84"/>
      <c r="AB72" s="81"/>
      <c r="AC72" s="84"/>
      <c r="AD72" s="84"/>
      <c r="AE72" s="84"/>
      <c r="AF72" s="84"/>
      <c r="AG72" s="84"/>
      <c r="AH72" s="84"/>
      <c r="AI72" s="84"/>
      <c r="AJ72" s="16">
        <v>1529</v>
      </c>
      <c r="AK72" s="152">
        <f t="shared" si="13"/>
        <v>275.99277978339353</v>
      </c>
      <c r="AL72" s="163" t="s">
        <v>240</v>
      </c>
      <c r="AM72" s="105" t="s">
        <v>240</v>
      </c>
      <c r="AN72" s="105" t="s">
        <v>240</v>
      </c>
      <c r="AO72" s="105" t="s">
        <v>240</v>
      </c>
      <c r="AP72" s="16" t="s">
        <v>196</v>
      </c>
      <c r="AQ72" s="15" t="s">
        <v>196</v>
      </c>
    </row>
    <row r="73" spans="1:43" s="5" customFormat="1" ht="12" hidden="1" customHeight="1">
      <c r="A73" s="6"/>
      <c r="B73" s="43" t="s">
        <v>96</v>
      </c>
      <c r="C73" s="59" t="s">
        <v>97</v>
      </c>
      <c r="D73" s="78">
        <v>66155</v>
      </c>
      <c r="E73" s="84">
        <f t="shared" si="4"/>
        <v>103.0917392591669</v>
      </c>
      <c r="F73" s="81">
        <v>590</v>
      </c>
      <c r="G73" s="84">
        <f t="shared" si="5"/>
        <v>82.287308228730822</v>
      </c>
      <c r="H73" s="81"/>
      <c r="I73" s="84"/>
      <c r="J73" s="81">
        <f t="shared" si="0"/>
        <v>65565</v>
      </c>
      <c r="K73" s="84">
        <f t="shared" si="6"/>
        <v>103.32681942824723</v>
      </c>
      <c r="L73" s="81">
        <v>46198</v>
      </c>
      <c r="M73" s="84">
        <f t="shared" si="7"/>
        <v>104.39754135406309</v>
      </c>
      <c r="N73" s="81">
        <v>31877</v>
      </c>
      <c r="O73" s="84">
        <f t="shared" si="8"/>
        <v>110.7532485581266</v>
      </c>
      <c r="P73" s="81">
        <f t="shared" si="1"/>
        <v>-14321</v>
      </c>
      <c r="Q73" s="84">
        <f t="shared" si="9"/>
        <v>92.572721396250813</v>
      </c>
      <c r="R73" s="81">
        <f t="shared" si="2"/>
        <v>51244</v>
      </c>
      <c r="S73" s="84">
        <f t="shared" si="10"/>
        <v>106.79393131043682</v>
      </c>
      <c r="T73" s="81">
        <v>44434</v>
      </c>
      <c r="U73" s="84">
        <f t="shared" si="11"/>
        <v>100.92672511697633</v>
      </c>
      <c r="V73" s="81">
        <v>1367</v>
      </c>
      <c r="W73" s="81" t="s">
        <v>75</v>
      </c>
      <c r="X73" s="81">
        <f t="shared" si="3"/>
        <v>6810</v>
      </c>
      <c r="Y73" s="84">
        <f t="shared" si="12"/>
        <v>172.05659423951491</v>
      </c>
      <c r="Z73" s="81"/>
      <c r="AA73" s="84"/>
      <c r="AB73" s="81"/>
      <c r="AC73" s="84"/>
      <c r="AD73" s="84"/>
      <c r="AE73" s="84"/>
      <c r="AF73" s="84"/>
      <c r="AG73" s="84"/>
      <c r="AH73" s="84"/>
      <c r="AI73" s="84"/>
      <c r="AJ73" s="16">
        <v>3938</v>
      </c>
      <c r="AK73" s="152">
        <f t="shared" si="13"/>
        <v>320.94539527302362</v>
      </c>
      <c r="AL73" s="163" t="s">
        <v>240</v>
      </c>
      <c r="AM73" s="105" t="s">
        <v>240</v>
      </c>
      <c r="AN73" s="105" t="s">
        <v>240</v>
      </c>
      <c r="AO73" s="105" t="s">
        <v>240</v>
      </c>
      <c r="AP73" s="16" t="s">
        <v>196</v>
      </c>
      <c r="AQ73" s="15" t="s">
        <v>196</v>
      </c>
    </row>
    <row r="74" spans="1:43" s="5" customFormat="1" ht="12" hidden="1" customHeight="1">
      <c r="A74" s="6"/>
      <c r="B74" s="43" t="s">
        <v>73</v>
      </c>
      <c r="C74" s="59" t="s">
        <v>74</v>
      </c>
      <c r="D74" s="78">
        <v>64087</v>
      </c>
      <c r="E74" s="84">
        <f t="shared" si="4"/>
        <v>102.17626988935302</v>
      </c>
      <c r="F74" s="81">
        <v>553</v>
      </c>
      <c r="G74" s="84">
        <f t="shared" si="5"/>
        <v>80.729927007299267</v>
      </c>
      <c r="H74" s="81"/>
      <c r="I74" s="84"/>
      <c r="J74" s="81">
        <f t="shared" ref="J74:J137" si="14">D74-F74</f>
        <v>63534</v>
      </c>
      <c r="K74" s="84">
        <f t="shared" si="6"/>
        <v>102.41307606750809</v>
      </c>
      <c r="L74" s="81">
        <v>45626</v>
      </c>
      <c r="M74" s="84">
        <f t="shared" si="7"/>
        <v>106.05025219068871</v>
      </c>
      <c r="N74" s="81">
        <v>30626</v>
      </c>
      <c r="O74" s="84">
        <f t="shared" si="8"/>
        <v>109.44893145593595</v>
      </c>
      <c r="P74" s="81">
        <f t="shared" ref="P74:P137" si="15">N74-L74</f>
        <v>-15000</v>
      </c>
      <c r="Q74" s="84">
        <f t="shared" si="9"/>
        <v>99.727411741240616</v>
      </c>
      <c r="R74" s="81">
        <f t="shared" ref="R74:R137" si="16">J74+P74</f>
        <v>48534</v>
      </c>
      <c r="S74" s="84">
        <f t="shared" si="10"/>
        <v>103.27261894629329</v>
      </c>
      <c r="T74" s="81">
        <v>41019</v>
      </c>
      <c r="U74" s="84">
        <f t="shared" si="11"/>
        <v>98.657911826250086</v>
      </c>
      <c r="V74" s="81">
        <v>1426</v>
      </c>
      <c r="W74" s="81" t="s">
        <v>75</v>
      </c>
      <c r="X74" s="81">
        <f t="shared" si="3"/>
        <v>7515</v>
      </c>
      <c r="Y74" s="84">
        <f t="shared" si="12"/>
        <v>138.67872301162575</v>
      </c>
      <c r="Z74" s="81"/>
      <c r="AA74" s="84"/>
      <c r="AB74" s="81"/>
      <c r="AC74" s="84"/>
      <c r="AD74" s="84"/>
      <c r="AE74" s="84"/>
      <c r="AF74" s="84"/>
      <c r="AG74" s="84"/>
      <c r="AH74" s="84"/>
      <c r="AI74" s="84"/>
      <c r="AJ74" s="16">
        <v>5099</v>
      </c>
      <c r="AK74" s="152">
        <f t="shared" si="13"/>
        <v>224.52664024658739</v>
      </c>
      <c r="AL74" s="163" t="s">
        <v>240</v>
      </c>
      <c r="AM74" s="105" t="s">
        <v>240</v>
      </c>
      <c r="AN74" s="105" t="s">
        <v>240</v>
      </c>
      <c r="AO74" s="105" t="s">
        <v>240</v>
      </c>
      <c r="AP74" s="16" t="s">
        <v>196</v>
      </c>
      <c r="AQ74" s="15" t="s">
        <v>196</v>
      </c>
    </row>
    <row r="75" spans="1:43" s="5" customFormat="1" ht="12" hidden="1" customHeight="1">
      <c r="A75" s="6"/>
      <c r="B75" s="43" t="s">
        <v>76</v>
      </c>
      <c r="C75" s="59" t="s">
        <v>77</v>
      </c>
      <c r="D75" s="78">
        <v>61568</v>
      </c>
      <c r="E75" s="84">
        <f t="shared" si="4"/>
        <v>99.740798341109382</v>
      </c>
      <c r="F75" s="81">
        <v>576</v>
      </c>
      <c r="G75" s="84">
        <f t="shared" si="5"/>
        <v>83.357452966714902</v>
      </c>
      <c r="H75" s="81"/>
      <c r="I75" s="84"/>
      <c r="J75" s="81">
        <f>D75-F75</f>
        <v>60992</v>
      </c>
      <c r="K75" s="84">
        <f t="shared" si="6"/>
        <v>99.926274227108152</v>
      </c>
      <c r="L75" s="81">
        <v>41847</v>
      </c>
      <c r="M75" s="84">
        <f t="shared" si="7"/>
        <v>100.22273315131484</v>
      </c>
      <c r="N75" s="81">
        <v>29797</v>
      </c>
      <c r="O75" s="84">
        <f t="shared" si="8"/>
        <v>102.00609359487865</v>
      </c>
      <c r="P75" s="81">
        <f t="shared" si="15"/>
        <v>-12050</v>
      </c>
      <c r="Q75" s="84">
        <f t="shared" si="9"/>
        <v>96.069520848281911</v>
      </c>
      <c r="R75" s="81">
        <f t="shared" si="16"/>
        <v>48942</v>
      </c>
      <c r="S75" s="84">
        <f t="shared" si="10"/>
        <v>100.92382562791273</v>
      </c>
      <c r="T75" s="81">
        <v>46313</v>
      </c>
      <c r="U75" s="84">
        <f t="shared" si="11"/>
        <v>102.17530390275111</v>
      </c>
      <c r="V75" s="81">
        <v>1792</v>
      </c>
      <c r="W75" s="81" t="s">
        <v>75</v>
      </c>
      <c r="X75" s="81">
        <f t="shared" ref="X75:X138" si="17">+R75-T75</f>
        <v>2629</v>
      </c>
      <c r="Y75" s="84">
        <f t="shared" si="12"/>
        <v>83.012314493211235</v>
      </c>
      <c r="Z75" s="81"/>
      <c r="AA75" s="84"/>
      <c r="AB75" s="81"/>
      <c r="AC75" s="84"/>
      <c r="AD75" s="84"/>
      <c r="AE75" s="84"/>
      <c r="AF75" s="84"/>
      <c r="AG75" s="84"/>
      <c r="AH75" s="84"/>
      <c r="AI75" s="84"/>
      <c r="AJ75" s="16">
        <v>387</v>
      </c>
      <c r="AK75" s="152">
        <f t="shared" si="13"/>
        <v>4837.5</v>
      </c>
      <c r="AL75" s="163" t="s">
        <v>240</v>
      </c>
      <c r="AM75" s="105" t="s">
        <v>240</v>
      </c>
      <c r="AN75" s="105" t="s">
        <v>240</v>
      </c>
      <c r="AO75" s="105" t="s">
        <v>240</v>
      </c>
      <c r="AP75" s="16" t="s">
        <v>196</v>
      </c>
      <c r="AQ75" s="15" t="s">
        <v>196</v>
      </c>
    </row>
    <row r="76" spans="1:43" s="118" customFormat="1" ht="12" hidden="1" customHeight="1">
      <c r="A76" s="114"/>
      <c r="B76" s="43" t="s">
        <v>98</v>
      </c>
      <c r="C76" s="59" t="s">
        <v>99</v>
      </c>
      <c r="D76" s="115">
        <v>65424</v>
      </c>
      <c r="E76" s="116">
        <f t="shared" si="4"/>
        <v>100.62753783684015</v>
      </c>
      <c r="F76" s="87">
        <v>566</v>
      </c>
      <c r="G76" s="116">
        <f t="shared" si="5"/>
        <v>83.851851851851862</v>
      </c>
      <c r="H76" s="87"/>
      <c r="I76" s="116"/>
      <c r="J76" s="87">
        <f t="shared" si="14"/>
        <v>64858</v>
      </c>
      <c r="K76" s="116">
        <f t="shared" si="6"/>
        <v>100.80353118540278</v>
      </c>
      <c r="L76" s="87">
        <v>46654</v>
      </c>
      <c r="M76" s="116">
        <f t="shared" si="7"/>
        <v>104.76746536120905</v>
      </c>
      <c r="N76" s="87">
        <v>29997</v>
      </c>
      <c r="O76" s="116">
        <f t="shared" si="8"/>
        <v>103.18885448916409</v>
      </c>
      <c r="P76" s="87">
        <f t="shared" si="15"/>
        <v>-16657</v>
      </c>
      <c r="Q76" s="116">
        <f t="shared" si="9"/>
        <v>107.73559278183818</v>
      </c>
      <c r="R76" s="87">
        <f t="shared" si="16"/>
        <v>48201</v>
      </c>
      <c r="S76" s="116">
        <f t="shared" si="10"/>
        <v>98.610883797054001</v>
      </c>
      <c r="T76" s="87">
        <v>43995</v>
      </c>
      <c r="U76" s="116">
        <f t="shared" si="11"/>
        <v>99.630870963358859</v>
      </c>
      <c r="V76" s="87">
        <v>1840</v>
      </c>
      <c r="W76" s="81" t="s">
        <v>75</v>
      </c>
      <c r="X76" s="87">
        <f t="shared" si="17"/>
        <v>4206</v>
      </c>
      <c r="Y76" s="116">
        <f t="shared" si="12"/>
        <v>89.072426937738243</v>
      </c>
      <c r="Z76" s="87"/>
      <c r="AA76" s="116"/>
      <c r="AB76" s="87"/>
      <c r="AC76" s="116"/>
      <c r="AD76" s="84"/>
      <c r="AE76" s="84"/>
      <c r="AF76" s="84"/>
      <c r="AG76" s="84"/>
      <c r="AH76" s="84"/>
      <c r="AI76" s="84"/>
      <c r="AJ76" s="120">
        <v>2057</v>
      </c>
      <c r="AK76" s="168">
        <f t="shared" si="13"/>
        <v>186.49138712601993</v>
      </c>
      <c r="AL76" s="163" t="s">
        <v>240</v>
      </c>
      <c r="AM76" s="105" t="s">
        <v>240</v>
      </c>
      <c r="AN76" s="105" t="s">
        <v>240</v>
      </c>
      <c r="AO76" s="105" t="s">
        <v>240</v>
      </c>
      <c r="AP76" s="16" t="s">
        <v>196</v>
      </c>
      <c r="AQ76" s="15" t="s">
        <v>196</v>
      </c>
    </row>
    <row r="77" spans="1:43" s="5" customFormat="1" ht="12" hidden="1" customHeight="1">
      <c r="A77" s="6"/>
      <c r="B77" s="43" t="s">
        <v>100</v>
      </c>
      <c r="C77" s="59" t="s">
        <v>101</v>
      </c>
      <c r="D77" s="78">
        <v>63312</v>
      </c>
      <c r="E77" s="84">
        <f t="shared" si="4"/>
        <v>100.28194000063357</v>
      </c>
      <c r="F77" s="81">
        <v>544</v>
      </c>
      <c r="G77" s="84">
        <f t="shared" si="5"/>
        <v>84.472049689440993</v>
      </c>
      <c r="H77" s="81"/>
      <c r="I77" s="84"/>
      <c r="J77" s="81">
        <f t="shared" si="14"/>
        <v>62768</v>
      </c>
      <c r="K77" s="84">
        <f t="shared" si="6"/>
        <v>100.4448711793887</v>
      </c>
      <c r="L77" s="81">
        <v>45758</v>
      </c>
      <c r="M77" s="84">
        <f t="shared" si="7"/>
        <v>104.7669200476234</v>
      </c>
      <c r="N77" s="81">
        <v>28895</v>
      </c>
      <c r="O77" s="84">
        <f t="shared" si="8"/>
        <v>105.22195113069444</v>
      </c>
      <c r="P77" s="81">
        <f t="shared" si="15"/>
        <v>-16863</v>
      </c>
      <c r="Q77" s="84">
        <f t="shared" si="9"/>
        <v>103.99629972247919</v>
      </c>
      <c r="R77" s="81">
        <f t="shared" si="16"/>
        <v>45905</v>
      </c>
      <c r="S77" s="84">
        <f t="shared" si="10"/>
        <v>99.200432198811455</v>
      </c>
      <c r="T77" s="81">
        <v>41138</v>
      </c>
      <c r="U77" s="84">
        <f t="shared" si="11"/>
        <v>102.53738783649054</v>
      </c>
      <c r="V77" s="81">
        <v>1783</v>
      </c>
      <c r="W77" s="81" t="s">
        <v>75</v>
      </c>
      <c r="X77" s="81">
        <f t="shared" si="17"/>
        <v>4767</v>
      </c>
      <c r="Y77" s="84">
        <f t="shared" si="12"/>
        <v>77.449228269699432</v>
      </c>
      <c r="Z77" s="81"/>
      <c r="AA77" s="84"/>
      <c r="AB77" s="81"/>
      <c r="AC77" s="84"/>
      <c r="AD77" s="84"/>
      <c r="AE77" s="84"/>
      <c r="AF77" s="84"/>
      <c r="AG77" s="84"/>
      <c r="AH77" s="84"/>
      <c r="AI77" s="84"/>
      <c r="AJ77" s="16">
        <v>2824</v>
      </c>
      <c r="AK77" s="152">
        <f t="shared" si="13"/>
        <v>101.65586753059755</v>
      </c>
      <c r="AL77" s="163" t="s">
        <v>240</v>
      </c>
      <c r="AM77" s="105" t="s">
        <v>240</v>
      </c>
      <c r="AN77" s="105" t="s">
        <v>240</v>
      </c>
      <c r="AO77" s="105" t="s">
        <v>240</v>
      </c>
      <c r="AP77" s="16" t="s">
        <v>196</v>
      </c>
      <c r="AQ77" s="15" t="s">
        <v>196</v>
      </c>
    </row>
    <row r="78" spans="1:43" s="5" customFormat="1" ht="12" hidden="1" customHeight="1">
      <c r="A78" s="6"/>
      <c r="B78" s="43" t="s">
        <v>102</v>
      </c>
      <c r="C78" s="59" t="s">
        <v>103</v>
      </c>
      <c r="D78" s="78">
        <v>66810</v>
      </c>
      <c r="E78" s="84">
        <f t="shared" si="4"/>
        <v>99.40632950944071</v>
      </c>
      <c r="F78" s="81">
        <v>580</v>
      </c>
      <c r="G78" s="84">
        <f t="shared" si="5"/>
        <v>80.555555555555557</v>
      </c>
      <c r="H78" s="81"/>
      <c r="I78" s="84"/>
      <c r="J78" s="81">
        <f t="shared" si="14"/>
        <v>66230</v>
      </c>
      <c r="K78" s="84">
        <f t="shared" si="6"/>
        <v>99.610461880912638</v>
      </c>
      <c r="L78" s="81">
        <v>48585</v>
      </c>
      <c r="M78" s="84">
        <f t="shared" si="7"/>
        <v>105.32419952741225</v>
      </c>
      <c r="N78" s="81">
        <v>34942</v>
      </c>
      <c r="O78" s="84">
        <f t="shared" si="8"/>
        <v>108.27678101081466</v>
      </c>
      <c r="P78" s="81">
        <f t="shared" si="15"/>
        <v>-13643</v>
      </c>
      <c r="Q78" s="84">
        <f t="shared" si="9"/>
        <v>98.448549574253136</v>
      </c>
      <c r="R78" s="81">
        <f t="shared" si="16"/>
        <v>52587</v>
      </c>
      <c r="S78" s="84">
        <f t="shared" si="10"/>
        <v>99.91639908038988</v>
      </c>
      <c r="T78" s="81">
        <v>38342</v>
      </c>
      <c r="U78" s="84">
        <f t="shared" si="11"/>
        <v>101.350744098755</v>
      </c>
      <c r="V78" s="81">
        <v>1598</v>
      </c>
      <c r="W78" s="81" t="s">
        <v>75</v>
      </c>
      <c r="X78" s="81">
        <f t="shared" si="17"/>
        <v>14245</v>
      </c>
      <c r="Y78" s="84">
        <f t="shared" si="12"/>
        <v>96.25</v>
      </c>
      <c r="Z78" s="81"/>
      <c r="AA78" s="84"/>
      <c r="AB78" s="81"/>
      <c r="AC78" s="84"/>
      <c r="AD78" s="84"/>
      <c r="AE78" s="84"/>
      <c r="AF78" s="84"/>
      <c r="AG78" s="84"/>
      <c r="AH78" s="84"/>
      <c r="AI78" s="84"/>
      <c r="AJ78" s="16">
        <v>10745</v>
      </c>
      <c r="AK78" s="152">
        <f t="shared" si="13"/>
        <v>107.77331995987964</v>
      </c>
      <c r="AL78" s="163" t="s">
        <v>240</v>
      </c>
      <c r="AM78" s="105" t="s">
        <v>240</v>
      </c>
      <c r="AN78" s="105" t="s">
        <v>240</v>
      </c>
      <c r="AO78" s="105" t="s">
        <v>240</v>
      </c>
      <c r="AP78" s="16" t="s">
        <v>196</v>
      </c>
      <c r="AQ78" s="15" t="s">
        <v>196</v>
      </c>
    </row>
    <row r="79" spans="1:43" s="5" customFormat="1" ht="12" hidden="1" customHeight="1">
      <c r="A79" s="6"/>
      <c r="B79" s="43" t="s">
        <v>120</v>
      </c>
      <c r="C79" s="59" t="s">
        <v>121</v>
      </c>
      <c r="D79" s="78">
        <v>67802</v>
      </c>
      <c r="E79" s="84">
        <f t="shared" si="4"/>
        <v>98.335025380710661</v>
      </c>
      <c r="F79" s="81">
        <v>564</v>
      </c>
      <c r="G79" s="84">
        <f t="shared" si="5"/>
        <v>93.53233830845771</v>
      </c>
      <c r="H79" s="81"/>
      <c r="I79" s="84"/>
      <c r="J79" s="81">
        <f t="shared" si="14"/>
        <v>67238</v>
      </c>
      <c r="K79" s="84">
        <f t="shared" si="6"/>
        <v>98.377397691193465</v>
      </c>
      <c r="L79" s="81">
        <v>47248</v>
      </c>
      <c r="M79" s="84">
        <f t="shared" si="7"/>
        <v>101.03714475119219</v>
      </c>
      <c r="N79" s="81">
        <v>31966</v>
      </c>
      <c r="O79" s="84">
        <f t="shared" si="8"/>
        <v>100.8136747823893</v>
      </c>
      <c r="P79" s="81">
        <f t="shared" si="15"/>
        <v>-15282</v>
      </c>
      <c r="Q79" s="84">
        <f t="shared" si="9"/>
        <v>101.50780471604118</v>
      </c>
      <c r="R79" s="81">
        <f t="shared" si="16"/>
        <v>51956</v>
      </c>
      <c r="S79" s="84">
        <f t="shared" si="10"/>
        <v>97.493057119267434</v>
      </c>
      <c r="T79" s="81">
        <v>39174</v>
      </c>
      <c r="U79" s="84">
        <f t="shared" si="11"/>
        <v>100.43585273305303</v>
      </c>
      <c r="V79" s="81">
        <v>1377</v>
      </c>
      <c r="W79" s="84" t="s">
        <v>196</v>
      </c>
      <c r="X79" s="81">
        <f t="shared" si="17"/>
        <v>12782</v>
      </c>
      <c r="Y79" s="84">
        <f t="shared" si="12"/>
        <v>89.459686450167979</v>
      </c>
      <c r="Z79" s="81"/>
      <c r="AA79" s="84"/>
      <c r="AB79" s="81"/>
      <c r="AC79" s="84"/>
      <c r="AD79" s="84"/>
      <c r="AE79" s="84"/>
      <c r="AF79" s="84"/>
      <c r="AG79" s="84"/>
      <c r="AH79" s="84"/>
      <c r="AI79" s="84"/>
      <c r="AJ79" s="16">
        <v>9954</v>
      </c>
      <c r="AK79" s="152">
        <f t="shared" si="13"/>
        <v>97.866483138334488</v>
      </c>
      <c r="AL79" s="163" t="s">
        <v>240</v>
      </c>
      <c r="AM79" s="105" t="s">
        <v>240</v>
      </c>
      <c r="AN79" s="105" t="s">
        <v>240</v>
      </c>
      <c r="AO79" s="105" t="s">
        <v>240</v>
      </c>
      <c r="AP79" s="16" t="s">
        <v>196</v>
      </c>
      <c r="AQ79" s="15" t="s">
        <v>196</v>
      </c>
    </row>
    <row r="80" spans="1:43" s="5" customFormat="1" ht="12" hidden="1" customHeight="1">
      <c r="A80" s="6"/>
      <c r="B80" s="43" t="s">
        <v>87</v>
      </c>
      <c r="C80" s="59" t="s">
        <v>88</v>
      </c>
      <c r="D80" s="78">
        <v>65656</v>
      </c>
      <c r="E80" s="84">
        <f t="shared" si="4"/>
        <v>101.54193538409193</v>
      </c>
      <c r="F80" s="81">
        <v>554</v>
      </c>
      <c r="G80" s="84">
        <f t="shared" si="5"/>
        <v>97.535211267605632</v>
      </c>
      <c r="H80" s="81"/>
      <c r="I80" s="84"/>
      <c r="J80" s="81">
        <f t="shared" si="14"/>
        <v>65102</v>
      </c>
      <c r="K80" s="84">
        <f t="shared" si="6"/>
        <v>101.57744457100063</v>
      </c>
      <c r="L80" s="81">
        <v>43445</v>
      </c>
      <c r="M80" s="84">
        <f t="shared" si="7"/>
        <v>100.27234749694188</v>
      </c>
      <c r="N80" s="81">
        <v>27091</v>
      </c>
      <c r="O80" s="84">
        <f t="shared" si="8"/>
        <v>97.766149404547093</v>
      </c>
      <c r="P80" s="81">
        <f t="shared" si="15"/>
        <v>-16354</v>
      </c>
      <c r="Q80" s="84">
        <f t="shared" si="9"/>
        <v>104.71921623871422</v>
      </c>
      <c r="R80" s="81">
        <f t="shared" si="16"/>
        <v>48748</v>
      </c>
      <c r="S80" s="84">
        <f t="shared" si="10"/>
        <v>100.56525147501753</v>
      </c>
      <c r="T80" s="81">
        <v>39174</v>
      </c>
      <c r="U80" s="84">
        <f t="shared" si="11"/>
        <v>105.47089548220343</v>
      </c>
      <c r="V80" s="81">
        <v>1388</v>
      </c>
      <c r="W80" s="84" t="s">
        <v>196</v>
      </c>
      <c r="X80" s="81">
        <f t="shared" si="17"/>
        <v>9574</v>
      </c>
      <c r="Y80" s="84">
        <f t="shared" si="12"/>
        <v>84.486410165901873</v>
      </c>
      <c r="Z80" s="81"/>
      <c r="AA80" s="84"/>
      <c r="AB80" s="81"/>
      <c r="AC80" s="84"/>
      <c r="AD80" s="84"/>
      <c r="AE80" s="84"/>
      <c r="AF80" s="84"/>
      <c r="AG80" s="84"/>
      <c r="AH80" s="84"/>
      <c r="AI80" s="84"/>
      <c r="AJ80" s="16">
        <v>7519</v>
      </c>
      <c r="AK80" s="152">
        <f t="shared" si="13"/>
        <v>95.104983556792305</v>
      </c>
      <c r="AL80" s="163" t="s">
        <v>240</v>
      </c>
      <c r="AM80" s="105" t="s">
        <v>240</v>
      </c>
      <c r="AN80" s="105" t="s">
        <v>240</v>
      </c>
      <c r="AO80" s="105" t="s">
        <v>240</v>
      </c>
      <c r="AP80" s="16" t="s">
        <v>196</v>
      </c>
      <c r="AQ80" s="15" t="s">
        <v>196</v>
      </c>
    </row>
    <row r="81" spans="1:43" s="5" customFormat="1" ht="12" hidden="1" customHeight="1">
      <c r="A81" s="6"/>
      <c r="B81" s="45" t="s">
        <v>41</v>
      </c>
      <c r="C81" s="61" t="s">
        <v>89</v>
      </c>
      <c r="D81" s="79">
        <v>72987</v>
      </c>
      <c r="E81" s="85">
        <f t="shared" si="4"/>
        <v>98.91177666350454</v>
      </c>
      <c r="F81" s="82">
        <v>633</v>
      </c>
      <c r="G81" s="85">
        <f t="shared" si="5"/>
        <v>98.751950078003119</v>
      </c>
      <c r="H81" s="82"/>
      <c r="I81" s="85"/>
      <c r="J81" s="82">
        <f t="shared" si="14"/>
        <v>72354</v>
      </c>
      <c r="K81" s="85">
        <f t="shared" si="6"/>
        <v>98.913177213632451</v>
      </c>
      <c r="L81" s="82">
        <v>50066</v>
      </c>
      <c r="M81" s="85">
        <f t="shared" si="7"/>
        <v>100.36082267570059</v>
      </c>
      <c r="N81" s="82">
        <v>35328</v>
      </c>
      <c r="O81" s="85">
        <f t="shared" si="8"/>
        <v>100.06514657980456</v>
      </c>
      <c r="P81" s="82">
        <f t="shared" si="15"/>
        <v>-14738</v>
      </c>
      <c r="Q81" s="85">
        <f t="shared" si="9"/>
        <v>101.07674370756463</v>
      </c>
      <c r="R81" s="82">
        <f t="shared" si="16"/>
        <v>57616</v>
      </c>
      <c r="S81" s="85">
        <f t="shared" si="10"/>
        <v>98.374538997404727</v>
      </c>
      <c r="T81" s="82">
        <v>39664</v>
      </c>
      <c r="U81" s="85">
        <f t="shared" si="11"/>
        <v>100.89283443135859</v>
      </c>
      <c r="V81" s="82">
        <v>1402</v>
      </c>
      <c r="W81" s="85" t="s">
        <v>196</v>
      </c>
      <c r="X81" s="82">
        <f t="shared" si="17"/>
        <v>17952</v>
      </c>
      <c r="Y81" s="85">
        <f t="shared" si="12"/>
        <v>93.232926512594133</v>
      </c>
      <c r="Z81" s="82"/>
      <c r="AA81" s="85"/>
      <c r="AB81" s="82"/>
      <c r="AC81" s="85"/>
      <c r="AD81" s="85"/>
      <c r="AE81" s="85"/>
      <c r="AF81" s="85"/>
      <c r="AG81" s="85"/>
      <c r="AH81" s="85"/>
      <c r="AI81" s="85"/>
      <c r="AJ81" s="13">
        <v>14173</v>
      </c>
      <c r="AK81" s="153">
        <f t="shared" si="13"/>
        <v>96.724220296185081</v>
      </c>
      <c r="AL81" s="164" t="s">
        <v>240</v>
      </c>
      <c r="AM81" s="165" t="s">
        <v>240</v>
      </c>
      <c r="AN81" s="165" t="s">
        <v>240</v>
      </c>
      <c r="AO81" s="165" t="s">
        <v>240</v>
      </c>
      <c r="AP81" s="13" t="s">
        <v>196</v>
      </c>
      <c r="AQ81" s="12" t="s">
        <v>196</v>
      </c>
    </row>
    <row r="82" spans="1:43" s="5" customFormat="1" ht="12" hidden="1" customHeight="1">
      <c r="A82" s="6"/>
      <c r="B82" s="44" t="s">
        <v>122</v>
      </c>
      <c r="C82" s="59" t="s">
        <v>123</v>
      </c>
      <c r="D82" s="80">
        <v>71648</v>
      </c>
      <c r="E82" s="86">
        <f t="shared" si="4"/>
        <v>99.813323674458772</v>
      </c>
      <c r="F82" s="83">
        <v>619</v>
      </c>
      <c r="G82" s="86">
        <f t="shared" si="5"/>
        <v>98.724082934609243</v>
      </c>
      <c r="H82" s="83"/>
      <c r="I82" s="86"/>
      <c r="J82" s="83">
        <f t="shared" si="14"/>
        <v>71029</v>
      </c>
      <c r="K82" s="86">
        <f t="shared" si="6"/>
        <v>99.822921790457457</v>
      </c>
      <c r="L82" s="83">
        <v>48060</v>
      </c>
      <c r="M82" s="86">
        <f t="shared" si="7"/>
        <v>94.424142402451963</v>
      </c>
      <c r="N82" s="83">
        <v>31909</v>
      </c>
      <c r="O82" s="86">
        <f t="shared" si="8"/>
        <v>91.280716308607722</v>
      </c>
      <c r="P82" s="83">
        <f t="shared" si="15"/>
        <v>-16151</v>
      </c>
      <c r="Q82" s="86">
        <f t="shared" si="9"/>
        <v>101.31735775672794</v>
      </c>
      <c r="R82" s="83">
        <f t="shared" si="16"/>
        <v>54878</v>
      </c>
      <c r="S82" s="86">
        <f t="shared" si="10"/>
        <v>99.391458688013913</v>
      </c>
      <c r="T82" s="81">
        <v>40182</v>
      </c>
      <c r="U82" s="86">
        <f t="shared" si="11"/>
        <v>97.856899322975011</v>
      </c>
      <c r="V82" s="83">
        <v>1214</v>
      </c>
      <c r="W82" s="86">
        <f t="shared" ref="W82:W93" si="18">V82/V70*100</f>
        <v>84.48155880306193</v>
      </c>
      <c r="X82" s="83">
        <f t="shared" si="17"/>
        <v>14696</v>
      </c>
      <c r="Y82" s="86">
        <f t="shared" si="12"/>
        <v>103.8439796495195</v>
      </c>
      <c r="Z82" s="83"/>
      <c r="AA82" s="86"/>
      <c r="AB82" s="83"/>
      <c r="AC82" s="86"/>
      <c r="AD82" s="86"/>
      <c r="AE82" s="86"/>
      <c r="AF82" s="86"/>
      <c r="AG82" s="86"/>
      <c r="AH82" s="86"/>
      <c r="AI82" s="86"/>
      <c r="AJ82" s="10">
        <v>11545</v>
      </c>
      <c r="AK82" s="48">
        <f t="shared" si="13"/>
        <v>103.57046739032924</v>
      </c>
      <c r="AL82" s="166" t="s">
        <v>240</v>
      </c>
      <c r="AM82" s="160" t="s">
        <v>240</v>
      </c>
      <c r="AN82" s="160" t="s">
        <v>240</v>
      </c>
      <c r="AO82" s="160" t="s">
        <v>240</v>
      </c>
      <c r="AP82" s="10" t="s">
        <v>196</v>
      </c>
      <c r="AQ82" s="9" t="s">
        <v>196</v>
      </c>
    </row>
    <row r="83" spans="1:43" s="5" customFormat="1" ht="12" hidden="1" customHeight="1">
      <c r="A83" s="6"/>
      <c r="B83" s="43" t="s">
        <v>92</v>
      </c>
      <c r="C83" s="59" t="s">
        <v>11</v>
      </c>
      <c r="D83" s="78">
        <v>73552</v>
      </c>
      <c r="E83" s="84">
        <f t="shared" si="4"/>
        <v>101.29036700406253</v>
      </c>
      <c r="F83" s="81">
        <v>632</v>
      </c>
      <c r="G83" s="84">
        <f t="shared" si="5"/>
        <v>99.842022116903621</v>
      </c>
      <c r="H83" s="81"/>
      <c r="I83" s="84"/>
      <c r="J83" s="81">
        <f t="shared" si="14"/>
        <v>72920</v>
      </c>
      <c r="K83" s="84">
        <f t="shared" si="6"/>
        <v>101.30310355366619</v>
      </c>
      <c r="L83" s="81">
        <v>49238</v>
      </c>
      <c r="M83" s="84">
        <f t="shared" si="7"/>
        <v>97.258325761466438</v>
      </c>
      <c r="N83" s="81">
        <v>31661</v>
      </c>
      <c r="O83" s="84">
        <f t="shared" si="8"/>
        <v>97.852021263444186</v>
      </c>
      <c r="P83" s="81">
        <f t="shared" si="15"/>
        <v>-17577</v>
      </c>
      <c r="Q83" s="84">
        <f t="shared" si="9"/>
        <v>96.206896551724142</v>
      </c>
      <c r="R83" s="81">
        <f t="shared" si="16"/>
        <v>55343</v>
      </c>
      <c r="S83" s="84">
        <f t="shared" si="10"/>
        <v>103.03656538576109</v>
      </c>
      <c r="T83" s="81">
        <v>42082</v>
      </c>
      <c r="U83" s="84">
        <f t="shared" si="11"/>
        <v>94.794224314644211</v>
      </c>
      <c r="V83" s="81">
        <v>1155</v>
      </c>
      <c r="W83" s="84">
        <f t="shared" si="18"/>
        <v>86.972891566265062</v>
      </c>
      <c r="X83" s="81">
        <f t="shared" si="17"/>
        <v>13261</v>
      </c>
      <c r="Y83" s="84">
        <f t="shared" si="12"/>
        <v>142.30067603820154</v>
      </c>
      <c r="Z83" s="81"/>
      <c r="AA83" s="84"/>
      <c r="AB83" s="81"/>
      <c r="AC83" s="84"/>
      <c r="AD83" s="84"/>
      <c r="AE83" s="84"/>
      <c r="AF83" s="84"/>
      <c r="AG83" s="84"/>
      <c r="AH83" s="84"/>
      <c r="AI83" s="84"/>
      <c r="AJ83" s="16">
        <v>10095</v>
      </c>
      <c r="AK83" s="152">
        <f t="shared" si="13"/>
        <v>148.98170011806374</v>
      </c>
      <c r="AL83" s="163" t="s">
        <v>240</v>
      </c>
      <c r="AM83" s="105" t="s">
        <v>240</v>
      </c>
      <c r="AN83" s="105" t="s">
        <v>240</v>
      </c>
      <c r="AO83" s="105" t="s">
        <v>240</v>
      </c>
      <c r="AP83" s="16" t="s">
        <v>196</v>
      </c>
      <c r="AQ83" s="15" t="s">
        <v>196</v>
      </c>
    </row>
    <row r="84" spans="1:43" s="5" customFormat="1" ht="12" hidden="1" customHeight="1">
      <c r="A84" s="6"/>
      <c r="B84" s="43" t="s">
        <v>94</v>
      </c>
      <c r="C84" s="59" t="s">
        <v>3</v>
      </c>
      <c r="D84" s="78">
        <v>68112</v>
      </c>
      <c r="E84" s="84">
        <f t="shared" si="4"/>
        <v>101.18699211147921</v>
      </c>
      <c r="F84" s="81">
        <v>597</v>
      </c>
      <c r="G84" s="84">
        <f t="shared" si="5"/>
        <v>105.47703180212014</v>
      </c>
      <c r="H84" s="81"/>
      <c r="I84" s="84"/>
      <c r="J84" s="81">
        <f t="shared" si="14"/>
        <v>67515</v>
      </c>
      <c r="K84" s="84">
        <f t="shared" si="6"/>
        <v>101.15061351071959</v>
      </c>
      <c r="L84" s="81">
        <v>45521</v>
      </c>
      <c r="M84" s="84">
        <f t="shared" si="7"/>
        <v>96.737929275756542</v>
      </c>
      <c r="N84" s="81">
        <v>26362</v>
      </c>
      <c r="O84" s="84">
        <f t="shared" si="8"/>
        <v>92.961421821002887</v>
      </c>
      <c r="P84" s="81">
        <f t="shared" si="15"/>
        <v>-19159</v>
      </c>
      <c r="Q84" s="84">
        <f t="shared" si="9"/>
        <v>102.46550433201411</v>
      </c>
      <c r="R84" s="81">
        <f t="shared" si="16"/>
        <v>48356</v>
      </c>
      <c r="S84" s="84">
        <f t="shared" si="10"/>
        <v>100.63893109117777</v>
      </c>
      <c r="T84" s="81">
        <v>43872</v>
      </c>
      <c r="U84" s="84">
        <f t="shared" si="11"/>
        <v>98.34786702234976</v>
      </c>
      <c r="V84" s="81">
        <v>955</v>
      </c>
      <c r="W84" s="84">
        <f t="shared" si="18"/>
        <v>85.496866606982991</v>
      </c>
      <c r="X84" s="81">
        <f t="shared" si="17"/>
        <v>4484</v>
      </c>
      <c r="Y84" s="84">
        <f t="shared" si="12"/>
        <v>130.34883720930233</v>
      </c>
      <c r="Z84" s="81"/>
      <c r="AA84" s="84"/>
      <c r="AB84" s="81"/>
      <c r="AC84" s="84"/>
      <c r="AD84" s="84"/>
      <c r="AE84" s="84"/>
      <c r="AF84" s="84"/>
      <c r="AG84" s="84"/>
      <c r="AH84" s="84"/>
      <c r="AI84" s="84"/>
      <c r="AJ84" s="16">
        <v>2291</v>
      </c>
      <c r="AK84" s="152">
        <f t="shared" si="13"/>
        <v>149.83649444081101</v>
      </c>
      <c r="AL84" s="163" t="s">
        <v>240</v>
      </c>
      <c r="AM84" s="105" t="s">
        <v>240</v>
      </c>
      <c r="AN84" s="105" t="s">
        <v>240</v>
      </c>
      <c r="AO84" s="105" t="s">
        <v>240</v>
      </c>
      <c r="AP84" s="16" t="s">
        <v>196</v>
      </c>
      <c r="AQ84" s="15" t="s">
        <v>196</v>
      </c>
    </row>
    <row r="85" spans="1:43" s="5" customFormat="1" ht="12" hidden="1" customHeight="1">
      <c r="A85" s="6"/>
      <c r="B85" s="43" t="s">
        <v>96</v>
      </c>
      <c r="C85" s="59" t="s">
        <v>4</v>
      </c>
      <c r="D85" s="78">
        <v>65637</v>
      </c>
      <c r="E85" s="84">
        <f t="shared" si="4"/>
        <v>99.216990401330207</v>
      </c>
      <c r="F85" s="81">
        <v>604</v>
      </c>
      <c r="G85" s="84">
        <f t="shared" si="5"/>
        <v>102.37288135593221</v>
      </c>
      <c r="H85" s="81"/>
      <c r="I85" s="84"/>
      <c r="J85" s="81">
        <f t="shared" si="14"/>
        <v>65033</v>
      </c>
      <c r="K85" s="84">
        <f t="shared" si="6"/>
        <v>99.188591474109671</v>
      </c>
      <c r="L85" s="81">
        <v>43716</v>
      </c>
      <c r="M85" s="84">
        <f t="shared" si="7"/>
        <v>94.627473050781418</v>
      </c>
      <c r="N85" s="81">
        <v>26589</v>
      </c>
      <c r="O85" s="84">
        <f t="shared" si="8"/>
        <v>83.411236941995796</v>
      </c>
      <c r="P85" s="81">
        <f t="shared" si="15"/>
        <v>-17127</v>
      </c>
      <c r="Q85" s="84">
        <f t="shared" si="9"/>
        <v>119.59360379861741</v>
      </c>
      <c r="R85" s="81">
        <f t="shared" si="16"/>
        <v>47906</v>
      </c>
      <c r="S85" s="84">
        <f t="shared" si="10"/>
        <v>93.486066661462814</v>
      </c>
      <c r="T85" s="81">
        <v>43321</v>
      </c>
      <c r="U85" s="84">
        <f t="shared" si="11"/>
        <v>97.495161362920285</v>
      </c>
      <c r="V85" s="81">
        <v>1309</v>
      </c>
      <c r="W85" s="84">
        <f t="shared" si="18"/>
        <v>95.757132406730065</v>
      </c>
      <c r="X85" s="81">
        <f t="shared" si="17"/>
        <v>4585</v>
      </c>
      <c r="Y85" s="84">
        <f t="shared" si="12"/>
        <v>67.327459618208522</v>
      </c>
      <c r="Z85" s="81"/>
      <c r="AA85" s="84"/>
      <c r="AB85" s="81"/>
      <c r="AC85" s="84"/>
      <c r="AD85" s="84"/>
      <c r="AE85" s="84"/>
      <c r="AF85" s="84"/>
      <c r="AG85" s="84"/>
      <c r="AH85" s="84"/>
      <c r="AI85" s="84"/>
      <c r="AJ85" s="16">
        <v>2311</v>
      </c>
      <c r="AK85" s="152">
        <f t="shared" si="13"/>
        <v>58.684611477907566</v>
      </c>
      <c r="AL85" s="163" t="s">
        <v>240</v>
      </c>
      <c r="AM85" s="105" t="s">
        <v>240</v>
      </c>
      <c r="AN85" s="105" t="s">
        <v>240</v>
      </c>
      <c r="AO85" s="105" t="s">
        <v>240</v>
      </c>
      <c r="AP85" s="16" t="s">
        <v>196</v>
      </c>
      <c r="AQ85" s="15" t="s">
        <v>196</v>
      </c>
    </row>
    <row r="86" spans="1:43" s="5" customFormat="1" ht="12" hidden="1" customHeight="1">
      <c r="A86" s="6"/>
      <c r="B86" s="43" t="s">
        <v>73</v>
      </c>
      <c r="C86" s="59" t="s">
        <v>5</v>
      </c>
      <c r="D86" s="78">
        <v>63582</v>
      </c>
      <c r="E86" s="84">
        <f t="shared" ref="E86:E149" si="19">D86/D74*100</f>
        <v>99.212008675706471</v>
      </c>
      <c r="F86" s="81">
        <v>585</v>
      </c>
      <c r="G86" s="84">
        <f t="shared" ref="G86:G149" si="20">F86/F74*100</f>
        <v>105.7866184448463</v>
      </c>
      <c r="H86" s="81"/>
      <c r="I86" s="84"/>
      <c r="J86" s="81">
        <f t="shared" si="14"/>
        <v>62997</v>
      </c>
      <c r="K86" s="84">
        <f t="shared" ref="K86:K149" si="21">J86/J74*100</f>
        <v>99.154783265653037</v>
      </c>
      <c r="L86" s="81">
        <v>43291</v>
      </c>
      <c r="M86" s="84">
        <f t="shared" ref="M86:M149" si="22">L86/L74*100</f>
        <v>94.882303949502472</v>
      </c>
      <c r="N86" s="81">
        <v>26567</v>
      </c>
      <c r="O86" s="84">
        <f t="shared" ref="O86:O149" si="23">N86/N74*100</f>
        <v>86.746555214523596</v>
      </c>
      <c r="P86" s="81">
        <f t="shared" si="15"/>
        <v>-16724</v>
      </c>
      <c r="Q86" s="84">
        <f t="shared" ref="Q86:Q149" si="24">P86/P74*100</f>
        <v>111.49333333333334</v>
      </c>
      <c r="R86" s="81">
        <f t="shared" si="16"/>
        <v>46273</v>
      </c>
      <c r="S86" s="84">
        <f t="shared" ref="S86:S149" si="25">R86/R74*100</f>
        <v>95.341410145465034</v>
      </c>
      <c r="T86" s="81">
        <v>38784</v>
      </c>
      <c r="U86" s="84">
        <f t="shared" ref="U86:U149" si="26">T86/T74*100</f>
        <v>94.551305492576603</v>
      </c>
      <c r="V86" s="81">
        <v>1475</v>
      </c>
      <c r="W86" s="84">
        <f t="shared" si="18"/>
        <v>103.43618513323982</v>
      </c>
      <c r="X86" s="81">
        <f t="shared" si="17"/>
        <v>7489</v>
      </c>
      <c r="Y86" s="84">
        <f t="shared" ref="Y86:Y149" si="27">X86/X74*100</f>
        <v>99.654025282767805</v>
      </c>
      <c r="Z86" s="81"/>
      <c r="AA86" s="84"/>
      <c r="AB86" s="81"/>
      <c r="AC86" s="84"/>
      <c r="AD86" s="84"/>
      <c r="AE86" s="84"/>
      <c r="AF86" s="84"/>
      <c r="AG86" s="84"/>
      <c r="AH86" s="84"/>
      <c r="AI86" s="84"/>
      <c r="AJ86" s="16">
        <v>4600</v>
      </c>
      <c r="AK86" s="152">
        <f t="shared" ref="AK86:AK149" si="28">AJ86/AJ74*100</f>
        <v>90.213767405373602</v>
      </c>
      <c r="AL86" s="163" t="s">
        <v>240</v>
      </c>
      <c r="AM86" s="105" t="s">
        <v>240</v>
      </c>
      <c r="AN86" s="105" t="s">
        <v>240</v>
      </c>
      <c r="AO86" s="105" t="s">
        <v>240</v>
      </c>
      <c r="AP86" s="16" t="s">
        <v>196</v>
      </c>
      <c r="AQ86" s="15" t="s">
        <v>196</v>
      </c>
    </row>
    <row r="87" spans="1:43" s="5" customFormat="1" ht="12" hidden="1" customHeight="1">
      <c r="A87" s="6"/>
      <c r="B87" s="43" t="s">
        <v>76</v>
      </c>
      <c r="C87" s="59" t="s">
        <v>6</v>
      </c>
      <c r="D87" s="78">
        <v>61851</v>
      </c>
      <c r="E87" s="84">
        <f t="shared" si="19"/>
        <v>100.45965436590436</v>
      </c>
      <c r="F87" s="81">
        <v>586</v>
      </c>
      <c r="G87" s="84">
        <f t="shared" si="20"/>
        <v>101.73611111111111</v>
      </c>
      <c r="H87" s="81"/>
      <c r="I87" s="84"/>
      <c r="J87" s="81">
        <f t="shared" si="14"/>
        <v>61265</v>
      </c>
      <c r="K87" s="84">
        <f t="shared" si="21"/>
        <v>100.44759968520462</v>
      </c>
      <c r="L87" s="81">
        <v>40647</v>
      </c>
      <c r="M87" s="84">
        <f t="shared" si="22"/>
        <v>97.132410925514378</v>
      </c>
      <c r="N87" s="81">
        <v>25262</v>
      </c>
      <c r="O87" s="84">
        <f t="shared" si="23"/>
        <v>84.780347014800157</v>
      </c>
      <c r="P87" s="81">
        <f t="shared" si="15"/>
        <v>-15385</v>
      </c>
      <c r="Q87" s="84">
        <f t="shared" si="24"/>
        <v>127.67634854771784</v>
      </c>
      <c r="R87" s="81">
        <f t="shared" si="16"/>
        <v>45880</v>
      </c>
      <c r="S87" s="84">
        <f t="shared" si="25"/>
        <v>93.743614891095589</v>
      </c>
      <c r="T87" s="81">
        <v>42420</v>
      </c>
      <c r="U87" s="84">
        <f t="shared" si="26"/>
        <v>91.594152829659066</v>
      </c>
      <c r="V87" s="81">
        <v>1874</v>
      </c>
      <c r="W87" s="84">
        <f t="shared" si="18"/>
        <v>104.57589285714286</v>
      </c>
      <c r="X87" s="81">
        <f t="shared" si="17"/>
        <v>3460</v>
      </c>
      <c r="Y87" s="84">
        <f t="shared" si="27"/>
        <v>131.60897679726131</v>
      </c>
      <c r="Z87" s="81"/>
      <c r="AA87" s="84"/>
      <c r="AB87" s="81"/>
      <c r="AC87" s="84"/>
      <c r="AD87" s="84"/>
      <c r="AE87" s="84"/>
      <c r="AF87" s="84"/>
      <c r="AG87" s="84"/>
      <c r="AH87" s="84"/>
      <c r="AI87" s="84"/>
      <c r="AJ87" s="16">
        <v>1211</v>
      </c>
      <c r="AK87" s="152">
        <f t="shared" si="28"/>
        <v>312.91989664082689</v>
      </c>
      <c r="AL87" s="163" t="s">
        <v>240</v>
      </c>
      <c r="AM87" s="105" t="s">
        <v>240</v>
      </c>
      <c r="AN87" s="105" t="s">
        <v>240</v>
      </c>
      <c r="AO87" s="105" t="s">
        <v>240</v>
      </c>
      <c r="AP87" s="16" t="s">
        <v>196</v>
      </c>
      <c r="AQ87" s="15" t="s">
        <v>196</v>
      </c>
    </row>
    <row r="88" spans="1:43" s="5" customFormat="1" ht="12" hidden="1" customHeight="1">
      <c r="A88" s="6"/>
      <c r="B88" s="43" t="s">
        <v>98</v>
      </c>
      <c r="C88" s="59" t="s">
        <v>7</v>
      </c>
      <c r="D88" s="78">
        <v>64689</v>
      </c>
      <c r="E88" s="84">
        <f t="shared" si="19"/>
        <v>98.87655906089509</v>
      </c>
      <c r="F88" s="81">
        <v>584</v>
      </c>
      <c r="G88" s="84">
        <f t="shared" si="20"/>
        <v>103.18021201413427</v>
      </c>
      <c r="H88" s="81"/>
      <c r="I88" s="84"/>
      <c r="J88" s="81">
        <f t="shared" si="14"/>
        <v>64105</v>
      </c>
      <c r="K88" s="84">
        <f t="shared" si="21"/>
        <v>98.83900212772518</v>
      </c>
      <c r="L88" s="81">
        <v>43160</v>
      </c>
      <c r="M88" s="84">
        <f t="shared" si="22"/>
        <v>92.510824366613804</v>
      </c>
      <c r="N88" s="81">
        <v>24348</v>
      </c>
      <c r="O88" s="84">
        <f t="shared" si="23"/>
        <v>81.168116811681173</v>
      </c>
      <c r="P88" s="81">
        <f t="shared" si="15"/>
        <v>-18812</v>
      </c>
      <c r="Q88" s="84">
        <f t="shared" si="24"/>
        <v>112.93750375217626</v>
      </c>
      <c r="R88" s="81">
        <f t="shared" si="16"/>
        <v>45293</v>
      </c>
      <c r="S88" s="84">
        <f t="shared" si="25"/>
        <v>93.966930146677456</v>
      </c>
      <c r="T88" s="81">
        <v>40801</v>
      </c>
      <c r="U88" s="84">
        <f t="shared" si="26"/>
        <v>92.740084100465964</v>
      </c>
      <c r="V88" s="81">
        <v>1539</v>
      </c>
      <c r="W88" s="84">
        <f t="shared" si="18"/>
        <v>83.641304347826079</v>
      </c>
      <c r="X88" s="81">
        <f t="shared" si="17"/>
        <v>4492</v>
      </c>
      <c r="Y88" s="84">
        <f t="shared" si="27"/>
        <v>106.79980979553019</v>
      </c>
      <c r="Z88" s="81"/>
      <c r="AA88" s="84"/>
      <c r="AB88" s="81"/>
      <c r="AC88" s="84"/>
      <c r="AD88" s="84"/>
      <c r="AE88" s="84"/>
      <c r="AF88" s="84"/>
      <c r="AG88" s="84"/>
      <c r="AH88" s="84"/>
      <c r="AI88" s="84"/>
      <c r="AJ88" s="16">
        <v>2287</v>
      </c>
      <c r="AK88" s="152">
        <f t="shared" si="28"/>
        <v>111.181332036947</v>
      </c>
      <c r="AL88" s="163" t="s">
        <v>240</v>
      </c>
      <c r="AM88" s="105" t="s">
        <v>240</v>
      </c>
      <c r="AN88" s="105" t="s">
        <v>240</v>
      </c>
      <c r="AO88" s="105" t="s">
        <v>240</v>
      </c>
      <c r="AP88" s="16" t="s">
        <v>196</v>
      </c>
      <c r="AQ88" s="15" t="s">
        <v>196</v>
      </c>
    </row>
    <row r="89" spans="1:43" s="5" customFormat="1" ht="12" hidden="1" customHeight="1">
      <c r="A89" s="6"/>
      <c r="B89" s="43" t="s">
        <v>100</v>
      </c>
      <c r="C89" s="59" t="s">
        <v>8</v>
      </c>
      <c r="D89" s="78">
        <v>63026</v>
      </c>
      <c r="E89" s="84">
        <f t="shared" si="19"/>
        <v>99.548268890573667</v>
      </c>
      <c r="F89" s="81">
        <v>569</v>
      </c>
      <c r="G89" s="84">
        <f t="shared" si="20"/>
        <v>104.59558823529412</v>
      </c>
      <c r="H89" s="81"/>
      <c r="I89" s="84"/>
      <c r="J89" s="81">
        <f t="shared" si="14"/>
        <v>62457</v>
      </c>
      <c r="K89" s="84">
        <f t="shared" si="21"/>
        <v>99.504524598521542</v>
      </c>
      <c r="L89" s="81">
        <v>42404</v>
      </c>
      <c r="M89" s="84">
        <f t="shared" si="22"/>
        <v>92.670134184186367</v>
      </c>
      <c r="N89" s="81">
        <v>23518</v>
      </c>
      <c r="O89" s="84">
        <f t="shared" si="23"/>
        <v>81.391244159889254</v>
      </c>
      <c r="P89" s="81">
        <f t="shared" si="15"/>
        <v>-18886</v>
      </c>
      <c r="Q89" s="84">
        <f t="shared" si="24"/>
        <v>111.9966791199668</v>
      </c>
      <c r="R89" s="81">
        <f t="shared" si="16"/>
        <v>43571</v>
      </c>
      <c r="S89" s="84">
        <f t="shared" si="25"/>
        <v>94.915586537414214</v>
      </c>
      <c r="T89" s="81">
        <v>38090</v>
      </c>
      <c r="U89" s="84">
        <f t="shared" si="26"/>
        <v>92.590791968496276</v>
      </c>
      <c r="V89" s="81">
        <v>1558</v>
      </c>
      <c r="W89" s="84">
        <f t="shared" si="18"/>
        <v>87.380818844643855</v>
      </c>
      <c r="X89" s="81">
        <f t="shared" si="17"/>
        <v>5481</v>
      </c>
      <c r="Y89" s="84">
        <f t="shared" si="27"/>
        <v>114.97797356828194</v>
      </c>
      <c r="Z89" s="81"/>
      <c r="AA89" s="84"/>
      <c r="AB89" s="81"/>
      <c r="AC89" s="84"/>
      <c r="AD89" s="84"/>
      <c r="AE89" s="84"/>
      <c r="AF89" s="84"/>
      <c r="AG89" s="84"/>
      <c r="AH89" s="84"/>
      <c r="AI89" s="84"/>
      <c r="AJ89" s="16">
        <v>3099</v>
      </c>
      <c r="AK89" s="152">
        <f t="shared" si="28"/>
        <v>109.73796033994334</v>
      </c>
      <c r="AL89" s="163" t="s">
        <v>240</v>
      </c>
      <c r="AM89" s="105" t="s">
        <v>240</v>
      </c>
      <c r="AN89" s="105" t="s">
        <v>240</v>
      </c>
      <c r="AO89" s="105" t="s">
        <v>240</v>
      </c>
      <c r="AP89" s="16" t="s">
        <v>196</v>
      </c>
      <c r="AQ89" s="15" t="s">
        <v>196</v>
      </c>
    </row>
    <row r="90" spans="1:43" s="5" customFormat="1" ht="12" hidden="1" customHeight="1">
      <c r="A90" s="6"/>
      <c r="B90" s="43" t="s">
        <v>102</v>
      </c>
      <c r="C90" s="59" t="s">
        <v>9</v>
      </c>
      <c r="D90" s="78">
        <v>67233</v>
      </c>
      <c r="E90" s="84">
        <f t="shared" si="19"/>
        <v>100.63313875168387</v>
      </c>
      <c r="F90" s="81">
        <v>605</v>
      </c>
      <c r="G90" s="84">
        <f t="shared" si="20"/>
        <v>104.31034482758621</v>
      </c>
      <c r="H90" s="81"/>
      <c r="I90" s="84"/>
      <c r="J90" s="81">
        <f t="shared" si="14"/>
        <v>66628</v>
      </c>
      <c r="K90" s="84">
        <f t="shared" si="21"/>
        <v>100.60093613166239</v>
      </c>
      <c r="L90" s="81">
        <v>45645</v>
      </c>
      <c r="M90" s="84">
        <f t="shared" si="22"/>
        <v>93.948749614078423</v>
      </c>
      <c r="N90" s="81">
        <v>30521</v>
      </c>
      <c r="O90" s="84">
        <f t="shared" si="23"/>
        <v>87.34760460191174</v>
      </c>
      <c r="P90" s="81">
        <f t="shared" si="15"/>
        <v>-15124</v>
      </c>
      <c r="Q90" s="84">
        <f t="shared" si="24"/>
        <v>110.85538371325954</v>
      </c>
      <c r="R90" s="81">
        <f t="shared" si="16"/>
        <v>51504</v>
      </c>
      <c r="S90" s="84">
        <f t="shared" si="25"/>
        <v>97.940555650636085</v>
      </c>
      <c r="T90" s="81">
        <v>36790</v>
      </c>
      <c r="U90" s="84">
        <f t="shared" si="26"/>
        <v>95.952219498200407</v>
      </c>
      <c r="V90" s="81">
        <v>1804</v>
      </c>
      <c r="W90" s="84">
        <f t="shared" si="18"/>
        <v>112.89111389236545</v>
      </c>
      <c r="X90" s="81">
        <f t="shared" si="17"/>
        <v>14714</v>
      </c>
      <c r="Y90" s="84">
        <f t="shared" si="27"/>
        <v>103.29238329238328</v>
      </c>
      <c r="Z90" s="81"/>
      <c r="AA90" s="84"/>
      <c r="AB90" s="81"/>
      <c r="AC90" s="84"/>
      <c r="AD90" s="84"/>
      <c r="AE90" s="84"/>
      <c r="AF90" s="84"/>
      <c r="AG90" s="84"/>
      <c r="AH90" s="84"/>
      <c r="AI90" s="84"/>
      <c r="AJ90" s="16">
        <v>11033</v>
      </c>
      <c r="AK90" s="152">
        <f t="shared" si="28"/>
        <v>102.68031642624476</v>
      </c>
      <c r="AL90" s="163" t="s">
        <v>240</v>
      </c>
      <c r="AM90" s="105" t="s">
        <v>240</v>
      </c>
      <c r="AN90" s="105" t="s">
        <v>240</v>
      </c>
      <c r="AO90" s="105" t="s">
        <v>240</v>
      </c>
      <c r="AP90" s="16" t="s">
        <v>196</v>
      </c>
      <c r="AQ90" s="15" t="s">
        <v>196</v>
      </c>
    </row>
    <row r="91" spans="1:43" s="5" customFormat="1" ht="12" hidden="1" customHeight="1">
      <c r="A91" s="6"/>
      <c r="B91" s="43" t="s">
        <v>124</v>
      </c>
      <c r="C91" s="59" t="s">
        <v>125</v>
      </c>
      <c r="D91" s="78">
        <v>68774</v>
      </c>
      <c r="E91" s="84">
        <f t="shared" si="19"/>
        <v>101.43358602991061</v>
      </c>
      <c r="F91" s="81">
        <v>634</v>
      </c>
      <c r="G91" s="84">
        <f t="shared" si="20"/>
        <v>112.41134751773049</v>
      </c>
      <c r="H91" s="81"/>
      <c r="I91" s="84"/>
      <c r="J91" s="81">
        <f t="shared" si="14"/>
        <v>68140</v>
      </c>
      <c r="K91" s="84">
        <f t="shared" si="21"/>
        <v>101.34150331657695</v>
      </c>
      <c r="L91" s="81">
        <v>48787</v>
      </c>
      <c r="M91" s="84">
        <f t="shared" si="22"/>
        <v>103.25728073145952</v>
      </c>
      <c r="N91" s="81">
        <v>32819</v>
      </c>
      <c r="O91" s="84">
        <f t="shared" si="23"/>
        <v>102.66846023900393</v>
      </c>
      <c r="P91" s="81">
        <f t="shared" si="15"/>
        <v>-15968</v>
      </c>
      <c r="Q91" s="84">
        <f t="shared" si="24"/>
        <v>104.48894123805785</v>
      </c>
      <c r="R91" s="81">
        <f t="shared" si="16"/>
        <v>52172</v>
      </c>
      <c r="S91" s="84">
        <f t="shared" si="25"/>
        <v>100.41573639233197</v>
      </c>
      <c r="T91" s="81">
        <v>36189</v>
      </c>
      <c r="U91" s="84">
        <f t="shared" si="26"/>
        <v>92.38015009955582</v>
      </c>
      <c r="V91" s="81">
        <v>1522</v>
      </c>
      <c r="W91" s="84">
        <f t="shared" si="18"/>
        <v>110.53013798111837</v>
      </c>
      <c r="X91" s="81">
        <f t="shared" si="17"/>
        <v>15983</v>
      </c>
      <c r="Y91" s="84">
        <f t="shared" si="27"/>
        <v>125.04302925989673</v>
      </c>
      <c r="Z91" s="81"/>
      <c r="AA91" s="84"/>
      <c r="AB91" s="81"/>
      <c r="AC91" s="84"/>
      <c r="AD91" s="84"/>
      <c r="AE91" s="84"/>
      <c r="AF91" s="84"/>
      <c r="AG91" s="84"/>
      <c r="AH91" s="84"/>
      <c r="AI91" s="84"/>
      <c r="AJ91" s="16">
        <v>12452</v>
      </c>
      <c r="AK91" s="152">
        <f t="shared" si="28"/>
        <v>125.09543901948965</v>
      </c>
      <c r="AL91" s="163" t="s">
        <v>240</v>
      </c>
      <c r="AM91" s="105" t="s">
        <v>240</v>
      </c>
      <c r="AN91" s="105" t="s">
        <v>240</v>
      </c>
      <c r="AO91" s="105" t="s">
        <v>240</v>
      </c>
      <c r="AP91" s="16" t="s">
        <v>196</v>
      </c>
      <c r="AQ91" s="15" t="s">
        <v>196</v>
      </c>
    </row>
    <row r="92" spans="1:43" s="5" customFormat="1" ht="12" hidden="1" customHeight="1">
      <c r="A92" s="6"/>
      <c r="B92" s="43" t="s">
        <v>87</v>
      </c>
      <c r="C92" s="59" t="s">
        <v>12</v>
      </c>
      <c r="D92" s="78">
        <v>64383</v>
      </c>
      <c r="E92" s="84">
        <f t="shared" si="19"/>
        <v>98.061106372608748</v>
      </c>
      <c r="F92" s="81">
        <v>599</v>
      </c>
      <c r="G92" s="84">
        <f t="shared" si="20"/>
        <v>108.12274368231047</v>
      </c>
      <c r="H92" s="81"/>
      <c r="I92" s="84"/>
      <c r="J92" s="81">
        <f t="shared" si="14"/>
        <v>63784</v>
      </c>
      <c r="K92" s="84">
        <f t="shared" si="21"/>
        <v>97.975484624128299</v>
      </c>
      <c r="L92" s="81">
        <v>44397</v>
      </c>
      <c r="M92" s="84">
        <f t="shared" si="22"/>
        <v>102.1912763263897</v>
      </c>
      <c r="N92" s="81">
        <v>28304</v>
      </c>
      <c r="O92" s="84">
        <f t="shared" si="23"/>
        <v>104.47750175334983</v>
      </c>
      <c r="P92" s="81">
        <f t="shared" si="15"/>
        <v>-16093</v>
      </c>
      <c r="Q92" s="84">
        <f t="shared" si="24"/>
        <v>98.404060168766051</v>
      </c>
      <c r="R92" s="81">
        <f t="shared" si="16"/>
        <v>47691</v>
      </c>
      <c r="S92" s="84">
        <f t="shared" si="25"/>
        <v>97.831705916140152</v>
      </c>
      <c r="T92" s="81">
        <v>35082</v>
      </c>
      <c r="U92" s="84">
        <f t="shared" si="26"/>
        <v>89.554296216878541</v>
      </c>
      <c r="V92" s="81">
        <v>1714</v>
      </c>
      <c r="W92" s="84">
        <f t="shared" si="18"/>
        <v>123.48703170028818</v>
      </c>
      <c r="X92" s="81">
        <f t="shared" si="17"/>
        <v>12609</v>
      </c>
      <c r="Y92" s="84">
        <f t="shared" si="27"/>
        <v>131.70043868811362</v>
      </c>
      <c r="Z92" s="81"/>
      <c r="AA92" s="84"/>
      <c r="AB92" s="81"/>
      <c r="AC92" s="84"/>
      <c r="AD92" s="84"/>
      <c r="AE92" s="84"/>
      <c r="AF92" s="84"/>
      <c r="AG92" s="84"/>
      <c r="AH92" s="84"/>
      <c r="AI92" s="84"/>
      <c r="AJ92" s="16">
        <v>9935</v>
      </c>
      <c r="AK92" s="152">
        <f t="shared" si="28"/>
        <v>132.13193243782416</v>
      </c>
      <c r="AL92" s="163" t="s">
        <v>240</v>
      </c>
      <c r="AM92" s="105" t="s">
        <v>240</v>
      </c>
      <c r="AN92" s="105" t="s">
        <v>240</v>
      </c>
      <c r="AO92" s="105" t="s">
        <v>240</v>
      </c>
      <c r="AP92" s="16" t="s">
        <v>196</v>
      </c>
      <c r="AQ92" s="15" t="s">
        <v>196</v>
      </c>
    </row>
    <row r="93" spans="1:43" s="5" customFormat="1" ht="12" hidden="1" customHeight="1">
      <c r="A93" s="6"/>
      <c r="B93" s="45" t="s">
        <v>41</v>
      </c>
      <c r="C93" s="59" t="s">
        <v>13</v>
      </c>
      <c r="D93" s="79">
        <v>73452</v>
      </c>
      <c r="E93" s="85">
        <f t="shared" si="19"/>
        <v>100.63709975749107</v>
      </c>
      <c r="F93" s="82">
        <v>649</v>
      </c>
      <c r="G93" s="85">
        <f t="shared" si="20"/>
        <v>102.52764612954186</v>
      </c>
      <c r="H93" s="82"/>
      <c r="I93" s="85"/>
      <c r="J93" s="82">
        <f t="shared" si="14"/>
        <v>72803</v>
      </c>
      <c r="K93" s="85">
        <f t="shared" si="21"/>
        <v>100.62056002432485</v>
      </c>
      <c r="L93" s="82">
        <v>54915</v>
      </c>
      <c r="M93" s="85">
        <f t="shared" si="22"/>
        <v>109.6852155155195</v>
      </c>
      <c r="N93" s="82">
        <v>41615</v>
      </c>
      <c r="O93" s="85">
        <f t="shared" si="23"/>
        <v>117.79608242753623</v>
      </c>
      <c r="P93" s="82">
        <f t="shared" si="15"/>
        <v>-13300</v>
      </c>
      <c r="Q93" s="85">
        <f t="shared" si="24"/>
        <v>90.242909485683271</v>
      </c>
      <c r="R93" s="82">
        <f t="shared" si="16"/>
        <v>59503</v>
      </c>
      <c r="S93" s="85">
        <f t="shared" si="25"/>
        <v>103.2751319078034</v>
      </c>
      <c r="T93" s="82">
        <v>36658</v>
      </c>
      <c r="U93" s="85">
        <f t="shared" si="26"/>
        <v>92.421339249697454</v>
      </c>
      <c r="V93" s="82">
        <v>1775</v>
      </c>
      <c r="W93" s="85">
        <f t="shared" si="18"/>
        <v>126.60485021398003</v>
      </c>
      <c r="X93" s="82">
        <f t="shared" si="17"/>
        <v>22845</v>
      </c>
      <c r="Y93" s="85">
        <f t="shared" si="27"/>
        <v>127.25601604278074</v>
      </c>
      <c r="Z93" s="82"/>
      <c r="AA93" s="85"/>
      <c r="AB93" s="82"/>
      <c r="AC93" s="85"/>
      <c r="AD93" s="85"/>
      <c r="AE93" s="85"/>
      <c r="AF93" s="85"/>
      <c r="AG93" s="85"/>
      <c r="AH93" s="85"/>
      <c r="AI93" s="85"/>
      <c r="AJ93" s="13">
        <v>17938</v>
      </c>
      <c r="AK93" s="153">
        <f t="shared" si="28"/>
        <v>126.56459465180272</v>
      </c>
      <c r="AL93" s="164" t="s">
        <v>240</v>
      </c>
      <c r="AM93" s="165" t="s">
        <v>240</v>
      </c>
      <c r="AN93" s="165" t="s">
        <v>240</v>
      </c>
      <c r="AO93" s="165" t="s">
        <v>240</v>
      </c>
      <c r="AP93" s="13" t="s">
        <v>196</v>
      </c>
      <c r="AQ93" s="12" t="s">
        <v>196</v>
      </c>
    </row>
    <row r="94" spans="1:43" s="5" customFormat="1" ht="12" hidden="1" customHeight="1">
      <c r="A94" s="6"/>
      <c r="B94" s="44" t="s">
        <v>126</v>
      </c>
      <c r="C94" s="60" t="s">
        <v>127</v>
      </c>
      <c r="D94" s="80">
        <v>72554</v>
      </c>
      <c r="E94" s="86">
        <f t="shared" si="19"/>
        <v>101.26451540866459</v>
      </c>
      <c r="F94" s="83">
        <v>615</v>
      </c>
      <c r="G94" s="86">
        <f t="shared" si="20"/>
        <v>99.353796445880448</v>
      </c>
      <c r="H94" s="83"/>
      <c r="I94" s="86"/>
      <c r="J94" s="83">
        <f t="shared" si="14"/>
        <v>71939</v>
      </c>
      <c r="K94" s="86">
        <f t="shared" si="21"/>
        <v>101.28116684734405</v>
      </c>
      <c r="L94" s="83">
        <v>47808</v>
      </c>
      <c r="M94" s="86">
        <f t="shared" si="22"/>
        <v>99.475655430711612</v>
      </c>
      <c r="N94" s="83">
        <v>33695</v>
      </c>
      <c r="O94" s="86">
        <f t="shared" si="23"/>
        <v>105.59716694349557</v>
      </c>
      <c r="P94" s="83">
        <f t="shared" si="15"/>
        <v>-14113</v>
      </c>
      <c r="Q94" s="86">
        <f t="shared" si="24"/>
        <v>87.381586279487337</v>
      </c>
      <c r="R94" s="83">
        <f t="shared" si="16"/>
        <v>57826</v>
      </c>
      <c r="S94" s="86">
        <f t="shared" si="25"/>
        <v>105.37191588614745</v>
      </c>
      <c r="T94" s="83">
        <v>37307</v>
      </c>
      <c r="U94" s="86">
        <f t="shared" si="26"/>
        <v>92.845054999751127</v>
      </c>
      <c r="V94" s="83">
        <v>1695</v>
      </c>
      <c r="W94" s="86">
        <f t="shared" ref="W94:W157" si="29">V94/V82*100</f>
        <v>139.62108731466228</v>
      </c>
      <c r="X94" s="83">
        <f t="shared" si="17"/>
        <v>20519</v>
      </c>
      <c r="Y94" s="86">
        <f t="shared" si="27"/>
        <v>139.62302667392487</v>
      </c>
      <c r="Z94" s="83"/>
      <c r="AA94" s="86"/>
      <c r="AB94" s="83"/>
      <c r="AC94" s="86"/>
      <c r="AD94" s="86"/>
      <c r="AE94" s="86"/>
      <c r="AF94" s="86"/>
      <c r="AG94" s="86"/>
      <c r="AH94" s="86"/>
      <c r="AI94" s="86"/>
      <c r="AJ94" s="10">
        <v>16826</v>
      </c>
      <c r="AK94" s="48">
        <f t="shared" si="28"/>
        <v>145.74274577739283</v>
      </c>
      <c r="AL94" s="166" t="s">
        <v>240</v>
      </c>
      <c r="AM94" s="160" t="s">
        <v>240</v>
      </c>
      <c r="AN94" s="160" t="s">
        <v>240</v>
      </c>
      <c r="AO94" s="160" t="s">
        <v>240</v>
      </c>
      <c r="AP94" s="10" t="s">
        <v>196</v>
      </c>
      <c r="AQ94" s="9" t="s">
        <v>196</v>
      </c>
    </row>
    <row r="95" spans="1:43" s="5" customFormat="1" ht="12" hidden="1" customHeight="1">
      <c r="A95" s="6"/>
      <c r="B95" s="43" t="s">
        <v>92</v>
      </c>
      <c r="C95" s="59" t="s">
        <v>11</v>
      </c>
      <c r="D95" s="78">
        <v>74590</v>
      </c>
      <c r="E95" s="84">
        <f t="shared" si="19"/>
        <v>101.41124646508592</v>
      </c>
      <c r="F95" s="81">
        <v>644</v>
      </c>
      <c r="G95" s="84">
        <f t="shared" si="20"/>
        <v>101.8987341772152</v>
      </c>
      <c r="H95" s="81"/>
      <c r="I95" s="84"/>
      <c r="J95" s="81">
        <f t="shared" si="14"/>
        <v>73946</v>
      </c>
      <c r="K95" s="84">
        <f t="shared" si="21"/>
        <v>101.40702139330773</v>
      </c>
      <c r="L95" s="81">
        <v>45475</v>
      </c>
      <c r="M95" s="84">
        <f t="shared" si="22"/>
        <v>92.357528737966604</v>
      </c>
      <c r="N95" s="81">
        <v>28202</v>
      </c>
      <c r="O95" s="84">
        <f t="shared" si="23"/>
        <v>89.074887085057327</v>
      </c>
      <c r="P95" s="81">
        <f t="shared" si="15"/>
        <v>-17273</v>
      </c>
      <c r="Q95" s="84">
        <f t="shared" si="24"/>
        <v>98.270467087671392</v>
      </c>
      <c r="R95" s="81">
        <f t="shared" si="16"/>
        <v>56673</v>
      </c>
      <c r="S95" s="84">
        <f t="shared" si="25"/>
        <v>102.40319462262617</v>
      </c>
      <c r="T95" s="81">
        <v>40515</v>
      </c>
      <c r="U95" s="84">
        <f t="shared" si="26"/>
        <v>96.276317665510192</v>
      </c>
      <c r="V95" s="81">
        <v>1392</v>
      </c>
      <c r="W95" s="84">
        <f t="shared" si="29"/>
        <v>120.51948051948051</v>
      </c>
      <c r="X95" s="81">
        <f t="shared" si="17"/>
        <v>16158</v>
      </c>
      <c r="Y95" s="84">
        <f t="shared" si="27"/>
        <v>121.8460146293643</v>
      </c>
      <c r="Z95" s="81"/>
      <c r="AA95" s="84"/>
      <c r="AB95" s="81"/>
      <c r="AC95" s="84"/>
      <c r="AD95" s="84"/>
      <c r="AE95" s="84"/>
      <c r="AF95" s="84"/>
      <c r="AG95" s="84"/>
      <c r="AH95" s="84"/>
      <c r="AI95" s="84"/>
      <c r="AJ95" s="16">
        <v>13757</v>
      </c>
      <c r="AK95" s="152">
        <f t="shared" si="28"/>
        <v>136.27538385339278</v>
      </c>
      <c r="AL95" s="163" t="s">
        <v>240</v>
      </c>
      <c r="AM95" s="105" t="s">
        <v>240</v>
      </c>
      <c r="AN95" s="105" t="s">
        <v>240</v>
      </c>
      <c r="AO95" s="105" t="s">
        <v>240</v>
      </c>
      <c r="AP95" s="16" t="s">
        <v>196</v>
      </c>
      <c r="AQ95" s="15" t="s">
        <v>196</v>
      </c>
    </row>
    <row r="96" spans="1:43" s="5" customFormat="1" ht="12" hidden="1" customHeight="1">
      <c r="A96" s="6"/>
      <c r="B96" s="43" t="s">
        <v>94</v>
      </c>
      <c r="C96" s="59" t="s">
        <v>3</v>
      </c>
      <c r="D96" s="78">
        <v>69225</v>
      </c>
      <c r="E96" s="84">
        <f t="shared" si="19"/>
        <v>101.63407329105003</v>
      </c>
      <c r="F96" s="81">
        <v>605</v>
      </c>
      <c r="G96" s="84">
        <f t="shared" si="20"/>
        <v>101.34003350083751</v>
      </c>
      <c r="H96" s="81"/>
      <c r="I96" s="84"/>
      <c r="J96" s="81">
        <f t="shared" si="14"/>
        <v>68620</v>
      </c>
      <c r="K96" s="84">
        <f t="shared" si="21"/>
        <v>101.63667333185218</v>
      </c>
      <c r="L96" s="81">
        <v>43847</v>
      </c>
      <c r="M96" s="84">
        <f t="shared" si="22"/>
        <v>96.322576393312971</v>
      </c>
      <c r="N96" s="81">
        <v>21771</v>
      </c>
      <c r="O96" s="84">
        <f t="shared" si="23"/>
        <v>82.584781124345653</v>
      </c>
      <c r="P96" s="81">
        <f t="shared" si="15"/>
        <v>-22076</v>
      </c>
      <c r="Q96" s="84">
        <f t="shared" si="24"/>
        <v>115.2252205229918</v>
      </c>
      <c r="R96" s="81">
        <f t="shared" si="16"/>
        <v>46544</v>
      </c>
      <c r="S96" s="84">
        <f t="shared" si="25"/>
        <v>96.252791794193072</v>
      </c>
      <c r="T96" s="81">
        <v>40527</v>
      </c>
      <c r="U96" s="84">
        <f t="shared" si="26"/>
        <v>92.375547045951862</v>
      </c>
      <c r="V96" s="81">
        <v>1224</v>
      </c>
      <c r="W96" s="84">
        <f t="shared" si="29"/>
        <v>128.16753926701571</v>
      </c>
      <c r="X96" s="81">
        <f t="shared" si="17"/>
        <v>6017</v>
      </c>
      <c r="Y96" s="84">
        <f t="shared" si="27"/>
        <v>134.18822479928636</v>
      </c>
      <c r="Z96" s="81"/>
      <c r="AA96" s="84"/>
      <c r="AB96" s="81"/>
      <c r="AC96" s="84"/>
      <c r="AD96" s="84"/>
      <c r="AE96" s="84"/>
      <c r="AF96" s="84"/>
      <c r="AG96" s="84"/>
      <c r="AH96" s="84"/>
      <c r="AI96" s="84"/>
      <c r="AJ96" s="16">
        <v>4006</v>
      </c>
      <c r="AK96" s="152">
        <f t="shared" si="28"/>
        <v>174.85814054997817</v>
      </c>
      <c r="AL96" s="163" t="s">
        <v>240</v>
      </c>
      <c r="AM96" s="105" t="s">
        <v>240</v>
      </c>
      <c r="AN96" s="105" t="s">
        <v>240</v>
      </c>
      <c r="AO96" s="105" t="s">
        <v>240</v>
      </c>
      <c r="AP96" s="16" t="s">
        <v>196</v>
      </c>
      <c r="AQ96" s="15" t="s">
        <v>196</v>
      </c>
    </row>
    <row r="97" spans="1:43" s="5" customFormat="1" ht="12" hidden="1" customHeight="1">
      <c r="A97" s="6"/>
      <c r="B97" s="43" t="s">
        <v>96</v>
      </c>
      <c r="C97" s="59" t="s">
        <v>4</v>
      </c>
      <c r="D97" s="78">
        <v>66240</v>
      </c>
      <c r="E97" s="84">
        <f t="shared" si="19"/>
        <v>100.91868915398328</v>
      </c>
      <c r="F97" s="81">
        <v>594</v>
      </c>
      <c r="G97" s="84">
        <f t="shared" si="20"/>
        <v>98.344370860927157</v>
      </c>
      <c r="H97" s="81"/>
      <c r="I97" s="84"/>
      <c r="J97" s="81">
        <f t="shared" si="14"/>
        <v>65646</v>
      </c>
      <c r="K97" s="84">
        <f t="shared" si="21"/>
        <v>100.94259837313363</v>
      </c>
      <c r="L97" s="81">
        <v>41445</v>
      </c>
      <c r="M97" s="84">
        <f t="shared" si="22"/>
        <v>94.805105682130105</v>
      </c>
      <c r="N97" s="81">
        <v>24071</v>
      </c>
      <c r="O97" s="84">
        <f t="shared" si="23"/>
        <v>90.529918387303027</v>
      </c>
      <c r="P97" s="81">
        <f t="shared" si="15"/>
        <v>-17374</v>
      </c>
      <c r="Q97" s="84">
        <f t="shared" si="24"/>
        <v>101.44216733812111</v>
      </c>
      <c r="R97" s="81">
        <f t="shared" si="16"/>
        <v>48272</v>
      </c>
      <c r="S97" s="84">
        <f t="shared" si="25"/>
        <v>100.76399615914499</v>
      </c>
      <c r="T97" s="81">
        <v>41430</v>
      </c>
      <c r="U97" s="84">
        <f t="shared" si="26"/>
        <v>95.634911474804369</v>
      </c>
      <c r="V97" s="81">
        <v>1758</v>
      </c>
      <c r="W97" s="84">
        <f t="shared" si="29"/>
        <v>134.30099312452253</v>
      </c>
      <c r="X97" s="81">
        <f t="shared" si="17"/>
        <v>6842</v>
      </c>
      <c r="Y97" s="84">
        <f t="shared" si="27"/>
        <v>149.22573609596509</v>
      </c>
      <c r="Z97" s="81"/>
      <c r="AA97" s="84"/>
      <c r="AB97" s="81"/>
      <c r="AC97" s="84"/>
      <c r="AD97" s="84"/>
      <c r="AE97" s="84"/>
      <c r="AF97" s="84"/>
      <c r="AG97" s="84"/>
      <c r="AH97" s="84"/>
      <c r="AI97" s="84"/>
      <c r="AJ97" s="16">
        <v>4267</v>
      </c>
      <c r="AK97" s="152">
        <f t="shared" si="28"/>
        <v>184.63868455214194</v>
      </c>
      <c r="AL97" s="163" t="s">
        <v>240</v>
      </c>
      <c r="AM97" s="105" t="s">
        <v>240</v>
      </c>
      <c r="AN97" s="105" t="s">
        <v>240</v>
      </c>
      <c r="AO97" s="105" t="s">
        <v>240</v>
      </c>
      <c r="AP97" s="16" t="s">
        <v>196</v>
      </c>
      <c r="AQ97" s="15" t="s">
        <v>196</v>
      </c>
    </row>
    <row r="98" spans="1:43" s="5" customFormat="1" ht="12" hidden="1" customHeight="1">
      <c r="A98" s="6"/>
      <c r="B98" s="43" t="s">
        <v>73</v>
      </c>
      <c r="C98" s="59" t="s">
        <v>5</v>
      </c>
      <c r="D98" s="78">
        <v>64819</v>
      </c>
      <c r="E98" s="84">
        <f t="shared" si="19"/>
        <v>101.94551917209273</v>
      </c>
      <c r="F98" s="81">
        <v>566</v>
      </c>
      <c r="G98" s="84">
        <f t="shared" si="20"/>
        <v>96.752136752136749</v>
      </c>
      <c r="H98" s="81"/>
      <c r="I98" s="84"/>
      <c r="J98" s="81">
        <f t="shared" si="14"/>
        <v>64253</v>
      </c>
      <c r="K98" s="84">
        <f t="shared" si="21"/>
        <v>101.99374573392383</v>
      </c>
      <c r="L98" s="81">
        <v>43779</v>
      </c>
      <c r="M98" s="84">
        <f t="shared" si="22"/>
        <v>101.12725508766256</v>
      </c>
      <c r="N98" s="81">
        <v>27061</v>
      </c>
      <c r="O98" s="84">
        <f t="shared" si="23"/>
        <v>101.85944969322844</v>
      </c>
      <c r="P98" s="81">
        <f t="shared" si="15"/>
        <v>-16718</v>
      </c>
      <c r="Q98" s="84">
        <f t="shared" si="24"/>
        <v>99.964123415450842</v>
      </c>
      <c r="R98" s="81">
        <f t="shared" si="16"/>
        <v>47535</v>
      </c>
      <c r="S98" s="84">
        <f t="shared" si="25"/>
        <v>102.72729237352236</v>
      </c>
      <c r="T98" s="81">
        <v>37480</v>
      </c>
      <c r="U98" s="84">
        <f t="shared" si="26"/>
        <v>96.637788778877891</v>
      </c>
      <c r="V98" s="81">
        <v>1833</v>
      </c>
      <c r="W98" s="84">
        <f t="shared" si="29"/>
        <v>124.27118644067797</v>
      </c>
      <c r="X98" s="81">
        <f t="shared" si="17"/>
        <v>10055</v>
      </c>
      <c r="Y98" s="84">
        <f t="shared" si="27"/>
        <v>134.26358659367074</v>
      </c>
      <c r="Z98" s="81"/>
      <c r="AA98" s="84"/>
      <c r="AB98" s="81"/>
      <c r="AC98" s="84"/>
      <c r="AD98" s="84"/>
      <c r="AE98" s="84"/>
      <c r="AF98" s="84"/>
      <c r="AG98" s="84"/>
      <c r="AH98" s="84"/>
      <c r="AI98" s="84"/>
      <c r="AJ98" s="16">
        <v>7314</v>
      </c>
      <c r="AK98" s="152">
        <f t="shared" si="28"/>
        <v>159</v>
      </c>
      <c r="AL98" s="163" t="s">
        <v>240</v>
      </c>
      <c r="AM98" s="105" t="s">
        <v>240</v>
      </c>
      <c r="AN98" s="105" t="s">
        <v>240</v>
      </c>
      <c r="AO98" s="105" t="s">
        <v>240</v>
      </c>
      <c r="AP98" s="16" t="s">
        <v>196</v>
      </c>
      <c r="AQ98" s="15" t="s">
        <v>196</v>
      </c>
    </row>
    <row r="99" spans="1:43" s="5" customFormat="1" ht="12" hidden="1" customHeight="1">
      <c r="A99" s="6"/>
      <c r="B99" s="43" t="s">
        <v>76</v>
      </c>
      <c r="C99" s="59" t="s">
        <v>6</v>
      </c>
      <c r="D99" s="78">
        <v>62930</v>
      </c>
      <c r="E99" s="84">
        <f t="shared" si="19"/>
        <v>101.74451504421917</v>
      </c>
      <c r="F99" s="81">
        <v>563</v>
      </c>
      <c r="G99" s="84">
        <f t="shared" si="20"/>
        <v>96.075085324232077</v>
      </c>
      <c r="H99" s="81"/>
      <c r="I99" s="84"/>
      <c r="J99" s="81">
        <f t="shared" si="14"/>
        <v>62367</v>
      </c>
      <c r="K99" s="84">
        <f t="shared" si="21"/>
        <v>101.7987431649392</v>
      </c>
      <c r="L99" s="81">
        <v>40643</v>
      </c>
      <c r="M99" s="84">
        <f t="shared" si="22"/>
        <v>99.990159175338889</v>
      </c>
      <c r="N99" s="81">
        <v>22895</v>
      </c>
      <c r="O99" s="84">
        <f t="shared" si="23"/>
        <v>90.630195550629395</v>
      </c>
      <c r="P99" s="81">
        <f t="shared" si="15"/>
        <v>-17748</v>
      </c>
      <c r="Q99" s="84">
        <f t="shared" si="24"/>
        <v>115.35911602209946</v>
      </c>
      <c r="R99" s="81">
        <f t="shared" si="16"/>
        <v>44619</v>
      </c>
      <c r="S99" s="84">
        <f t="shared" si="25"/>
        <v>97.251525719267647</v>
      </c>
      <c r="T99" s="81">
        <v>41219</v>
      </c>
      <c r="U99" s="84">
        <f t="shared" si="26"/>
        <v>97.168788307402167</v>
      </c>
      <c r="V99" s="81">
        <v>2006</v>
      </c>
      <c r="W99" s="84">
        <f t="shared" si="29"/>
        <v>107.04375667022413</v>
      </c>
      <c r="X99" s="81">
        <f t="shared" si="17"/>
        <v>3400</v>
      </c>
      <c r="Y99" s="84">
        <f t="shared" si="27"/>
        <v>98.265895953757223</v>
      </c>
      <c r="Z99" s="81"/>
      <c r="AA99" s="84"/>
      <c r="AB99" s="81"/>
      <c r="AC99" s="84"/>
      <c r="AD99" s="84"/>
      <c r="AE99" s="84"/>
      <c r="AF99" s="84"/>
      <c r="AG99" s="84"/>
      <c r="AH99" s="84"/>
      <c r="AI99" s="84"/>
      <c r="AJ99" s="16">
        <v>1650</v>
      </c>
      <c r="AK99" s="152">
        <f t="shared" si="28"/>
        <v>136.25103220478942</v>
      </c>
      <c r="AL99" s="163" t="s">
        <v>240</v>
      </c>
      <c r="AM99" s="105" t="s">
        <v>240</v>
      </c>
      <c r="AN99" s="105" t="s">
        <v>240</v>
      </c>
      <c r="AO99" s="105" t="s">
        <v>240</v>
      </c>
      <c r="AP99" s="16" t="s">
        <v>196</v>
      </c>
      <c r="AQ99" s="15" t="s">
        <v>196</v>
      </c>
    </row>
    <row r="100" spans="1:43" s="5" customFormat="1" ht="12" hidden="1" customHeight="1">
      <c r="A100" s="6"/>
      <c r="B100" s="43" t="s">
        <v>98</v>
      </c>
      <c r="C100" s="59" t="s">
        <v>7</v>
      </c>
      <c r="D100" s="78">
        <v>65640</v>
      </c>
      <c r="E100" s="84">
        <f t="shared" si="19"/>
        <v>101.47011083800956</v>
      </c>
      <c r="F100" s="81">
        <v>586</v>
      </c>
      <c r="G100" s="84">
        <f t="shared" si="20"/>
        <v>100.34246575342465</v>
      </c>
      <c r="H100" s="81"/>
      <c r="I100" s="84"/>
      <c r="J100" s="81">
        <f t="shared" si="14"/>
        <v>65054</v>
      </c>
      <c r="K100" s="84">
        <f t="shared" si="21"/>
        <v>101.48038374541768</v>
      </c>
      <c r="L100" s="81">
        <v>41708</v>
      </c>
      <c r="M100" s="84">
        <f t="shared" si="22"/>
        <v>96.635773864689526</v>
      </c>
      <c r="N100" s="81">
        <v>22177</v>
      </c>
      <c r="O100" s="84">
        <f t="shared" si="23"/>
        <v>91.083456546738944</v>
      </c>
      <c r="P100" s="81">
        <f t="shared" si="15"/>
        <v>-19531</v>
      </c>
      <c r="Q100" s="84">
        <f t="shared" si="24"/>
        <v>103.82202849245164</v>
      </c>
      <c r="R100" s="81">
        <f t="shared" si="16"/>
        <v>45523</v>
      </c>
      <c r="S100" s="84">
        <f t="shared" si="25"/>
        <v>100.507804738039</v>
      </c>
      <c r="T100" s="81">
        <v>41066</v>
      </c>
      <c r="U100" s="84">
        <f t="shared" si="26"/>
        <v>100.64949388495381</v>
      </c>
      <c r="V100" s="81">
        <v>1876</v>
      </c>
      <c r="W100" s="84">
        <f t="shared" si="29"/>
        <v>121.89733593242364</v>
      </c>
      <c r="X100" s="81">
        <f t="shared" si="17"/>
        <v>4457</v>
      </c>
      <c r="Y100" s="84">
        <f t="shared" si="27"/>
        <v>99.220837043633125</v>
      </c>
      <c r="Z100" s="81"/>
      <c r="AA100" s="84"/>
      <c r="AB100" s="81"/>
      <c r="AC100" s="84"/>
      <c r="AD100" s="84"/>
      <c r="AE100" s="84"/>
      <c r="AF100" s="84"/>
      <c r="AG100" s="84"/>
      <c r="AH100" s="84"/>
      <c r="AI100" s="84"/>
      <c r="AJ100" s="16">
        <v>2490</v>
      </c>
      <c r="AK100" s="152">
        <f t="shared" si="28"/>
        <v>108.87625710537823</v>
      </c>
      <c r="AL100" s="163" t="s">
        <v>240</v>
      </c>
      <c r="AM100" s="105" t="s">
        <v>240</v>
      </c>
      <c r="AN100" s="105" t="s">
        <v>240</v>
      </c>
      <c r="AO100" s="105" t="s">
        <v>240</v>
      </c>
      <c r="AP100" s="16" t="s">
        <v>196</v>
      </c>
      <c r="AQ100" s="15" t="s">
        <v>196</v>
      </c>
    </row>
    <row r="101" spans="1:43" s="5" customFormat="1" ht="12" hidden="1" customHeight="1">
      <c r="A101" s="6"/>
      <c r="B101" s="43" t="s">
        <v>100</v>
      </c>
      <c r="C101" s="59" t="s">
        <v>8</v>
      </c>
      <c r="D101" s="78">
        <v>64171</v>
      </c>
      <c r="E101" s="84">
        <f t="shared" si="19"/>
        <v>101.81671056389428</v>
      </c>
      <c r="F101" s="81">
        <v>559</v>
      </c>
      <c r="G101" s="84">
        <f t="shared" si="20"/>
        <v>98.242530755711783</v>
      </c>
      <c r="H101" s="81"/>
      <c r="I101" s="84"/>
      <c r="J101" s="81">
        <f t="shared" si="14"/>
        <v>63612</v>
      </c>
      <c r="K101" s="84">
        <f t="shared" si="21"/>
        <v>101.84927229934195</v>
      </c>
      <c r="L101" s="81">
        <v>41719</v>
      </c>
      <c r="M101" s="84">
        <f t="shared" si="22"/>
        <v>98.384586359777387</v>
      </c>
      <c r="N101" s="81">
        <v>23337</v>
      </c>
      <c r="O101" s="84">
        <f t="shared" si="23"/>
        <v>99.230376732715371</v>
      </c>
      <c r="P101" s="81">
        <f t="shared" si="15"/>
        <v>-18382</v>
      </c>
      <c r="Q101" s="84">
        <f t="shared" si="24"/>
        <v>97.331356560415131</v>
      </c>
      <c r="R101" s="81">
        <f t="shared" si="16"/>
        <v>45230</v>
      </c>
      <c r="S101" s="84">
        <f t="shared" si="25"/>
        <v>103.80757843519773</v>
      </c>
      <c r="T101" s="81">
        <v>37520</v>
      </c>
      <c r="U101" s="84">
        <f t="shared" si="26"/>
        <v>98.503544237332633</v>
      </c>
      <c r="V101" s="81">
        <v>2087</v>
      </c>
      <c r="W101" s="84">
        <f t="shared" si="29"/>
        <v>133.95378690629011</v>
      </c>
      <c r="X101" s="81">
        <f t="shared" si="17"/>
        <v>7710</v>
      </c>
      <c r="Y101" s="84">
        <f t="shared" si="27"/>
        <v>140.66776135741651</v>
      </c>
      <c r="Z101" s="81"/>
      <c r="AA101" s="84"/>
      <c r="AB101" s="81"/>
      <c r="AC101" s="84"/>
      <c r="AD101" s="84"/>
      <c r="AE101" s="84"/>
      <c r="AF101" s="84"/>
      <c r="AG101" s="84"/>
      <c r="AH101" s="84"/>
      <c r="AI101" s="84"/>
      <c r="AJ101" s="16">
        <v>5955</v>
      </c>
      <c r="AK101" s="152">
        <f t="shared" si="28"/>
        <v>192.15876089060987</v>
      </c>
      <c r="AL101" s="163" t="s">
        <v>240</v>
      </c>
      <c r="AM101" s="105" t="s">
        <v>240</v>
      </c>
      <c r="AN101" s="105" t="s">
        <v>240</v>
      </c>
      <c r="AO101" s="105" t="s">
        <v>240</v>
      </c>
      <c r="AP101" s="16" t="s">
        <v>196</v>
      </c>
      <c r="AQ101" s="15" t="s">
        <v>196</v>
      </c>
    </row>
    <row r="102" spans="1:43" s="5" customFormat="1" ht="12" hidden="1" customHeight="1">
      <c r="A102" s="6"/>
      <c r="B102" s="43" t="s">
        <v>102</v>
      </c>
      <c r="C102" s="59" t="s">
        <v>9</v>
      </c>
      <c r="D102" s="78">
        <v>66493</v>
      </c>
      <c r="E102" s="84">
        <f t="shared" si="19"/>
        <v>98.899350021566789</v>
      </c>
      <c r="F102" s="81">
        <v>572</v>
      </c>
      <c r="G102" s="84">
        <f t="shared" si="20"/>
        <v>94.545454545454547</v>
      </c>
      <c r="H102" s="81"/>
      <c r="I102" s="84"/>
      <c r="J102" s="81">
        <f t="shared" si="14"/>
        <v>65921</v>
      </c>
      <c r="K102" s="84">
        <f t="shared" si="21"/>
        <v>98.938884553040765</v>
      </c>
      <c r="L102" s="81">
        <v>42864</v>
      </c>
      <c r="M102" s="84">
        <f t="shared" si="22"/>
        <v>93.907328294446273</v>
      </c>
      <c r="N102" s="81">
        <v>27662</v>
      </c>
      <c r="O102" s="84">
        <f t="shared" si="23"/>
        <v>90.632679138953506</v>
      </c>
      <c r="P102" s="81">
        <f t="shared" si="15"/>
        <v>-15202</v>
      </c>
      <c r="Q102" s="84">
        <f t="shared" si="24"/>
        <v>100.51573657762496</v>
      </c>
      <c r="R102" s="81">
        <f t="shared" si="16"/>
        <v>50719</v>
      </c>
      <c r="S102" s="84">
        <f t="shared" si="25"/>
        <v>98.475846536191369</v>
      </c>
      <c r="T102" s="81">
        <v>35475</v>
      </c>
      <c r="U102" s="84">
        <f t="shared" si="26"/>
        <v>96.425659146507201</v>
      </c>
      <c r="V102" s="81">
        <v>2095</v>
      </c>
      <c r="W102" s="84">
        <f t="shared" si="29"/>
        <v>116.13082039911309</v>
      </c>
      <c r="X102" s="81">
        <f t="shared" si="17"/>
        <v>15244</v>
      </c>
      <c r="Y102" s="84">
        <f t="shared" si="27"/>
        <v>103.60201168954737</v>
      </c>
      <c r="Z102" s="81"/>
      <c r="AA102" s="84"/>
      <c r="AB102" s="81"/>
      <c r="AC102" s="84"/>
      <c r="AD102" s="84"/>
      <c r="AE102" s="84"/>
      <c r="AF102" s="84"/>
      <c r="AG102" s="84"/>
      <c r="AH102" s="84"/>
      <c r="AI102" s="84"/>
      <c r="AJ102" s="16">
        <v>12246</v>
      </c>
      <c r="AK102" s="152">
        <f t="shared" si="28"/>
        <v>110.99428985769964</v>
      </c>
      <c r="AL102" s="163" t="s">
        <v>240</v>
      </c>
      <c r="AM102" s="105" t="s">
        <v>240</v>
      </c>
      <c r="AN102" s="105" t="s">
        <v>240</v>
      </c>
      <c r="AO102" s="105" t="s">
        <v>240</v>
      </c>
      <c r="AP102" s="16" t="s">
        <v>196</v>
      </c>
      <c r="AQ102" s="15" t="s">
        <v>196</v>
      </c>
    </row>
    <row r="103" spans="1:43" s="5" customFormat="1" ht="12" hidden="1" customHeight="1">
      <c r="A103" s="6"/>
      <c r="B103" s="43" t="s">
        <v>128</v>
      </c>
      <c r="C103" s="59" t="s">
        <v>129</v>
      </c>
      <c r="D103" s="78">
        <v>67667</v>
      </c>
      <c r="E103" s="84">
        <f t="shared" si="19"/>
        <v>98.390380085497426</v>
      </c>
      <c r="F103" s="81">
        <v>605</v>
      </c>
      <c r="G103" s="84">
        <f t="shared" si="20"/>
        <v>95.425867507886437</v>
      </c>
      <c r="H103" s="81"/>
      <c r="I103" s="84"/>
      <c r="J103" s="81">
        <f t="shared" si="14"/>
        <v>67062</v>
      </c>
      <c r="K103" s="84">
        <f t="shared" si="21"/>
        <v>98.417963017317291</v>
      </c>
      <c r="L103" s="81">
        <v>44198</v>
      </c>
      <c r="M103" s="84">
        <f t="shared" si="22"/>
        <v>90.593805726935443</v>
      </c>
      <c r="N103" s="81">
        <v>27827</v>
      </c>
      <c r="O103" s="84">
        <f t="shared" si="23"/>
        <v>84.789298881745339</v>
      </c>
      <c r="P103" s="81">
        <f t="shared" si="15"/>
        <v>-16371</v>
      </c>
      <c r="Q103" s="84">
        <f t="shared" si="24"/>
        <v>102.52379759519039</v>
      </c>
      <c r="R103" s="81">
        <f t="shared" si="16"/>
        <v>50691</v>
      </c>
      <c r="S103" s="84">
        <f t="shared" si="25"/>
        <v>97.161312581461317</v>
      </c>
      <c r="T103" s="81">
        <v>35604</v>
      </c>
      <c r="U103" s="84">
        <f t="shared" si="26"/>
        <v>98.383486694852024</v>
      </c>
      <c r="V103" s="81">
        <v>1729</v>
      </c>
      <c r="W103" s="84">
        <f t="shared" si="29"/>
        <v>113.6005256241787</v>
      </c>
      <c r="X103" s="81">
        <f t="shared" si="17"/>
        <v>15087</v>
      </c>
      <c r="Y103" s="84">
        <f t="shared" si="27"/>
        <v>94.394043671400865</v>
      </c>
      <c r="Z103" s="81"/>
      <c r="AA103" s="84"/>
      <c r="AB103" s="81"/>
      <c r="AC103" s="84"/>
      <c r="AD103" s="84"/>
      <c r="AE103" s="84"/>
      <c r="AF103" s="84"/>
      <c r="AG103" s="84"/>
      <c r="AH103" s="84"/>
      <c r="AI103" s="84"/>
      <c r="AJ103" s="16">
        <v>12654</v>
      </c>
      <c r="AK103" s="152">
        <f t="shared" si="28"/>
        <v>101.62222936074525</v>
      </c>
      <c r="AL103" s="163" t="s">
        <v>240</v>
      </c>
      <c r="AM103" s="105" t="s">
        <v>240</v>
      </c>
      <c r="AN103" s="105" t="s">
        <v>240</v>
      </c>
      <c r="AO103" s="105" t="s">
        <v>240</v>
      </c>
      <c r="AP103" s="16" t="s">
        <v>196</v>
      </c>
      <c r="AQ103" s="15" t="s">
        <v>196</v>
      </c>
    </row>
    <row r="104" spans="1:43" s="5" customFormat="1" ht="12" hidden="1" customHeight="1">
      <c r="A104" s="6"/>
      <c r="B104" s="43" t="s">
        <v>87</v>
      </c>
      <c r="C104" s="59" t="s">
        <v>88</v>
      </c>
      <c r="D104" s="78">
        <v>62991</v>
      </c>
      <c r="E104" s="84">
        <f t="shared" si="19"/>
        <v>97.83793858627277</v>
      </c>
      <c r="F104" s="81">
        <v>575</v>
      </c>
      <c r="G104" s="84">
        <f t="shared" si="20"/>
        <v>95.99332220367279</v>
      </c>
      <c r="H104" s="81"/>
      <c r="I104" s="84"/>
      <c r="J104" s="81">
        <f t="shared" si="14"/>
        <v>62416</v>
      </c>
      <c r="K104" s="84">
        <f t="shared" si="21"/>
        <v>97.855261507588111</v>
      </c>
      <c r="L104" s="81">
        <v>42339</v>
      </c>
      <c r="M104" s="84">
        <f t="shared" si="22"/>
        <v>95.364551658895863</v>
      </c>
      <c r="N104" s="81">
        <v>27586</v>
      </c>
      <c r="O104" s="84">
        <f t="shared" si="23"/>
        <v>97.463256076879588</v>
      </c>
      <c r="P104" s="81">
        <f t="shared" si="15"/>
        <v>-14753</v>
      </c>
      <c r="Q104" s="84">
        <f t="shared" si="24"/>
        <v>91.673398371962961</v>
      </c>
      <c r="R104" s="81">
        <f t="shared" si="16"/>
        <v>47663</v>
      </c>
      <c r="S104" s="84">
        <f t="shared" si="25"/>
        <v>99.941288712755025</v>
      </c>
      <c r="T104" s="81">
        <v>33566</v>
      </c>
      <c r="U104" s="84">
        <f t="shared" si="26"/>
        <v>95.67869562738727</v>
      </c>
      <c r="V104" s="81">
        <v>1418</v>
      </c>
      <c r="W104" s="84">
        <f t="shared" si="29"/>
        <v>82.730455075845981</v>
      </c>
      <c r="X104" s="81">
        <f t="shared" si="17"/>
        <v>14097</v>
      </c>
      <c r="Y104" s="84">
        <f t="shared" si="27"/>
        <v>111.80109445634071</v>
      </c>
      <c r="Z104" s="81"/>
      <c r="AA104" s="84"/>
      <c r="AB104" s="81"/>
      <c r="AC104" s="84"/>
      <c r="AD104" s="84"/>
      <c r="AE104" s="84"/>
      <c r="AF104" s="84"/>
      <c r="AG104" s="84"/>
      <c r="AH104" s="84"/>
      <c r="AI104" s="84"/>
      <c r="AJ104" s="16">
        <v>11779</v>
      </c>
      <c r="AK104" s="152">
        <f t="shared" si="28"/>
        <v>118.56064418721689</v>
      </c>
      <c r="AL104" s="163" t="s">
        <v>240</v>
      </c>
      <c r="AM104" s="105" t="s">
        <v>240</v>
      </c>
      <c r="AN104" s="105" t="s">
        <v>240</v>
      </c>
      <c r="AO104" s="105" t="s">
        <v>240</v>
      </c>
      <c r="AP104" s="16" t="s">
        <v>196</v>
      </c>
      <c r="AQ104" s="15" t="s">
        <v>196</v>
      </c>
    </row>
    <row r="105" spans="1:43" s="5" customFormat="1" ht="12" hidden="1" customHeight="1">
      <c r="A105" s="6"/>
      <c r="B105" s="45" t="s">
        <v>41</v>
      </c>
      <c r="C105" s="61" t="s">
        <v>13</v>
      </c>
      <c r="D105" s="79">
        <v>66188</v>
      </c>
      <c r="E105" s="85">
        <f t="shared" si="19"/>
        <v>90.110548385340081</v>
      </c>
      <c r="F105" s="82">
        <v>594</v>
      </c>
      <c r="G105" s="85">
        <f t="shared" si="20"/>
        <v>91.525423728813564</v>
      </c>
      <c r="H105" s="82"/>
      <c r="I105" s="85"/>
      <c r="J105" s="82">
        <f t="shared" si="14"/>
        <v>65594</v>
      </c>
      <c r="K105" s="85">
        <f t="shared" si="21"/>
        <v>90.097935524634977</v>
      </c>
      <c r="L105" s="82">
        <v>46878</v>
      </c>
      <c r="M105" s="85">
        <f t="shared" si="22"/>
        <v>85.364654465992899</v>
      </c>
      <c r="N105" s="82">
        <v>35333</v>
      </c>
      <c r="O105" s="85">
        <f t="shared" si="23"/>
        <v>84.904481557130836</v>
      </c>
      <c r="P105" s="82">
        <f t="shared" si="15"/>
        <v>-11545</v>
      </c>
      <c r="Q105" s="85">
        <f t="shared" si="24"/>
        <v>86.804511278195491</v>
      </c>
      <c r="R105" s="82">
        <f t="shared" si="16"/>
        <v>54049</v>
      </c>
      <c r="S105" s="85">
        <f t="shared" si="25"/>
        <v>90.834075592827261</v>
      </c>
      <c r="T105" s="82">
        <v>35582</v>
      </c>
      <c r="U105" s="85">
        <f t="shared" si="26"/>
        <v>97.064760761634574</v>
      </c>
      <c r="V105" s="82">
        <v>2044</v>
      </c>
      <c r="W105" s="85">
        <f t="shared" si="29"/>
        <v>115.15492957746478</v>
      </c>
      <c r="X105" s="82">
        <f t="shared" si="17"/>
        <v>18467</v>
      </c>
      <c r="Y105" s="85">
        <f t="shared" si="27"/>
        <v>80.836069161742174</v>
      </c>
      <c r="Z105" s="82"/>
      <c r="AA105" s="85"/>
      <c r="AB105" s="82"/>
      <c r="AC105" s="85"/>
      <c r="AD105" s="85"/>
      <c r="AE105" s="85"/>
      <c r="AF105" s="85"/>
      <c r="AG105" s="85"/>
      <c r="AH105" s="85"/>
      <c r="AI105" s="85"/>
      <c r="AJ105" s="13">
        <v>12970</v>
      </c>
      <c r="AK105" s="153">
        <f t="shared" si="28"/>
        <v>72.304604749693397</v>
      </c>
      <c r="AL105" s="164" t="s">
        <v>240</v>
      </c>
      <c r="AM105" s="165" t="s">
        <v>240</v>
      </c>
      <c r="AN105" s="165" t="s">
        <v>240</v>
      </c>
      <c r="AO105" s="165" t="s">
        <v>240</v>
      </c>
      <c r="AP105" s="13" t="s">
        <v>196</v>
      </c>
      <c r="AQ105" s="12" t="s">
        <v>196</v>
      </c>
    </row>
    <row r="106" spans="1:43" s="5" customFormat="1" ht="12" hidden="1" customHeight="1">
      <c r="A106" s="6"/>
      <c r="B106" s="44" t="s">
        <v>130</v>
      </c>
      <c r="C106" s="59" t="s">
        <v>131</v>
      </c>
      <c r="D106" s="80">
        <v>69350</v>
      </c>
      <c r="E106" s="86">
        <f t="shared" si="19"/>
        <v>95.583978829561431</v>
      </c>
      <c r="F106" s="83">
        <v>620</v>
      </c>
      <c r="G106" s="86">
        <f t="shared" si="20"/>
        <v>100.8130081300813</v>
      </c>
      <c r="H106" s="83"/>
      <c r="I106" s="86"/>
      <c r="J106" s="83">
        <f t="shared" si="14"/>
        <v>68730</v>
      </c>
      <c r="K106" s="86">
        <f t="shared" si="21"/>
        <v>95.539276331336282</v>
      </c>
      <c r="L106" s="83">
        <v>47731</v>
      </c>
      <c r="M106" s="86">
        <f t="shared" si="22"/>
        <v>99.838939089692104</v>
      </c>
      <c r="N106" s="83">
        <v>34514</v>
      </c>
      <c r="O106" s="86">
        <f t="shared" si="23"/>
        <v>102.43062768956818</v>
      </c>
      <c r="P106" s="83">
        <f t="shared" si="15"/>
        <v>-13217</v>
      </c>
      <c r="Q106" s="86">
        <f t="shared" si="24"/>
        <v>93.65124353433005</v>
      </c>
      <c r="R106" s="83">
        <f t="shared" si="16"/>
        <v>55513</v>
      </c>
      <c r="S106" s="86">
        <f t="shared" si="25"/>
        <v>96.000069173036351</v>
      </c>
      <c r="T106" s="83">
        <v>35958</v>
      </c>
      <c r="U106" s="86">
        <f t="shared" si="26"/>
        <v>96.384056611359796</v>
      </c>
      <c r="V106" s="83">
        <v>1716</v>
      </c>
      <c r="W106" s="86">
        <f t="shared" si="29"/>
        <v>101.23893805309734</v>
      </c>
      <c r="X106" s="83">
        <f t="shared" si="17"/>
        <v>19555</v>
      </c>
      <c r="Y106" s="86">
        <f t="shared" si="27"/>
        <v>95.301915298016468</v>
      </c>
      <c r="Z106" s="83"/>
      <c r="AA106" s="86"/>
      <c r="AB106" s="83"/>
      <c r="AC106" s="86"/>
      <c r="AD106" s="86"/>
      <c r="AE106" s="86"/>
      <c r="AF106" s="86"/>
      <c r="AG106" s="86"/>
      <c r="AH106" s="86"/>
      <c r="AI106" s="86"/>
      <c r="AJ106" s="10">
        <v>14680</v>
      </c>
      <c r="AK106" s="48">
        <f t="shared" si="28"/>
        <v>87.245928919529305</v>
      </c>
      <c r="AL106" s="166" t="s">
        <v>240</v>
      </c>
      <c r="AM106" s="160" t="s">
        <v>240</v>
      </c>
      <c r="AN106" s="160" t="s">
        <v>240</v>
      </c>
      <c r="AO106" s="160" t="s">
        <v>240</v>
      </c>
      <c r="AP106" s="10" t="s">
        <v>196</v>
      </c>
      <c r="AQ106" s="9" t="s">
        <v>196</v>
      </c>
    </row>
    <row r="107" spans="1:43" s="5" customFormat="1" ht="12" hidden="1" customHeight="1">
      <c r="A107" s="6"/>
      <c r="B107" s="43" t="s">
        <v>92</v>
      </c>
      <c r="C107" s="59" t="s">
        <v>11</v>
      </c>
      <c r="D107" s="78">
        <v>70213</v>
      </c>
      <c r="E107" s="84">
        <f t="shared" si="19"/>
        <v>94.13192116905752</v>
      </c>
      <c r="F107" s="81">
        <v>628</v>
      </c>
      <c r="G107" s="84">
        <f t="shared" si="20"/>
        <v>97.515527950310556</v>
      </c>
      <c r="H107" s="81"/>
      <c r="I107" s="84"/>
      <c r="J107" s="81">
        <f t="shared" si="14"/>
        <v>69585</v>
      </c>
      <c r="K107" s="84">
        <f t="shared" si="21"/>
        <v>94.102453141481618</v>
      </c>
      <c r="L107" s="81">
        <v>46547</v>
      </c>
      <c r="M107" s="84">
        <f t="shared" si="22"/>
        <v>102.35733919736118</v>
      </c>
      <c r="N107" s="81">
        <v>30801</v>
      </c>
      <c r="O107" s="84">
        <f t="shared" si="23"/>
        <v>109.21565846393872</v>
      </c>
      <c r="P107" s="81">
        <f t="shared" si="15"/>
        <v>-15746</v>
      </c>
      <c r="Q107" s="84">
        <f t="shared" si="24"/>
        <v>91.15961326926417</v>
      </c>
      <c r="R107" s="81">
        <f t="shared" si="16"/>
        <v>53839</v>
      </c>
      <c r="S107" s="84">
        <f t="shared" si="25"/>
        <v>94.999382421964611</v>
      </c>
      <c r="T107" s="81">
        <v>38582</v>
      </c>
      <c r="U107" s="84">
        <f t="shared" si="26"/>
        <v>95.228927557694675</v>
      </c>
      <c r="V107" s="81">
        <v>1507</v>
      </c>
      <c r="W107" s="84">
        <f t="shared" si="29"/>
        <v>108.26149425287358</v>
      </c>
      <c r="X107" s="81">
        <f t="shared" si="17"/>
        <v>15257</v>
      </c>
      <c r="Y107" s="84">
        <f t="shared" si="27"/>
        <v>94.423814828567885</v>
      </c>
      <c r="Z107" s="81"/>
      <c r="AA107" s="84"/>
      <c r="AB107" s="81"/>
      <c r="AC107" s="84"/>
      <c r="AD107" s="84"/>
      <c r="AE107" s="84"/>
      <c r="AF107" s="84"/>
      <c r="AG107" s="84"/>
      <c r="AH107" s="84"/>
      <c r="AI107" s="84"/>
      <c r="AJ107" s="16">
        <v>10946</v>
      </c>
      <c r="AK107" s="152">
        <f t="shared" si="28"/>
        <v>79.566766010031259</v>
      </c>
      <c r="AL107" s="163" t="s">
        <v>240</v>
      </c>
      <c r="AM107" s="105" t="s">
        <v>240</v>
      </c>
      <c r="AN107" s="105" t="s">
        <v>240</v>
      </c>
      <c r="AO107" s="105" t="s">
        <v>240</v>
      </c>
      <c r="AP107" s="16" t="s">
        <v>196</v>
      </c>
      <c r="AQ107" s="15" t="s">
        <v>196</v>
      </c>
    </row>
    <row r="108" spans="1:43" s="5" customFormat="1" ht="12" hidden="1" customHeight="1">
      <c r="A108" s="6"/>
      <c r="B108" s="43" t="s">
        <v>94</v>
      </c>
      <c r="C108" s="59" t="s">
        <v>3</v>
      </c>
      <c r="D108" s="78">
        <v>65156</v>
      </c>
      <c r="E108" s="84">
        <f t="shared" si="19"/>
        <v>94.122065727699535</v>
      </c>
      <c r="F108" s="81">
        <v>559</v>
      </c>
      <c r="G108" s="84">
        <f t="shared" si="20"/>
        <v>92.396694214876035</v>
      </c>
      <c r="H108" s="81"/>
      <c r="I108" s="84"/>
      <c r="J108" s="81">
        <f t="shared" si="14"/>
        <v>64597</v>
      </c>
      <c r="K108" s="84">
        <f t="shared" si="21"/>
        <v>94.137277761585551</v>
      </c>
      <c r="L108" s="81">
        <v>42157</v>
      </c>
      <c r="M108" s="84">
        <f t="shared" si="22"/>
        <v>96.145688416539329</v>
      </c>
      <c r="N108" s="81">
        <v>22352</v>
      </c>
      <c r="O108" s="84">
        <f t="shared" si="23"/>
        <v>102.66868770382619</v>
      </c>
      <c r="P108" s="81">
        <f t="shared" si="15"/>
        <v>-19805</v>
      </c>
      <c r="Q108" s="84">
        <f t="shared" si="24"/>
        <v>89.712810291719506</v>
      </c>
      <c r="R108" s="81">
        <f t="shared" si="16"/>
        <v>44792</v>
      </c>
      <c r="S108" s="84">
        <f t="shared" si="25"/>
        <v>96.235819869370914</v>
      </c>
      <c r="T108" s="81">
        <v>38921</v>
      </c>
      <c r="U108" s="84">
        <f t="shared" si="26"/>
        <v>96.03720976139364</v>
      </c>
      <c r="V108" s="81">
        <v>1372</v>
      </c>
      <c r="W108" s="84">
        <f t="shared" si="29"/>
        <v>112.09150326797386</v>
      </c>
      <c r="X108" s="81">
        <f t="shared" si="17"/>
        <v>5871</v>
      </c>
      <c r="Y108" s="84">
        <f t="shared" si="27"/>
        <v>97.573541632042549</v>
      </c>
      <c r="Z108" s="81"/>
      <c r="AA108" s="84"/>
      <c r="AB108" s="81"/>
      <c r="AC108" s="84"/>
      <c r="AD108" s="84"/>
      <c r="AE108" s="84"/>
      <c r="AF108" s="84"/>
      <c r="AG108" s="84"/>
      <c r="AH108" s="84"/>
      <c r="AI108" s="84"/>
      <c r="AJ108" s="16">
        <v>3969</v>
      </c>
      <c r="AK108" s="152">
        <f t="shared" si="28"/>
        <v>99.076385421867201</v>
      </c>
      <c r="AL108" s="163" t="s">
        <v>240</v>
      </c>
      <c r="AM108" s="105" t="s">
        <v>240</v>
      </c>
      <c r="AN108" s="105" t="s">
        <v>240</v>
      </c>
      <c r="AO108" s="105" t="s">
        <v>240</v>
      </c>
      <c r="AP108" s="16" t="s">
        <v>196</v>
      </c>
      <c r="AQ108" s="15" t="s">
        <v>196</v>
      </c>
    </row>
    <row r="109" spans="1:43" s="5" customFormat="1" ht="12" hidden="1" customHeight="1">
      <c r="A109" s="6"/>
      <c r="B109" s="43" t="s">
        <v>96</v>
      </c>
      <c r="C109" s="59" t="s">
        <v>97</v>
      </c>
      <c r="D109" s="78">
        <v>61984</v>
      </c>
      <c r="E109" s="84">
        <f t="shared" si="19"/>
        <v>93.574879227053145</v>
      </c>
      <c r="F109" s="81">
        <v>553</v>
      </c>
      <c r="G109" s="84">
        <f t="shared" si="20"/>
        <v>93.0976430976431</v>
      </c>
      <c r="H109" s="81"/>
      <c r="I109" s="84"/>
      <c r="J109" s="81">
        <f t="shared" si="14"/>
        <v>61431</v>
      </c>
      <c r="K109" s="84">
        <f t="shared" si="21"/>
        <v>93.579197513938396</v>
      </c>
      <c r="L109" s="81">
        <v>40683</v>
      </c>
      <c r="M109" s="84">
        <f t="shared" si="22"/>
        <v>98.161418747737955</v>
      </c>
      <c r="N109" s="81">
        <v>22809</v>
      </c>
      <c r="O109" s="84">
        <f t="shared" si="23"/>
        <v>94.757176685638328</v>
      </c>
      <c r="P109" s="81">
        <f t="shared" si="15"/>
        <v>-17874</v>
      </c>
      <c r="Q109" s="84">
        <f t="shared" si="24"/>
        <v>102.8778634741568</v>
      </c>
      <c r="R109" s="81">
        <f t="shared" si="16"/>
        <v>43557</v>
      </c>
      <c r="S109" s="84">
        <f t="shared" si="25"/>
        <v>90.232432880344717</v>
      </c>
      <c r="T109" s="81">
        <v>38053</v>
      </c>
      <c r="U109" s="84">
        <f t="shared" si="26"/>
        <v>91.848901762008211</v>
      </c>
      <c r="V109" s="81">
        <v>1716</v>
      </c>
      <c r="W109" s="84">
        <f t="shared" si="29"/>
        <v>97.610921501706486</v>
      </c>
      <c r="X109" s="81">
        <f t="shared" si="17"/>
        <v>5504</v>
      </c>
      <c r="Y109" s="84">
        <f t="shared" si="27"/>
        <v>80.444314527915822</v>
      </c>
      <c r="Z109" s="81"/>
      <c r="AA109" s="84"/>
      <c r="AB109" s="81"/>
      <c r="AC109" s="84"/>
      <c r="AD109" s="84"/>
      <c r="AE109" s="84"/>
      <c r="AF109" s="84"/>
      <c r="AG109" s="84"/>
      <c r="AH109" s="84"/>
      <c r="AI109" s="84"/>
      <c r="AJ109" s="16">
        <v>3269</v>
      </c>
      <c r="AK109" s="152">
        <f t="shared" si="28"/>
        <v>76.611202249824231</v>
      </c>
      <c r="AL109" s="163" t="s">
        <v>240</v>
      </c>
      <c r="AM109" s="105" t="s">
        <v>240</v>
      </c>
      <c r="AN109" s="105" t="s">
        <v>240</v>
      </c>
      <c r="AO109" s="105" t="s">
        <v>240</v>
      </c>
      <c r="AP109" s="16" t="s">
        <v>196</v>
      </c>
      <c r="AQ109" s="15" t="s">
        <v>196</v>
      </c>
    </row>
    <row r="110" spans="1:43" s="5" customFormat="1" ht="12" hidden="1" customHeight="1">
      <c r="A110" s="6"/>
      <c r="B110" s="43" t="s">
        <v>73</v>
      </c>
      <c r="C110" s="59" t="s">
        <v>74</v>
      </c>
      <c r="D110" s="78">
        <v>59820</v>
      </c>
      <c r="E110" s="84">
        <f t="shared" si="19"/>
        <v>92.287755133525664</v>
      </c>
      <c r="F110" s="81">
        <v>538</v>
      </c>
      <c r="G110" s="84">
        <f t="shared" si="20"/>
        <v>95.053003533568898</v>
      </c>
      <c r="H110" s="81"/>
      <c r="I110" s="84"/>
      <c r="J110" s="81">
        <f t="shared" si="14"/>
        <v>59282</v>
      </c>
      <c r="K110" s="84">
        <f t="shared" si="21"/>
        <v>92.263396261653156</v>
      </c>
      <c r="L110" s="81">
        <v>39118</v>
      </c>
      <c r="M110" s="84">
        <f t="shared" si="22"/>
        <v>89.353342926974122</v>
      </c>
      <c r="N110" s="81">
        <v>21906</v>
      </c>
      <c r="O110" s="84">
        <f t="shared" si="23"/>
        <v>80.950445290270139</v>
      </c>
      <c r="P110" s="81">
        <f t="shared" si="15"/>
        <v>-17212</v>
      </c>
      <c r="Q110" s="84">
        <f t="shared" si="24"/>
        <v>102.95489891135303</v>
      </c>
      <c r="R110" s="81">
        <f t="shared" si="16"/>
        <v>42070</v>
      </c>
      <c r="S110" s="84">
        <f t="shared" si="25"/>
        <v>88.503208162406651</v>
      </c>
      <c r="T110" s="81">
        <v>36119</v>
      </c>
      <c r="U110" s="84">
        <f t="shared" si="26"/>
        <v>96.368729989327633</v>
      </c>
      <c r="V110" s="81">
        <v>1532</v>
      </c>
      <c r="W110" s="84">
        <f t="shared" si="29"/>
        <v>83.57883251500273</v>
      </c>
      <c r="X110" s="81">
        <f t="shared" si="17"/>
        <v>5951</v>
      </c>
      <c r="Y110" s="84">
        <f t="shared" si="27"/>
        <v>59.184485330681255</v>
      </c>
      <c r="Z110" s="81"/>
      <c r="AA110" s="84"/>
      <c r="AB110" s="81"/>
      <c r="AC110" s="84"/>
      <c r="AD110" s="84"/>
      <c r="AE110" s="84"/>
      <c r="AF110" s="84"/>
      <c r="AG110" s="84"/>
      <c r="AH110" s="84"/>
      <c r="AI110" s="84"/>
      <c r="AJ110" s="16">
        <v>3693</v>
      </c>
      <c r="AK110" s="152">
        <f t="shared" si="28"/>
        <v>50.492206726825259</v>
      </c>
      <c r="AL110" s="163" t="s">
        <v>240</v>
      </c>
      <c r="AM110" s="105" t="s">
        <v>240</v>
      </c>
      <c r="AN110" s="105" t="s">
        <v>240</v>
      </c>
      <c r="AO110" s="105" t="s">
        <v>240</v>
      </c>
      <c r="AP110" s="16" t="s">
        <v>196</v>
      </c>
      <c r="AQ110" s="15" t="s">
        <v>196</v>
      </c>
    </row>
    <row r="111" spans="1:43" s="5" customFormat="1" ht="12" hidden="1" customHeight="1">
      <c r="A111" s="6"/>
      <c r="B111" s="43" t="s">
        <v>76</v>
      </c>
      <c r="C111" s="59" t="s">
        <v>6</v>
      </c>
      <c r="D111" s="78">
        <v>59201</v>
      </c>
      <c r="E111" s="84">
        <f t="shared" si="19"/>
        <v>94.074368345781025</v>
      </c>
      <c r="F111" s="81">
        <v>555</v>
      </c>
      <c r="G111" s="84">
        <f t="shared" si="20"/>
        <v>98.579040852575488</v>
      </c>
      <c r="H111" s="81"/>
      <c r="I111" s="84"/>
      <c r="J111" s="81">
        <f t="shared" si="14"/>
        <v>58646</v>
      </c>
      <c r="K111" s="84">
        <f t="shared" si="21"/>
        <v>94.033703721519387</v>
      </c>
      <c r="L111" s="81">
        <v>37553</v>
      </c>
      <c r="M111" s="84">
        <f t="shared" si="22"/>
        <v>92.397214772531555</v>
      </c>
      <c r="N111" s="81">
        <v>22320</v>
      </c>
      <c r="O111" s="84">
        <f t="shared" si="23"/>
        <v>97.488534614544662</v>
      </c>
      <c r="P111" s="81">
        <f t="shared" si="15"/>
        <v>-15233</v>
      </c>
      <c r="Q111" s="84">
        <f t="shared" si="24"/>
        <v>85.829389226955158</v>
      </c>
      <c r="R111" s="81">
        <f t="shared" si="16"/>
        <v>43413</v>
      </c>
      <c r="S111" s="84">
        <f t="shared" si="25"/>
        <v>97.297115578565183</v>
      </c>
      <c r="T111" s="81">
        <v>39968</v>
      </c>
      <c r="U111" s="84">
        <f t="shared" si="26"/>
        <v>96.964991872680073</v>
      </c>
      <c r="V111" s="81">
        <v>1755</v>
      </c>
      <c r="W111" s="84">
        <f t="shared" si="29"/>
        <v>87.487537387836483</v>
      </c>
      <c r="X111" s="81">
        <f t="shared" si="17"/>
        <v>3445</v>
      </c>
      <c r="Y111" s="84">
        <f t="shared" si="27"/>
        <v>101.3235294117647</v>
      </c>
      <c r="Z111" s="81"/>
      <c r="AA111" s="84"/>
      <c r="AB111" s="81"/>
      <c r="AC111" s="84"/>
      <c r="AD111" s="84"/>
      <c r="AE111" s="84"/>
      <c r="AF111" s="84"/>
      <c r="AG111" s="84"/>
      <c r="AH111" s="84"/>
      <c r="AI111" s="84"/>
      <c r="AJ111" s="16">
        <v>1521</v>
      </c>
      <c r="AK111" s="152">
        <f t="shared" si="28"/>
        <v>92.181818181818187</v>
      </c>
      <c r="AL111" s="163" t="s">
        <v>240</v>
      </c>
      <c r="AM111" s="105" t="s">
        <v>240</v>
      </c>
      <c r="AN111" s="105" t="s">
        <v>240</v>
      </c>
      <c r="AO111" s="105" t="s">
        <v>240</v>
      </c>
      <c r="AP111" s="16" t="s">
        <v>196</v>
      </c>
      <c r="AQ111" s="15" t="s">
        <v>196</v>
      </c>
    </row>
    <row r="112" spans="1:43" s="5" customFormat="1" ht="12" hidden="1" customHeight="1">
      <c r="A112" s="6"/>
      <c r="B112" s="43" t="s">
        <v>98</v>
      </c>
      <c r="C112" s="59" t="s">
        <v>7</v>
      </c>
      <c r="D112" s="78">
        <v>62100</v>
      </c>
      <c r="E112" s="84">
        <f t="shared" si="19"/>
        <v>94.606946983546607</v>
      </c>
      <c r="F112" s="81">
        <v>559</v>
      </c>
      <c r="G112" s="84">
        <f t="shared" si="20"/>
        <v>95.392491467576789</v>
      </c>
      <c r="H112" s="81"/>
      <c r="I112" s="84"/>
      <c r="J112" s="81">
        <f t="shared" si="14"/>
        <v>61541</v>
      </c>
      <c r="K112" s="84">
        <f t="shared" si="21"/>
        <v>94.599870876502607</v>
      </c>
      <c r="L112" s="81">
        <v>40360</v>
      </c>
      <c r="M112" s="84">
        <f t="shared" si="22"/>
        <v>96.768006137911186</v>
      </c>
      <c r="N112" s="81">
        <v>22928</v>
      </c>
      <c r="O112" s="84">
        <f t="shared" si="23"/>
        <v>103.38639130630834</v>
      </c>
      <c r="P112" s="81">
        <f t="shared" si="15"/>
        <v>-17432</v>
      </c>
      <c r="Q112" s="84">
        <f t="shared" si="24"/>
        <v>89.252982438175209</v>
      </c>
      <c r="R112" s="81">
        <f t="shared" si="16"/>
        <v>44109</v>
      </c>
      <c r="S112" s="84">
        <f t="shared" si="25"/>
        <v>96.89387782000307</v>
      </c>
      <c r="T112" s="81">
        <v>39455</v>
      </c>
      <c r="U112" s="84">
        <f t="shared" si="26"/>
        <v>96.077046705303658</v>
      </c>
      <c r="V112" s="81">
        <v>1909</v>
      </c>
      <c r="W112" s="84">
        <f t="shared" si="29"/>
        <v>101.7590618336887</v>
      </c>
      <c r="X112" s="81">
        <f t="shared" si="17"/>
        <v>4654</v>
      </c>
      <c r="Y112" s="84">
        <f t="shared" si="27"/>
        <v>104.42001346196994</v>
      </c>
      <c r="Z112" s="81"/>
      <c r="AA112" s="84"/>
      <c r="AB112" s="81"/>
      <c r="AC112" s="84"/>
      <c r="AD112" s="84"/>
      <c r="AE112" s="84"/>
      <c r="AF112" s="84"/>
      <c r="AG112" s="84"/>
      <c r="AH112" s="84"/>
      <c r="AI112" s="84"/>
      <c r="AJ112" s="16">
        <v>2737</v>
      </c>
      <c r="AK112" s="152">
        <f t="shared" si="28"/>
        <v>109.91967871485943</v>
      </c>
      <c r="AL112" s="163" t="s">
        <v>240</v>
      </c>
      <c r="AM112" s="105" t="s">
        <v>240</v>
      </c>
      <c r="AN112" s="105" t="s">
        <v>240</v>
      </c>
      <c r="AO112" s="105" t="s">
        <v>240</v>
      </c>
      <c r="AP112" s="16" t="s">
        <v>196</v>
      </c>
      <c r="AQ112" s="15" t="s">
        <v>196</v>
      </c>
    </row>
    <row r="113" spans="1:43" s="5" customFormat="1" ht="12" hidden="1" customHeight="1">
      <c r="A113" s="6"/>
      <c r="B113" s="43" t="s">
        <v>100</v>
      </c>
      <c r="C113" s="59" t="s">
        <v>8</v>
      </c>
      <c r="D113" s="78">
        <v>60968</v>
      </c>
      <c r="E113" s="84">
        <f t="shared" si="19"/>
        <v>95.008648766576798</v>
      </c>
      <c r="F113" s="81">
        <v>531</v>
      </c>
      <c r="G113" s="84">
        <f t="shared" si="20"/>
        <v>94.991055456171736</v>
      </c>
      <c r="H113" s="81"/>
      <c r="I113" s="84"/>
      <c r="J113" s="81">
        <f t="shared" si="14"/>
        <v>60437</v>
      </c>
      <c r="K113" s="84">
        <f t="shared" si="21"/>
        <v>95.008803370433242</v>
      </c>
      <c r="L113" s="81">
        <v>40076</v>
      </c>
      <c r="M113" s="84">
        <f t="shared" si="22"/>
        <v>96.061746446463246</v>
      </c>
      <c r="N113" s="81">
        <v>22110</v>
      </c>
      <c r="O113" s="84">
        <f t="shared" si="23"/>
        <v>94.742254788533231</v>
      </c>
      <c r="P113" s="81">
        <f t="shared" si="15"/>
        <v>-17966</v>
      </c>
      <c r="Q113" s="84">
        <f t="shared" si="24"/>
        <v>97.736916548797737</v>
      </c>
      <c r="R113" s="81">
        <f t="shared" si="16"/>
        <v>42471</v>
      </c>
      <c r="S113" s="84">
        <f t="shared" si="25"/>
        <v>93.900066327658635</v>
      </c>
      <c r="T113" s="81">
        <v>36485</v>
      </c>
      <c r="U113" s="84">
        <f t="shared" si="26"/>
        <v>97.241471215351822</v>
      </c>
      <c r="V113" s="81">
        <v>1689</v>
      </c>
      <c r="W113" s="84">
        <f t="shared" si="29"/>
        <v>80.929563967417351</v>
      </c>
      <c r="X113" s="81">
        <f t="shared" si="17"/>
        <v>5986</v>
      </c>
      <c r="Y113" s="84">
        <f t="shared" si="27"/>
        <v>77.639429312581072</v>
      </c>
      <c r="Z113" s="81"/>
      <c r="AA113" s="84"/>
      <c r="AB113" s="81"/>
      <c r="AC113" s="84"/>
      <c r="AD113" s="84"/>
      <c r="AE113" s="84"/>
      <c r="AF113" s="84"/>
      <c r="AG113" s="84"/>
      <c r="AH113" s="84"/>
      <c r="AI113" s="84"/>
      <c r="AJ113" s="16">
        <v>3928</v>
      </c>
      <c r="AK113" s="152">
        <f t="shared" si="28"/>
        <v>65.961376994122588</v>
      </c>
      <c r="AL113" s="163" t="s">
        <v>240</v>
      </c>
      <c r="AM113" s="105" t="s">
        <v>240</v>
      </c>
      <c r="AN113" s="105" t="s">
        <v>240</v>
      </c>
      <c r="AO113" s="105" t="s">
        <v>240</v>
      </c>
      <c r="AP113" s="16" t="s">
        <v>196</v>
      </c>
      <c r="AQ113" s="15" t="s">
        <v>196</v>
      </c>
    </row>
    <row r="114" spans="1:43" s="5" customFormat="1" ht="12" hidden="1" customHeight="1">
      <c r="A114" s="6"/>
      <c r="B114" s="43" t="s">
        <v>102</v>
      </c>
      <c r="C114" s="59" t="s">
        <v>9</v>
      </c>
      <c r="D114" s="78">
        <v>64574</v>
      </c>
      <c r="E114" s="84">
        <f t="shared" si="19"/>
        <v>97.113981922909176</v>
      </c>
      <c r="F114" s="81">
        <v>597</v>
      </c>
      <c r="G114" s="84">
        <f t="shared" si="20"/>
        <v>104.37062937062937</v>
      </c>
      <c r="H114" s="81"/>
      <c r="I114" s="84"/>
      <c r="J114" s="81">
        <f t="shared" si="14"/>
        <v>63977</v>
      </c>
      <c r="K114" s="84">
        <f t="shared" si="21"/>
        <v>97.051015609593307</v>
      </c>
      <c r="L114" s="81">
        <v>42184</v>
      </c>
      <c r="M114" s="84">
        <f t="shared" si="22"/>
        <v>98.413587159387831</v>
      </c>
      <c r="N114" s="81">
        <v>28304</v>
      </c>
      <c r="O114" s="84">
        <f t="shared" si="23"/>
        <v>102.32087340033257</v>
      </c>
      <c r="P114" s="81">
        <f t="shared" si="15"/>
        <v>-13880</v>
      </c>
      <c r="Q114" s="84">
        <f t="shared" si="24"/>
        <v>91.303775818971189</v>
      </c>
      <c r="R114" s="81">
        <f t="shared" si="16"/>
        <v>50097</v>
      </c>
      <c r="S114" s="84">
        <f t="shared" si="25"/>
        <v>98.773635126875519</v>
      </c>
      <c r="T114" s="81">
        <v>34797</v>
      </c>
      <c r="U114" s="84">
        <f t="shared" si="26"/>
        <v>98.088794926004226</v>
      </c>
      <c r="V114" s="81">
        <v>2158</v>
      </c>
      <c r="W114" s="84">
        <f t="shared" si="29"/>
        <v>103.00715990453459</v>
      </c>
      <c r="X114" s="81">
        <f t="shared" si="17"/>
        <v>15300</v>
      </c>
      <c r="Y114" s="84">
        <f t="shared" si="27"/>
        <v>100.36735764891105</v>
      </c>
      <c r="Z114" s="81"/>
      <c r="AA114" s="84"/>
      <c r="AB114" s="81"/>
      <c r="AC114" s="84"/>
      <c r="AD114" s="84"/>
      <c r="AE114" s="84"/>
      <c r="AF114" s="84"/>
      <c r="AG114" s="84"/>
      <c r="AH114" s="84"/>
      <c r="AI114" s="84"/>
      <c r="AJ114" s="16">
        <v>11985</v>
      </c>
      <c r="AK114" s="152">
        <f t="shared" si="28"/>
        <v>97.868691817736405</v>
      </c>
      <c r="AL114" s="163" t="s">
        <v>240</v>
      </c>
      <c r="AM114" s="105" t="s">
        <v>240</v>
      </c>
      <c r="AN114" s="105" t="s">
        <v>240</v>
      </c>
      <c r="AO114" s="105" t="s">
        <v>240</v>
      </c>
      <c r="AP114" s="16" t="s">
        <v>196</v>
      </c>
      <c r="AQ114" s="15" t="s">
        <v>196</v>
      </c>
    </row>
    <row r="115" spans="1:43" s="5" customFormat="1" ht="12" hidden="1" customHeight="1">
      <c r="A115" s="6"/>
      <c r="B115" s="43" t="s">
        <v>132</v>
      </c>
      <c r="C115" s="59" t="s">
        <v>133</v>
      </c>
      <c r="D115" s="78">
        <v>65750</v>
      </c>
      <c r="E115" s="84">
        <f t="shared" si="19"/>
        <v>97.167009029512172</v>
      </c>
      <c r="F115" s="81">
        <v>727</v>
      </c>
      <c r="G115" s="84">
        <f t="shared" si="20"/>
        <v>120.16528925619834</v>
      </c>
      <c r="H115" s="81">
        <v>427</v>
      </c>
      <c r="I115" s="81" t="s">
        <v>75</v>
      </c>
      <c r="J115" s="81">
        <f t="shared" si="14"/>
        <v>65023</v>
      </c>
      <c r="K115" s="84">
        <f t="shared" si="21"/>
        <v>96.95952998717604</v>
      </c>
      <c r="L115" s="81">
        <v>36452</v>
      </c>
      <c r="M115" s="84">
        <f t="shared" si="22"/>
        <v>82.474320104982127</v>
      </c>
      <c r="N115" s="81">
        <v>22866</v>
      </c>
      <c r="O115" s="84">
        <f t="shared" si="23"/>
        <v>82.171991231537717</v>
      </c>
      <c r="P115" s="81">
        <f t="shared" si="15"/>
        <v>-13586</v>
      </c>
      <c r="Q115" s="84">
        <f t="shared" si="24"/>
        <v>82.988210860668261</v>
      </c>
      <c r="R115" s="81">
        <f t="shared" si="16"/>
        <v>51437</v>
      </c>
      <c r="S115" s="84">
        <f t="shared" si="25"/>
        <v>101.47166163618789</v>
      </c>
      <c r="T115" s="81">
        <v>34543</v>
      </c>
      <c r="U115" s="84">
        <f t="shared" si="26"/>
        <v>97.019997753061446</v>
      </c>
      <c r="V115" s="81">
        <v>1782</v>
      </c>
      <c r="W115" s="84">
        <f t="shared" si="29"/>
        <v>103.06535569693465</v>
      </c>
      <c r="X115" s="81">
        <f t="shared" si="17"/>
        <v>16894</v>
      </c>
      <c r="Y115" s="84">
        <f t="shared" si="27"/>
        <v>111.97719891297145</v>
      </c>
      <c r="Z115" s="81">
        <v>58</v>
      </c>
      <c r="AA115" s="81" t="s">
        <v>75</v>
      </c>
      <c r="AB115" s="81">
        <v>1992</v>
      </c>
      <c r="AC115" s="81" t="s">
        <v>75</v>
      </c>
      <c r="AD115" s="140"/>
      <c r="AE115" s="140"/>
      <c r="AF115" s="140"/>
      <c r="AG115" s="140"/>
      <c r="AH115" s="140"/>
      <c r="AI115" s="140"/>
      <c r="AJ115" s="16">
        <v>12851</v>
      </c>
      <c r="AK115" s="152">
        <f t="shared" si="28"/>
        <v>101.55681997787261</v>
      </c>
      <c r="AL115" s="163" t="s">
        <v>240</v>
      </c>
      <c r="AM115" s="105" t="s">
        <v>240</v>
      </c>
      <c r="AN115" s="105" t="s">
        <v>240</v>
      </c>
      <c r="AO115" s="105" t="s">
        <v>240</v>
      </c>
      <c r="AP115" s="120" t="s">
        <v>196</v>
      </c>
      <c r="AQ115" s="117" t="s">
        <v>196</v>
      </c>
    </row>
    <row r="116" spans="1:43" s="5" customFormat="1" ht="12" hidden="1" customHeight="1">
      <c r="A116" s="6"/>
      <c r="B116" s="43" t="s">
        <v>87</v>
      </c>
      <c r="C116" s="59" t="s">
        <v>88</v>
      </c>
      <c r="D116" s="78">
        <v>61677</v>
      </c>
      <c r="E116" s="84">
        <f t="shared" si="19"/>
        <v>97.913987712530357</v>
      </c>
      <c r="F116" s="81">
        <v>673</v>
      </c>
      <c r="G116" s="84">
        <f t="shared" si="20"/>
        <v>117.04347826086956</v>
      </c>
      <c r="H116" s="81">
        <v>471</v>
      </c>
      <c r="I116" s="81" t="s">
        <v>75</v>
      </c>
      <c r="J116" s="81">
        <f t="shared" si="14"/>
        <v>61004</v>
      </c>
      <c r="K116" s="84">
        <f t="shared" si="21"/>
        <v>97.737759548833637</v>
      </c>
      <c r="L116" s="81">
        <v>34050</v>
      </c>
      <c r="M116" s="84">
        <f t="shared" si="22"/>
        <v>80.422305675618219</v>
      </c>
      <c r="N116" s="81">
        <v>19677</v>
      </c>
      <c r="O116" s="84">
        <f t="shared" si="23"/>
        <v>71.32965997244979</v>
      </c>
      <c r="P116" s="81">
        <f t="shared" si="15"/>
        <v>-14373</v>
      </c>
      <c r="Q116" s="84">
        <f t="shared" si="24"/>
        <v>97.424252694367254</v>
      </c>
      <c r="R116" s="81">
        <f t="shared" si="16"/>
        <v>46631</v>
      </c>
      <c r="S116" s="84">
        <f t="shared" si="25"/>
        <v>97.834798481002039</v>
      </c>
      <c r="T116" s="81">
        <v>32801</v>
      </c>
      <c r="U116" s="84">
        <f t="shared" si="26"/>
        <v>97.720908061729133</v>
      </c>
      <c r="V116" s="81">
        <v>1893</v>
      </c>
      <c r="W116" s="84">
        <f t="shared" si="29"/>
        <v>133.49788434414668</v>
      </c>
      <c r="X116" s="81">
        <f t="shared" si="17"/>
        <v>13830</v>
      </c>
      <c r="Y116" s="84">
        <f t="shared" si="27"/>
        <v>98.10597999574378</v>
      </c>
      <c r="Z116" s="81">
        <v>59</v>
      </c>
      <c r="AA116" s="81" t="s">
        <v>75</v>
      </c>
      <c r="AB116" s="81">
        <v>2081</v>
      </c>
      <c r="AC116" s="81" t="s">
        <v>75</v>
      </c>
      <c r="AD116" s="140"/>
      <c r="AE116" s="140"/>
      <c r="AF116" s="140"/>
      <c r="AG116" s="140"/>
      <c r="AH116" s="140"/>
      <c r="AI116" s="140"/>
      <c r="AJ116" s="16">
        <v>11385</v>
      </c>
      <c r="AK116" s="152">
        <f t="shared" si="28"/>
        <v>96.655064097122008</v>
      </c>
      <c r="AL116" s="163" t="s">
        <v>240</v>
      </c>
      <c r="AM116" s="105" t="s">
        <v>240</v>
      </c>
      <c r="AN116" s="105" t="s">
        <v>240</v>
      </c>
      <c r="AO116" s="105" t="s">
        <v>240</v>
      </c>
      <c r="AP116" s="16" t="s">
        <v>196</v>
      </c>
      <c r="AQ116" s="15" t="s">
        <v>196</v>
      </c>
    </row>
    <row r="117" spans="1:43" s="5" customFormat="1" ht="12" hidden="1" customHeight="1">
      <c r="A117" s="6"/>
      <c r="B117" s="45" t="s">
        <v>41</v>
      </c>
      <c r="C117" s="59" t="s">
        <v>13</v>
      </c>
      <c r="D117" s="79">
        <v>70203</v>
      </c>
      <c r="E117" s="85">
        <f t="shared" si="19"/>
        <v>106.06605426965614</v>
      </c>
      <c r="F117" s="82">
        <v>719</v>
      </c>
      <c r="G117" s="85">
        <f t="shared" si="20"/>
        <v>121.04377104377105</v>
      </c>
      <c r="H117" s="82">
        <v>483</v>
      </c>
      <c r="I117" s="82" t="s">
        <v>75</v>
      </c>
      <c r="J117" s="82">
        <f t="shared" si="14"/>
        <v>69484</v>
      </c>
      <c r="K117" s="85">
        <f t="shared" si="21"/>
        <v>105.93042046528647</v>
      </c>
      <c r="L117" s="82">
        <v>40381</v>
      </c>
      <c r="M117" s="85">
        <f t="shared" si="22"/>
        <v>86.140620333631972</v>
      </c>
      <c r="N117" s="82">
        <v>26732</v>
      </c>
      <c r="O117" s="85">
        <f t="shared" si="23"/>
        <v>75.657317521863405</v>
      </c>
      <c r="P117" s="82">
        <f t="shared" si="15"/>
        <v>-13649</v>
      </c>
      <c r="Q117" s="85">
        <f t="shared" si="24"/>
        <v>118.22433954092682</v>
      </c>
      <c r="R117" s="82">
        <f t="shared" si="16"/>
        <v>55835</v>
      </c>
      <c r="S117" s="85">
        <f t="shared" si="25"/>
        <v>103.30440896223796</v>
      </c>
      <c r="T117" s="82">
        <v>33555</v>
      </c>
      <c r="U117" s="85">
        <f t="shared" si="26"/>
        <v>94.303299421055584</v>
      </c>
      <c r="V117" s="82">
        <v>1943</v>
      </c>
      <c r="W117" s="85">
        <f t="shared" si="29"/>
        <v>95.058708414872797</v>
      </c>
      <c r="X117" s="82">
        <f t="shared" si="17"/>
        <v>22280</v>
      </c>
      <c r="Y117" s="85">
        <f t="shared" si="27"/>
        <v>120.64764173931879</v>
      </c>
      <c r="Z117" s="82">
        <v>101</v>
      </c>
      <c r="AA117" s="82" t="s">
        <v>75</v>
      </c>
      <c r="AB117" s="82">
        <v>2660</v>
      </c>
      <c r="AC117" s="82" t="s">
        <v>75</v>
      </c>
      <c r="AD117" s="141"/>
      <c r="AE117" s="141"/>
      <c r="AF117" s="141"/>
      <c r="AG117" s="141"/>
      <c r="AH117" s="141"/>
      <c r="AI117" s="141"/>
      <c r="AJ117" s="13">
        <v>18219</v>
      </c>
      <c r="AK117" s="153">
        <f t="shared" si="28"/>
        <v>140.47031611410947</v>
      </c>
      <c r="AL117" s="164" t="s">
        <v>240</v>
      </c>
      <c r="AM117" s="165" t="s">
        <v>240</v>
      </c>
      <c r="AN117" s="165" t="s">
        <v>240</v>
      </c>
      <c r="AO117" s="165" t="s">
        <v>240</v>
      </c>
      <c r="AP117" s="13" t="s">
        <v>196</v>
      </c>
      <c r="AQ117" s="12" t="s">
        <v>196</v>
      </c>
    </row>
    <row r="118" spans="1:43" s="5" customFormat="1" ht="12" hidden="1" customHeight="1">
      <c r="A118" s="6"/>
      <c r="B118" s="44" t="s">
        <v>134</v>
      </c>
      <c r="C118" s="60" t="s">
        <v>135</v>
      </c>
      <c r="D118" s="80">
        <v>68472</v>
      </c>
      <c r="E118" s="86">
        <f t="shared" si="19"/>
        <v>98.733958183129062</v>
      </c>
      <c r="F118" s="83">
        <v>693</v>
      </c>
      <c r="G118" s="86">
        <f t="shared" si="20"/>
        <v>111.77419354838709</v>
      </c>
      <c r="H118" s="83">
        <v>466</v>
      </c>
      <c r="I118" s="81" t="s">
        <v>75</v>
      </c>
      <c r="J118" s="83">
        <f t="shared" si="14"/>
        <v>67779</v>
      </c>
      <c r="K118" s="86">
        <f t="shared" si="21"/>
        <v>98.616324749017892</v>
      </c>
      <c r="L118" s="83">
        <v>38074</v>
      </c>
      <c r="M118" s="86">
        <f t="shared" si="22"/>
        <v>79.767865747627326</v>
      </c>
      <c r="N118" s="83">
        <v>24274</v>
      </c>
      <c r="O118" s="86">
        <f t="shared" si="23"/>
        <v>70.330880222518402</v>
      </c>
      <c r="P118" s="83">
        <f t="shared" si="15"/>
        <v>-13800</v>
      </c>
      <c r="Q118" s="86">
        <f t="shared" si="24"/>
        <v>104.41098585155481</v>
      </c>
      <c r="R118" s="83">
        <f t="shared" si="16"/>
        <v>53979</v>
      </c>
      <c r="S118" s="86">
        <f t="shared" si="25"/>
        <v>97.236683299407346</v>
      </c>
      <c r="T118" s="83">
        <v>34005</v>
      </c>
      <c r="U118" s="86">
        <f t="shared" si="26"/>
        <v>94.568663440680794</v>
      </c>
      <c r="V118" s="83">
        <v>1764</v>
      </c>
      <c r="W118" s="86">
        <f t="shared" si="29"/>
        <v>102.79720279720279</v>
      </c>
      <c r="X118" s="83">
        <f t="shared" si="17"/>
        <v>19974</v>
      </c>
      <c r="Y118" s="86">
        <f t="shared" si="27"/>
        <v>102.14267450779853</v>
      </c>
      <c r="Z118" s="83">
        <v>100</v>
      </c>
      <c r="AA118" s="81" t="s">
        <v>75</v>
      </c>
      <c r="AB118" s="83">
        <v>2334</v>
      </c>
      <c r="AC118" s="81" t="s">
        <v>75</v>
      </c>
      <c r="AD118" s="140"/>
      <c r="AE118" s="140"/>
      <c r="AF118" s="140"/>
      <c r="AG118" s="140"/>
      <c r="AH118" s="140"/>
      <c r="AI118" s="140"/>
      <c r="AJ118" s="10">
        <v>16319</v>
      </c>
      <c r="AK118" s="48">
        <f t="shared" si="28"/>
        <v>111.16485013623978</v>
      </c>
      <c r="AL118" s="166" t="s">
        <v>240</v>
      </c>
      <c r="AM118" s="160" t="s">
        <v>240</v>
      </c>
      <c r="AN118" s="160" t="s">
        <v>240</v>
      </c>
      <c r="AO118" s="160" t="s">
        <v>240</v>
      </c>
      <c r="AP118" s="10" t="s">
        <v>196</v>
      </c>
      <c r="AQ118" s="9" t="s">
        <v>196</v>
      </c>
    </row>
    <row r="119" spans="1:43" s="5" customFormat="1" ht="12" hidden="1" customHeight="1">
      <c r="A119" s="6"/>
      <c r="B119" s="43" t="s">
        <v>92</v>
      </c>
      <c r="C119" s="59" t="s">
        <v>11</v>
      </c>
      <c r="D119" s="78">
        <v>68859</v>
      </c>
      <c r="E119" s="84">
        <f t="shared" si="19"/>
        <v>98.071582185635137</v>
      </c>
      <c r="F119" s="81">
        <v>675</v>
      </c>
      <c r="G119" s="84">
        <f t="shared" si="20"/>
        <v>107.48407643312102</v>
      </c>
      <c r="H119" s="81">
        <v>457</v>
      </c>
      <c r="I119" s="81" t="s">
        <v>75</v>
      </c>
      <c r="J119" s="81">
        <f t="shared" si="14"/>
        <v>68184</v>
      </c>
      <c r="K119" s="84">
        <f t="shared" si="21"/>
        <v>97.986635050657469</v>
      </c>
      <c r="L119" s="81">
        <v>37318</v>
      </c>
      <c r="M119" s="84">
        <f t="shared" si="22"/>
        <v>80.172728639869391</v>
      </c>
      <c r="N119" s="81">
        <v>19907</v>
      </c>
      <c r="O119" s="84">
        <f t="shared" si="23"/>
        <v>64.631018473426181</v>
      </c>
      <c r="P119" s="81">
        <f t="shared" si="15"/>
        <v>-17411</v>
      </c>
      <c r="Q119" s="84">
        <f t="shared" si="24"/>
        <v>110.57411406071382</v>
      </c>
      <c r="R119" s="81">
        <f t="shared" si="16"/>
        <v>50773</v>
      </c>
      <c r="S119" s="84">
        <f t="shared" si="25"/>
        <v>94.305243410910307</v>
      </c>
      <c r="T119" s="81">
        <v>37561</v>
      </c>
      <c r="U119" s="84">
        <f t="shared" si="26"/>
        <v>97.353688248405987</v>
      </c>
      <c r="V119" s="81">
        <v>1793</v>
      </c>
      <c r="W119" s="84">
        <f t="shared" si="29"/>
        <v>118.97810218978103</v>
      </c>
      <c r="X119" s="81">
        <f t="shared" si="17"/>
        <v>13212</v>
      </c>
      <c r="Y119" s="84">
        <f t="shared" si="27"/>
        <v>86.596316444910542</v>
      </c>
      <c r="Z119" s="81">
        <v>76</v>
      </c>
      <c r="AA119" s="81" t="s">
        <v>75</v>
      </c>
      <c r="AB119" s="81">
        <v>2169</v>
      </c>
      <c r="AC119" s="81" t="s">
        <v>75</v>
      </c>
      <c r="AD119" s="140"/>
      <c r="AE119" s="140"/>
      <c r="AF119" s="140"/>
      <c r="AG119" s="140"/>
      <c r="AH119" s="140"/>
      <c r="AI119" s="140"/>
      <c r="AJ119" s="16">
        <v>10390</v>
      </c>
      <c r="AK119" s="152">
        <f t="shared" si="28"/>
        <v>94.920518911017723</v>
      </c>
      <c r="AL119" s="163" t="s">
        <v>240</v>
      </c>
      <c r="AM119" s="105" t="s">
        <v>240</v>
      </c>
      <c r="AN119" s="105" t="s">
        <v>240</v>
      </c>
      <c r="AO119" s="105" t="s">
        <v>240</v>
      </c>
      <c r="AP119" s="16" t="s">
        <v>196</v>
      </c>
      <c r="AQ119" s="15" t="s">
        <v>196</v>
      </c>
    </row>
    <row r="120" spans="1:43" s="5" customFormat="1" ht="12" hidden="1" customHeight="1">
      <c r="A120" s="6"/>
      <c r="B120" s="43" t="s">
        <v>94</v>
      </c>
      <c r="C120" s="59" t="s">
        <v>3</v>
      </c>
      <c r="D120" s="78">
        <v>63302</v>
      </c>
      <c r="E120" s="84">
        <f t="shared" si="19"/>
        <v>97.154521456197429</v>
      </c>
      <c r="F120" s="81">
        <v>612</v>
      </c>
      <c r="G120" s="84">
        <f t="shared" si="20"/>
        <v>109.48121645796066</v>
      </c>
      <c r="H120" s="81">
        <v>408</v>
      </c>
      <c r="I120" s="81" t="s">
        <v>75</v>
      </c>
      <c r="J120" s="81">
        <f t="shared" si="14"/>
        <v>62690</v>
      </c>
      <c r="K120" s="84">
        <f t="shared" si="21"/>
        <v>97.047850519373966</v>
      </c>
      <c r="L120" s="81">
        <v>33090</v>
      </c>
      <c r="M120" s="84">
        <f t="shared" si="22"/>
        <v>78.492302583200896</v>
      </c>
      <c r="N120" s="81">
        <v>14232</v>
      </c>
      <c r="O120" s="84">
        <f t="shared" si="23"/>
        <v>63.672154617036504</v>
      </c>
      <c r="P120" s="81">
        <f t="shared" si="15"/>
        <v>-18858</v>
      </c>
      <c r="Q120" s="84">
        <f t="shared" si="24"/>
        <v>95.218379197172425</v>
      </c>
      <c r="R120" s="81">
        <f t="shared" si="16"/>
        <v>43832</v>
      </c>
      <c r="S120" s="84">
        <f t="shared" si="25"/>
        <v>97.856760135738526</v>
      </c>
      <c r="T120" s="81">
        <v>37577</v>
      </c>
      <c r="U120" s="84">
        <f t="shared" si="26"/>
        <v>96.546851314200552</v>
      </c>
      <c r="V120" s="81">
        <v>1580</v>
      </c>
      <c r="W120" s="84">
        <f t="shared" si="29"/>
        <v>115.16034985422741</v>
      </c>
      <c r="X120" s="81">
        <f t="shared" si="17"/>
        <v>6255</v>
      </c>
      <c r="Y120" s="84">
        <f t="shared" si="27"/>
        <v>106.54062340316813</v>
      </c>
      <c r="Z120" s="81">
        <v>85</v>
      </c>
      <c r="AA120" s="81" t="s">
        <v>75</v>
      </c>
      <c r="AB120" s="81">
        <v>2074</v>
      </c>
      <c r="AC120" s="81" t="s">
        <v>75</v>
      </c>
      <c r="AD120" s="140"/>
      <c r="AE120" s="140"/>
      <c r="AF120" s="140"/>
      <c r="AG120" s="140"/>
      <c r="AH120" s="140"/>
      <c r="AI120" s="140"/>
      <c r="AJ120" s="16">
        <v>4014</v>
      </c>
      <c r="AK120" s="152">
        <f t="shared" si="28"/>
        <v>101.13378684807257</v>
      </c>
      <c r="AL120" s="163" t="s">
        <v>240</v>
      </c>
      <c r="AM120" s="105" t="s">
        <v>240</v>
      </c>
      <c r="AN120" s="105" t="s">
        <v>240</v>
      </c>
      <c r="AO120" s="105" t="s">
        <v>240</v>
      </c>
      <c r="AP120" s="16" t="s">
        <v>196</v>
      </c>
      <c r="AQ120" s="15" t="s">
        <v>196</v>
      </c>
    </row>
    <row r="121" spans="1:43" s="5" customFormat="1" ht="12" hidden="1" customHeight="1">
      <c r="A121" s="6"/>
      <c r="B121" s="43" t="s">
        <v>96</v>
      </c>
      <c r="C121" s="59" t="s">
        <v>97</v>
      </c>
      <c r="D121" s="78">
        <v>60952</v>
      </c>
      <c r="E121" s="84">
        <f t="shared" si="19"/>
        <v>98.335054207537425</v>
      </c>
      <c r="F121" s="81">
        <v>602</v>
      </c>
      <c r="G121" s="84">
        <f t="shared" si="20"/>
        <v>108.86075949367088</v>
      </c>
      <c r="H121" s="81">
        <v>399</v>
      </c>
      <c r="I121" s="81" t="s">
        <v>75</v>
      </c>
      <c r="J121" s="81">
        <f t="shared" si="14"/>
        <v>60350</v>
      </c>
      <c r="K121" s="84">
        <f t="shared" si="21"/>
        <v>98.240302127590311</v>
      </c>
      <c r="L121" s="81">
        <v>32203</v>
      </c>
      <c r="M121" s="84">
        <f t="shared" si="22"/>
        <v>79.155912789125679</v>
      </c>
      <c r="N121" s="81">
        <v>16591</v>
      </c>
      <c r="O121" s="84">
        <f t="shared" si="23"/>
        <v>72.738831163137363</v>
      </c>
      <c r="P121" s="81">
        <f t="shared" si="15"/>
        <v>-15612</v>
      </c>
      <c r="Q121" s="84">
        <f t="shared" si="24"/>
        <v>87.344746559248065</v>
      </c>
      <c r="R121" s="81">
        <f t="shared" si="16"/>
        <v>44738</v>
      </c>
      <c r="S121" s="84">
        <f t="shared" si="25"/>
        <v>102.71138967330164</v>
      </c>
      <c r="T121" s="81">
        <v>38231</v>
      </c>
      <c r="U121" s="84">
        <f t="shared" si="26"/>
        <v>100.46776863847791</v>
      </c>
      <c r="V121" s="81">
        <v>1697</v>
      </c>
      <c r="W121" s="84">
        <f t="shared" si="29"/>
        <v>98.892773892773889</v>
      </c>
      <c r="X121" s="81">
        <f t="shared" si="17"/>
        <v>6507</v>
      </c>
      <c r="Y121" s="84">
        <f t="shared" si="27"/>
        <v>118.22311046511629</v>
      </c>
      <c r="Z121" s="81">
        <v>86</v>
      </c>
      <c r="AA121" s="81" t="s">
        <v>75</v>
      </c>
      <c r="AB121" s="81">
        <v>2038</v>
      </c>
      <c r="AC121" s="81" t="s">
        <v>75</v>
      </c>
      <c r="AD121" s="140"/>
      <c r="AE121" s="140"/>
      <c r="AF121" s="140"/>
      <c r="AG121" s="140"/>
      <c r="AH121" s="140"/>
      <c r="AI121" s="140"/>
      <c r="AJ121" s="16">
        <v>4243</v>
      </c>
      <c r="AK121" s="152">
        <f t="shared" si="28"/>
        <v>129.7950443560722</v>
      </c>
      <c r="AL121" s="163" t="s">
        <v>240</v>
      </c>
      <c r="AM121" s="105" t="s">
        <v>240</v>
      </c>
      <c r="AN121" s="105" t="s">
        <v>240</v>
      </c>
      <c r="AO121" s="105" t="s">
        <v>240</v>
      </c>
      <c r="AP121" s="16" t="s">
        <v>196</v>
      </c>
      <c r="AQ121" s="15" t="s">
        <v>196</v>
      </c>
    </row>
    <row r="122" spans="1:43" s="5" customFormat="1" ht="12" hidden="1" customHeight="1">
      <c r="A122" s="6"/>
      <c r="B122" s="43" t="s">
        <v>73</v>
      </c>
      <c r="C122" s="59" t="s">
        <v>74</v>
      </c>
      <c r="D122" s="78">
        <v>59108</v>
      </c>
      <c r="E122" s="84">
        <f t="shared" si="19"/>
        <v>98.809762621196924</v>
      </c>
      <c r="F122" s="81">
        <v>595</v>
      </c>
      <c r="G122" s="84">
        <f t="shared" si="20"/>
        <v>110.59479553903347</v>
      </c>
      <c r="H122" s="81">
        <v>410</v>
      </c>
      <c r="I122" s="81" t="s">
        <v>75</v>
      </c>
      <c r="J122" s="81">
        <f t="shared" si="14"/>
        <v>58513</v>
      </c>
      <c r="K122" s="84">
        <f t="shared" si="21"/>
        <v>98.702810296548705</v>
      </c>
      <c r="L122" s="81">
        <v>29751</v>
      </c>
      <c r="M122" s="84">
        <f t="shared" si="22"/>
        <v>76.054501763893853</v>
      </c>
      <c r="N122" s="81">
        <v>14994</v>
      </c>
      <c r="O122" s="84">
        <f t="shared" si="23"/>
        <v>68.447000821692683</v>
      </c>
      <c r="P122" s="81">
        <f t="shared" si="15"/>
        <v>-14757</v>
      </c>
      <c r="Q122" s="84">
        <f t="shared" si="24"/>
        <v>85.736695328840341</v>
      </c>
      <c r="R122" s="81">
        <f t="shared" si="16"/>
        <v>43756</v>
      </c>
      <c r="S122" s="84">
        <f t="shared" si="25"/>
        <v>104.00760637033515</v>
      </c>
      <c r="T122" s="81">
        <v>36587</v>
      </c>
      <c r="U122" s="84">
        <f t="shared" si="26"/>
        <v>101.29571693568482</v>
      </c>
      <c r="V122" s="81">
        <v>2060</v>
      </c>
      <c r="W122" s="84">
        <f t="shared" si="29"/>
        <v>134.46475195822453</v>
      </c>
      <c r="X122" s="81">
        <f t="shared" si="17"/>
        <v>7169</v>
      </c>
      <c r="Y122" s="84">
        <f t="shared" si="27"/>
        <v>120.4671483784238</v>
      </c>
      <c r="Z122" s="81">
        <v>105</v>
      </c>
      <c r="AA122" s="81" t="s">
        <v>75</v>
      </c>
      <c r="AB122" s="81">
        <v>2115</v>
      </c>
      <c r="AC122" s="81" t="s">
        <v>75</v>
      </c>
      <c r="AD122" s="140"/>
      <c r="AE122" s="140"/>
      <c r="AF122" s="140"/>
      <c r="AG122" s="140"/>
      <c r="AH122" s="140"/>
      <c r="AI122" s="140"/>
      <c r="AJ122" s="16">
        <v>4689</v>
      </c>
      <c r="AK122" s="152">
        <f t="shared" si="28"/>
        <v>126.96994313566205</v>
      </c>
      <c r="AL122" s="163" t="s">
        <v>240</v>
      </c>
      <c r="AM122" s="105" t="s">
        <v>240</v>
      </c>
      <c r="AN122" s="105" t="s">
        <v>240</v>
      </c>
      <c r="AO122" s="105" t="s">
        <v>240</v>
      </c>
      <c r="AP122" s="16" t="s">
        <v>196</v>
      </c>
      <c r="AQ122" s="15" t="s">
        <v>196</v>
      </c>
    </row>
    <row r="123" spans="1:43" s="5" customFormat="1" ht="12" hidden="1" customHeight="1">
      <c r="A123" s="6"/>
      <c r="B123" s="43" t="s">
        <v>76</v>
      </c>
      <c r="C123" s="59" t="s">
        <v>6</v>
      </c>
      <c r="D123" s="78">
        <v>57312</v>
      </c>
      <c r="E123" s="84">
        <f t="shared" si="19"/>
        <v>96.80917552068378</v>
      </c>
      <c r="F123" s="81">
        <v>594</v>
      </c>
      <c r="G123" s="84">
        <f t="shared" si="20"/>
        <v>107.02702702702702</v>
      </c>
      <c r="H123" s="81">
        <v>397</v>
      </c>
      <c r="I123" s="81" t="s">
        <v>75</v>
      </c>
      <c r="J123" s="81">
        <f t="shared" si="14"/>
        <v>56718</v>
      </c>
      <c r="K123" s="84">
        <f t="shared" si="21"/>
        <v>96.712478259386828</v>
      </c>
      <c r="L123" s="81">
        <v>28179</v>
      </c>
      <c r="M123" s="84">
        <f t="shared" si="22"/>
        <v>75.037946369131632</v>
      </c>
      <c r="N123" s="81">
        <v>14138</v>
      </c>
      <c r="O123" s="84">
        <f t="shared" si="23"/>
        <v>63.342293906810035</v>
      </c>
      <c r="P123" s="81">
        <f t="shared" si="15"/>
        <v>-14041</v>
      </c>
      <c r="Q123" s="84">
        <f t="shared" si="24"/>
        <v>92.174883476662501</v>
      </c>
      <c r="R123" s="81">
        <f t="shared" si="16"/>
        <v>42677</v>
      </c>
      <c r="S123" s="84">
        <f t="shared" si="25"/>
        <v>98.304655287586669</v>
      </c>
      <c r="T123" s="81">
        <v>39638</v>
      </c>
      <c r="U123" s="84">
        <f t="shared" si="26"/>
        <v>99.174339471577269</v>
      </c>
      <c r="V123" s="81">
        <v>2130</v>
      </c>
      <c r="W123" s="84">
        <f t="shared" si="29"/>
        <v>121.36752136752136</v>
      </c>
      <c r="X123" s="81">
        <f t="shared" si="17"/>
        <v>3039</v>
      </c>
      <c r="Y123" s="84">
        <f t="shared" si="27"/>
        <v>88.214804063860669</v>
      </c>
      <c r="Z123" s="81">
        <v>79</v>
      </c>
      <c r="AA123" s="81" t="s">
        <v>75</v>
      </c>
      <c r="AB123" s="81">
        <v>1827</v>
      </c>
      <c r="AC123" s="81" t="s">
        <v>75</v>
      </c>
      <c r="AD123" s="140"/>
      <c r="AE123" s="140"/>
      <c r="AF123" s="140"/>
      <c r="AG123" s="140"/>
      <c r="AH123" s="140"/>
      <c r="AI123" s="140"/>
      <c r="AJ123" s="16">
        <v>1030</v>
      </c>
      <c r="AK123" s="152">
        <f t="shared" si="28"/>
        <v>67.718606180144647</v>
      </c>
      <c r="AL123" s="163" t="s">
        <v>240</v>
      </c>
      <c r="AM123" s="105" t="s">
        <v>240</v>
      </c>
      <c r="AN123" s="105" t="s">
        <v>240</v>
      </c>
      <c r="AO123" s="105" t="s">
        <v>240</v>
      </c>
      <c r="AP123" s="16" t="s">
        <v>196</v>
      </c>
      <c r="AQ123" s="15" t="s">
        <v>196</v>
      </c>
    </row>
    <row r="124" spans="1:43" s="5" customFormat="1" ht="12" hidden="1" customHeight="1">
      <c r="A124" s="6"/>
      <c r="B124" s="43" t="s">
        <v>98</v>
      </c>
      <c r="C124" s="59" t="s">
        <v>7</v>
      </c>
      <c r="D124" s="78">
        <v>60300</v>
      </c>
      <c r="E124" s="84">
        <f t="shared" si="19"/>
        <v>97.101449275362313</v>
      </c>
      <c r="F124" s="81">
        <v>601</v>
      </c>
      <c r="G124" s="84">
        <f t="shared" si="20"/>
        <v>107.5134168157424</v>
      </c>
      <c r="H124" s="81">
        <v>406</v>
      </c>
      <c r="I124" s="81" t="s">
        <v>75</v>
      </c>
      <c r="J124" s="81">
        <f t="shared" si="14"/>
        <v>59699</v>
      </c>
      <c r="K124" s="84">
        <f t="shared" si="21"/>
        <v>97.006873466469514</v>
      </c>
      <c r="L124" s="81">
        <v>30156</v>
      </c>
      <c r="M124" s="84">
        <f t="shared" si="22"/>
        <v>74.717542120911801</v>
      </c>
      <c r="N124" s="81">
        <v>14969</v>
      </c>
      <c r="O124" s="84">
        <f t="shared" si="23"/>
        <v>65.286985345429173</v>
      </c>
      <c r="P124" s="81">
        <f t="shared" si="15"/>
        <v>-15187</v>
      </c>
      <c r="Q124" s="84">
        <f t="shared" si="24"/>
        <v>87.121385956860948</v>
      </c>
      <c r="R124" s="81">
        <f t="shared" si="16"/>
        <v>44512</v>
      </c>
      <c r="S124" s="84">
        <f t="shared" si="25"/>
        <v>100.91364574123193</v>
      </c>
      <c r="T124" s="81">
        <v>39346</v>
      </c>
      <c r="U124" s="84">
        <f t="shared" si="26"/>
        <v>99.72373590166012</v>
      </c>
      <c r="V124" s="81">
        <v>2207</v>
      </c>
      <c r="W124" s="84">
        <f t="shared" si="29"/>
        <v>115.61026715557882</v>
      </c>
      <c r="X124" s="81">
        <f t="shared" si="17"/>
        <v>5166</v>
      </c>
      <c r="Y124" s="84">
        <f t="shared" si="27"/>
        <v>111.00128921357972</v>
      </c>
      <c r="Z124" s="81">
        <v>104</v>
      </c>
      <c r="AA124" s="81" t="s">
        <v>75</v>
      </c>
      <c r="AB124" s="81">
        <v>2154</v>
      </c>
      <c r="AC124" s="81" t="s">
        <v>75</v>
      </c>
      <c r="AD124" s="140"/>
      <c r="AE124" s="140"/>
      <c r="AF124" s="140"/>
      <c r="AG124" s="140"/>
      <c r="AH124" s="140"/>
      <c r="AI124" s="140"/>
      <c r="AJ124" s="16">
        <v>2720</v>
      </c>
      <c r="AK124" s="152">
        <f t="shared" si="28"/>
        <v>99.378881987577643</v>
      </c>
      <c r="AL124" s="163" t="s">
        <v>240</v>
      </c>
      <c r="AM124" s="105" t="s">
        <v>240</v>
      </c>
      <c r="AN124" s="105" t="s">
        <v>240</v>
      </c>
      <c r="AO124" s="105" t="s">
        <v>240</v>
      </c>
      <c r="AP124" s="16" t="s">
        <v>196</v>
      </c>
      <c r="AQ124" s="15" t="s">
        <v>196</v>
      </c>
    </row>
    <row r="125" spans="1:43" s="5" customFormat="1" ht="12" hidden="1" customHeight="1">
      <c r="A125" s="6"/>
      <c r="B125" s="43" t="s">
        <v>100</v>
      </c>
      <c r="C125" s="59" t="s">
        <v>8</v>
      </c>
      <c r="D125" s="78">
        <v>59417</v>
      </c>
      <c r="E125" s="84">
        <f t="shared" si="19"/>
        <v>97.456042514105761</v>
      </c>
      <c r="F125" s="81">
        <v>581</v>
      </c>
      <c r="G125" s="84">
        <f t="shared" si="20"/>
        <v>109.41619585687383</v>
      </c>
      <c r="H125" s="81">
        <v>395</v>
      </c>
      <c r="I125" s="81" t="s">
        <v>75</v>
      </c>
      <c r="J125" s="81">
        <f t="shared" si="14"/>
        <v>58836</v>
      </c>
      <c r="K125" s="84">
        <f t="shared" si="21"/>
        <v>97.350960504326821</v>
      </c>
      <c r="L125" s="81">
        <v>30190</v>
      </c>
      <c r="M125" s="84">
        <f t="shared" si="22"/>
        <v>75.331869448048707</v>
      </c>
      <c r="N125" s="81">
        <v>15027</v>
      </c>
      <c r="O125" s="84">
        <f t="shared" si="23"/>
        <v>67.964721845318863</v>
      </c>
      <c r="P125" s="81">
        <f t="shared" si="15"/>
        <v>-15163</v>
      </c>
      <c r="Q125" s="84">
        <f t="shared" si="24"/>
        <v>84.398307914950465</v>
      </c>
      <c r="R125" s="81">
        <f t="shared" si="16"/>
        <v>43673</v>
      </c>
      <c r="S125" s="84">
        <f t="shared" si="25"/>
        <v>102.83016646653009</v>
      </c>
      <c r="T125" s="81">
        <v>36504</v>
      </c>
      <c r="U125" s="84">
        <f t="shared" si="26"/>
        <v>100.05207619569687</v>
      </c>
      <c r="V125" s="81">
        <v>2611</v>
      </c>
      <c r="W125" s="84">
        <f t="shared" si="29"/>
        <v>154.58851391355833</v>
      </c>
      <c r="X125" s="81">
        <f t="shared" si="17"/>
        <v>7169</v>
      </c>
      <c r="Y125" s="84">
        <f t="shared" si="27"/>
        <v>119.76277981957901</v>
      </c>
      <c r="Z125" s="81">
        <v>83</v>
      </c>
      <c r="AA125" s="81" t="s">
        <v>75</v>
      </c>
      <c r="AB125" s="81">
        <v>2382</v>
      </c>
      <c r="AC125" s="81" t="s">
        <v>75</v>
      </c>
      <c r="AD125" s="140"/>
      <c r="AE125" s="140"/>
      <c r="AF125" s="140"/>
      <c r="AG125" s="140"/>
      <c r="AH125" s="140"/>
      <c r="AI125" s="140"/>
      <c r="AJ125" s="16">
        <v>4287</v>
      </c>
      <c r="AK125" s="152">
        <f t="shared" si="28"/>
        <v>109.13951120162932</v>
      </c>
      <c r="AL125" s="163" t="s">
        <v>240</v>
      </c>
      <c r="AM125" s="105" t="s">
        <v>240</v>
      </c>
      <c r="AN125" s="105" t="s">
        <v>240</v>
      </c>
      <c r="AO125" s="105" t="s">
        <v>240</v>
      </c>
      <c r="AP125" s="16" t="s">
        <v>196</v>
      </c>
      <c r="AQ125" s="15" t="s">
        <v>196</v>
      </c>
    </row>
    <row r="126" spans="1:43" s="5" customFormat="1" ht="12" hidden="1" customHeight="1">
      <c r="A126" s="6"/>
      <c r="B126" s="43" t="s">
        <v>102</v>
      </c>
      <c r="C126" s="59" t="s">
        <v>9</v>
      </c>
      <c r="D126" s="78">
        <v>62566</v>
      </c>
      <c r="E126" s="84">
        <f t="shared" si="19"/>
        <v>96.890389320779263</v>
      </c>
      <c r="F126" s="81">
        <v>641</v>
      </c>
      <c r="G126" s="84">
        <f t="shared" si="20"/>
        <v>107.37018425460636</v>
      </c>
      <c r="H126" s="81">
        <v>473</v>
      </c>
      <c r="I126" s="81" t="s">
        <v>75</v>
      </c>
      <c r="J126" s="81">
        <f t="shared" si="14"/>
        <v>61925</v>
      </c>
      <c r="K126" s="84">
        <f t="shared" si="21"/>
        <v>96.792597339668944</v>
      </c>
      <c r="L126" s="81">
        <v>33968</v>
      </c>
      <c r="M126" s="84">
        <f t="shared" si="22"/>
        <v>80.523421202351599</v>
      </c>
      <c r="N126" s="81">
        <v>21970</v>
      </c>
      <c r="O126" s="84">
        <f t="shared" si="23"/>
        <v>77.621537591859806</v>
      </c>
      <c r="P126" s="81">
        <f t="shared" si="15"/>
        <v>-11998</v>
      </c>
      <c r="Q126" s="84">
        <f t="shared" si="24"/>
        <v>86.440922190201732</v>
      </c>
      <c r="R126" s="81">
        <f t="shared" si="16"/>
        <v>49927</v>
      </c>
      <c r="S126" s="84">
        <f t="shared" si="25"/>
        <v>99.660658322853664</v>
      </c>
      <c r="T126" s="81">
        <v>33094</v>
      </c>
      <c r="U126" s="84">
        <f t="shared" si="26"/>
        <v>95.10589993390235</v>
      </c>
      <c r="V126" s="81">
        <v>2567</v>
      </c>
      <c r="W126" s="84">
        <f t="shared" si="29"/>
        <v>118.95273401297497</v>
      </c>
      <c r="X126" s="81">
        <f t="shared" si="17"/>
        <v>16833</v>
      </c>
      <c r="Y126" s="84">
        <f t="shared" si="27"/>
        <v>110.01960784313725</v>
      </c>
      <c r="Z126" s="81">
        <v>84</v>
      </c>
      <c r="AA126" s="81" t="s">
        <v>75</v>
      </c>
      <c r="AB126" s="81">
        <v>3271</v>
      </c>
      <c r="AC126" s="81" t="s">
        <v>75</v>
      </c>
      <c r="AD126" s="140"/>
      <c r="AE126" s="140"/>
      <c r="AF126" s="140"/>
      <c r="AG126" s="140"/>
      <c r="AH126" s="140"/>
      <c r="AI126" s="140"/>
      <c r="AJ126" s="16">
        <v>12278</v>
      </c>
      <c r="AK126" s="152">
        <f t="shared" si="28"/>
        <v>102.44472256987902</v>
      </c>
      <c r="AL126" s="163" t="s">
        <v>240</v>
      </c>
      <c r="AM126" s="105" t="s">
        <v>240</v>
      </c>
      <c r="AN126" s="105" t="s">
        <v>240</v>
      </c>
      <c r="AO126" s="105" t="s">
        <v>240</v>
      </c>
      <c r="AP126" s="16" t="s">
        <v>196</v>
      </c>
      <c r="AQ126" s="15" t="s">
        <v>196</v>
      </c>
    </row>
    <row r="127" spans="1:43" s="5" customFormat="1" ht="12" hidden="1" customHeight="1">
      <c r="A127" s="6"/>
      <c r="B127" s="43" t="s">
        <v>136</v>
      </c>
      <c r="C127" s="59" t="s">
        <v>137</v>
      </c>
      <c r="D127" s="78">
        <v>64143</v>
      </c>
      <c r="E127" s="84">
        <f t="shared" si="19"/>
        <v>97.555893536121673</v>
      </c>
      <c r="F127" s="81">
        <v>644</v>
      </c>
      <c r="G127" s="84">
        <f t="shared" si="20"/>
        <v>88.583218707015135</v>
      </c>
      <c r="H127" s="81">
        <v>408</v>
      </c>
      <c r="I127" s="84">
        <f t="shared" ref="I127:I190" si="30">H127/H115*100</f>
        <v>95.550351288056206</v>
      </c>
      <c r="J127" s="81">
        <f t="shared" si="14"/>
        <v>63499</v>
      </c>
      <c r="K127" s="84">
        <f t="shared" si="21"/>
        <v>97.656213955062057</v>
      </c>
      <c r="L127" s="81">
        <v>34989</v>
      </c>
      <c r="M127" s="84">
        <f t="shared" si="22"/>
        <v>95.986502798200362</v>
      </c>
      <c r="N127" s="81">
        <v>21264</v>
      </c>
      <c r="O127" s="84">
        <f t="shared" si="23"/>
        <v>92.993964838625033</v>
      </c>
      <c r="P127" s="81">
        <f t="shared" si="15"/>
        <v>-13725</v>
      </c>
      <c r="Q127" s="84">
        <f t="shared" si="24"/>
        <v>101.02311202708671</v>
      </c>
      <c r="R127" s="81">
        <f t="shared" si="16"/>
        <v>49774</v>
      </c>
      <c r="S127" s="84">
        <f t="shared" si="25"/>
        <v>96.766918754981816</v>
      </c>
      <c r="T127" s="81">
        <v>34052</v>
      </c>
      <c r="U127" s="84">
        <f t="shared" si="26"/>
        <v>98.578583215123189</v>
      </c>
      <c r="V127" s="81">
        <v>1853</v>
      </c>
      <c r="W127" s="84">
        <f t="shared" si="29"/>
        <v>103.98428731762066</v>
      </c>
      <c r="X127" s="81">
        <f t="shared" si="17"/>
        <v>15722</v>
      </c>
      <c r="Y127" s="84">
        <f t="shared" si="27"/>
        <v>93.062625784302128</v>
      </c>
      <c r="Z127" s="81">
        <v>61</v>
      </c>
      <c r="AA127" s="84">
        <f t="shared" ref="AA127:AA190" si="31">Z127/Z115*100</f>
        <v>105.17241379310344</v>
      </c>
      <c r="AB127" s="81">
        <v>2182</v>
      </c>
      <c r="AC127" s="84">
        <f t="shared" ref="AC127:AC190" si="32">AB127/AB115*100</f>
        <v>109.53815261044177</v>
      </c>
      <c r="AD127" s="142"/>
      <c r="AE127" s="142"/>
      <c r="AF127" s="142"/>
      <c r="AG127" s="142"/>
      <c r="AH127" s="142"/>
      <c r="AI127" s="142"/>
      <c r="AJ127" s="16">
        <v>11790</v>
      </c>
      <c r="AK127" s="152">
        <f t="shared" si="28"/>
        <v>91.743833164734255</v>
      </c>
      <c r="AL127" s="163" t="s">
        <v>240</v>
      </c>
      <c r="AM127" s="105" t="s">
        <v>240</v>
      </c>
      <c r="AN127" s="105" t="s">
        <v>240</v>
      </c>
      <c r="AO127" s="105" t="s">
        <v>240</v>
      </c>
      <c r="AP127" s="16" t="s">
        <v>196</v>
      </c>
      <c r="AQ127" s="15" t="s">
        <v>196</v>
      </c>
    </row>
    <row r="128" spans="1:43" s="5" customFormat="1" ht="12" hidden="1" customHeight="1">
      <c r="A128" s="6"/>
      <c r="B128" s="43" t="s">
        <v>87</v>
      </c>
      <c r="C128" s="59" t="s">
        <v>88</v>
      </c>
      <c r="D128" s="78">
        <v>61092</v>
      </c>
      <c r="E128" s="84">
        <f t="shared" si="19"/>
        <v>99.051510287465334</v>
      </c>
      <c r="F128" s="81">
        <v>607</v>
      </c>
      <c r="G128" s="84">
        <f t="shared" si="20"/>
        <v>90.193164933135222</v>
      </c>
      <c r="H128" s="81">
        <v>374</v>
      </c>
      <c r="I128" s="84">
        <f t="shared" si="30"/>
        <v>79.405520169851386</v>
      </c>
      <c r="J128" s="81">
        <f t="shared" si="14"/>
        <v>60485</v>
      </c>
      <c r="K128" s="84">
        <f t="shared" si="21"/>
        <v>99.14923611566455</v>
      </c>
      <c r="L128" s="81">
        <v>32847</v>
      </c>
      <c r="M128" s="84">
        <f t="shared" si="22"/>
        <v>96.466960352422902</v>
      </c>
      <c r="N128" s="81">
        <v>18082</v>
      </c>
      <c r="O128" s="84">
        <f t="shared" si="23"/>
        <v>91.894089546170648</v>
      </c>
      <c r="P128" s="81">
        <f t="shared" si="15"/>
        <v>-14765</v>
      </c>
      <c r="Q128" s="84">
        <f t="shared" si="24"/>
        <v>102.72733597717942</v>
      </c>
      <c r="R128" s="81">
        <f t="shared" si="16"/>
        <v>45720</v>
      </c>
      <c r="S128" s="84">
        <f t="shared" si="25"/>
        <v>98.046364006776614</v>
      </c>
      <c r="T128" s="81">
        <v>33144</v>
      </c>
      <c r="U128" s="84">
        <f t="shared" si="26"/>
        <v>101.0456998262248</v>
      </c>
      <c r="V128" s="81">
        <v>2118</v>
      </c>
      <c r="W128" s="84">
        <f t="shared" si="29"/>
        <v>111.88589540412043</v>
      </c>
      <c r="X128" s="81">
        <f t="shared" si="17"/>
        <v>12576</v>
      </c>
      <c r="Y128" s="84">
        <f t="shared" si="27"/>
        <v>90.932754880694148</v>
      </c>
      <c r="Z128" s="81">
        <v>57</v>
      </c>
      <c r="AA128" s="84">
        <f t="shared" si="31"/>
        <v>96.610169491525426</v>
      </c>
      <c r="AB128" s="81">
        <v>2352</v>
      </c>
      <c r="AC128" s="84">
        <f t="shared" si="32"/>
        <v>113.022585295531</v>
      </c>
      <c r="AD128" s="142"/>
      <c r="AE128" s="142"/>
      <c r="AF128" s="142"/>
      <c r="AG128" s="142"/>
      <c r="AH128" s="142"/>
      <c r="AI128" s="142"/>
      <c r="AJ128" s="16">
        <v>9883</v>
      </c>
      <c r="AK128" s="152">
        <f t="shared" si="28"/>
        <v>86.80720245937637</v>
      </c>
      <c r="AL128" s="163" t="s">
        <v>240</v>
      </c>
      <c r="AM128" s="105" t="s">
        <v>240</v>
      </c>
      <c r="AN128" s="105" t="s">
        <v>240</v>
      </c>
      <c r="AO128" s="105" t="s">
        <v>240</v>
      </c>
      <c r="AP128" s="16" t="s">
        <v>196</v>
      </c>
      <c r="AQ128" s="15" t="s">
        <v>196</v>
      </c>
    </row>
    <row r="129" spans="1:52" s="5" customFormat="1" ht="12" hidden="1" customHeight="1">
      <c r="A129" s="6"/>
      <c r="B129" s="45" t="s">
        <v>41</v>
      </c>
      <c r="C129" s="61" t="s">
        <v>13</v>
      </c>
      <c r="D129" s="79">
        <v>67462</v>
      </c>
      <c r="E129" s="85">
        <f t="shared" si="19"/>
        <v>96.095608449781338</v>
      </c>
      <c r="F129" s="82">
        <v>698</v>
      </c>
      <c r="G129" s="85">
        <f t="shared" si="20"/>
        <v>97.079276773296243</v>
      </c>
      <c r="H129" s="82">
        <v>465</v>
      </c>
      <c r="I129" s="85">
        <f t="shared" si="30"/>
        <v>96.273291925465841</v>
      </c>
      <c r="J129" s="82">
        <f t="shared" si="14"/>
        <v>66764</v>
      </c>
      <c r="K129" s="85">
        <f t="shared" si="21"/>
        <v>96.085429739220544</v>
      </c>
      <c r="L129" s="82">
        <v>40094</v>
      </c>
      <c r="M129" s="85">
        <f t="shared" si="22"/>
        <v>99.289269706049879</v>
      </c>
      <c r="N129" s="82">
        <v>26931</v>
      </c>
      <c r="O129" s="85">
        <f t="shared" si="23"/>
        <v>100.74442615591801</v>
      </c>
      <c r="P129" s="82">
        <f t="shared" si="15"/>
        <v>-13163</v>
      </c>
      <c r="Q129" s="85">
        <f t="shared" si="24"/>
        <v>96.43929958238698</v>
      </c>
      <c r="R129" s="82">
        <f t="shared" si="16"/>
        <v>53601</v>
      </c>
      <c r="S129" s="85">
        <f t="shared" si="25"/>
        <v>95.998925405211793</v>
      </c>
      <c r="T129" s="82">
        <v>34585</v>
      </c>
      <c r="U129" s="85">
        <f t="shared" si="26"/>
        <v>103.06958724482193</v>
      </c>
      <c r="V129" s="82">
        <v>2702</v>
      </c>
      <c r="W129" s="85">
        <f t="shared" si="29"/>
        <v>139.06330416881113</v>
      </c>
      <c r="X129" s="82">
        <f t="shared" si="17"/>
        <v>19016</v>
      </c>
      <c r="Y129" s="85">
        <f t="shared" si="27"/>
        <v>85.350089766606814</v>
      </c>
      <c r="Z129" s="82">
        <v>69</v>
      </c>
      <c r="AA129" s="85">
        <f t="shared" si="31"/>
        <v>68.316831683168317</v>
      </c>
      <c r="AB129" s="82">
        <v>2654</v>
      </c>
      <c r="AC129" s="85">
        <f t="shared" si="32"/>
        <v>99.774436090225564</v>
      </c>
      <c r="AD129" s="143"/>
      <c r="AE129" s="143"/>
      <c r="AF129" s="143"/>
      <c r="AG129" s="143"/>
      <c r="AH129" s="143"/>
      <c r="AI129" s="143"/>
      <c r="AJ129" s="13">
        <v>14979</v>
      </c>
      <c r="AK129" s="153">
        <f t="shared" si="28"/>
        <v>82.216367528404405</v>
      </c>
      <c r="AL129" s="164" t="s">
        <v>240</v>
      </c>
      <c r="AM129" s="165" t="s">
        <v>240</v>
      </c>
      <c r="AN129" s="165" t="s">
        <v>240</v>
      </c>
      <c r="AO129" s="165" t="s">
        <v>240</v>
      </c>
      <c r="AP129" s="13" t="s">
        <v>196</v>
      </c>
      <c r="AQ129" s="12" t="s">
        <v>196</v>
      </c>
    </row>
    <row r="130" spans="1:52" ht="12" hidden="1" customHeight="1">
      <c r="A130" s="4"/>
      <c r="B130" s="44" t="s">
        <v>138</v>
      </c>
      <c r="C130" s="59" t="s">
        <v>139</v>
      </c>
      <c r="D130" s="80">
        <v>65713</v>
      </c>
      <c r="E130" s="86">
        <f t="shared" si="19"/>
        <v>95.970615726136231</v>
      </c>
      <c r="F130" s="83">
        <v>610</v>
      </c>
      <c r="G130" s="86">
        <f t="shared" si="20"/>
        <v>88.023088023088022</v>
      </c>
      <c r="H130" s="83">
        <v>399</v>
      </c>
      <c r="I130" s="86">
        <f t="shared" si="30"/>
        <v>85.622317596566518</v>
      </c>
      <c r="J130" s="83">
        <f t="shared" si="14"/>
        <v>65103</v>
      </c>
      <c r="K130" s="86">
        <f t="shared" si="21"/>
        <v>96.051874474394722</v>
      </c>
      <c r="L130" s="83">
        <v>37401</v>
      </c>
      <c r="M130" s="86">
        <f t="shared" si="22"/>
        <v>98.232389557178124</v>
      </c>
      <c r="N130" s="83">
        <v>22808</v>
      </c>
      <c r="O130" s="86">
        <f t="shared" si="23"/>
        <v>93.960616297272807</v>
      </c>
      <c r="P130" s="83">
        <f t="shared" si="15"/>
        <v>-14593</v>
      </c>
      <c r="Q130" s="86">
        <f t="shared" si="24"/>
        <v>105.7463768115942</v>
      </c>
      <c r="R130" s="83">
        <f t="shared" si="16"/>
        <v>50510</v>
      </c>
      <c r="S130" s="86">
        <f t="shared" si="25"/>
        <v>93.573426702977088</v>
      </c>
      <c r="T130" s="83">
        <v>34455</v>
      </c>
      <c r="U130" s="86">
        <f t="shared" si="26"/>
        <v>101.32333480370535</v>
      </c>
      <c r="V130" s="83">
        <v>2451</v>
      </c>
      <c r="W130" s="86">
        <f t="shared" si="29"/>
        <v>138.94557823129253</v>
      </c>
      <c r="X130" s="83">
        <f t="shared" si="17"/>
        <v>16055</v>
      </c>
      <c r="Y130" s="86">
        <f t="shared" si="27"/>
        <v>80.379493341343746</v>
      </c>
      <c r="Z130" s="83">
        <v>79</v>
      </c>
      <c r="AA130" s="86">
        <f t="shared" si="31"/>
        <v>79</v>
      </c>
      <c r="AB130" s="83">
        <v>2432</v>
      </c>
      <c r="AC130" s="86">
        <f t="shared" si="32"/>
        <v>104.19880034275921</v>
      </c>
      <c r="AD130" s="144"/>
      <c r="AE130" s="144"/>
      <c r="AF130" s="144"/>
      <c r="AG130" s="144"/>
      <c r="AH130" s="144"/>
      <c r="AI130" s="144"/>
      <c r="AJ130" s="10">
        <v>12580</v>
      </c>
      <c r="AK130" s="48">
        <f t="shared" si="28"/>
        <v>77.08805686622955</v>
      </c>
      <c r="AL130" s="166" t="s">
        <v>240</v>
      </c>
      <c r="AM130" s="160" t="s">
        <v>240</v>
      </c>
      <c r="AN130" s="160" t="s">
        <v>240</v>
      </c>
      <c r="AO130" s="160" t="s">
        <v>240</v>
      </c>
      <c r="AP130" s="10" t="s">
        <v>196</v>
      </c>
      <c r="AQ130" s="9" t="s">
        <v>196</v>
      </c>
    </row>
    <row r="131" spans="1:52" ht="12" hidden="1" customHeight="1">
      <c r="A131" s="4"/>
      <c r="B131" s="43" t="s">
        <v>92</v>
      </c>
      <c r="C131" s="59" t="s">
        <v>11</v>
      </c>
      <c r="D131" s="78">
        <v>66562</v>
      </c>
      <c r="E131" s="84">
        <f t="shared" si="19"/>
        <v>96.664197853584866</v>
      </c>
      <c r="F131" s="81">
        <v>576</v>
      </c>
      <c r="G131" s="84">
        <f t="shared" si="20"/>
        <v>85.333333333333343</v>
      </c>
      <c r="H131" s="81">
        <v>360</v>
      </c>
      <c r="I131" s="84">
        <f t="shared" si="30"/>
        <v>78.774617067833702</v>
      </c>
      <c r="J131" s="81">
        <f t="shared" si="14"/>
        <v>65986</v>
      </c>
      <c r="K131" s="84">
        <f t="shared" si="21"/>
        <v>96.776369822832336</v>
      </c>
      <c r="L131" s="81">
        <v>35356</v>
      </c>
      <c r="M131" s="84">
        <f t="shared" si="22"/>
        <v>94.742483520017146</v>
      </c>
      <c r="N131" s="81">
        <v>17897</v>
      </c>
      <c r="O131" s="84">
        <f t="shared" si="23"/>
        <v>89.90304917868086</v>
      </c>
      <c r="P131" s="81">
        <f t="shared" si="15"/>
        <v>-17459</v>
      </c>
      <c r="Q131" s="84">
        <f t="shared" si="24"/>
        <v>100.27568778358508</v>
      </c>
      <c r="R131" s="81">
        <f t="shared" si="16"/>
        <v>48527</v>
      </c>
      <c r="S131" s="84">
        <f t="shared" si="25"/>
        <v>95.576389025663246</v>
      </c>
      <c r="T131" s="81">
        <v>36599</v>
      </c>
      <c r="U131" s="84">
        <f t="shared" si="26"/>
        <v>97.438832831926732</v>
      </c>
      <c r="V131" s="81">
        <v>2180</v>
      </c>
      <c r="W131" s="84">
        <f t="shared" si="29"/>
        <v>121.5839375348578</v>
      </c>
      <c r="X131" s="81">
        <f t="shared" si="17"/>
        <v>11928</v>
      </c>
      <c r="Y131" s="84">
        <f t="shared" si="27"/>
        <v>90.281562216167117</v>
      </c>
      <c r="Z131" s="81">
        <v>73</v>
      </c>
      <c r="AA131" s="84">
        <f t="shared" si="31"/>
        <v>96.05263157894737</v>
      </c>
      <c r="AB131" s="81">
        <v>2365</v>
      </c>
      <c r="AC131" s="84">
        <f t="shared" si="32"/>
        <v>109.03642231443061</v>
      </c>
      <c r="AD131" s="142"/>
      <c r="AE131" s="142"/>
      <c r="AF131" s="142"/>
      <c r="AG131" s="142"/>
      <c r="AH131" s="142"/>
      <c r="AI131" s="142"/>
      <c r="AJ131" s="16">
        <v>9048</v>
      </c>
      <c r="AK131" s="152">
        <f t="shared" si="28"/>
        <v>87.083734359961511</v>
      </c>
      <c r="AL131" s="163" t="s">
        <v>240</v>
      </c>
      <c r="AM131" s="105" t="s">
        <v>240</v>
      </c>
      <c r="AN131" s="105" t="s">
        <v>240</v>
      </c>
      <c r="AO131" s="105" t="s">
        <v>240</v>
      </c>
      <c r="AP131" s="16" t="s">
        <v>196</v>
      </c>
      <c r="AQ131" s="15" t="s">
        <v>196</v>
      </c>
    </row>
    <row r="132" spans="1:52" ht="12" hidden="1" customHeight="1">
      <c r="A132" s="4"/>
      <c r="B132" s="43" t="s">
        <v>94</v>
      </c>
      <c r="C132" s="59" t="s">
        <v>3</v>
      </c>
      <c r="D132" s="78">
        <v>61265</v>
      </c>
      <c r="E132" s="84">
        <f t="shared" si="19"/>
        <v>96.78209219297969</v>
      </c>
      <c r="F132" s="81">
        <v>608</v>
      </c>
      <c r="G132" s="84">
        <f t="shared" si="20"/>
        <v>99.346405228758172</v>
      </c>
      <c r="H132" s="81">
        <v>389</v>
      </c>
      <c r="I132" s="84">
        <f t="shared" si="30"/>
        <v>95.343137254901961</v>
      </c>
      <c r="J132" s="81">
        <f t="shared" si="14"/>
        <v>60657</v>
      </c>
      <c r="K132" s="84">
        <f t="shared" si="21"/>
        <v>96.757058542032226</v>
      </c>
      <c r="L132" s="81">
        <v>30525</v>
      </c>
      <c r="M132" s="84">
        <f t="shared" si="22"/>
        <v>92.248413417951042</v>
      </c>
      <c r="N132" s="81">
        <v>13344</v>
      </c>
      <c r="O132" s="84">
        <f t="shared" si="23"/>
        <v>93.760539629005052</v>
      </c>
      <c r="P132" s="81">
        <f t="shared" si="15"/>
        <v>-17181</v>
      </c>
      <c r="Q132" s="84">
        <f t="shared" si="24"/>
        <v>91.107222398981875</v>
      </c>
      <c r="R132" s="81">
        <f t="shared" si="16"/>
        <v>43476</v>
      </c>
      <c r="S132" s="84">
        <f t="shared" si="25"/>
        <v>99.187807994159513</v>
      </c>
      <c r="T132" s="81">
        <v>37794</v>
      </c>
      <c r="U132" s="84">
        <f t="shared" si="26"/>
        <v>100.57748090587329</v>
      </c>
      <c r="V132" s="81">
        <v>2248</v>
      </c>
      <c r="W132" s="84">
        <f t="shared" si="29"/>
        <v>142.27848101265823</v>
      </c>
      <c r="X132" s="81">
        <f t="shared" si="17"/>
        <v>5682</v>
      </c>
      <c r="Y132" s="84">
        <f t="shared" si="27"/>
        <v>90.83932853717026</v>
      </c>
      <c r="Z132" s="81">
        <v>67</v>
      </c>
      <c r="AA132" s="84">
        <f t="shared" si="31"/>
        <v>78.82352941176471</v>
      </c>
      <c r="AB132" s="81">
        <v>2030</v>
      </c>
      <c r="AC132" s="84">
        <f t="shared" si="32"/>
        <v>97.878495660559309</v>
      </c>
      <c r="AD132" s="142"/>
      <c r="AE132" s="142"/>
      <c r="AF132" s="142"/>
      <c r="AG132" s="142"/>
      <c r="AH132" s="142"/>
      <c r="AI132" s="142"/>
      <c r="AJ132" s="16">
        <v>3476</v>
      </c>
      <c r="AK132" s="152">
        <f t="shared" si="28"/>
        <v>86.596910812157446</v>
      </c>
      <c r="AL132" s="163" t="s">
        <v>240</v>
      </c>
      <c r="AM132" s="105" t="s">
        <v>240</v>
      </c>
      <c r="AN132" s="105" t="s">
        <v>240</v>
      </c>
      <c r="AO132" s="105" t="s">
        <v>240</v>
      </c>
      <c r="AP132" s="16" t="s">
        <v>196</v>
      </c>
      <c r="AQ132" s="15" t="s">
        <v>196</v>
      </c>
    </row>
    <row r="133" spans="1:52" ht="12" hidden="1" customHeight="1">
      <c r="A133" s="4"/>
      <c r="B133" s="43" t="s">
        <v>96</v>
      </c>
      <c r="C133" s="59" t="s">
        <v>97</v>
      </c>
      <c r="D133" s="78">
        <v>57565</v>
      </c>
      <c r="E133" s="84">
        <f t="shared" si="19"/>
        <v>94.44316839480247</v>
      </c>
      <c r="F133" s="81">
        <v>544</v>
      </c>
      <c r="G133" s="84">
        <f t="shared" si="20"/>
        <v>90.365448504983391</v>
      </c>
      <c r="H133" s="81">
        <v>337</v>
      </c>
      <c r="I133" s="84">
        <f t="shared" si="30"/>
        <v>84.461152882205511</v>
      </c>
      <c r="J133" s="81">
        <f t="shared" si="14"/>
        <v>57021</v>
      </c>
      <c r="K133" s="84">
        <f t="shared" si="21"/>
        <v>94.483844241922128</v>
      </c>
      <c r="L133" s="81">
        <v>27862</v>
      </c>
      <c r="M133" s="84">
        <f t="shared" si="22"/>
        <v>86.519889451293352</v>
      </c>
      <c r="N133" s="81">
        <v>12958</v>
      </c>
      <c r="O133" s="84">
        <f t="shared" si="23"/>
        <v>78.102585739256227</v>
      </c>
      <c r="P133" s="81">
        <f t="shared" si="15"/>
        <v>-14904</v>
      </c>
      <c r="Q133" s="84">
        <f t="shared" si="24"/>
        <v>95.465026902382789</v>
      </c>
      <c r="R133" s="81">
        <f t="shared" si="16"/>
        <v>42117</v>
      </c>
      <c r="S133" s="84">
        <f t="shared" si="25"/>
        <v>94.141445750815862</v>
      </c>
      <c r="T133" s="81">
        <v>37170</v>
      </c>
      <c r="U133" s="84">
        <f t="shared" si="26"/>
        <v>97.224765242865743</v>
      </c>
      <c r="V133" s="81">
        <v>2232</v>
      </c>
      <c r="W133" s="84">
        <f t="shared" si="29"/>
        <v>131.5262227460224</v>
      </c>
      <c r="X133" s="81">
        <f t="shared" si="17"/>
        <v>4947</v>
      </c>
      <c r="Y133" s="84">
        <f t="shared" si="27"/>
        <v>76.025818349469802</v>
      </c>
      <c r="Z133" s="81">
        <v>71</v>
      </c>
      <c r="AA133" s="84">
        <f t="shared" si="31"/>
        <v>82.558139534883722</v>
      </c>
      <c r="AB133" s="81">
        <v>2144</v>
      </c>
      <c r="AC133" s="84">
        <f t="shared" si="32"/>
        <v>105.20117762512267</v>
      </c>
      <c r="AD133" s="142"/>
      <c r="AE133" s="142"/>
      <c r="AF133" s="142"/>
      <c r="AG133" s="142"/>
      <c r="AH133" s="142"/>
      <c r="AI133" s="142"/>
      <c r="AJ133" s="16">
        <v>2547</v>
      </c>
      <c r="AK133" s="152">
        <f t="shared" si="28"/>
        <v>60.028281876031109</v>
      </c>
      <c r="AL133" s="163" t="s">
        <v>240</v>
      </c>
      <c r="AM133" s="105" t="s">
        <v>240</v>
      </c>
      <c r="AN133" s="105" t="s">
        <v>240</v>
      </c>
      <c r="AO133" s="105" t="s">
        <v>240</v>
      </c>
      <c r="AP133" s="16" t="s">
        <v>196</v>
      </c>
      <c r="AQ133" s="15" t="s">
        <v>196</v>
      </c>
    </row>
    <row r="134" spans="1:52" ht="12" hidden="1" customHeight="1">
      <c r="A134" s="4"/>
      <c r="B134" s="43" t="s">
        <v>73</v>
      </c>
      <c r="C134" s="59" t="s">
        <v>74</v>
      </c>
      <c r="D134" s="78">
        <v>55429</v>
      </c>
      <c r="E134" s="84">
        <f t="shared" si="19"/>
        <v>93.775800230087299</v>
      </c>
      <c r="F134" s="81">
        <v>518</v>
      </c>
      <c r="G134" s="84">
        <f t="shared" si="20"/>
        <v>87.058823529411768</v>
      </c>
      <c r="H134" s="81">
        <v>334</v>
      </c>
      <c r="I134" s="84">
        <f t="shared" si="30"/>
        <v>81.463414634146332</v>
      </c>
      <c r="J134" s="81">
        <f t="shared" si="14"/>
        <v>54911</v>
      </c>
      <c r="K134" s="84">
        <f t="shared" si="21"/>
        <v>93.844103019841739</v>
      </c>
      <c r="L134" s="81">
        <v>26434</v>
      </c>
      <c r="M134" s="84">
        <f t="shared" si="22"/>
        <v>88.850794931262811</v>
      </c>
      <c r="N134" s="81">
        <v>13292</v>
      </c>
      <c r="O134" s="84">
        <f t="shared" si="23"/>
        <v>88.648792850473527</v>
      </c>
      <c r="P134" s="81">
        <f t="shared" si="15"/>
        <v>-13142</v>
      </c>
      <c r="Q134" s="84">
        <f t="shared" si="24"/>
        <v>89.056041200786069</v>
      </c>
      <c r="R134" s="81">
        <f t="shared" si="16"/>
        <v>41769</v>
      </c>
      <c r="S134" s="84">
        <f t="shared" si="25"/>
        <v>95.458908492549583</v>
      </c>
      <c r="T134" s="81">
        <v>35618</v>
      </c>
      <c r="U134" s="84">
        <f t="shared" si="26"/>
        <v>97.351518298849314</v>
      </c>
      <c r="V134" s="81">
        <v>1985</v>
      </c>
      <c r="W134" s="84">
        <f t="shared" si="29"/>
        <v>96.359223300970882</v>
      </c>
      <c r="X134" s="81">
        <f t="shared" si="17"/>
        <v>6151</v>
      </c>
      <c r="Y134" s="84">
        <f t="shared" si="27"/>
        <v>85.799972102106295</v>
      </c>
      <c r="Z134" s="81">
        <v>72</v>
      </c>
      <c r="AA134" s="84">
        <f t="shared" si="31"/>
        <v>68.571428571428569</v>
      </c>
      <c r="AB134" s="81">
        <v>2199</v>
      </c>
      <c r="AC134" s="84">
        <f t="shared" si="32"/>
        <v>103.97163120567376</v>
      </c>
      <c r="AD134" s="142"/>
      <c r="AE134" s="142"/>
      <c r="AF134" s="142"/>
      <c r="AG134" s="142"/>
      <c r="AH134" s="142"/>
      <c r="AI134" s="142"/>
      <c r="AJ134" s="16">
        <v>3524</v>
      </c>
      <c r="AK134" s="152">
        <f t="shared" si="28"/>
        <v>75.154617189166132</v>
      </c>
      <c r="AL134" s="163" t="s">
        <v>240</v>
      </c>
      <c r="AM134" s="105" t="s">
        <v>240</v>
      </c>
      <c r="AN134" s="105" t="s">
        <v>240</v>
      </c>
      <c r="AO134" s="105" t="s">
        <v>240</v>
      </c>
      <c r="AP134" s="16" t="s">
        <v>196</v>
      </c>
      <c r="AQ134" s="15" t="s">
        <v>196</v>
      </c>
    </row>
    <row r="135" spans="1:52" ht="12" hidden="1" customHeight="1">
      <c r="A135" s="4"/>
      <c r="B135" s="43" t="s">
        <v>76</v>
      </c>
      <c r="C135" s="59" t="s">
        <v>6</v>
      </c>
      <c r="D135" s="78">
        <v>54917</v>
      </c>
      <c r="E135" s="84">
        <f t="shared" si="19"/>
        <v>95.821119486320498</v>
      </c>
      <c r="F135" s="81">
        <v>534</v>
      </c>
      <c r="G135" s="84">
        <f t="shared" si="20"/>
        <v>89.898989898989896</v>
      </c>
      <c r="H135" s="81">
        <v>334</v>
      </c>
      <c r="I135" s="84">
        <f t="shared" si="30"/>
        <v>84.130982367758193</v>
      </c>
      <c r="J135" s="81">
        <f t="shared" si="14"/>
        <v>54383</v>
      </c>
      <c r="K135" s="84">
        <f t="shared" si="21"/>
        <v>95.883141154483582</v>
      </c>
      <c r="L135" s="81">
        <v>26451</v>
      </c>
      <c r="M135" s="84">
        <f t="shared" si="22"/>
        <v>93.867773874161614</v>
      </c>
      <c r="N135" s="81">
        <v>13204</v>
      </c>
      <c r="O135" s="84">
        <f t="shared" si="23"/>
        <v>93.393690762484084</v>
      </c>
      <c r="P135" s="81">
        <f t="shared" si="15"/>
        <v>-13247</v>
      </c>
      <c r="Q135" s="84">
        <f t="shared" si="24"/>
        <v>94.345132113097364</v>
      </c>
      <c r="R135" s="81">
        <f t="shared" si="16"/>
        <v>41136</v>
      </c>
      <c r="S135" s="84">
        <f t="shared" si="25"/>
        <v>96.389155751341477</v>
      </c>
      <c r="T135" s="81">
        <v>38055</v>
      </c>
      <c r="U135" s="84">
        <f t="shared" si="26"/>
        <v>96.006357535698072</v>
      </c>
      <c r="V135" s="81">
        <v>2552</v>
      </c>
      <c r="W135" s="84">
        <f t="shared" si="29"/>
        <v>119.81220657276997</v>
      </c>
      <c r="X135" s="81">
        <f t="shared" si="17"/>
        <v>3081</v>
      </c>
      <c r="Y135" s="84">
        <f t="shared" si="27"/>
        <v>101.38203356367225</v>
      </c>
      <c r="Z135" s="81">
        <v>71</v>
      </c>
      <c r="AA135" s="84">
        <f t="shared" si="31"/>
        <v>89.87341772151899</v>
      </c>
      <c r="AB135" s="81">
        <v>1859</v>
      </c>
      <c r="AC135" s="84">
        <f t="shared" si="32"/>
        <v>101.75150519978106</v>
      </c>
      <c r="AD135" s="142"/>
      <c r="AE135" s="142"/>
      <c r="AF135" s="142"/>
      <c r="AG135" s="142"/>
      <c r="AH135" s="142"/>
      <c r="AI135" s="142"/>
      <c r="AJ135" s="16">
        <v>951</v>
      </c>
      <c r="AK135" s="152">
        <f t="shared" si="28"/>
        <v>92.330097087378633</v>
      </c>
      <c r="AL135" s="163" t="s">
        <v>240</v>
      </c>
      <c r="AM135" s="105" t="s">
        <v>240</v>
      </c>
      <c r="AN135" s="105" t="s">
        <v>240</v>
      </c>
      <c r="AO135" s="105" t="s">
        <v>240</v>
      </c>
      <c r="AP135" s="16" t="s">
        <v>196</v>
      </c>
      <c r="AQ135" s="15" t="s">
        <v>196</v>
      </c>
    </row>
    <row r="136" spans="1:52" ht="12" hidden="1" customHeight="1">
      <c r="A136" s="4"/>
      <c r="B136" s="43" t="s">
        <v>98</v>
      </c>
      <c r="C136" s="59" t="s">
        <v>7</v>
      </c>
      <c r="D136" s="78">
        <v>57641</v>
      </c>
      <c r="E136" s="84">
        <f t="shared" si="19"/>
        <v>95.590381426202313</v>
      </c>
      <c r="F136" s="81">
        <v>558</v>
      </c>
      <c r="G136" s="84">
        <f t="shared" si="20"/>
        <v>92.845257903494172</v>
      </c>
      <c r="H136" s="81">
        <v>325</v>
      </c>
      <c r="I136" s="84">
        <f t="shared" si="30"/>
        <v>80.049261083743843</v>
      </c>
      <c r="J136" s="81">
        <f t="shared" si="14"/>
        <v>57083</v>
      </c>
      <c r="K136" s="84">
        <f t="shared" si="21"/>
        <v>95.61801705221194</v>
      </c>
      <c r="L136" s="81">
        <v>28145</v>
      </c>
      <c r="M136" s="84">
        <f t="shared" si="22"/>
        <v>93.331343679533092</v>
      </c>
      <c r="N136" s="81">
        <v>14019</v>
      </c>
      <c r="O136" s="84">
        <f t="shared" si="23"/>
        <v>93.653550671387535</v>
      </c>
      <c r="P136" s="81">
        <f t="shared" si="15"/>
        <v>-14126</v>
      </c>
      <c r="Q136" s="84">
        <f t="shared" si="24"/>
        <v>93.013761769934817</v>
      </c>
      <c r="R136" s="81">
        <f t="shared" si="16"/>
        <v>42957</v>
      </c>
      <c r="S136" s="84">
        <f t="shared" si="25"/>
        <v>96.506560028756297</v>
      </c>
      <c r="T136" s="81">
        <v>37120</v>
      </c>
      <c r="U136" s="84">
        <f t="shared" si="26"/>
        <v>94.342499872922275</v>
      </c>
      <c r="V136" s="81">
        <v>2651</v>
      </c>
      <c r="W136" s="84">
        <f t="shared" si="29"/>
        <v>120.11780697779793</v>
      </c>
      <c r="X136" s="81">
        <f t="shared" si="17"/>
        <v>5837</v>
      </c>
      <c r="Y136" s="84">
        <f t="shared" si="27"/>
        <v>112.98877274487032</v>
      </c>
      <c r="Z136" s="81">
        <v>97</v>
      </c>
      <c r="AA136" s="84">
        <f t="shared" si="31"/>
        <v>93.269230769230774</v>
      </c>
      <c r="AB136" s="81">
        <v>2215</v>
      </c>
      <c r="AC136" s="84">
        <f t="shared" si="32"/>
        <v>102.83194057567317</v>
      </c>
      <c r="AD136" s="142"/>
      <c r="AE136" s="142"/>
      <c r="AF136" s="142"/>
      <c r="AG136" s="142"/>
      <c r="AH136" s="142"/>
      <c r="AI136" s="142"/>
      <c r="AJ136" s="16">
        <v>3231</v>
      </c>
      <c r="AK136" s="152">
        <f t="shared" si="28"/>
        <v>118.78676470588236</v>
      </c>
      <c r="AL136" s="163" t="s">
        <v>240</v>
      </c>
      <c r="AM136" s="105" t="s">
        <v>240</v>
      </c>
      <c r="AN136" s="105" t="s">
        <v>240</v>
      </c>
      <c r="AO136" s="105" t="s">
        <v>240</v>
      </c>
      <c r="AP136" s="16" t="s">
        <v>196</v>
      </c>
      <c r="AQ136" s="15" t="s">
        <v>196</v>
      </c>
    </row>
    <row r="137" spans="1:52" s="6" customFormat="1" ht="12" hidden="1" customHeight="1">
      <c r="B137" s="43" t="s">
        <v>100</v>
      </c>
      <c r="C137" s="59" t="s">
        <v>8</v>
      </c>
      <c r="D137" s="78">
        <v>56790</v>
      </c>
      <c r="E137" s="84">
        <f t="shared" si="19"/>
        <v>95.578706430819466</v>
      </c>
      <c r="F137" s="81">
        <v>545</v>
      </c>
      <c r="G137" s="84">
        <f t="shared" si="20"/>
        <v>93.803786574870912</v>
      </c>
      <c r="H137" s="81">
        <v>344</v>
      </c>
      <c r="I137" s="84">
        <f t="shared" si="30"/>
        <v>87.088607594936704</v>
      </c>
      <c r="J137" s="81">
        <f t="shared" si="14"/>
        <v>56245</v>
      </c>
      <c r="K137" s="84">
        <f t="shared" si="21"/>
        <v>95.596233598477127</v>
      </c>
      <c r="L137" s="81">
        <v>28633</v>
      </c>
      <c r="M137" s="84">
        <f t="shared" si="22"/>
        <v>94.842663133487918</v>
      </c>
      <c r="N137" s="81">
        <v>13214</v>
      </c>
      <c r="O137" s="84">
        <f t="shared" si="23"/>
        <v>87.935050242896125</v>
      </c>
      <c r="P137" s="81">
        <f t="shared" si="15"/>
        <v>-15419</v>
      </c>
      <c r="Q137" s="84">
        <f t="shared" si="24"/>
        <v>101.68832025324804</v>
      </c>
      <c r="R137" s="81">
        <f t="shared" si="16"/>
        <v>40826</v>
      </c>
      <c r="S137" s="84">
        <f t="shared" si="25"/>
        <v>93.481098161335368</v>
      </c>
      <c r="T137" s="81">
        <v>33568</v>
      </c>
      <c r="U137" s="84">
        <f t="shared" si="26"/>
        <v>91.957045803199648</v>
      </c>
      <c r="V137" s="81">
        <v>2936</v>
      </c>
      <c r="W137" s="84">
        <f t="shared" si="29"/>
        <v>112.44733818460359</v>
      </c>
      <c r="X137" s="81">
        <f t="shared" si="17"/>
        <v>7258</v>
      </c>
      <c r="Y137" s="84">
        <f t="shared" si="27"/>
        <v>101.24145627005161</v>
      </c>
      <c r="Z137" s="81">
        <v>78</v>
      </c>
      <c r="AA137" s="84">
        <f t="shared" si="31"/>
        <v>93.975903614457835</v>
      </c>
      <c r="AB137" s="81">
        <v>2367</v>
      </c>
      <c r="AC137" s="84">
        <f t="shared" si="32"/>
        <v>99.37027707808565</v>
      </c>
      <c r="AD137" s="142"/>
      <c r="AE137" s="142"/>
      <c r="AF137" s="142"/>
      <c r="AG137" s="142"/>
      <c r="AH137" s="142"/>
      <c r="AI137" s="142"/>
      <c r="AJ137" s="16">
        <v>4716</v>
      </c>
      <c r="AK137" s="152">
        <f t="shared" si="28"/>
        <v>110.00699790062983</v>
      </c>
      <c r="AL137" s="163" t="s">
        <v>240</v>
      </c>
      <c r="AM137" s="105" t="s">
        <v>240</v>
      </c>
      <c r="AN137" s="105" t="s">
        <v>240</v>
      </c>
      <c r="AO137" s="105" t="s">
        <v>240</v>
      </c>
      <c r="AP137" s="16" t="s">
        <v>196</v>
      </c>
      <c r="AQ137" s="15" t="s">
        <v>196</v>
      </c>
      <c r="AR137" s="5"/>
      <c r="AS137" s="5"/>
      <c r="AT137" s="5"/>
      <c r="AU137" s="5"/>
      <c r="AV137" s="5"/>
      <c r="AW137" s="5"/>
      <c r="AX137" s="5"/>
      <c r="AY137" s="5"/>
      <c r="AZ137" s="5"/>
    </row>
    <row r="138" spans="1:52" s="6" customFormat="1" ht="12" hidden="1" customHeight="1">
      <c r="B138" s="43" t="s">
        <v>102</v>
      </c>
      <c r="C138" s="59" t="s">
        <v>9</v>
      </c>
      <c r="D138" s="78">
        <v>60001</v>
      </c>
      <c r="E138" s="84">
        <f t="shared" si="19"/>
        <v>95.900329252309561</v>
      </c>
      <c r="F138" s="81">
        <v>611</v>
      </c>
      <c r="G138" s="84">
        <f t="shared" si="20"/>
        <v>95.319812792511698</v>
      </c>
      <c r="H138" s="81">
        <v>430</v>
      </c>
      <c r="I138" s="84">
        <f t="shared" si="30"/>
        <v>90.909090909090907</v>
      </c>
      <c r="J138" s="81">
        <f t="shared" ref="J138:J201" si="33">D138-F138</f>
        <v>59390</v>
      </c>
      <c r="K138" s="84">
        <f t="shared" si="21"/>
        <v>95.906338312474773</v>
      </c>
      <c r="L138" s="81">
        <v>30736</v>
      </c>
      <c r="M138" s="84">
        <f t="shared" si="22"/>
        <v>90.485162505887899</v>
      </c>
      <c r="N138" s="81">
        <v>18840</v>
      </c>
      <c r="O138" s="84">
        <f t="shared" si="23"/>
        <v>85.753299954483381</v>
      </c>
      <c r="P138" s="81">
        <f t="shared" ref="P138:P201" si="34">N138-L138</f>
        <v>-11896</v>
      </c>
      <c r="Q138" s="84">
        <f t="shared" si="24"/>
        <v>99.149858309718283</v>
      </c>
      <c r="R138" s="81">
        <f t="shared" ref="R138:R201" si="35">J138+P138</f>
        <v>47494</v>
      </c>
      <c r="S138" s="84">
        <f t="shared" si="25"/>
        <v>95.126885252468611</v>
      </c>
      <c r="T138" s="81">
        <v>32146</v>
      </c>
      <c r="U138" s="84">
        <f t="shared" si="26"/>
        <v>97.135432404665494</v>
      </c>
      <c r="V138" s="81">
        <v>2823</v>
      </c>
      <c r="W138" s="84">
        <f t="shared" si="29"/>
        <v>109.97273081417998</v>
      </c>
      <c r="X138" s="81">
        <f t="shared" si="17"/>
        <v>15348</v>
      </c>
      <c r="Y138" s="84">
        <f t="shared" si="27"/>
        <v>91.178043129566916</v>
      </c>
      <c r="Z138" s="81">
        <v>72</v>
      </c>
      <c r="AA138" s="84">
        <f t="shared" si="31"/>
        <v>85.714285714285708</v>
      </c>
      <c r="AB138" s="81">
        <v>3226</v>
      </c>
      <c r="AC138" s="84">
        <f t="shared" si="32"/>
        <v>98.624273922347911</v>
      </c>
      <c r="AD138" s="142"/>
      <c r="AE138" s="142"/>
      <c r="AF138" s="142"/>
      <c r="AG138" s="142"/>
      <c r="AH138" s="142"/>
      <c r="AI138" s="142"/>
      <c r="AJ138" s="16">
        <v>11272</v>
      </c>
      <c r="AK138" s="152">
        <f t="shared" si="28"/>
        <v>91.806483140576645</v>
      </c>
      <c r="AL138" s="163" t="s">
        <v>240</v>
      </c>
      <c r="AM138" s="105" t="s">
        <v>240</v>
      </c>
      <c r="AN138" s="105" t="s">
        <v>240</v>
      </c>
      <c r="AO138" s="105" t="s">
        <v>240</v>
      </c>
      <c r="AP138" s="16" t="s">
        <v>196</v>
      </c>
      <c r="AQ138" s="15" t="s">
        <v>196</v>
      </c>
      <c r="AR138" s="5"/>
      <c r="AS138" s="5"/>
      <c r="AT138" s="5"/>
      <c r="AU138" s="5"/>
      <c r="AV138" s="5"/>
      <c r="AW138" s="5"/>
      <c r="AX138" s="5"/>
      <c r="AY138" s="5"/>
      <c r="AZ138" s="5"/>
    </row>
    <row r="139" spans="1:52" s="6" customFormat="1" ht="12" hidden="1" customHeight="1">
      <c r="B139" s="43" t="s">
        <v>140</v>
      </c>
      <c r="C139" s="59" t="s">
        <v>141</v>
      </c>
      <c r="D139" s="78">
        <v>61085</v>
      </c>
      <c r="E139" s="84">
        <f t="shared" si="19"/>
        <v>95.232527321765431</v>
      </c>
      <c r="F139" s="81">
        <v>475</v>
      </c>
      <c r="G139" s="84">
        <f t="shared" si="20"/>
        <v>73.757763975155271</v>
      </c>
      <c r="H139" s="81">
        <v>260</v>
      </c>
      <c r="I139" s="84">
        <f t="shared" si="30"/>
        <v>63.725490196078425</v>
      </c>
      <c r="J139" s="81">
        <f t="shared" si="33"/>
        <v>60610</v>
      </c>
      <c r="K139" s="84">
        <f t="shared" si="21"/>
        <v>95.450322052315784</v>
      </c>
      <c r="L139" s="81">
        <v>33678</v>
      </c>
      <c r="M139" s="84">
        <f t="shared" si="22"/>
        <v>96.253108119694758</v>
      </c>
      <c r="N139" s="81">
        <v>19696</v>
      </c>
      <c r="O139" s="84">
        <f t="shared" si="23"/>
        <v>92.626034612490599</v>
      </c>
      <c r="P139" s="81">
        <f t="shared" si="34"/>
        <v>-13982</v>
      </c>
      <c r="Q139" s="84">
        <f t="shared" si="24"/>
        <v>101.87249544626593</v>
      </c>
      <c r="R139" s="81">
        <f t="shared" si="35"/>
        <v>46628</v>
      </c>
      <c r="S139" s="84">
        <f t="shared" si="25"/>
        <v>93.679431028247677</v>
      </c>
      <c r="T139" s="81">
        <v>32782</v>
      </c>
      <c r="U139" s="84">
        <f t="shared" si="26"/>
        <v>96.270409961235757</v>
      </c>
      <c r="V139" s="81">
        <v>2244</v>
      </c>
      <c r="W139" s="84">
        <f t="shared" si="29"/>
        <v>121.10091743119267</v>
      </c>
      <c r="X139" s="81">
        <f t="shared" ref="X139:X202" si="36">+R139-T139</f>
        <v>13846</v>
      </c>
      <c r="Y139" s="84">
        <f t="shared" si="27"/>
        <v>88.067675868210145</v>
      </c>
      <c r="Z139" s="81">
        <v>54</v>
      </c>
      <c r="AA139" s="84">
        <f t="shared" si="31"/>
        <v>88.52459016393442</v>
      </c>
      <c r="AB139" s="81">
        <v>2280</v>
      </c>
      <c r="AC139" s="84">
        <f t="shared" si="32"/>
        <v>104.49129239230064</v>
      </c>
      <c r="AD139" s="142"/>
      <c r="AE139" s="142"/>
      <c r="AF139" s="142"/>
      <c r="AG139" s="142"/>
      <c r="AH139" s="142"/>
      <c r="AI139" s="142"/>
      <c r="AJ139" s="16">
        <v>10688</v>
      </c>
      <c r="AK139" s="152">
        <f t="shared" si="28"/>
        <v>90.653095843935532</v>
      </c>
      <c r="AL139" s="163" t="s">
        <v>240</v>
      </c>
      <c r="AM139" s="105" t="s">
        <v>240</v>
      </c>
      <c r="AN139" s="105" t="s">
        <v>240</v>
      </c>
      <c r="AO139" s="105" t="s">
        <v>240</v>
      </c>
      <c r="AP139" s="16" t="s">
        <v>196</v>
      </c>
      <c r="AQ139" s="15" t="s">
        <v>196</v>
      </c>
      <c r="AR139" s="5"/>
      <c r="AS139" s="5"/>
      <c r="AT139" s="5"/>
      <c r="AU139" s="5"/>
      <c r="AV139" s="5"/>
      <c r="AW139" s="5"/>
      <c r="AX139" s="5"/>
      <c r="AY139" s="5"/>
      <c r="AZ139" s="5"/>
    </row>
    <row r="140" spans="1:52" ht="12" hidden="1" customHeight="1">
      <c r="A140" s="4"/>
      <c r="B140" s="43" t="s">
        <v>87</v>
      </c>
      <c r="C140" s="59" t="s">
        <v>88</v>
      </c>
      <c r="D140" s="78">
        <v>57649</v>
      </c>
      <c r="E140" s="84">
        <f t="shared" si="19"/>
        <v>94.3642375433772</v>
      </c>
      <c r="F140" s="81">
        <v>473</v>
      </c>
      <c r="G140" s="84">
        <f t="shared" si="20"/>
        <v>77.924217462932461</v>
      </c>
      <c r="H140" s="81">
        <v>259</v>
      </c>
      <c r="I140" s="84">
        <f t="shared" si="30"/>
        <v>69.251336898395721</v>
      </c>
      <c r="J140" s="81">
        <f t="shared" si="33"/>
        <v>57176</v>
      </c>
      <c r="K140" s="84">
        <f t="shared" si="21"/>
        <v>94.529222121187075</v>
      </c>
      <c r="L140" s="81">
        <v>30645</v>
      </c>
      <c r="M140" s="84">
        <f t="shared" si="22"/>
        <v>93.296191433007579</v>
      </c>
      <c r="N140" s="81">
        <v>15668</v>
      </c>
      <c r="O140" s="84">
        <f t="shared" si="23"/>
        <v>86.649706890830657</v>
      </c>
      <c r="P140" s="81">
        <f t="shared" si="34"/>
        <v>-14977</v>
      </c>
      <c r="Q140" s="84">
        <f t="shared" si="24"/>
        <v>101.43582797155435</v>
      </c>
      <c r="R140" s="81">
        <f t="shared" si="35"/>
        <v>42199</v>
      </c>
      <c r="S140" s="84">
        <f t="shared" si="25"/>
        <v>92.298775153105865</v>
      </c>
      <c r="T140" s="81">
        <v>31369</v>
      </c>
      <c r="U140" s="84">
        <f t="shared" si="26"/>
        <v>94.644581221337205</v>
      </c>
      <c r="V140" s="81">
        <v>2010</v>
      </c>
      <c r="W140" s="84">
        <f t="shared" si="29"/>
        <v>94.900849858356935</v>
      </c>
      <c r="X140" s="81">
        <f t="shared" si="36"/>
        <v>10830</v>
      </c>
      <c r="Y140" s="84">
        <f t="shared" si="27"/>
        <v>86.11641221374046</v>
      </c>
      <c r="Z140" s="81">
        <v>60</v>
      </c>
      <c r="AA140" s="84">
        <f t="shared" si="31"/>
        <v>105.26315789473684</v>
      </c>
      <c r="AB140" s="81">
        <v>2399</v>
      </c>
      <c r="AC140" s="84">
        <f t="shared" si="32"/>
        <v>101.99829931972788</v>
      </c>
      <c r="AD140" s="142"/>
      <c r="AE140" s="142"/>
      <c r="AF140" s="142"/>
      <c r="AG140" s="142"/>
      <c r="AH140" s="142"/>
      <c r="AI140" s="142"/>
      <c r="AJ140" s="16">
        <v>8064</v>
      </c>
      <c r="AK140" s="152">
        <f t="shared" si="28"/>
        <v>81.594657492664169</v>
      </c>
      <c r="AL140" s="163" t="s">
        <v>240</v>
      </c>
      <c r="AM140" s="105" t="s">
        <v>240</v>
      </c>
      <c r="AN140" s="105" t="s">
        <v>240</v>
      </c>
      <c r="AO140" s="105" t="s">
        <v>240</v>
      </c>
      <c r="AP140" s="16" t="s">
        <v>196</v>
      </c>
      <c r="AQ140" s="15" t="s">
        <v>196</v>
      </c>
    </row>
    <row r="141" spans="1:52" ht="12" hidden="1" customHeight="1">
      <c r="A141" s="4"/>
      <c r="B141" s="45" t="s">
        <v>41</v>
      </c>
      <c r="C141" s="59" t="s">
        <v>13</v>
      </c>
      <c r="D141" s="79">
        <v>65439</v>
      </c>
      <c r="E141" s="85">
        <f t="shared" si="19"/>
        <v>97.001274791734602</v>
      </c>
      <c r="F141" s="82">
        <v>538</v>
      </c>
      <c r="G141" s="85">
        <f t="shared" si="20"/>
        <v>77.077363896848141</v>
      </c>
      <c r="H141" s="82">
        <v>314</v>
      </c>
      <c r="I141" s="85">
        <f t="shared" si="30"/>
        <v>67.526881720430111</v>
      </c>
      <c r="J141" s="82">
        <f t="shared" si="33"/>
        <v>64901</v>
      </c>
      <c r="K141" s="85">
        <f t="shared" si="21"/>
        <v>97.209574021927978</v>
      </c>
      <c r="L141" s="82">
        <v>40471</v>
      </c>
      <c r="M141" s="85">
        <f t="shared" si="22"/>
        <v>100.94029031775329</v>
      </c>
      <c r="N141" s="82">
        <v>28239</v>
      </c>
      <c r="O141" s="85">
        <f t="shared" si="23"/>
        <v>104.85685641082767</v>
      </c>
      <c r="P141" s="82">
        <f t="shared" si="34"/>
        <v>-12232</v>
      </c>
      <c r="Q141" s="85">
        <f t="shared" si="24"/>
        <v>92.927144268024009</v>
      </c>
      <c r="R141" s="82">
        <f t="shared" si="35"/>
        <v>52669</v>
      </c>
      <c r="S141" s="85">
        <f t="shared" si="25"/>
        <v>98.261226469655412</v>
      </c>
      <c r="T141" s="82">
        <v>35197</v>
      </c>
      <c r="U141" s="85">
        <f t="shared" si="26"/>
        <v>101.76955327454098</v>
      </c>
      <c r="V141" s="82">
        <v>2466</v>
      </c>
      <c r="W141" s="85">
        <f t="shared" si="29"/>
        <v>91.26572908956328</v>
      </c>
      <c r="X141" s="82">
        <f t="shared" si="36"/>
        <v>17472</v>
      </c>
      <c r="Y141" s="85">
        <f t="shared" si="27"/>
        <v>91.880521665965503</v>
      </c>
      <c r="Z141" s="82">
        <v>88</v>
      </c>
      <c r="AA141" s="85">
        <f t="shared" si="31"/>
        <v>127.53623188405795</v>
      </c>
      <c r="AB141" s="82">
        <v>2632</v>
      </c>
      <c r="AC141" s="85">
        <f t="shared" si="32"/>
        <v>99.171062547098714</v>
      </c>
      <c r="AD141" s="143"/>
      <c r="AE141" s="143"/>
      <c r="AF141" s="143"/>
      <c r="AG141" s="143"/>
      <c r="AH141" s="143"/>
      <c r="AI141" s="143"/>
      <c r="AJ141" s="13">
        <v>13533</v>
      </c>
      <c r="AK141" s="153">
        <f t="shared" si="28"/>
        <v>90.346485079110749</v>
      </c>
      <c r="AL141" s="164" t="s">
        <v>240</v>
      </c>
      <c r="AM141" s="165" t="s">
        <v>240</v>
      </c>
      <c r="AN141" s="165" t="s">
        <v>240</v>
      </c>
      <c r="AO141" s="165" t="s">
        <v>240</v>
      </c>
      <c r="AP141" s="13" t="s">
        <v>196</v>
      </c>
      <c r="AQ141" s="12" t="s">
        <v>196</v>
      </c>
    </row>
    <row r="142" spans="1:52" s="6" customFormat="1" ht="12" hidden="1" customHeight="1">
      <c r="B142" s="44" t="s">
        <v>142</v>
      </c>
      <c r="C142" s="60" t="s">
        <v>143</v>
      </c>
      <c r="D142" s="80">
        <v>63078</v>
      </c>
      <c r="E142" s="86">
        <f t="shared" si="19"/>
        <v>95.990138937500944</v>
      </c>
      <c r="F142" s="83">
        <v>516</v>
      </c>
      <c r="G142" s="86">
        <f t="shared" si="20"/>
        <v>84.590163934426229</v>
      </c>
      <c r="H142" s="83">
        <v>298</v>
      </c>
      <c r="I142" s="86">
        <f t="shared" si="30"/>
        <v>74.686716791979947</v>
      </c>
      <c r="J142" s="83">
        <f t="shared" si="33"/>
        <v>62562</v>
      </c>
      <c r="K142" s="86">
        <f t="shared" si="21"/>
        <v>96.09695405741671</v>
      </c>
      <c r="L142" s="83">
        <v>37216</v>
      </c>
      <c r="M142" s="86">
        <f t="shared" si="22"/>
        <v>99.505360819229423</v>
      </c>
      <c r="N142" s="83">
        <v>22535</v>
      </c>
      <c r="O142" s="86">
        <f t="shared" si="23"/>
        <v>98.803051560855835</v>
      </c>
      <c r="P142" s="83">
        <f t="shared" si="34"/>
        <v>-14681</v>
      </c>
      <c r="Q142" s="86">
        <f t="shared" si="24"/>
        <v>100.60302884944836</v>
      </c>
      <c r="R142" s="83">
        <f t="shared" si="35"/>
        <v>47881</v>
      </c>
      <c r="S142" s="86">
        <f t="shared" si="25"/>
        <v>94.795090081172035</v>
      </c>
      <c r="T142" s="83">
        <v>36659</v>
      </c>
      <c r="U142" s="86">
        <f t="shared" si="26"/>
        <v>106.39674938325352</v>
      </c>
      <c r="V142" s="83">
        <v>2375</v>
      </c>
      <c r="W142" s="86">
        <f t="shared" si="29"/>
        <v>96.899224806201545</v>
      </c>
      <c r="X142" s="83">
        <f t="shared" si="36"/>
        <v>11222</v>
      </c>
      <c r="Y142" s="86">
        <f t="shared" si="27"/>
        <v>69.89722827779508</v>
      </c>
      <c r="Z142" s="83">
        <v>77</v>
      </c>
      <c r="AA142" s="86">
        <f t="shared" si="31"/>
        <v>97.468354430379748</v>
      </c>
      <c r="AB142" s="83">
        <v>2323</v>
      </c>
      <c r="AC142" s="86">
        <f t="shared" si="32"/>
        <v>95.51809210526315</v>
      </c>
      <c r="AD142" s="144"/>
      <c r="AE142" s="144"/>
      <c r="AF142" s="144"/>
      <c r="AG142" s="144"/>
      <c r="AH142" s="144"/>
      <c r="AI142" s="144"/>
      <c r="AJ142" s="10">
        <v>8252</v>
      </c>
      <c r="AK142" s="48">
        <f t="shared" si="28"/>
        <v>65.596184419713836</v>
      </c>
      <c r="AL142" s="166" t="s">
        <v>240</v>
      </c>
      <c r="AM142" s="160" t="s">
        <v>240</v>
      </c>
      <c r="AN142" s="160" t="s">
        <v>240</v>
      </c>
      <c r="AO142" s="160" t="s">
        <v>240</v>
      </c>
      <c r="AP142" s="10" t="s">
        <v>196</v>
      </c>
      <c r="AQ142" s="9" t="s">
        <v>196</v>
      </c>
      <c r="AR142" s="5"/>
      <c r="AS142" s="5"/>
      <c r="AT142" s="5"/>
      <c r="AU142" s="5"/>
      <c r="AV142" s="5"/>
      <c r="AW142" s="5"/>
      <c r="AX142" s="5"/>
      <c r="AY142" s="5"/>
      <c r="AZ142" s="5"/>
    </row>
    <row r="143" spans="1:52" s="6" customFormat="1" ht="12" hidden="1" customHeight="1">
      <c r="B143" s="43" t="s">
        <v>92</v>
      </c>
      <c r="C143" s="59" t="s">
        <v>11</v>
      </c>
      <c r="D143" s="78">
        <v>63831</v>
      </c>
      <c r="E143" s="84">
        <f t="shared" si="19"/>
        <v>95.897058381659207</v>
      </c>
      <c r="F143" s="81">
        <v>500</v>
      </c>
      <c r="G143" s="84">
        <f t="shared" si="20"/>
        <v>86.805555555555557</v>
      </c>
      <c r="H143" s="81">
        <v>275</v>
      </c>
      <c r="I143" s="84">
        <f t="shared" si="30"/>
        <v>76.388888888888886</v>
      </c>
      <c r="J143" s="81">
        <f t="shared" si="33"/>
        <v>63331</v>
      </c>
      <c r="K143" s="84">
        <f t="shared" si="21"/>
        <v>95.97641924044494</v>
      </c>
      <c r="L143" s="81">
        <v>36145</v>
      </c>
      <c r="M143" s="84">
        <f t="shared" si="22"/>
        <v>102.23158728362938</v>
      </c>
      <c r="N143" s="81">
        <v>21745</v>
      </c>
      <c r="O143" s="84">
        <f t="shared" si="23"/>
        <v>121.50081019165225</v>
      </c>
      <c r="P143" s="81">
        <f t="shared" si="34"/>
        <v>-14400</v>
      </c>
      <c r="Q143" s="84">
        <f t="shared" si="24"/>
        <v>82.478950684460742</v>
      </c>
      <c r="R143" s="81">
        <f t="shared" si="35"/>
        <v>48931</v>
      </c>
      <c r="S143" s="84">
        <f t="shared" si="25"/>
        <v>100.83252622251531</v>
      </c>
      <c r="T143" s="81">
        <v>38254</v>
      </c>
      <c r="U143" s="84">
        <f t="shared" si="26"/>
        <v>104.52198147490368</v>
      </c>
      <c r="V143" s="81">
        <v>2255</v>
      </c>
      <c r="W143" s="84">
        <f t="shared" si="29"/>
        <v>103.44036697247707</v>
      </c>
      <c r="X143" s="81">
        <f t="shared" si="36"/>
        <v>10677</v>
      </c>
      <c r="Y143" s="84">
        <f t="shared" si="27"/>
        <v>89.512072434607646</v>
      </c>
      <c r="Z143" s="81">
        <v>72</v>
      </c>
      <c r="AA143" s="84">
        <f t="shared" si="31"/>
        <v>98.630136986301366</v>
      </c>
      <c r="AB143" s="81">
        <v>2393</v>
      </c>
      <c r="AC143" s="84">
        <f t="shared" si="32"/>
        <v>101.18393234672305</v>
      </c>
      <c r="AD143" s="142"/>
      <c r="AE143" s="142"/>
      <c r="AF143" s="142"/>
      <c r="AG143" s="142"/>
      <c r="AH143" s="142"/>
      <c r="AI143" s="142"/>
      <c r="AJ143" s="16">
        <v>7316</v>
      </c>
      <c r="AK143" s="152">
        <f t="shared" si="28"/>
        <v>80.857648099027415</v>
      </c>
      <c r="AL143" s="163" t="s">
        <v>240</v>
      </c>
      <c r="AM143" s="105" t="s">
        <v>240</v>
      </c>
      <c r="AN143" s="105" t="s">
        <v>240</v>
      </c>
      <c r="AO143" s="105" t="s">
        <v>240</v>
      </c>
      <c r="AP143" s="16" t="s">
        <v>196</v>
      </c>
      <c r="AQ143" s="15" t="s">
        <v>196</v>
      </c>
      <c r="AR143" s="5"/>
      <c r="AS143" s="5"/>
      <c r="AT143" s="5"/>
      <c r="AU143" s="5"/>
      <c r="AV143" s="5"/>
      <c r="AW143" s="5"/>
      <c r="AX143" s="5"/>
      <c r="AY143" s="5"/>
      <c r="AZ143" s="5"/>
    </row>
    <row r="144" spans="1:52" s="6" customFormat="1" ht="12" hidden="1" customHeight="1">
      <c r="B144" s="43" t="s">
        <v>94</v>
      </c>
      <c r="C144" s="59" t="s">
        <v>3</v>
      </c>
      <c r="D144" s="78">
        <v>58779</v>
      </c>
      <c r="E144" s="84">
        <f t="shared" si="19"/>
        <v>95.942218232269653</v>
      </c>
      <c r="F144" s="81">
        <v>485</v>
      </c>
      <c r="G144" s="84">
        <f t="shared" si="20"/>
        <v>79.76973684210526</v>
      </c>
      <c r="H144" s="81">
        <v>273</v>
      </c>
      <c r="I144" s="84">
        <f t="shared" si="30"/>
        <v>70.179948586118257</v>
      </c>
      <c r="J144" s="81">
        <f t="shared" si="33"/>
        <v>58294</v>
      </c>
      <c r="K144" s="84">
        <f t="shared" si="21"/>
        <v>96.104324315412896</v>
      </c>
      <c r="L144" s="81">
        <v>29927</v>
      </c>
      <c r="M144" s="84">
        <f t="shared" si="22"/>
        <v>98.040950040950037</v>
      </c>
      <c r="N144" s="81">
        <v>16041</v>
      </c>
      <c r="O144" s="84">
        <f t="shared" si="23"/>
        <v>120.21133093525181</v>
      </c>
      <c r="P144" s="81">
        <f t="shared" si="34"/>
        <v>-13886</v>
      </c>
      <c r="Q144" s="84">
        <f t="shared" si="24"/>
        <v>80.821838076945468</v>
      </c>
      <c r="R144" s="81">
        <f t="shared" si="35"/>
        <v>44408</v>
      </c>
      <c r="S144" s="84">
        <f t="shared" si="25"/>
        <v>102.14371147299659</v>
      </c>
      <c r="T144" s="81">
        <v>38577</v>
      </c>
      <c r="U144" s="84">
        <f t="shared" si="26"/>
        <v>102.07175742181298</v>
      </c>
      <c r="V144" s="81">
        <v>2077</v>
      </c>
      <c r="W144" s="84">
        <f t="shared" si="29"/>
        <v>92.393238434163706</v>
      </c>
      <c r="X144" s="81">
        <f t="shared" si="36"/>
        <v>5831</v>
      </c>
      <c r="Y144" s="84">
        <f t="shared" si="27"/>
        <v>102.62231608588526</v>
      </c>
      <c r="Z144" s="81">
        <v>67</v>
      </c>
      <c r="AA144" s="84">
        <f t="shared" si="31"/>
        <v>100</v>
      </c>
      <c r="AB144" s="81">
        <v>2046</v>
      </c>
      <c r="AC144" s="84">
        <f t="shared" si="32"/>
        <v>100.78817733990148</v>
      </c>
      <c r="AD144" s="142"/>
      <c r="AE144" s="142"/>
      <c r="AF144" s="142"/>
      <c r="AG144" s="142"/>
      <c r="AH144" s="142"/>
      <c r="AI144" s="142"/>
      <c r="AJ144" s="16">
        <v>3357</v>
      </c>
      <c r="AK144" s="152">
        <f t="shared" si="28"/>
        <v>96.576524741081698</v>
      </c>
      <c r="AL144" s="163" t="s">
        <v>240</v>
      </c>
      <c r="AM144" s="105" t="s">
        <v>240</v>
      </c>
      <c r="AN144" s="105" t="s">
        <v>240</v>
      </c>
      <c r="AO144" s="105" t="s">
        <v>240</v>
      </c>
      <c r="AP144" s="16" t="s">
        <v>196</v>
      </c>
      <c r="AQ144" s="15" t="s">
        <v>196</v>
      </c>
      <c r="AR144" s="5"/>
      <c r="AS144" s="5"/>
      <c r="AT144" s="5"/>
      <c r="AU144" s="5"/>
      <c r="AV144" s="5"/>
      <c r="AW144" s="5"/>
      <c r="AX144" s="5"/>
      <c r="AY144" s="5"/>
      <c r="AZ144" s="5"/>
    </row>
    <row r="145" spans="1:52" s="6" customFormat="1" ht="12" hidden="1" customHeight="1">
      <c r="B145" s="43" t="s">
        <v>96</v>
      </c>
      <c r="C145" s="59" t="s">
        <v>97</v>
      </c>
      <c r="D145" s="78">
        <v>56718</v>
      </c>
      <c r="E145" s="84">
        <f t="shared" si="19"/>
        <v>98.528619821071828</v>
      </c>
      <c r="F145" s="81">
        <v>453</v>
      </c>
      <c r="G145" s="84">
        <f t="shared" si="20"/>
        <v>83.27205882352942</v>
      </c>
      <c r="H145" s="81">
        <v>246</v>
      </c>
      <c r="I145" s="84">
        <f t="shared" si="30"/>
        <v>72.997032640949556</v>
      </c>
      <c r="J145" s="81">
        <f t="shared" si="33"/>
        <v>56265</v>
      </c>
      <c r="K145" s="84">
        <f t="shared" si="21"/>
        <v>98.674172673225655</v>
      </c>
      <c r="L145" s="81">
        <v>29276</v>
      </c>
      <c r="M145" s="84">
        <f t="shared" si="22"/>
        <v>105.07501256191227</v>
      </c>
      <c r="N145" s="81">
        <v>17781</v>
      </c>
      <c r="O145" s="84">
        <f t="shared" si="23"/>
        <v>137.22025003858619</v>
      </c>
      <c r="P145" s="81">
        <f t="shared" si="34"/>
        <v>-11495</v>
      </c>
      <c r="Q145" s="84">
        <f t="shared" si="24"/>
        <v>77.126945786366079</v>
      </c>
      <c r="R145" s="81">
        <f t="shared" si="35"/>
        <v>44770</v>
      </c>
      <c r="S145" s="84">
        <f t="shared" si="25"/>
        <v>106.29911912054514</v>
      </c>
      <c r="T145" s="81">
        <v>38912</v>
      </c>
      <c r="U145" s="84">
        <f t="shared" si="26"/>
        <v>104.68657519504978</v>
      </c>
      <c r="V145" s="81">
        <v>2220</v>
      </c>
      <c r="W145" s="84">
        <f t="shared" si="29"/>
        <v>99.462365591397855</v>
      </c>
      <c r="X145" s="81">
        <f t="shared" si="36"/>
        <v>5858</v>
      </c>
      <c r="Y145" s="84">
        <f t="shared" si="27"/>
        <v>118.4152011319992</v>
      </c>
      <c r="Z145" s="81">
        <v>78</v>
      </c>
      <c r="AA145" s="84">
        <f t="shared" si="31"/>
        <v>109.85915492957747</v>
      </c>
      <c r="AB145" s="81">
        <v>2217</v>
      </c>
      <c r="AC145" s="84">
        <f t="shared" si="32"/>
        <v>103.40485074626866</v>
      </c>
      <c r="AD145" s="142"/>
      <c r="AE145" s="142"/>
      <c r="AF145" s="142"/>
      <c r="AG145" s="142"/>
      <c r="AH145" s="142"/>
      <c r="AI145" s="142"/>
      <c r="AJ145" s="16">
        <v>3082</v>
      </c>
      <c r="AK145" s="152">
        <f t="shared" si="28"/>
        <v>121.0051040439733</v>
      </c>
      <c r="AL145" s="163" t="s">
        <v>240</v>
      </c>
      <c r="AM145" s="105" t="s">
        <v>240</v>
      </c>
      <c r="AN145" s="105" t="s">
        <v>240</v>
      </c>
      <c r="AO145" s="105" t="s">
        <v>240</v>
      </c>
      <c r="AP145" s="16" t="s">
        <v>196</v>
      </c>
      <c r="AQ145" s="15" t="s">
        <v>196</v>
      </c>
      <c r="AR145" s="5"/>
      <c r="AS145" s="5"/>
      <c r="AT145" s="5"/>
      <c r="AU145" s="5"/>
      <c r="AV145" s="5"/>
      <c r="AW145" s="5"/>
      <c r="AX145" s="5"/>
      <c r="AY145" s="5"/>
      <c r="AZ145" s="5"/>
    </row>
    <row r="146" spans="1:52" s="6" customFormat="1" ht="12" hidden="1" customHeight="1">
      <c r="B146" s="43" t="s">
        <v>73</v>
      </c>
      <c r="C146" s="59" t="s">
        <v>74</v>
      </c>
      <c r="D146" s="78">
        <v>54642</v>
      </c>
      <c r="E146" s="84">
        <f t="shared" si="19"/>
        <v>98.580165617276151</v>
      </c>
      <c r="F146" s="81">
        <v>441</v>
      </c>
      <c r="G146" s="84">
        <f t="shared" si="20"/>
        <v>85.13513513513513</v>
      </c>
      <c r="H146" s="81">
        <v>240</v>
      </c>
      <c r="I146" s="84">
        <f t="shared" si="30"/>
        <v>71.856287425149702</v>
      </c>
      <c r="J146" s="81">
        <f t="shared" si="33"/>
        <v>54201</v>
      </c>
      <c r="K146" s="84">
        <f t="shared" si="21"/>
        <v>98.706998597730873</v>
      </c>
      <c r="L146" s="81">
        <v>28745</v>
      </c>
      <c r="M146" s="84">
        <f t="shared" si="22"/>
        <v>108.74252856170084</v>
      </c>
      <c r="N146" s="81">
        <v>16195</v>
      </c>
      <c r="O146" s="84">
        <f t="shared" si="23"/>
        <v>121.84020463436653</v>
      </c>
      <c r="P146" s="81">
        <f t="shared" si="34"/>
        <v>-12550</v>
      </c>
      <c r="Q146" s="84">
        <f t="shared" si="24"/>
        <v>95.49535839293867</v>
      </c>
      <c r="R146" s="81">
        <f t="shared" si="35"/>
        <v>41651</v>
      </c>
      <c r="S146" s="84">
        <f t="shared" si="25"/>
        <v>99.717493835140885</v>
      </c>
      <c r="T146" s="81">
        <v>35191</v>
      </c>
      <c r="U146" s="84">
        <f t="shared" si="26"/>
        <v>98.801167948789939</v>
      </c>
      <c r="V146" s="81">
        <v>2015</v>
      </c>
      <c r="W146" s="84">
        <f t="shared" si="29"/>
        <v>101.51133501259446</v>
      </c>
      <c r="X146" s="81">
        <f t="shared" si="36"/>
        <v>6460</v>
      </c>
      <c r="Y146" s="84">
        <f t="shared" si="27"/>
        <v>105.02357340269874</v>
      </c>
      <c r="Z146" s="81">
        <v>63</v>
      </c>
      <c r="AA146" s="84">
        <f t="shared" si="31"/>
        <v>87.5</v>
      </c>
      <c r="AB146" s="81">
        <v>2195</v>
      </c>
      <c r="AC146" s="84">
        <f t="shared" si="32"/>
        <v>99.818099135970897</v>
      </c>
      <c r="AD146" s="142"/>
      <c r="AE146" s="142"/>
      <c r="AF146" s="142"/>
      <c r="AG146" s="142"/>
      <c r="AH146" s="142"/>
      <c r="AI146" s="142"/>
      <c r="AJ146" s="16">
        <v>3547</v>
      </c>
      <c r="AK146" s="152">
        <f t="shared" si="28"/>
        <v>100.65266742338252</v>
      </c>
      <c r="AL146" s="163" t="s">
        <v>240</v>
      </c>
      <c r="AM146" s="105" t="s">
        <v>240</v>
      </c>
      <c r="AN146" s="105" t="s">
        <v>240</v>
      </c>
      <c r="AO146" s="105" t="s">
        <v>240</v>
      </c>
      <c r="AP146" s="16" t="s">
        <v>196</v>
      </c>
      <c r="AQ146" s="15" t="s">
        <v>196</v>
      </c>
      <c r="AR146" s="5"/>
      <c r="AS146" s="5"/>
      <c r="AT146" s="5"/>
      <c r="AU146" s="5"/>
      <c r="AV146" s="5"/>
      <c r="AW146" s="5"/>
      <c r="AX146" s="5"/>
      <c r="AY146" s="5"/>
      <c r="AZ146" s="5"/>
    </row>
    <row r="147" spans="1:52" s="6" customFormat="1" ht="12" hidden="1" customHeight="1">
      <c r="B147" s="43" t="s">
        <v>76</v>
      </c>
      <c r="C147" s="59" t="s">
        <v>6</v>
      </c>
      <c r="D147" s="78">
        <v>54615</v>
      </c>
      <c r="E147" s="84">
        <f t="shared" si="19"/>
        <v>99.450079210444855</v>
      </c>
      <c r="F147" s="81">
        <v>459</v>
      </c>
      <c r="G147" s="84">
        <f t="shared" si="20"/>
        <v>85.955056179775283</v>
      </c>
      <c r="H147" s="81">
        <v>252</v>
      </c>
      <c r="I147" s="84">
        <f t="shared" si="30"/>
        <v>75.449101796407177</v>
      </c>
      <c r="J147" s="81">
        <f t="shared" si="33"/>
        <v>54156</v>
      </c>
      <c r="K147" s="84">
        <f t="shared" si="21"/>
        <v>99.582590147656433</v>
      </c>
      <c r="L147" s="81">
        <v>27716</v>
      </c>
      <c r="M147" s="84">
        <f t="shared" si="22"/>
        <v>104.78242788552419</v>
      </c>
      <c r="N147" s="81">
        <v>15510</v>
      </c>
      <c r="O147" s="84">
        <f t="shared" si="23"/>
        <v>117.46440472584065</v>
      </c>
      <c r="P147" s="81">
        <f t="shared" si="34"/>
        <v>-12206</v>
      </c>
      <c r="Q147" s="84">
        <f t="shared" si="24"/>
        <v>92.141616969879976</v>
      </c>
      <c r="R147" s="81">
        <f t="shared" si="35"/>
        <v>41950</v>
      </c>
      <c r="S147" s="84">
        <f t="shared" si="25"/>
        <v>101.97880202255931</v>
      </c>
      <c r="T147" s="81">
        <v>38297</v>
      </c>
      <c r="U147" s="84">
        <f t="shared" si="26"/>
        <v>100.63592169228748</v>
      </c>
      <c r="V147" s="81">
        <v>2114</v>
      </c>
      <c r="W147" s="84">
        <f t="shared" si="29"/>
        <v>82.836990595611283</v>
      </c>
      <c r="X147" s="81">
        <f t="shared" si="36"/>
        <v>3653</v>
      </c>
      <c r="Y147" s="84">
        <f t="shared" si="27"/>
        <v>118.56540084388185</v>
      </c>
      <c r="Z147" s="81">
        <v>70</v>
      </c>
      <c r="AA147" s="84">
        <f t="shared" si="31"/>
        <v>98.591549295774655</v>
      </c>
      <c r="AB147" s="81">
        <v>2084</v>
      </c>
      <c r="AC147" s="84">
        <f t="shared" si="32"/>
        <v>112.10328133405056</v>
      </c>
      <c r="AD147" s="142"/>
      <c r="AE147" s="142"/>
      <c r="AF147" s="142"/>
      <c r="AG147" s="142"/>
      <c r="AH147" s="142"/>
      <c r="AI147" s="142"/>
      <c r="AJ147" s="16">
        <v>981</v>
      </c>
      <c r="AK147" s="152">
        <f t="shared" si="28"/>
        <v>103.15457413249212</v>
      </c>
      <c r="AL147" s="163" t="s">
        <v>240</v>
      </c>
      <c r="AM147" s="105" t="s">
        <v>240</v>
      </c>
      <c r="AN147" s="105" t="s">
        <v>240</v>
      </c>
      <c r="AO147" s="105" t="s">
        <v>240</v>
      </c>
      <c r="AP147" s="16" t="s">
        <v>196</v>
      </c>
      <c r="AQ147" s="15" t="s">
        <v>196</v>
      </c>
      <c r="AR147" s="5"/>
      <c r="AS147" s="5"/>
      <c r="AT147" s="5"/>
      <c r="AU147" s="5"/>
      <c r="AV147" s="5"/>
      <c r="AW147" s="5"/>
      <c r="AX147" s="5"/>
      <c r="AY147" s="5"/>
      <c r="AZ147" s="5"/>
    </row>
    <row r="148" spans="1:52" s="6" customFormat="1" ht="12" hidden="1" customHeight="1">
      <c r="B148" s="43" t="s">
        <v>98</v>
      </c>
      <c r="C148" s="59" t="s">
        <v>7</v>
      </c>
      <c r="D148" s="78">
        <v>56806</v>
      </c>
      <c r="E148" s="84">
        <f t="shared" si="19"/>
        <v>98.551378359154072</v>
      </c>
      <c r="F148" s="81">
        <v>482</v>
      </c>
      <c r="G148" s="84">
        <f t="shared" si="20"/>
        <v>86.379928315412187</v>
      </c>
      <c r="H148" s="81">
        <v>276</v>
      </c>
      <c r="I148" s="84">
        <f t="shared" si="30"/>
        <v>84.92307692307692</v>
      </c>
      <c r="J148" s="81">
        <f t="shared" si="33"/>
        <v>56324</v>
      </c>
      <c r="K148" s="84">
        <f t="shared" si="21"/>
        <v>98.670357199166119</v>
      </c>
      <c r="L148" s="81">
        <v>30119</v>
      </c>
      <c r="M148" s="84">
        <f t="shared" si="22"/>
        <v>107.01367916148516</v>
      </c>
      <c r="N148" s="81">
        <v>17673</v>
      </c>
      <c r="O148" s="84">
        <f t="shared" si="23"/>
        <v>126.06462657821528</v>
      </c>
      <c r="P148" s="81">
        <f t="shared" si="34"/>
        <v>-12446</v>
      </c>
      <c r="Q148" s="84">
        <f t="shared" si="24"/>
        <v>88.107036669970256</v>
      </c>
      <c r="R148" s="81">
        <f t="shared" si="35"/>
        <v>43878</v>
      </c>
      <c r="S148" s="84">
        <f t="shared" si="25"/>
        <v>102.14400446958587</v>
      </c>
      <c r="T148" s="81">
        <v>38201</v>
      </c>
      <c r="U148" s="84">
        <f t="shared" si="26"/>
        <v>102.91217672413792</v>
      </c>
      <c r="V148" s="81">
        <v>2215</v>
      </c>
      <c r="W148" s="84">
        <f t="shared" si="29"/>
        <v>83.553376084496406</v>
      </c>
      <c r="X148" s="81">
        <f t="shared" si="36"/>
        <v>5677</v>
      </c>
      <c r="Y148" s="84">
        <f t="shared" si="27"/>
        <v>97.258865855747814</v>
      </c>
      <c r="Z148" s="81">
        <v>84</v>
      </c>
      <c r="AA148" s="84">
        <f t="shared" si="31"/>
        <v>86.597938144329902</v>
      </c>
      <c r="AB148" s="81">
        <v>2231</v>
      </c>
      <c r="AC148" s="84">
        <f t="shared" si="32"/>
        <v>100.72234762979684</v>
      </c>
      <c r="AD148" s="142"/>
      <c r="AE148" s="142"/>
      <c r="AF148" s="142"/>
      <c r="AG148" s="142"/>
      <c r="AH148" s="142"/>
      <c r="AI148" s="142"/>
      <c r="AJ148" s="16">
        <v>3048</v>
      </c>
      <c r="AK148" s="152">
        <f t="shared" si="28"/>
        <v>94.336118848653669</v>
      </c>
      <c r="AL148" s="163" t="s">
        <v>240</v>
      </c>
      <c r="AM148" s="105" t="s">
        <v>240</v>
      </c>
      <c r="AN148" s="105" t="s">
        <v>240</v>
      </c>
      <c r="AO148" s="105" t="s">
        <v>240</v>
      </c>
      <c r="AP148" s="16" t="s">
        <v>196</v>
      </c>
      <c r="AQ148" s="15" t="s">
        <v>196</v>
      </c>
      <c r="AR148" s="5"/>
      <c r="AS148" s="5"/>
      <c r="AT148" s="5"/>
      <c r="AU148" s="5"/>
      <c r="AV148" s="5"/>
      <c r="AW148" s="5"/>
      <c r="AX148" s="5"/>
      <c r="AY148" s="5"/>
      <c r="AZ148" s="5"/>
    </row>
    <row r="149" spans="1:52" ht="12" hidden="1" customHeight="1">
      <c r="A149" s="4"/>
      <c r="B149" s="43" t="s">
        <v>100</v>
      </c>
      <c r="C149" s="59" t="s">
        <v>8</v>
      </c>
      <c r="D149" s="78">
        <v>56110</v>
      </c>
      <c r="E149" s="84">
        <f t="shared" si="19"/>
        <v>98.802606092621943</v>
      </c>
      <c r="F149" s="81">
        <v>513</v>
      </c>
      <c r="G149" s="84">
        <f t="shared" si="20"/>
        <v>94.128440366972484</v>
      </c>
      <c r="H149" s="81">
        <v>310</v>
      </c>
      <c r="I149" s="84">
        <f t="shared" si="30"/>
        <v>90.116279069767444</v>
      </c>
      <c r="J149" s="81">
        <f t="shared" si="33"/>
        <v>55597</v>
      </c>
      <c r="K149" s="84">
        <f t="shared" si="21"/>
        <v>98.847897590896977</v>
      </c>
      <c r="L149" s="81">
        <v>31496</v>
      </c>
      <c r="M149" s="84">
        <f t="shared" si="22"/>
        <v>109.99895225788426</v>
      </c>
      <c r="N149" s="81">
        <v>18138</v>
      </c>
      <c r="O149" s="84">
        <f t="shared" si="23"/>
        <v>137.26350840018162</v>
      </c>
      <c r="P149" s="81">
        <f t="shared" si="34"/>
        <v>-13358</v>
      </c>
      <c r="Q149" s="84">
        <f t="shared" si="24"/>
        <v>86.633374408197682</v>
      </c>
      <c r="R149" s="81">
        <f t="shared" si="35"/>
        <v>42239</v>
      </c>
      <c r="S149" s="84">
        <f t="shared" si="25"/>
        <v>103.46102973595256</v>
      </c>
      <c r="T149" s="81">
        <v>34791</v>
      </c>
      <c r="U149" s="84">
        <f t="shared" si="26"/>
        <v>103.64335081029552</v>
      </c>
      <c r="V149" s="81">
        <v>2333</v>
      </c>
      <c r="W149" s="84">
        <f t="shared" si="29"/>
        <v>79.461852861035425</v>
      </c>
      <c r="X149" s="81">
        <f t="shared" si="36"/>
        <v>7448</v>
      </c>
      <c r="Y149" s="84">
        <f t="shared" si="27"/>
        <v>102.61780104712042</v>
      </c>
      <c r="Z149" s="81">
        <v>84</v>
      </c>
      <c r="AA149" s="84">
        <f t="shared" si="31"/>
        <v>107.69230769230769</v>
      </c>
      <c r="AB149" s="81">
        <v>2039</v>
      </c>
      <c r="AC149" s="84">
        <f t="shared" si="32"/>
        <v>86.142796789184615</v>
      </c>
      <c r="AD149" s="142"/>
      <c r="AE149" s="142"/>
      <c r="AF149" s="142"/>
      <c r="AG149" s="142"/>
      <c r="AH149" s="142"/>
      <c r="AI149" s="142"/>
      <c r="AJ149" s="16">
        <v>4888</v>
      </c>
      <c r="AK149" s="152">
        <f t="shared" si="28"/>
        <v>103.64715860899068</v>
      </c>
      <c r="AL149" s="163" t="s">
        <v>240</v>
      </c>
      <c r="AM149" s="105" t="s">
        <v>240</v>
      </c>
      <c r="AN149" s="105" t="s">
        <v>240</v>
      </c>
      <c r="AO149" s="105" t="s">
        <v>240</v>
      </c>
      <c r="AP149" s="16" t="s">
        <v>196</v>
      </c>
      <c r="AQ149" s="15" t="s">
        <v>196</v>
      </c>
    </row>
    <row r="150" spans="1:52" ht="12" hidden="1" customHeight="1">
      <c r="A150" s="4"/>
      <c r="B150" s="43" t="s">
        <v>102</v>
      </c>
      <c r="C150" s="59" t="s">
        <v>9</v>
      </c>
      <c r="D150" s="78">
        <v>58797</v>
      </c>
      <c r="E150" s="84">
        <f t="shared" ref="E150:E213" si="37">D150/D138*100</f>
        <v>97.993366777220388</v>
      </c>
      <c r="F150" s="81">
        <v>546</v>
      </c>
      <c r="G150" s="84">
        <f t="shared" ref="G150:G213" si="38">F150/F138*100</f>
        <v>89.361702127659569</v>
      </c>
      <c r="H150" s="81">
        <v>324</v>
      </c>
      <c r="I150" s="84">
        <f t="shared" si="30"/>
        <v>75.348837209302317</v>
      </c>
      <c r="J150" s="81">
        <f t="shared" si="33"/>
        <v>58251</v>
      </c>
      <c r="K150" s="84">
        <f t="shared" ref="K150:K213" si="39">J150/J138*100</f>
        <v>98.082168715271933</v>
      </c>
      <c r="L150" s="81">
        <v>30090</v>
      </c>
      <c r="M150" s="84">
        <f t="shared" ref="M150:M213" si="40">L150/L138*100</f>
        <v>97.898230088495581</v>
      </c>
      <c r="N150" s="81">
        <v>19567</v>
      </c>
      <c r="O150" s="84">
        <f t="shared" ref="O150:O213" si="41">N150/N138*100</f>
        <v>103.85881104033969</v>
      </c>
      <c r="P150" s="81">
        <f t="shared" si="34"/>
        <v>-10523</v>
      </c>
      <c r="Q150" s="84">
        <f t="shared" ref="Q150:Q213" si="42">P150/P138*100</f>
        <v>88.458305312710152</v>
      </c>
      <c r="R150" s="81">
        <f t="shared" si="35"/>
        <v>47728</v>
      </c>
      <c r="S150" s="84">
        <f t="shared" ref="S150:S213" si="43">R150/R138*100</f>
        <v>100.49269381395544</v>
      </c>
      <c r="T150" s="81">
        <v>33107</v>
      </c>
      <c r="U150" s="84">
        <f t="shared" ref="U150:U213" si="44">T150/T138*100</f>
        <v>102.98948547253157</v>
      </c>
      <c r="V150" s="81">
        <v>1957</v>
      </c>
      <c r="W150" s="84">
        <f t="shared" si="29"/>
        <v>69.323414806942978</v>
      </c>
      <c r="X150" s="81">
        <f t="shared" si="36"/>
        <v>14621</v>
      </c>
      <c r="Y150" s="84">
        <f t="shared" ref="Y150:Y213" si="45">X150/X138*100</f>
        <v>95.263226479020062</v>
      </c>
      <c r="Z150" s="81">
        <v>74</v>
      </c>
      <c r="AA150" s="84">
        <f t="shared" si="31"/>
        <v>102.77777777777777</v>
      </c>
      <c r="AB150" s="81">
        <v>2767</v>
      </c>
      <c r="AC150" s="84">
        <f t="shared" si="32"/>
        <v>85.771853688778677</v>
      </c>
      <c r="AD150" s="142"/>
      <c r="AE150" s="142"/>
      <c r="AF150" s="142"/>
      <c r="AG150" s="142"/>
      <c r="AH150" s="142"/>
      <c r="AI150" s="142"/>
      <c r="AJ150" s="16">
        <v>10563</v>
      </c>
      <c r="AK150" s="152">
        <f t="shared" ref="AK150:AK213" si="46">AJ150/AJ138*100</f>
        <v>93.710078069552878</v>
      </c>
      <c r="AL150" s="163" t="s">
        <v>240</v>
      </c>
      <c r="AM150" s="105" t="s">
        <v>240</v>
      </c>
      <c r="AN150" s="105" t="s">
        <v>240</v>
      </c>
      <c r="AO150" s="105" t="s">
        <v>240</v>
      </c>
      <c r="AP150" s="16" t="s">
        <v>196</v>
      </c>
      <c r="AQ150" s="15" t="s">
        <v>196</v>
      </c>
    </row>
    <row r="151" spans="1:52" ht="12" hidden="1" customHeight="1">
      <c r="A151" s="4"/>
      <c r="B151" s="43" t="s">
        <v>144</v>
      </c>
      <c r="C151" s="59" t="s">
        <v>145</v>
      </c>
      <c r="D151" s="78">
        <v>60034</v>
      </c>
      <c r="E151" s="84">
        <f t="shared" si="37"/>
        <v>98.279446672669238</v>
      </c>
      <c r="F151" s="81">
        <v>498</v>
      </c>
      <c r="G151" s="84">
        <f t="shared" si="38"/>
        <v>104.84210526315789</v>
      </c>
      <c r="H151" s="81">
        <v>274</v>
      </c>
      <c r="I151" s="84">
        <f t="shared" si="30"/>
        <v>105.38461538461539</v>
      </c>
      <c r="J151" s="81">
        <f t="shared" si="33"/>
        <v>59536</v>
      </c>
      <c r="K151" s="84">
        <f t="shared" si="39"/>
        <v>98.228015179013369</v>
      </c>
      <c r="L151" s="81">
        <v>32622</v>
      </c>
      <c r="M151" s="84">
        <f t="shared" si="40"/>
        <v>96.864421877783712</v>
      </c>
      <c r="N151" s="81">
        <v>21640</v>
      </c>
      <c r="O151" s="84">
        <f t="shared" si="41"/>
        <v>109.87002437043054</v>
      </c>
      <c r="P151" s="81">
        <f t="shared" si="34"/>
        <v>-10982</v>
      </c>
      <c r="Q151" s="84">
        <f t="shared" si="42"/>
        <v>78.543842082677727</v>
      </c>
      <c r="R151" s="81">
        <f t="shared" si="35"/>
        <v>48554</v>
      </c>
      <c r="S151" s="84">
        <f t="shared" si="43"/>
        <v>104.13056532555547</v>
      </c>
      <c r="T151" s="81">
        <v>33569</v>
      </c>
      <c r="U151" s="84">
        <f t="shared" si="44"/>
        <v>102.40070770544811</v>
      </c>
      <c r="V151" s="81">
        <v>1935</v>
      </c>
      <c r="W151" s="84">
        <f t="shared" si="29"/>
        <v>86.229946524064175</v>
      </c>
      <c r="X151" s="81">
        <f t="shared" si="36"/>
        <v>14985</v>
      </c>
      <c r="Y151" s="84">
        <f t="shared" si="45"/>
        <v>108.22620251336126</v>
      </c>
      <c r="Z151" s="81">
        <v>60</v>
      </c>
      <c r="AA151" s="84">
        <f t="shared" si="31"/>
        <v>111.11111111111111</v>
      </c>
      <c r="AB151" s="81">
        <v>2052</v>
      </c>
      <c r="AC151" s="84">
        <f t="shared" si="32"/>
        <v>90</v>
      </c>
      <c r="AD151" s="142"/>
      <c r="AE151" s="142"/>
      <c r="AF151" s="142"/>
      <c r="AG151" s="142"/>
      <c r="AH151" s="142"/>
      <c r="AI151" s="142"/>
      <c r="AJ151" s="16">
        <v>11162</v>
      </c>
      <c r="AK151" s="152">
        <f t="shared" si="46"/>
        <v>104.43488023952096</v>
      </c>
      <c r="AL151" s="163" t="s">
        <v>240</v>
      </c>
      <c r="AM151" s="105" t="s">
        <v>240</v>
      </c>
      <c r="AN151" s="105" t="s">
        <v>240</v>
      </c>
      <c r="AO151" s="105" t="s">
        <v>240</v>
      </c>
      <c r="AP151" s="16" t="s">
        <v>196</v>
      </c>
      <c r="AQ151" s="15" t="s">
        <v>196</v>
      </c>
    </row>
    <row r="152" spans="1:52" ht="12" hidden="1" customHeight="1">
      <c r="A152" s="4"/>
      <c r="B152" s="43" t="s">
        <v>87</v>
      </c>
      <c r="C152" s="59" t="s">
        <v>88</v>
      </c>
      <c r="D152" s="78">
        <v>56092</v>
      </c>
      <c r="E152" s="84">
        <f t="shared" si="37"/>
        <v>97.299172578882548</v>
      </c>
      <c r="F152" s="81">
        <v>503</v>
      </c>
      <c r="G152" s="84">
        <f t="shared" si="38"/>
        <v>106.34249471458774</v>
      </c>
      <c r="H152" s="81">
        <v>271</v>
      </c>
      <c r="I152" s="84">
        <f t="shared" si="30"/>
        <v>104.63320463320463</v>
      </c>
      <c r="J152" s="81">
        <f t="shared" si="33"/>
        <v>55589</v>
      </c>
      <c r="K152" s="84">
        <f t="shared" si="39"/>
        <v>97.224359871274658</v>
      </c>
      <c r="L152" s="81">
        <v>30264</v>
      </c>
      <c r="M152" s="84">
        <f t="shared" si="40"/>
        <v>98.756730298580521</v>
      </c>
      <c r="N152" s="81">
        <v>18449</v>
      </c>
      <c r="O152" s="84">
        <f t="shared" si="41"/>
        <v>117.74955322951237</v>
      </c>
      <c r="P152" s="81">
        <f t="shared" si="34"/>
        <v>-11815</v>
      </c>
      <c r="Q152" s="84">
        <f t="shared" si="42"/>
        <v>78.887627695800219</v>
      </c>
      <c r="R152" s="81">
        <f t="shared" si="35"/>
        <v>43774</v>
      </c>
      <c r="S152" s="84">
        <f t="shared" si="43"/>
        <v>103.73231593165715</v>
      </c>
      <c r="T152" s="81">
        <v>32436</v>
      </c>
      <c r="U152" s="84">
        <f t="shared" si="44"/>
        <v>103.40144728872454</v>
      </c>
      <c r="V152" s="81">
        <v>2078</v>
      </c>
      <c r="W152" s="84">
        <f t="shared" si="29"/>
        <v>103.38308457711443</v>
      </c>
      <c r="X152" s="81">
        <f t="shared" si="36"/>
        <v>11338</v>
      </c>
      <c r="Y152" s="84">
        <f t="shared" si="45"/>
        <v>104.69067405355494</v>
      </c>
      <c r="Z152" s="81">
        <v>63</v>
      </c>
      <c r="AA152" s="84">
        <f t="shared" si="31"/>
        <v>105</v>
      </c>
      <c r="AB152" s="81">
        <v>1937</v>
      </c>
      <c r="AC152" s="84">
        <f t="shared" si="32"/>
        <v>80.741975823259693</v>
      </c>
      <c r="AD152" s="142"/>
      <c r="AE152" s="142"/>
      <c r="AF152" s="142"/>
      <c r="AG152" s="142"/>
      <c r="AH152" s="142"/>
      <c r="AI152" s="142"/>
      <c r="AJ152" s="16">
        <v>8558</v>
      </c>
      <c r="AK152" s="152">
        <f t="shared" si="46"/>
        <v>106.12599206349206</v>
      </c>
      <c r="AL152" s="163" t="s">
        <v>240</v>
      </c>
      <c r="AM152" s="105" t="s">
        <v>240</v>
      </c>
      <c r="AN152" s="105" t="s">
        <v>240</v>
      </c>
      <c r="AO152" s="105" t="s">
        <v>240</v>
      </c>
      <c r="AP152" s="16" t="s">
        <v>196</v>
      </c>
      <c r="AQ152" s="15" t="s">
        <v>196</v>
      </c>
    </row>
    <row r="153" spans="1:52" ht="12" hidden="1" customHeight="1">
      <c r="A153" s="4"/>
      <c r="B153" s="45" t="s">
        <v>41</v>
      </c>
      <c r="C153" s="61" t="s">
        <v>13</v>
      </c>
      <c r="D153" s="79">
        <v>63814</v>
      </c>
      <c r="E153" s="85">
        <f t="shared" si="37"/>
        <v>97.516771344305383</v>
      </c>
      <c r="F153" s="82">
        <v>587</v>
      </c>
      <c r="G153" s="85">
        <f t="shared" si="38"/>
        <v>109.10780669144981</v>
      </c>
      <c r="H153" s="82">
        <v>351</v>
      </c>
      <c r="I153" s="85">
        <f t="shared" si="30"/>
        <v>111.78343949044587</v>
      </c>
      <c r="J153" s="82">
        <f t="shared" si="33"/>
        <v>63227</v>
      </c>
      <c r="K153" s="85">
        <f t="shared" si="39"/>
        <v>97.420686892343724</v>
      </c>
      <c r="L153" s="82">
        <v>35179</v>
      </c>
      <c r="M153" s="85">
        <f t="shared" si="40"/>
        <v>86.923970250302688</v>
      </c>
      <c r="N153" s="82">
        <v>24335</v>
      </c>
      <c r="O153" s="85">
        <f t="shared" si="41"/>
        <v>86.175147845178657</v>
      </c>
      <c r="P153" s="82">
        <f t="shared" si="34"/>
        <v>-10844</v>
      </c>
      <c r="Q153" s="85">
        <f t="shared" si="42"/>
        <v>88.652714192282531</v>
      </c>
      <c r="R153" s="82">
        <f t="shared" si="35"/>
        <v>52383</v>
      </c>
      <c r="S153" s="85">
        <f t="shared" si="43"/>
        <v>99.456986082895057</v>
      </c>
      <c r="T153" s="82">
        <v>33837</v>
      </c>
      <c r="U153" s="85">
        <f t="shared" si="44"/>
        <v>96.136034321106905</v>
      </c>
      <c r="V153" s="82">
        <v>2148</v>
      </c>
      <c r="W153" s="85">
        <f t="shared" si="29"/>
        <v>87.104622871046232</v>
      </c>
      <c r="X153" s="82">
        <f t="shared" si="36"/>
        <v>18546</v>
      </c>
      <c r="Y153" s="85">
        <f t="shared" si="45"/>
        <v>106.14697802197801</v>
      </c>
      <c r="Z153" s="82">
        <v>78</v>
      </c>
      <c r="AA153" s="85">
        <f t="shared" si="31"/>
        <v>88.63636363636364</v>
      </c>
      <c r="AB153" s="82">
        <v>2221</v>
      </c>
      <c r="AC153" s="85">
        <f t="shared" si="32"/>
        <v>84.384498480243167</v>
      </c>
      <c r="AD153" s="143"/>
      <c r="AE153" s="143"/>
      <c r="AF153" s="143"/>
      <c r="AG153" s="143"/>
      <c r="AH153" s="143"/>
      <c r="AI153" s="143"/>
      <c r="AJ153" s="13">
        <v>14392</v>
      </c>
      <c r="AK153" s="153">
        <f t="shared" si="46"/>
        <v>106.34744698145275</v>
      </c>
      <c r="AL153" s="164" t="s">
        <v>240</v>
      </c>
      <c r="AM153" s="165" t="s">
        <v>240</v>
      </c>
      <c r="AN153" s="165" t="s">
        <v>240</v>
      </c>
      <c r="AO153" s="165" t="s">
        <v>240</v>
      </c>
      <c r="AP153" s="13" t="s">
        <v>196</v>
      </c>
      <c r="AQ153" s="12" t="s">
        <v>196</v>
      </c>
    </row>
    <row r="154" spans="1:52" ht="12" hidden="1" customHeight="1">
      <c r="A154" s="4"/>
      <c r="B154" s="44" t="s">
        <v>146</v>
      </c>
      <c r="C154" s="59" t="s">
        <v>147</v>
      </c>
      <c r="D154" s="80">
        <v>61468</v>
      </c>
      <c r="E154" s="86">
        <f t="shared" si="37"/>
        <v>97.447604553092987</v>
      </c>
      <c r="F154" s="83">
        <v>524</v>
      </c>
      <c r="G154" s="86">
        <f t="shared" si="38"/>
        <v>101.55038759689923</v>
      </c>
      <c r="H154" s="83">
        <v>299</v>
      </c>
      <c r="I154" s="86">
        <f t="shared" si="30"/>
        <v>100.33557046979867</v>
      </c>
      <c r="J154" s="83">
        <f t="shared" si="33"/>
        <v>60944</v>
      </c>
      <c r="K154" s="86">
        <f t="shared" si="39"/>
        <v>97.413765544579775</v>
      </c>
      <c r="L154" s="83">
        <v>33975</v>
      </c>
      <c r="M154" s="86">
        <f t="shared" si="40"/>
        <v>91.291380051590707</v>
      </c>
      <c r="N154" s="83">
        <v>23699</v>
      </c>
      <c r="O154" s="86">
        <f t="shared" si="41"/>
        <v>105.16529842467273</v>
      </c>
      <c r="P154" s="83">
        <f t="shared" si="34"/>
        <v>-10276</v>
      </c>
      <c r="Q154" s="86">
        <f t="shared" si="42"/>
        <v>69.995231932429675</v>
      </c>
      <c r="R154" s="83">
        <f t="shared" si="35"/>
        <v>50668</v>
      </c>
      <c r="S154" s="86">
        <f t="shared" si="43"/>
        <v>105.82068043691652</v>
      </c>
      <c r="T154" s="81">
        <v>33858</v>
      </c>
      <c r="U154" s="86">
        <f t="shared" si="44"/>
        <v>92.359311492402966</v>
      </c>
      <c r="V154" s="83">
        <v>1608</v>
      </c>
      <c r="W154" s="86">
        <f t="shared" si="29"/>
        <v>67.705263157894734</v>
      </c>
      <c r="X154" s="83">
        <f t="shared" si="36"/>
        <v>16810</v>
      </c>
      <c r="Y154" s="86">
        <f t="shared" si="45"/>
        <v>149.79504544644448</v>
      </c>
      <c r="Z154" s="83">
        <v>85</v>
      </c>
      <c r="AA154" s="86">
        <f t="shared" si="31"/>
        <v>110.3896103896104</v>
      </c>
      <c r="AB154" s="83">
        <v>2050</v>
      </c>
      <c r="AC154" s="86">
        <f t="shared" si="32"/>
        <v>88.247955230305635</v>
      </c>
      <c r="AD154" s="144"/>
      <c r="AE154" s="144"/>
      <c r="AF154" s="144"/>
      <c r="AG154" s="144"/>
      <c r="AH154" s="144"/>
      <c r="AI154" s="144"/>
      <c r="AJ154" s="10">
        <v>12898</v>
      </c>
      <c r="AK154" s="48">
        <f t="shared" si="46"/>
        <v>156.30150266602035</v>
      </c>
      <c r="AL154" s="166" t="s">
        <v>240</v>
      </c>
      <c r="AM154" s="160" t="s">
        <v>240</v>
      </c>
      <c r="AN154" s="160" t="s">
        <v>240</v>
      </c>
      <c r="AO154" s="160" t="s">
        <v>240</v>
      </c>
      <c r="AP154" s="10" t="s">
        <v>196</v>
      </c>
      <c r="AQ154" s="9" t="s">
        <v>196</v>
      </c>
    </row>
    <row r="155" spans="1:52" ht="12" hidden="1" customHeight="1">
      <c r="A155" s="4"/>
      <c r="B155" s="43" t="s">
        <v>92</v>
      </c>
      <c r="C155" s="59" t="s">
        <v>11</v>
      </c>
      <c r="D155" s="78">
        <v>62052</v>
      </c>
      <c r="E155" s="84">
        <f t="shared" si="37"/>
        <v>97.212952953893875</v>
      </c>
      <c r="F155" s="81">
        <v>482</v>
      </c>
      <c r="G155" s="84">
        <f t="shared" si="38"/>
        <v>96.399999999999991</v>
      </c>
      <c r="H155" s="81">
        <v>268</v>
      </c>
      <c r="I155" s="84">
        <f t="shared" si="30"/>
        <v>97.454545454545453</v>
      </c>
      <c r="J155" s="81">
        <f t="shared" si="33"/>
        <v>61570</v>
      </c>
      <c r="K155" s="84">
        <f t="shared" si="39"/>
        <v>97.219371239993052</v>
      </c>
      <c r="L155" s="81">
        <v>34009</v>
      </c>
      <c r="M155" s="84">
        <f t="shared" si="40"/>
        <v>94.090468944528979</v>
      </c>
      <c r="N155" s="81">
        <v>19937</v>
      </c>
      <c r="O155" s="84">
        <f t="shared" si="41"/>
        <v>91.685444929868936</v>
      </c>
      <c r="P155" s="81">
        <f t="shared" si="34"/>
        <v>-14072</v>
      </c>
      <c r="Q155" s="84">
        <f t="shared" si="42"/>
        <v>97.722222222222229</v>
      </c>
      <c r="R155" s="81">
        <f t="shared" si="35"/>
        <v>47498</v>
      </c>
      <c r="S155" s="84">
        <f t="shared" si="43"/>
        <v>97.071386237763377</v>
      </c>
      <c r="T155" s="81">
        <v>36721</v>
      </c>
      <c r="U155" s="84">
        <f t="shared" si="44"/>
        <v>95.992575939771001</v>
      </c>
      <c r="V155" s="81">
        <v>2005</v>
      </c>
      <c r="W155" s="84">
        <f t="shared" si="29"/>
        <v>88.91352549889136</v>
      </c>
      <c r="X155" s="81">
        <f t="shared" si="36"/>
        <v>10777</v>
      </c>
      <c r="Y155" s="84">
        <f t="shared" si="45"/>
        <v>100.93659267584528</v>
      </c>
      <c r="Z155" s="81">
        <v>70</v>
      </c>
      <c r="AA155" s="84">
        <f t="shared" si="31"/>
        <v>97.222222222222214</v>
      </c>
      <c r="AB155" s="81">
        <v>2056</v>
      </c>
      <c r="AC155" s="84">
        <f t="shared" si="32"/>
        <v>85.917258671124102</v>
      </c>
      <c r="AD155" s="142"/>
      <c r="AE155" s="142"/>
      <c r="AF155" s="142"/>
      <c r="AG155" s="142"/>
      <c r="AH155" s="142"/>
      <c r="AI155" s="142"/>
      <c r="AJ155" s="16">
        <v>8316</v>
      </c>
      <c r="AK155" s="152">
        <f t="shared" si="46"/>
        <v>113.66867140513941</v>
      </c>
      <c r="AL155" s="163" t="s">
        <v>240</v>
      </c>
      <c r="AM155" s="105" t="s">
        <v>240</v>
      </c>
      <c r="AN155" s="105" t="s">
        <v>240</v>
      </c>
      <c r="AO155" s="105" t="s">
        <v>240</v>
      </c>
      <c r="AP155" s="16" t="s">
        <v>196</v>
      </c>
      <c r="AQ155" s="15" t="s">
        <v>196</v>
      </c>
    </row>
    <row r="156" spans="1:52" ht="12" hidden="1" customHeight="1">
      <c r="A156" s="4"/>
      <c r="B156" s="43" t="s">
        <v>94</v>
      </c>
      <c r="C156" s="59" t="s">
        <v>3</v>
      </c>
      <c r="D156" s="78">
        <v>56659</v>
      </c>
      <c r="E156" s="84">
        <f t="shared" si="37"/>
        <v>96.393269705166801</v>
      </c>
      <c r="F156" s="81">
        <v>435</v>
      </c>
      <c r="G156" s="84">
        <f t="shared" si="38"/>
        <v>89.690721649484544</v>
      </c>
      <c r="H156" s="81">
        <v>223</v>
      </c>
      <c r="I156" s="84">
        <f t="shared" si="30"/>
        <v>81.684981684981679</v>
      </c>
      <c r="J156" s="81">
        <f t="shared" si="33"/>
        <v>56224</v>
      </c>
      <c r="K156" s="84">
        <f t="shared" si="39"/>
        <v>96.449034205921706</v>
      </c>
      <c r="L156" s="81">
        <v>29861</v>
      </c>
      <c r="M156" s="84">
        <f t="shared" si="40"/>
        <v>99.779463360844716</v>
      </c>
      <c r="N156" s="81">
        <v>14913</v>
      </c>
      <c r="O156" s="84">
        <f t="shared" si="41"/>
        <v>92.968019450158963</v>
      </c>
      <c r="P156" s="81">
        <f t="shared" si="34"/>
        <v>-14948</v>
      </c>
      <c r="Q156" s="84">
        <f t="shared" si="42"/>
        <v>107.64799078208267</v>
      </c>
      <c r="R156" s="81">
        <f t="shared" si="35"/>
        <v>41276</v>
      </c>
      <c r="S156" s="84">
        <f t="shared" si="43"/>
        <v>92.947216717708528</v>
      </c>
      <c r="T156" s="81">
        <v>36260</v>
      </c>
      <c r="U156" s="84">
        <f t="shared" si="44"/>
        <v>93.99383052077664</v>
      </c>
      <c r="V156" s="81">
        <v>1975</v>
      </c>
      <c r="W156" s="84">
        <f t="shared" si="29"/>
        <v>95.089070775156486</v>
      </c>
      <c r="X156" s="81">
        <f t="shared" si="36"/>
        <v>5016</v>
      </c>
      <c r="Y156" s="84">
        <f t="shared" si="45"/>
        <v>86.022980620819752</v>
      </c>
      <c r="Z156" s="81">
        <v>66</v>
      </c>
      <c r="AA156" s="84">
        <f t="shared" si="31"/>
        <v>98.507462686567166</v>
      </c>
      <c r="AB156" s="81">
        <v>1798</v>
      </c>
      <c r="AC156" s="84">
        <f t="shared" si="32"/>
        <v>87.878787878787875</v>
      </c>
      <c r="AD156" s="142"/>
      <c r="AE156" s="142"/>
      <c r="AF156" s="142"/>
      <c r="AG156" s="142"/>
      <c r="AH156" s="142"/>
      <c r="AI156" s="142"/>
      <c r="AJ156" s="16">
        <v>2910</v>
      </c>
      <c r="AK156" s="152">
        <f t="shared" si="46"/>
        <v>86.684539767649682</v>
      </c>
      <c r="AL156" s="163" t="s">
        <v>240</v>
      </c>
      <c r="AM156" s="105" t="s">
        <v>240</v>
      </c>
      <c r="AN156" s="105" t="s">
        <v>240</v>
      </c>
      <c r="AO156" s="105" t="s">
        <v>240</v>
      </c>
      <c r="AP156" s="16" t="s">
        <v>196</v>
      </c>
      <c r="AQ156" s="15" t="s">
        <v>196</v>
      </c>
    </row>
    <row r="157" spans="1:52" ht="12" hidden="1" customHeight="1">
      <c r="A157" s="4"/>
      <c r="B157" s="43" t="s">
        <v>96</v>
      </c>
      <c r="C157" s="59" t="s">
        <v>97</v>
      </c>
      <c r="D157" s="78">
        <v>54803</v>
      </c>
      <c r="E157" s="84">
        <f t="shared" si="37"/>
        <v>96.623646814062553</v>
      </c>
      <c r="F157" s="81">
        <v>418</v>
      </c>
      <c r="G157" s="84">
        <f t="shared" si="38"/>
        <v>92.273730684326722</v>
      </c>
      <c r="H157" s="81">
        <v>208</v>
      </c>
      <c r="I157" s="84">
        <f t="shared" si="30"/>
        <v>84.552845528455293</v>
      </c>
      <c r="J157" s="81">
        <f t="shared" si="33"/>
        <v>54385</v>
      </c>
      <c r="K157" s="84">
        <f t="shared" si="39"/>
        <v>96.658668799431254</v>
      </c>
      <c r="L157" s="81">
        <v>27741</v>
      </c>
      <c r="M157" s="84">
        <f t="shared" si="40"/>
        <v>94.756797376690798</v>
      </c>
      <c r="N157" s="81">
        <v>16906</v>
      </c>
      <c r="O157" s="84">
        <f t="shared" si="41"/>
        <v>95.079016928181773</v>
      </c>
      <c r="P157" s="81">
        <f t="shared" si="34"/>
        <v>-10835</v>
      </c>
      <c r="Q157" s="84">
        <f t="shared" si="42"/>
        <v>94.258373205741634</v>
      </c>
      <c r="R157" s="81">
        <f t="shared" si="35"/>
        <v>43550</v>
      </c>
      <c r="S157" s="84">
        <f t="shared" si="43"/>
        <v>97.274960911324541</v>
      </c>
      <c r="T157" s="81">
        <v>37809</v>
      </c>
      <c r="U157" s="84">
        <f t="shared" si="44"/>
        <v>97.16539884868422</v>
      </c>
      <c r="V157" s="81">
        <v>1721</v>
      </c>
      <c r="W157" s="84">
        <f t="shared" si="29"/>
        <v>77.522522522522522</v>
      </c>
      <c r="X157" s="81">
        <f t="shared" si="36"/>
        <v>5741</v>
      </c>
      <c r="Y157" s="84">
        <f t="shared" si="45"/>
        <v>98.002731307613516</v>
      </c>
      <c r="Z157" s="81">
        <v>73</v>
      </c>
      <c r="AA157" s="84">
        <f t="shared" si="31"/>
        <v>93.589743589743591</v>
      </c>
      <c r="AB157" s="81">
        <v>2077</v>
      </c>
      <c r="AC157" s="84">
        <f t="shared" si="32"/>
        <v>93.685160126296793</v>
      </c>
      <c r="AD157" s="142"/>
      <c r="AE157" s="142"/>
      <c r="AF157" s="142"/>
      <c r="AG157" s="142"/>
      <c r="AH157" s="142"/>
      <c r="AI157" s="142"/>
      <c r="AJ157" s="16">
        <v>3005</v>
      </c>
      <c r="AK157" s="152">
        <f t="shared" si="46"/>
        <v>97.501622323166771</v>
      </c>
      <c r="AL157" s="163" t="s">
        <v>240</v>
      </c>
      <c r="AM157" s="105" t="s">
        <v>240</v>
      </c>
      <c r="AN157" s="105" t="s">
        <v>240</v>
      </c>
      <c r="AO157" s="105" t="s">
        <v>240</v>
      </c>
      <c r="AP157" s="16" t="s">
        <v>196</v>
      </c>
      <c r="AQ157" s="15" t="s">
        <v>196</v>
      </c>
    </row>
    <row r="158" spans="1:52" ht="12" hidden="1" customHeight="1">
      <c r="A158" s="4"/>
      <c r="B158" s="43" t="s">
        <v>73</v>
      </c>
      <c r="C158" s="59" t="s">
        <v>74</v>
      </c>
      <c r="D158" s="78">
        <v>51510</v>
      </c>
      <c r="E158" s="84">
        <f t="shared" si="37"/>
        <v>94.268145382672671</v>
      </c>
      <c r="F158" s="81">
        <v>460</v>
      </c>
      <c r="G158" s="84">
        <f t="shared" si="38"/>
        <v>104.30839002267574</v>
      </c>
      <c r="H158" s="81">
        <v>266</v>
      </c>
      <c r="I158" s="84">
        <f t="shared" si="30"/>
        <v>110.83333333333334</v>
      </c>
      <c r="J158" s="81">
        <f t="shared" si="33"/>
        <v>51050</v>
      </c>
      <c r="K158" s="84">
        <f t="shared" si="39"/>
        <v>94.186454124462642</v>
      </c>
      <c r="L158" s="81">
        <v>26228</v>
      </c>
      <c r="M158" s="84">
        <f t="shared" si="40"/>
        <v>91.243694555574876</v>
      </c>
      <c r="N158" s="81">
        <v>15973</v>
      </c>
      <c r="O158" s="84">
        <f t="shared" si="41"/>
        <v>98.629206545230005</v>
      </c>
      <c r="P158" s="81">
        <f t="shared" si="34"/>
        <v>-10255</v>
      </c>
      <c r="Q158" s="84">
        <f t="shared" si="42"/>
        <v>81.713147410358573</v>
      </c>
      <c r="R158" s="81">
        <f t="shared" si="35"/>
        <v>40795</v>
      </c>
      <c r="S158" s="84">
        <f t="shared" si="43"/>
        <v>97.944827255047898</v>
      </c>
      <c r="T158" s="81">
        <v>35481</v>
      </c>
      <c r="U158" s="84">
        <f t="shared" si="44"/>
        <v>100.82407433718849</v>
      </c>
      <c r="V158" s="81">
        <v>1826</v>
      </c>
      <c r="W158" s="84">
        <f t="shared" ref="W158:W213" si="47">V158/V146*100</f>
        <v>90.620347394540943</v>
      </c>
      <c r="X158" s="81">
        <f t="shared" si="36"/>
        <v>5314</v>
      </c>
      <c r="Y158" s="84">
        <f t="shared" si="45"/>
        <v>82.260061919504651</v>
      </c>
      <c r="Z158" s="81">
        <v>70</v>
      </c>
      <c r="AA158" s="84">
        <f t="shared" si="31"/>
        <v>111.11111111111111</v>
      </c>
      <c r="AB158" s="81">
        <v>1921</v>
      </c>
      <c r="AC158" s="84">
        <f t="shared" si="32"/>
        <v>87.517084282460132</v>
      </c>
      <c r="AD158" s="142"/>
      <c r="AE158" s="142"/>
      <c r="AF158" s="142"/>
      <c r="AG158" s="142"/>
      <c r="AH158" s="142"/>
      <c r="AI158" s="142"/>
      <c r="AJ158" s="16">
        <v>2968</v>
      </c>
      <c r="AK158" s="152">
        <f t="shared" si="46"/>
        <v>83.676346208063151</v>
      </c>
      <c r="AL158" s="163" t="s">
        <v>240</v>
      </c>
      <c r="AM158" s="105" t="s">
        <v>240</v>
      </c>
      <c r="AN158" s="105" t="s">
        <v>240</v>
      </c>
      <c r="AO158" s="105" t="s">
        <v>240</v>
      </c>
      <c r="AP158" s="16" t="s">
        <v>196</v>
      </c>
      <c r="AQ158" s="15" t="s">
        <v>196</v>
      </c>
    </row>
    <row r="159" spans="1:52" s="6" customFormat="1" ht="12" hidden="1" customHeight="1">
      <c r="B159" s="43" t="s">
        <v>76</v>
      </c>
      <c r="C159" s="59" t="s">
        <v>6</v>
      </c>
      <c r="D159" s="78">
        <v>50053</v>
      </c>
      <c r="E159" s="84">
        <f t="shared" si="37"/>
        <v>91.646983429460775</v>
      </c>
      <c r="F159" s="81">
        <v>492</v>
      </c>
      <c r="G159" s="84">
        <f t="shared" si="38"/>
        <v>107.18954248366013</v>
      </c>
      <c r="H159" s="81">
        <v>296</v>
      </c>
      <c r="I159" s="84">
        <f t="shared" si="30"/>
        <v>117.46031746031747</v>
      </c>
      <c r="J159" s="81">
        <f t="shared" si="33"/>
        <v>49561</v>
      </c>
      <c r="K159" s="84">
        <f t="shared" si="39"/>
        <v>91.515252234286137</v>
      </c>
      <c r="L159" s="81">
        <v>23906</v>
      </c>
      <c r="M159" s="84">
        <f t="shared" si="40"/>
        <v>86.25342762303363</v>
      </c>
      <c r="N159" s="81">
        <v>15394</v>
      </c>
      <c r="O159" s="84">
        <f t="shared" si="41"/>
        <v>99.252095422308187</v>
      </c>
      <c r="P159" s="81">
        <f t="shared" si="34"/>
        <v>-8512</v>
      </c>
      <c r="Q159" s="84">
        <f t="shared" si="42"/>
        <v>69.736195313780101</v>
      </c>
      <c r="R159" s="81">
        <f t="shared" si="35"/>
        <v>41049</v>
      </c>
      <c r="S159" s="84">
        <f t="shared" si="43"/>
        <v>97.852205005959476</v>
      </c>
      <c r="T159" s="81">
        <v>38508</v>
      </c>
      <c r="U159" s="84">
        <f t="shared" si="44"/>
        <v>100.55095699402041</v>
      </c>
      <c r="V159" s="81">
        <v>1998</v>
      </c>
      <c r="W159" s="84">
        <f t="shared" si="47"/>
        <v>94.512771996215704</v>
      </c>
      <c r="X159" s="81">
        <f t="shared" si="36"/>
        <v>2541</v>
      </c>
      <c r="Y159" s="84">
        <f t="shared" si="45"/>
        <v>69.559266356419386</v>
      </c>
      <c r="Z159" s="81">
        <v>60</v>
      </c>
      <c r="AA159" s="84">
        <f t="shared" si="31"/>
        <v>85.714285714285708</v>
      </c>
      <c r="AB159" s="81">
        <v>1571</v>
      </c>
      <c r="AC159" s="84">
        <f t="shared" si="32"/>
        <v>75.383877159309023</v>
      </c>
      <c r="AD159" s="142"/>
      <c r="AE159" s="142"/>
      <c r="AF159" s="142"/>
      <c r="AG159" s="142"/>
      <c r="AH159" s="142"/>
      <c r="AI159" s="142"/>
      <c r="AJ159" s="16">
        <v>609</v>
      </c>
      <c r="AK159" s="152">
        <f t="shared" si="46"/>
        <v>62.079510703363916</v>
      </c>
      <c r="AL159" s="163" t="s">
        <v>240</v>
      </c>
      <c r="AM159" s="105" t="s">
        <v>240</v>
      </c>
      <c r="AN159" s="105" t="s">
        <v>240</v>
      </c>
      <c r="AO159" s="105" t="s">
        <v>240</v>
      </c>
      <c r="AP159" s="16" t="s">
        <v>196</v>
      </c>
      <c r="AQ159" s="15" t="s">
        <v>196</v>
      </c>
      <c r="AR159" s="5"/>
      <c r="AS159" s="5"/>
      <c r="AT159" s="5"/>
      <c r="AU159" s="5"/>
      <c r="AV159" s="5"/>
      <c r="AW159" s="5"/>
      <c r="AX159" s="5"/>
      <c r="AY159" s="5"/>
      <c r="AZ159" s="5"/>
    </row>
    <row r="160" spans="1:52" s="6" customFormat="1" ht="12" hidden="1" customHeight="1">
      <c r="B160" s="43" t="s">
        <v>98</v>
      </c>
      <c r="C160" s="59" t="s">
        <v>7</v>
      </c>
      <c r="D160" s="78">
        <v>53125</v>
      </c>
      <c r="E160" s="84">
        <f t="shared" si="37"/>
        <v>93.520050698869838</v>
      </c>
      <c r="F160" s="81">
        <v>426</v>
      </c>
      <c r="G160" s="84">
        <f t="shared" si="38"/>
        <v>88.38174273858921</v>
      </c>
      <c r="H160" s="81">
        <v>228</v>
      </c>
      <c r="I160" s="84">
        <f t="shared" si="30"/>
        <v>82.608695652173907</v>
      </c>
      <c r="J160" s="81">
        <f t="shared" si="33"/>
        <v>52699</v>
      </c>
      <c r="K160" s="84">
        <f t="shared" si="39"/>
        <v>93.564022441587952</v>
      </c>
      <c r="L160" s="81">
        <v>26651</v>
      </c>
      <c r="M160" s="84">
        <f t="shared" si="40"/>
        <v>88.48567349513597</v>
      </c>
      <c r="N160" s="81">
        <v>15775</v>
      </c>
      <c r="O160" s="84">
        <f t="shared" si="41"/>
        <v>89.260453799581285</v>
      </c>
      <c r="P160" s="81">
        <f t="shared" si="34"/>
        <v>-10876</v>
      </c>
      <c r="Q160" s="84">
        <f t="shared" si="42"/>
        <v>87.385505383255662</v>
      </c>
      <c r="R160" s="81">
        <f t="shared" si="35"/>
        <v>41823</v>
      </c>
      <c r="S160" s="84">
        <f t="shared" si="43"/>
        <v>95.316559551483664</v>
      </c>
      <c r="T160" s="81">
        <v>37101</v>
      </c>
      <c r="U160" s="84">
        <f t="shared" si="44"/>
        <v>97.120494227899783</v>
      </c>
      <c r="V160" s="81">
        <v>1756</v>
      </c>
      <c r="W160" s="84">
        <f t="shared" si="47"/>
        <v>79.277652370203157</v>
      </c>
      <c r="X160" s="81">
        <f t="shared" si="36"/>
        <v>4722</v>
      </c>
      <c r="Y160" s="84">
        <f t="shared" si="45"/>
        <v>83.177734719041752</v>
      </c>
      <c r="Z160" s="81">
        <v>75</v>
      </c>
      <c r="AA160" s="84">
        <f t="shared" si="31"/>
        <v>89.285714285714292</v>
      </c>
      <c r="AB160" s="81">
        <v>1991</v>
      </c>
      <c r="AC160" s="84">
        <f t="shared" si="32"/>
        <v>89.242492155983868</v>
      </c>
      <c r="AD160" s="142"/>
      <c r="AE160" s="142"/>
      <c r="AF160" s="142"/>
      <c r="AG160" s="142"/>
      <c r="AH160" s="142"/>
      <c r="AI160" s="142"/>
      <c r="AJ160" s="16">
        <v>2371</v>
      </c>
      <c r="AK160" s="152">
        <f t="shared" si="46"/>
        <v>77.78871391076116</v>
      </c>
      <c r="AL160" s="163" t="s">
        <v>240</v>
      </c>
      <c r="AM160" s="105" t="s">
        <v>240</v>
      </c>
      <c r="AN160" s="105" t="s">
        <v>240</v>
      </c>
      <c r="AO160" s="105" t="s">
        <v>240</v>
      </c>
      <c r="AP160" s="16" t="s">
        <v>196</v>
      </c>
      <c r="AQ160" s="15" t="s">
        <v>196</v>
      </c>
      <c r="AR160" s="5"/>
      <c r="AS160" s="5"/>
      <c r="AT160" s="5"/>
      <c r="AU160" s="5"/>
      <c r="AV160" s="5"/>
      <c r="AW160" s="5"/>
      <c r="AX160" s="5"/>
      <c r="AY160" s="5"/>
      <c r="AZ160" s="5"/>
    </row>
    <row r="161" spans="1:52" s="6" customFormat="1" ht="12" hidden="1" customHeight="1">
      <c r="B161" s="43" t="s">
        <v>100</v>
      </c>
      <c r="C161" s="59" t="s">
        <v>8</v>
      </c>
      <c r="D161" s="78">
        <v>51843</v>
      </c>
      <c r="E161" s="84">
        <f t="shared" si="37"/>
        <v>92.395294956335775</v>
      </c>
      <c r="F161" s="81">
        <v>455</v>
      </c>
      <c r="G161" s="84">
        <f t="shared" si="38"/>
        <v>88.693957115009752</v>
      </c>
      <c r="H161" s="81">
        <v>259</v>
      </c>
      <c r="I161" s="84">
        <f t="shared" si="30"/>
        <v>83.548387096774192</v>
      </c>
      <c r="J161" s="81">
        <f t="shared" si="33"/>
        <v>51388</v>
      </c>
      <c r="K161" s="84">
        <f t="shared" si="39"/>
        <v>92.42944763206647</v>
      </c>
      <c r="L161" s="81">
        <v>27155</v>
      </c>
      <c r="M161" s="84">
        <f t="shared" si="40"/>
        <v>86.217297434594869</v>
      </c>
      <c r="N161" s="81">
        <v>15586</v>
      </c>
      <c r="O161" s="84">
        <f t="shared" si="41"/>
        <v>85.930091520564559</v>
      </c>
      <c r="P161" s="81">
        <f t="shared" si="34"/>
        <v>-11569</v>
      </c>
      <c r="Q161" s="84">
        <f t="shared" si="42"/>
        <v>86.607276538403951</v>
      </c>
      <c r="R161" s="81">
        <f t="shared" si="35"/>
        <v>39819</v>
      </c>
      <c r="S161" s="84">
        <f t="shared" si="43"/>
        <v>94.270697696441673</v>
      </c>
      <c r="T161" s="81">
        <v>34669</v>
      </c>
      <c r="U161" s="84">
        <f t="shared" si="44"/>
        <v>99.649334598028233</v>
      </c>
      <c r="V161" s="81">
        <v>2477</v>
      </c>
      <c r="W161" s="84">
        <f t="shared" si="47"/>
        <v>106.17231033004715</v>
      </c>
      <c r="X161" s="81">
        <f t="shared" si="36"/>
        <v>5150</v>
      </c>
      <c r="Y161" s="84">
        <f t="shared" si="45"/>
        <v>69.146079484425343</v>
      </c>
      <c r="Z161" s="81">
        <v>85</v>
      </c>
      <c r="AA161" s="84">
        <f t="shared" si="31"/>
        <v>101.19047619047619</v>
      </c>
      <c r="AB161" s="81">
        <v>2077</v>
      </c>
      <c r="AC161" s="84">
        <f t="shared" si="32"/>
        <v>101.86365865620401</v>
      </c>
      <c r="AD161" s="142"/>
      <c r="AE161" s="142"/>
      <c r="AF161" s="142"/>
      <c r="AG161" s="142"/>
      <c r="AH161" s="142"/>
      <c r="AI161" s="142"/>
      <c r="AJ161" s="16">
        <v>2836</v>
      </c>
      <c r="AK161" s="152">
        <f t="shared" si="46"/>
        <v>58.019639934533551</v>
      </c>
      <c r="AL161" s="163" t="s">
        <v>240</v>
      </c>
      <c r="AM161" s="105" t="s">
        <v>240</v>
      </c>
      <c r="AN161" s="105" t="s">
        <v>240</v>
      </c>
      <c r="AO161" s="105" t="s">
        <v>240</v>
      </c>
      <c r="AP161" s="16" t="s">
        <v>196</v>
      </c>
      <c r="AQ161" s="15" t="s">
        <v>196</v>
      </c>
      <c r="AR161" s="5"/>
      <c r="AS161" s="5"/>
      <c r="AT161" s="5"/>
      <c r="AU161" s="5"/>
      <c r="AV161" s="5"/>
      <c r="AW161" s="5"/>
      <c r="AX161" s="5"/>
      <c r="AY161" s="5"/>
      <c r="AZ161" s="5"/>
    </row>
    <row r="162" spans="1:52" ht="12" hidden="1" customHeight="1">
      <c r="A162" s="4"/>
      <c r="B162" s="43" t="s">
        <v>102</v>
      </c>
      <c r="C162" s="59" t="s">
        <v>9</v>
      </c>
      <c r="D162" s="78">
        <v>54762</v>
      </c>
      <c r="E162" s="84">
        <f t="shared" si="37"/>
        <v>93.13740496964131</v>
      </c>
      <c r="F162" s="81">
        <v>563</v>
      </c>
      <c r="G162" s="84">
        <f t="shared" si="38"/>
        <v>103.11355311355311</v>
      </c>
      <c r="H162" s="81">
        <v>358</v>
      </c>
      <c r="I162" s="84">
        <f t="shared" si="30"/>
        <v>110.49382716049382</v>
      </c>
      <c r="J162" s="81">
        <f t="shared" si="33"/>
        <v>54199</v>
      </c>
      <c r="K162" s="84">
        <f t="shared" si="39"/>
        <v>93.043896242124603</v>
      </c>
      <c r="L162" s="81">
        <v>27654</v>
      </c>
      <c r="M162" s="84">
        <f t="shared" si="40"/>
        <v>91.904287138584252</v>
      </c>
      <c r="N162" s="81">
        <v>19143</v>
      </c>
      <c r="O162" s="84">
        <f t="shared" si="41"/>
        <v>97.83308631880206</v>
      </c>
      <c r="P162" s="81">
        <f t="shared" si="34"/>
        <v>-8511</v>
      </c>
      <c r="Q162" s="84">
        <f t="shared" si="42"/>
        <v>80.87997719281573</v>
      </c>
      <c r="R162" s="81">
        <f t="shared" si="35"/>
        <v>45688</v>
      </c>
      <c r="S162" s="84">
        <f t="shared" si="43"/>
        <v>95.725779416694607</v>
      </c>
      <c r="T162" s="81">
        <v>33254</v>
      </c>
      <c r="U162" s="84">
        <f t="shared" si="44"/>
        <v>100.44401486090555</v>
      </c>
      <c r="V162" s="81">
        <v>2456</v>
      </c>
      <c r="W162" s="84">
        <f t="shared" si="47"/>
        <v>125.4982115482882</v>
      </c>
      <c r="X162" s="81">
        <f t="shared" si="36"/>
        <v>12434</v>
      </c>
      <c r="Y162" s="84">
        <f t="shared" si="45"/>
        <v>85.042062786403122</v>
      </c>
      <c r="Z162" s="81">
        <v>59</v>
      </c>
      <c r="AA162" s="84">
        <f t="shared" si="31"/>
        <v>79.729729729729726</v>
      </c>
      <c r="AB162" s="81">
        <v>2717</v>
      </c>
      <c r="AC162" s="84">
        <f t="shared" si="32"/>
        <v>98.192988796530528</v>
      </c>
      <c r="AD162" s="142"/>
      <c r="AE162" s="142"/>
      <c r="AF162" s="142"/>
      <c r="AG162" s="142"/>
      <c r="AH162" s="142"/>
      <c r="AI162" s="142"/>
      <c r="AJ162" s="16">
        <v>8652</v>
      </c>
      <c r="AK162" s="152">
        <f t="shared" si="46"/>
        <v>81.908548707753482</v>
      </c>
      <c r="AL162" s="163" t="s">
        <v>240</v>
      </c>
      <c r="AM162" s="105" t="s">
        <v>240</v>
      </c>
      <c r="AN162" s="105" t="s">
        <v>240</v>
      </c>
      <c r="AO162" s="105" t="s">
        <v>240</v>
      </c>
      <c r="AP162" s="16" t="s">
        <v>196</v>
      </c>
      <c r="AQ162" s="15" t="s">
        <v>196</v>
      </c>
    </row>
    <row r="163" spans="1:52" ht="12" hidden="1" customHeight="1">
      <c r="A163" s="4"/>
      <c r="B163" s="43" t="s">
        <v>148</v>
      </c>
      <c r="C163" s="59" t="s">
        <v>149</v>
      </c>
      <c r="D163" s="78">
        <v>55396</v>
      </c>
      <c r="E163" s="84">
        <f t="shared" si="37"/>
        <v>92.274377852550231</v>
      </c>
      <c r="F163" s="81">
        <v>307</v>
      </c>
      <c r="G163" s="84">
        <f t="shared" si="38"/>
        <v>61.646586345381529</v>
      </c>
      <c r="H163" s="81">
        <v>111</v>
      </c>
      <c r="I163" s="84">
        <f t="shared" si="30"/>
        <v>40.510948905109487</v>
      </c>
      <c r="J163" s="81">
        <f t="shared" si="33"/>
        <v>55089</v>
      </c>
      <c r="K163" s="84">
        <f t="shared" si="39"/>
        <v>92.530569739317386</v>
      </c>
      <c r="L163" s="81">
        <v>30093</v>
      </c>
      <c r="M163" s="84">
        <f t="shared" si="40"/>
        <v>92.24756299429832</v>
      </c>
      <c r="N163" s="81">
        <v>18864</v>
      </c>
      <c r="O163" s="84">
        <f t="shared" si="41"/>
        <v>87.171903881700558</v>
      </c>
      <c r="P163" s="81">
        <f t="shared" si="34"/>
        <v>-11229</v>
      </c>
      <c r="Q163" s="84">
        <f t="shared" si="42"/>
        <v>102.24913494809688</v>
      </c>
      <c r="R163" s="81">
        <f t="shared" si="35"/>
        <v>43860</v>
      </c>
      <c r="S163" s="84">
        <f t="shared" si="43"/>
        <v>90.332413395394823</v>
      </c>
      <c r="T163" s="81">
        <v>32859</v>
      </c>
      <c r="U163" s="84">
        <f t="shared" si="44"/>
        <v>97.884953379606188</v>
      </c>
      <c r="V163" s="81">
        <v>1583</v>
      </c>
      <c r="W163" s="84">
        <f t="shared" si="47"/>
        <v>81.808785529715763</v>
      </c>
      <c r="X163" s="81">
        <f t="shared" si="36"/>
        <v>11001</v>
      </c>
      <c r="Y163" s="84">
        <f t="shared" si="45"/>
        <v>73.413413413413409</v>
      </c>
      <c r="Z163" s="81">
        <v>60</v>
      </c>
      <c r="AA163" s="84">
        <f t="shared" si="31"/>
        <v>100</v>
      </c>
      <c r="AB163" s="81">
        <v>2066</v>
      </c>
      <c r="AC163" s="84">
        <f t="shared" si="32"/>
        <v>100.68226120857699</v>
      </c>
      <c r="AD163" s="142"/>
      <c r="AE163" s="142"/>
      <c r="AF163" s="142"/>
      <c r="AG163" s="142"/>
      <c r="AH163" s="142"/>
      <c r="AI163" s="142"/>
      <c r="AJ163" s="16">
        <v>7918</v>
      </c>
      <c r="AK163" s="152">
        <f t="shared" si="46"/>
        <v>70.937108045153195</v>
      </c>
      <c r="AL163" s="163" t="s">
        <v>240</v>
      </c>
      <c r="AM163" s="105" t="s">
        <v>240</v>
      </c>
      <c r="AN163" s="105" t="s">
        <v>240</v>
      </c>
      <c r="AO163" s="105" t="s">
        <v>240</v>
      </c>
      <c r="AP163" s="16" t="s">
        <v>196</v>
      </c>
      <c r="AQ163" s="15" t="s">
        <v>196</v>
      </c>
    </row>
    <row r="164" spans="1:52" s="6" customFormat="1" ht="12" hidden="1" customHeight="1">
      <c r="B164" s="43" t="s">
        <v>87</v>
      </c>
      <c r="C164" s="59" t="s">
        <v>88</v>
      </c>
      <c r="D164" s="78">
        <v>52110</v>
      </c>
      <c r="E164" s="84">
        <f t="shared" si="37"/>
        <v>92.900948441845543</v>
      </c>
      <c r="F164" s="81">
        <v>295</v>
      </c>
      <c r="G164" s="84">
        <f t="shared" si="38"/>
        <v>58.648111332007957</v>
      </c>
      <c r="H164" s="81">
        <v>99</v>
      </c>
      <c r="I164" s="84">
        <f t="shared" si="30"/>
        <v>36.531365313653133</v>
      </c>
      <c r="J164" s="81">
        <f t="shared" si="33"/>
        <v>51815</v>
      </c>
      <c r="K164" s="84">
        <f t="shared" si="39"/>
        <v>93.210887045998319</v>
      </c>
      <c r="L164" s="81">
        <v>28099</v>
      </c>
      <c r="M164" s="84">
        <f t="shared" si="40"/>
        <v>92.846286016389115</v>
      </c>
      <c r="N164" s="81">
        <v>15723</v>
      </c>
      <c r="O164" s="84">
        <f t="shared" si="41"/>
        <v>85.224131389235197</v>
      </c>
      <c r="P164" s="81">
        <f t="shared" si="34"/>
        <v>-12376</v>
      </c>
      <c r="Q164" s="84">
        <f t="shared" si="42"/>
        <v>104.74820143884894</v>
      </c>
      <c r="R164" s="81">
        <f t="shared" si="35"/>
        <v>39439</v>
      </c>
      <c r="S164" s="84">
        <f t="shared" si="43"/>
        <v>90.096861150454615</v>
      </c>
      <c r="T164" s="81">
        <v>31654</v>
      </c>
      <c r="U164" s="84">
        <f t="shared" si="44"/>
        <v>97.589098532494759</v>
      </c>
      <c r="V164" s="81">
        <v>1534</v>
      </c>
      <c r="W164" s="84">
        <f t="shared" si="47"/>
        <v>73.820981713185745</v>
      </c>
      <c r="X164" s="81">
        <f t="shared" si="36"/>
        <v>7785</v>
      </c>
      <c r="Y164" s="84">
        <f t="shared" si="45"/>
        <v>68.662903510319282</v>
      </c>
      <c r="Z164" s="81">
        <v>54</v>
      </c>
      <c r="AA164" s="84">
        <f t="shared" si="31"/>
        <v>85.714285714285708</v>
      </c>
      <c r="AB164" s="81">
        <v>1857</v>
      </c>
      <c r="AC164" s="84">
        <f t="shared" si="32"/>
        <v>95.86990191017037</v>
      </c>
      <c r="AD164" s="142"/>
      <c r="AE164" s="142"/>
      <c r="AF164" s="142"/>
      <c r="AG164" s="142"/>
      <c r="AH164" s="142"/>
      <c r="AI164" s="142"/>
      <c r="AJ164" s="16">
        <v>5790</v>
      </c>
      <c r="AK164" s="152">
        <f t="shared" si="46"/>
        <v>67.6559943912129</v>
      </c>
      <c r="AL164" s="163" t="s">
        <v>240</v>
      </c>
      <c r="AM164" s="105" t="s">
        <v>240</v>
      </c>
      <c r="AN164" s="105" t="s">
        <v>240</v>
      </c>
      <c r="AO164" s="105" t="s">
        <v>240</v>
      </c>
      <c r="AP164" s="16" t="s">
        <v>196</v>
      </c>
      <c r="AQ164" s="15" t="s">
        <v>196</v>
      </c>
      <c r="AR164" s="5"/>
      <c r="AS164" s="5"/>
      <c r="AT164" s="5"/>
      <c r="AU164" s="5"/>
      <c r="AV164" s="5"/>
      <c r="AW164" s="5"/>
      <c r="AX164" s="5"/>
      <c r="AY164" s="5"/>
      <c r="AZ164" s="5"/>
    </row>
    <row r="165" spans="1:52" s="6" customFormat="1" ht="12" hidden="1" customHeight="1">
      <c r="B165" s="45" t="s">
        <v>41</v>
      </c>
      <c r="C165" s="59" t="s">
        <v>13</v>
      </c>
      <c r="D165" s="79">
        <v>59630</v>
      </c>
      <c r="E165" s="85">
        <f t="shared" si="37"/>
        <v>93.44344501206632</v>
      </c>
      <c r="F165" s="82">
        <v>353</v>
      </c>
      <c r="G165" s="85">
        <f t="shared" si="38"/>
        <v>60.136286201022152</v>
      </c>
      <c r="H165" s="82">
        <v>157</v>
      </c>
      <c r="I165" s="85">
        <f t="shared" si="30"/>
        <v>44.729344729344724</v>
      </c>
      <c r="J165" s="82">
        <f t="shared" si="33"/>
        <v>59277</v>
      </c>
      <c r="K165" s="85">
        <f t="shared" si="39"/>
        <v>93.752668954718715</v>
      </c>
      <c r="L165" s="82">
        <v>31298</v>
      </c>
      <c r="M165" s="85">
        <f t="shared" si="40"/>
        <v>88.96785013786635</v>
      </c>
      <c r="N165" s="82">
        <v>19261</v>
      </c>
      <c r="O165" s="85">
        <f t="shared" si="41"/>
        <v>79.149373330593804</v>
      </c>
      <c r="P165" s="82">
        <f t="shared" si="34"/>
        <v>-12037</v>
      </c>
      <c r="Q165" s="85">
        <f t="shared" si="42"/>
        <v>111.00147547030616</v>
      </c>
      <c r="R165" s="82">
        <f t="shared" si="35"/>
        <v>47240</v>
      </c>
      <c r="S165" s="85">
        <f t="shared" si="43"/>
        <v>90.181929251856516</v>
      </c>
      <c r="T165" s="82">
        <v>34395</v>
      </c>
      <c r="U165" s="85">
        <f t="shared" si="44"/>
        <v>101.64908236545793</v>
      </c>
      <c r="V165" s="82">
        <v>2059</v>
      </c>
      <c r="W165" s="85">
        <f t="shared" si="47"/>
        <v>95.856610800744875</v>
      </c>
      <c r="X165" s="82">
        <f t="shared" si="36"/>
        <v>12845</v>
      </c>
      <c r="Y165" s="85">
        <f t="shared" si="45"/>
        <v>69.260217836730291</v>
      </c>
      <c r="Z165" s="82">
        <v>64</v>
      </c>
      <c r="AA165" s="85">
        <f t="shared" si="31"/>
        <v>82.051282051282044</v>
      </c>
      <c r="AB165" s="82">
        <v>2389</v>
      </c>
      <c r="AC165" s="85">
        <f t="shared" si="32"/>
        <v>107.56416028815849</v>
      </c>
      <c r="AD165" s="143"/>
      <c r="AE165" s="143"/>
      <c r="AF165" s="143"/>
      <c r="AG165" s="143"/>
      <c r="AH165" s="143"/>
      <c r="AI165" s="143"/>
      <c r="AJ165" s="13">
        <v>9685</v>
      </c>
      <c r="AK165" s="153">
        <f t="shared" si="46"/>
        <v>67.29433018343525</v>
      </c>
      <c r="AL165" s="164" t="s">
        <v>240</v>
      </c>
      <c r="AM165" s="165" t="s">
        <v>240</v>
      </c>
      <c r="AN165" s="165" t="s">
        <v>240</v>
      </c>
      <c r="AO165" s="165" t="s">
        <v>240</v>
      </c>
      <c r="AP165" s="13" t="s">
        <v>196</v>
      </c>
      <c r="AQ165" s="12" t="s">
        <v>196</v>
      </c>
      <c r="AR165" s="5"/>
      <c r="AS165" s="5"/>
      <c r="AT165" s="5"/>
      <c r="AU165" s="5"/>
      <c r="AV165" s="5"/>
      <c r="AW165" s="5"/>
      <c r="AX165" s="5"/>
      <c r="AY165" s="5"/>
      <c r="AZ165" s="5"/>
    </row>
    <row r="166" spans="1:52" s="6" customFormat="1" ht="12" hidden="1" customHeight="1">
      <c r="B166" s="44" t="s">
        <v>150</v>
      </c>
      <c r="C166" s="60" t="s">
        <v>151</v>
      </c>
      <c r="D166" s="80">
        <v>58187</v>
      </c>
      <c r="E166" s="86">
        <f t="shared" si="37"/>
        <v>94.662263291468733</v>
      </c>
      <c r="F166" s="83">
        <v>280</v>
      </c>
      <c r="G166" s="86">
        <f t="shared" si="38"/>
        <v>53.435114503816791</v>
      </c>
      <c r="H166" s="83">
        <v>84</v>
      </c>
      <c r="I166" s="86">
        <f t="shared" si="30"/>
        <v>28.093645484949832</v>
      </c>
      <c r="J166" s="83">
        <f t="shared" si="33"/>
        <v>57907</v>
      </c>
      <c r="K166" s="86">
        <f t="shared" si="39"/>
        <v>95.016736676292993</v>
      </c>
      <c r="L166" s="83">
        <v>30050</v>
      </c>
      <c r="M166" s="86">
        <f t="shared" si="40"/>
        <v>88.447387785136129</v>
      </c>
      <c r="N166" s="83">
        <v>17866</v>
      </c>
      <c r="O166" s="86">
        <f t="shared" si="41"/>
        <v>75.387147137010004</v>
      </c>
      <c r="P166" s="83">
        <f t="shared" si="34"/>
        <v>-12184</v>
      </c>
      <c r="Q166" s="86">
        <f t="shared" si="42"/>
        <v>118.56753600622811</v>
      </c>
      <c r="R166" s="83">
        <f t="shared" si="35"/>
        <v>45723</v>
      </c>
      <c r="S166" s="86">
        <f t="shared" si="43"/>
        <v>90.240388410831301</v>
      </c>
      <c r="T166" s="83">
        <v>35912</v>
      </c>
      <c r="U166" s="86">
        <f t="shared" si="44"/>
        <v>106.06651308405695</v>
      </c>
      <c r="V166" s="83">
        <v>2112</v>
      </c>
      <c r="W166" s="86">
        <f t="shared" si="47"/>
        <v>131.34328358208955</v>
      </c>
      <c r="X166" s="83">
        <f t="shared" si="36"/>
        <v>9811</v>
      </c>
      <c r="Y166" s="86">
        <f t="shared" si="45"/>
        <v>58.36406900654373</v>
      </c>
      <c r="Z166" s="83">
        <v>70</v>
      </c>
      <c r="AA166" s="86">
        <f t="shared" si="31"/>
        <v>82.35294117647058</v>
      </c>
      <c r="AB166" s="83">
        <v>2550</v>
      </c>
      <c r="AC166" s="86">
        <f t="shared" si="32"/>
        <v>124.39024390243902</v>
      </c>
      <c r="AD166" s="144"/>
      <c r="AE166" s="144"/>
      <c r="AF166" s="144"/>
      <c r="AG166" s="144"/>
      <c r="AH166" s="144"/>
      <c r="AI166" s="144"/>
      <c r="AJ166" s="10">
        <v>6763</v>
      </c>
      <c r="AK166" s="48">
        <f t="shared" si="46"/>
        <v>52.43448596681656</v>
      </c>
      <c r="AL166" s="166" t="s">
        <v>240</v>
      </c>
      <c r="AM166" s="160" t="s">
        <v>240</v>
      </c>
      <c r="AN166" s="160" t="s">
        <v>240</v>
      </c>
      <c r="AO166" s="160" t="s">
        <v>240</v>
      </c>
      <c r="AP166" s="10" t="s">
        <v>196</v>
      </c>
      <c r="AQ166" s="9" t="s">
        <v>196</v>
      </c>
      <c r="AR166" s="75"/>
      <c r="AS166" s="5"/>
      <c r="AT166" s="5"/>
      <c r="AU166" s="5"/>
      <c r="AV166" s="5"/>
      <c r="AW166" s="5"/>
      <c r="AX166" s="5"/>
      <c r="AY166" s="5"/>
      <c r="AZ166" s="5"/>
    </row>
    <row r="167" spans="1:52" s="6" customFormat="1" ht="12" hidden="1" customHeight="1">
      <c r="B167" s="43" t="s">
        <v>92</v>
      </c>
      <c r="C167" s="59" t="s">
        <v>11</v>
      </c>
      <c r="D167" s="78">
        <v>59547</v>
      </c>
      <c r="E167" s="84">
        <f t="shared" si="37"/>
        <v>95.963063237284857</v>
      </c>
      <c r="F167" s="81">
        <v>296</v>
      </c>
      <c r="G167" s="84">
        <f t="shared" si="38"/>
        <v>61.410788381742741</v>
      </c>
      <c r="H167" s="81">
        <v>100</v>
      </c>
      <c r="I167" s="84">
        <f t="shared" si="30"/>
        <v>37.313432835820898</v>
      </c>
      <c r="J167" s="81">
        <f t="shared" si="33"/>
        <v>59251</v>
      </c>
      <c r="K167" s="84">
        <f t="shared" si="39"/>
        <v>96.233555302907263</v>
      </c>
      <c r="L167" s="81">
        <v>31386</v>
      </c>
      <c r="M167" s="84">
        <f t="shared" si="40"/>
        <v>92.287335705254492</v>
      </c>
      <c r="N167" s="81">
        <v>18730</v>
      </c>
      <c r="O167" s="84">
        <f t="shared" si="41"/>
        <v>93.945929678487232</v>
      </c>
      <c r="P167" s="81">
        <f t="shared" si="34"/>
        <v>-12656</v>
      </c>
      <c r="Q167" s="84">
        <f t="shared" si="42"/>
        <v>89.937464468447985</v>
      </c>
      <c r="R167" s="81">
        <f t="shared" si="35"/>
        <v>46595</v>
      </c>
      <c r="S167" s="84">
        <f t="shared" si="43"/>
        <v>98.098867320729298</v>
      </c>
      <c r="T167" s="81">
        <v>37704</v>
      </c>
      <c r="U167" s="84">
        <f t="shared" si="44"/>
        <v>102.67694234906457</v>
      </c>
      <c r="V167" s="81">
        <v>1925</v>
      </c>
      <c r="W167" s="84">
        <f t="shared" si="47"/>
        <v>96.009975062344139</v>
      </c>
      <c r="X167" s="81">
        <f t="shared" si="36"/>
        <v>8891</v>
      </c>
      <c r="Y167" s="84">
        <f t="shared" si="45"/>
        <v>82.499768024496618</v>
      </c>
      <c r="Z167" s="81">
        <v>72</v>
      </c>
      <c r="AA167" s="84">
        <f t="shared" si="31"/>
        <v>102.85714285714285</v>
      </c>
      <c r="AB167" s="81">
        <v>2737</v>
      </c>
      <c r="AC167" s="84">
        <f t="shared" si="32"/>
        <v>133.12256809338521</v>
      </c>
      <c r="AD167" s="142"/>
      <c r="AE167" s="142"/>
      <c r="AF167" s="142"/>
      <c r="AG167" s="142"/>
      <c r="AH167" s="142"/>
      <c r="AI167" s="142"/>
      <c r="AJ167" s="16">
        <v>5508</v>
      </c>
      <c r="AK167" s="152">
        <f t="shared" si="46"/>
        <v>66.233766233766232</v>
      </c>
      <c r="AL167" s="163" t="s">
        <v>240</v>
      </c>
      <c r="AM167" s="105" t="s">
        <v>240</v>
      </c>
      <c r="AN167" s="105" t="s">
        <v>240</v>
      </c>
      <c r="AO167" s="105" t="s">
        <v>240</v>
      </c>
      <c r="AP167" s="16" t="s">
        <v>196</v>
      </c>
      <c r="AQ167" s="15" t="s">
        <v>196</v>
      </c>
      <c r="AR167" s="5"/>
      <c r="AS167" s="5"/>
      <c r="AT167" s="5"/>
      <c r="AU167" s="5"/>
      <c r="AV167" s="5"/>
      <c r="AW167" s="5"/>
      <c r="AX167" s="5"/>
      <c r="AY167" s="5"/>
      <c r="AZ167" s="5"/>
    </row>
    <row r="168" spans="1:52" s="6" customFormat="1" ht="12" hidden="1" customHeight="1">
      <c r="B168" s="43" t="s">
        <v>94</v>
      </c>
      <c r="C168" s="59" t="s">
        <v>3</v>
      </c>
      <c r="D168" s="78">
        <v>54408</v>
      </c>
      <c r="E168" s="84">
        <f t="shared" si="37"/>
        <v>96.027109550115611</v>
      </c>
      <c r="F168" s="81">
        <v>299</v>
      </c>
      <c r="G168" s="84">
        <f t="shared" si="38"/>
        <v>68.735632183908052</v>
      </c>
      <c r="H168" s="81">
        <v>103</v>
      </c>
      <c r="I168" s="84">
        <f t="shared" si="30"/>
        <v>46.188340807174889</v>
      </c>
      <c r="J168" s="81">
        <f t="shared" si="33"/>
        <v>54109</v>
      </c>
      <c r="K168" s="84">
        <f t="shared" si="39"/>
        <v>96.238261240751271</v>
      </c>
      <c r="L168" s="81">
        <v>28180</v>
      </c>
      <c r="M168" s="84">
        <f t="shared" si="40"/>
        <v>94.370583704497506</v>
      </c>
      <c r="N168" s="81">
        <v>15337</v>
      </c>
      <c r="O168" s="84">
        <f t="shared" si="41"/>
        <v>102.84315697713404</v>
      </c>
      <c r="P168" s="81">
        <f t="shared" si="34"/>
        <v>-12843</v>
      </c>
      <c r="Q168" s="84">
        <f t="shared" si="42"/>
        <v>85.917848541610923</v>
      </c>
      <c r="R168" s="81">
        <f t="shared" si="35"/>
        <v>41266</v>
      </c>
      <c r="S168" s="84">
        <f t="shared" si="43"/>
        <v>99.975772846206027</v>
      </c>
      <c r="T168" s="81">
        <v>35903</v>
      </c>
      <c r="U168" s="84">
        <f t="shared" si="44"/>
        <v>99.015444015444018</v>
      </c>
      <c r="V168" s="81">
        <v>1862</v>
      </c>
      <c r="W168" s="84">
        <f t="shared" si="47"/>
        <v>94.278481012658233</v>
      </c>
      <c r="X168" s="81">
        <f t="shared" si="36"/>
        <v>5363</v>
      </c>
      <c r="Y168" s="84">
        <f t="shared" si="45"/>
        <v>106.91786283891547</v>
      </c>
      <c r="Z168" s="81">
        <v>62</v>
      </c>
      <c r="AA168" s="84">
        <f t="shared" si="31"/>
        <v>93.939393939393938</v>
      </c>
      <c r="AB168" s="81">
        <v>2323</v>
      </c>
      <c r="AC168" s="84">
        <f t="shared" si="32"/>
        <v>129.19911012235818</v>
      </c>
      <c r="AD168" s="142"/>
      <c r="AE168" s="142"/>
      <c r="AF168" s="142"/>
      <c r="AG168" s="142"/>
      <c r="AH168" s="142"/>
      <c r="AI168" s="142"/>
      <c r="AJ168" s="16">
        <v>2768</v>
      </c>
      <c r="AK168" s="152">
        <f t="shared" si="46"/>
        <v>95.120274914089336</v>
      </c>
      <c r="AL168" s="163" t="s">
        <v>240</v>
      </c>
      <c r="AM168" s="105" t="s">
        <v>240</v>
      </c>
      <c r="AN168" s="105" t="s">
        <v>240</v>
      </c>
      <c r="AO168" s="105" t="s">
        <v>240</v>
      </c>
      <c r="AP168" s="16" t="s">
        <v>196</v>
      </c>
      <c r="AQ168" s="15" t="s">
        <v>196</v>
      </c>
      <c r="AR168" s="5"/>
      <c r="AS168" s="5"/>
      <c r="AT168" s="5"/>
      <c r="AU168" s="5"/>
      <c r="AV168" s="5"/>
      <c r="AW168" s="5"/>
      <c r="AX168" s="5"/>
      <c r="AY168" s="5"/>
      <c r="AZ168" s="5"/>
    </row>
    <row r="169" spans="1:52" s="6" customFormat="1" ht="12" hidden="1" customHeight="1">
      <c r="B169" s="43" t="s">
        <v>96</v>
      </c>
      <c r="C169" s="59" t="s">
        <v>97</v>
      </c>
      <c r="D169" s="78">
        <v>52721</v>
      </c>
      <c r="E169" s="84">
        <f t="shared" si="37"/>
        <v>96.200937904859217</v>
      </c>
      <c r="F169" s="81">
        <v>306</v>
      </c>
      <c r="G169" s="84">
        <f t="shared" si="38"/>
        <v>73.205741626794264</v>
      </c>
      <c r="H169" s="81">
        <v>110</v>
      </c>
      <c r="I169" s="84">
        <f t="shared" si="30"/>
        <v>52.884615384615387</v>
      </c>
      <c r="J169" s="81">
        <f t="shared" si="33"/>
        <v>52415</v>
      </c>
      <c r="K169" s="84">
        <f t="shared" si="39"/>
        <v>96.37767766847476</v>
      </c>
      <c r="L169" s="81">
        <v>25497</v>
      </c>
      <c r="M169" s="84">
        <f t="shared" si="40"/>
        <v>91.910890018384336</v>
      </c>
      <c r="N169" s="81">
        <v>15405</v>
      </c>
      <c r="O169" s="84">
        <f t="shared" si="41"/>
        <v>91.121495327102807</v>
      </c>
      <c r="P169" s="81">
        <f t="shared" si="34"/>
        <v>-10092</v>
      </c>
      <c r="Q169" s="84">
        <f t="shared" si="42"/>
        <v>93.142593447161971</v>
      </c>
      <c r="R169" s="81">
        <f t="shared" si="35"/>
        <v>42323</v>
      </c>
      <c r="S169" s="84">
        <f t="shared" si="43"/>
        <v>97.182548794489094</v>
      </c>
      <c r="T169" s="81">
        <v>36968</v>
      </c>
      <c r="U169" s="84">
        <f t="shared" si="44"/>
        <v>97.775661879446702</v>
      </c>
      <c r="V169" s="81">
        <v>1514</v>
      </c>
      <c r="W169" s="84">
        <f t="shared" si="47"/>
        <v>87.972109238814639</v>
      </c>
      <c r="X169" s="81">
        <f t="shared" si="36"/>
        <v>5355</v>
      </c>
      <c r="Y169" s="84">
        <f t="shared" si="45"/>
        <v>93.276432677233927</v>
      </c>
      <c r="Z169" s="81">
        <v>58</v>
      </c>
      <c r="AA169" s="84">
        <f t="shared" si="31"/>
        <v>79.452054794520549</v>
      </c>
      <c r="AB169" s="81">
        <v>2568</v>
      </c>
      <c r="AC169" s="84">
        <f t="shared" si="32"/>
        <v>123.63986519017813</v>
      </c>
      <c r="AD169" s="142"/>
      <c r="AE169" s="142"/>
      <c r="AF169" s="142"/>
      <c r="AG169" s="142"/>
      <c r="AH169" s="142"/>
      <c r="AI169" s="142"/>
      <c r="AJ169" s="16">
        <v>2417</v>
      </c>
      <c r="AK169" s="152">
        <f t="shared" si="46"/>
        <v>80.432612312811983</v>
      </c>
      <c r="AL169" s="163" t="s">
        <v>240</v>
      </c>
      <c r="AM169" s="105" t="s">
        <v>240</v>
      </c>
      <c r="AN169" s="105" t="s">
        <v>240</v>
      </c>
      <c r="AO169" s="105" t="s">
        <v>240</v>
      </c>
      <c r="AP169" s="16" t="s">
        <v>196</v>
      </c>
      <c r="AQ169" s="15" t="s">
        <v>196</v>
      </c>
      <c r="AR169" s="5"/>
      <c r="AS169" s="5"/>
      <c r="AT169" s="5"/>
      <c r="AU169" s="5"/>
      <c r="AV169" s="5"/>
      <c r="AW169" s="5"/>
      <c r="AX169" s="5"/>
      <c r="AY169" s="5"/>
      <c r="AZ169" s="5"/>
    </row>
    <row r="170" spans="1:52" s="6" customFormat="1" ht="12" hidden="1" customHeight="1">
      <c r="B170" s="43" t="s">
        <v>73</v>
      </c>
      <c r="C170" s="59" t="s">
        <v>74</v>
      </c>
      <c r="D170" s="78">
        <v>51538</v>
      </c>
      <c r="E170" s="84">
        <f t="shared" si="37"/>
        <v>100.05435837701417</v>
      </c>
      <c r="F170" s="81">
        <v>277</v>
      </c>
      <c r="G170" s="84">
        <f t="shared" si="38"/>
        <v>60.217391304347821</v>
      </c>
      <c r="H170" s="81">
        <v>81</v>
      </c>
      <c r="I170" s="84">
        <f t="shared" si="30"/>
        <v>30.451127819548873</v>
      </c>
      <c r="J170" s="81">
        <f t="shared" si="33"/>
        <v>51261</v>
      </c>
      <c r="K170" s="84">
        <f t="shared" si="39"/>
        <v>100.41332027424095</v>
      </c>
      <c r="L170" s="81">
        <v>26132</v>
      </c>
      <c r="M170" s="84">
        <f t="shared" si="40"/>
        <v>99.63397895378985</v>
      </c>
      <c r="N170" s="81">
        <v>15428</v>
      </c>
      <c r="O170" s="84">
        <f t="shared" si="41"/>
        <v>96.587992236899765</v>
      </c>
      <c r="P170" s="81">
        <f t="shared" si="34"/>
        <v>-10704</v>
      </c>
      <c r="Q170" s="84">
        <f t="shared" si="42"/>
        <v>104.37835202340322</v>
      </c>
      <c r="R170" s="81">
        <f t="shared" si="35"/>
        <v>40557</v>
      </c>
      <c r="S170" s="84">
        <f t="shared" si="43"/>
        <v>99.416595170976834</v>
      </c>
      <c r="T170" s="81">
        <v>34476</v>
      </c>
      <c r="U170" s="84">
        <f t="shared" si="44"/>
        <v>97.167498097573343</v>
      </c>
      <c r="V170" s="81">
        <v>1386</v>
      </c>
      <c r="W170" s="84">
        <f t="shared" si="47"/>
        <v>75.903614457831324</v>
      </c>
      <c r="X170" s="81">
        <f t="shared" si="36"/>
        <v>6081</v>
      </c>
      <c r="Y170" s="84">
        <f t="shared" si="45"/>
        <v>114.4335716974031</v>
      </c>
      <c r="Z170" s="81">
        <v>71</v>
      </c>
      <c r="AA170" s="84">
        <f t="shared" si="31"/>
        <v>101.42857142857142</v>
      </c>
      <c r="AB170" s="81">
        <v>2443</v>
      </c>
      <c r="AC170" s="84">
        <f t="shared" si="32"/>
        <v>127.17334721499218</v>
      </c>
      <c r="AD170" s="142"/>
      <c r="AE170" s="142"/>
      <c r="AF170" s="142"/>
      <c r="AG170" s="142"/>
      <c r="AH170" s="142"/>
      <c r="AI170" s="142"/>
      <c r="AJ170" s="16">
        <v>3069</v>
      </c>
      <c r="AK170" s="152">
        <f t="shared" si="46"/>
        <v>103.40296495956873</v>
      </c>
      <c r="AL170" s="163" t="s">
        <v>240</v>
      </c>
      <c r="AM170" s="105" t="s">
        <v>240</v>
      </c>
      <c r="AN170" s="105" t="s">
        <v>240</v>
      </c>
      <c r="AO170" s="105" t="s">
        <v>240</v>
      </c>
      <c r="AP170" s="16" t="s">
        <v>196</v>
      </c>
      <c r="AQ170" s="15" t="s">
        <v>196</v>
      </c>
      <c r="AR170" s="5"/>
      <c r="AS170" s="5"/>
      <c r="AT170" s="5"/>
      <c r="AU170" s="5"/>
      <c r="AV170" s="5"/>
      <c r="AW170" s="5"/>
      <c r="AX170" s="5"/>
      <c r="AY170" s="5"/>
      <c r="AZ170" s="5"/>
    </row>
    <row r="171" spans="1:52" ht="12" hidden="1" customHeight="1">
      <c r="A171" s="4"/>
      <c r="B171" s="43" t="s">
        <v>76</v>
      </c>
      <c r="C171" s="59" t="s">
        <v>6</v>
      </c>
      <c r="D171" s="78">
        <v>50642</v>
      </c>
      <c r="E171" s="84">
        <f t="shared" si="37"/>
        <v>101.17675264219928</v>
      </c>
      <c r="F171" s="81">
        <v>292</v>
      </c>
      <c r="G171" s="84">
        <f t="shared" si="38"/>
        <v>59.349593495934961</v>
      </c>
      <c r="H171" s="81">
        <v>96</v>
      </c>
      <c r="I171" s="84">
        <f t="shared" si="30"/>
        <v>32.432432432432435</v>
      </c>
      <c r="J171" s="81">
        <f t="shared" si="33"/>
        <v>50350</v>
      </c>
      <c r="K171" s="84">
        <f t="shared" si="39"/>
        <v>101.59197756300318</v>
      </c>
      <c r="L171" s="81">
        <v>24741</v>
      </c>
      <c r="M171" s="84">
        <f t="shared" si="40"/>
        <v>103.49284698402074</v>
      </c>
      <c r="N171" s="81">
        <v>14172</v>
      </c>
      <c r="O171" s="84">
        <f t="shared" si="41"/>
        <v>92.061842276211507</v>
      </c>
      <c r="P171" s="81">
        <f t="shared" si="34"/>
        <v>-10569</v>
      </c>
      <c r="Q171" s="84">
        <f t="shared" si="42"/>
        <v>124.1658834586466</v>
      </c>
      <c r="R171" s="81">
        <f t="shared" si="35"/>
        <v>39781</v>
      </c>
      <c r="S171" s="84">
        <f t="shared" si="43"/>
        <v>96.911008794367703</v>
      </c>
      <c r="T171" s="81">
        <v>36611</v>
      </c>
      <c r="U171" s="84">
        <f t="shared" si="44"/>
        <v>95.073750908902042</v>
      </c>
      <c r="V171" s="81">
        <v>1560</v>
      </c>
      <c r="W171" s="84">
        <f t="shared" si="47"/>
        <v>78.078078078078079</v>
      </c>
      <c r="X171" s="81">
        <f t="shared" si="36"/>
        <v>3170</v>
      </c>
      <c r="Y171" s="84">
        <f t="shared" si="45"/>
        <v>124.75403384494295</v>
      </c>
      <c r="Z171" s="81">
        <v>61</v>
      </c>
      <c r="AA171" s="84">
        <f t="shared" si="31"/>
        <v>101.66666666666666</v>
      </c>
      <c r="AB171" s="81">
        <v>1926</v>
      </c>
      <c r="AC171" s="84">
        <f t="shared" si="32"/>
        <v>122.59707192870783</v>
      </c>
      <c r="AD171" s="142"/>
      <c r="AE171" s="142"/>
      <c r="AF171" s="142"/>
      <c r="AG171" s="142"/>
      <c r="AH171" s="142"/>
      <c r="AI171" s="142"/>
      <c r="AJ171" s="16">
        <v>688</v>
      </c>
      <c r="AK171" s="152">
        <f t="shared" si="46"/>
        <v>112.97208538587849</v>
      </c>
      <c r="AL171" s="163" t="s">
        <v>240</v>
      </c>
      <c r="AM171" s="105" t="s">
        <v>240</v>
      </c>
      <c r="AN171" s="105" t="s">
        <v>240</v>
      </c>
      <c r="AO171" s="105" t="s">
        <v>240</v>
      </c>
      <c r="AP171" s="16" t="s">
        <v>196</v>
      </c>
      <c r="AQ171" s="15" t="s">
        <v>196</v>
      </c>
    </row>
    <row r="172" spans="1:52" ht="12" hidden="1" customHeight="1">
      <c r="A172" s="4"/>
      <c r="B172" s="43" t="s">
        <v>98</v>
      </c>
      <c r="C172" s="59" t="s">
        <v>7</v>
      </c>
      <c r="D172" s="78">
        <v>53418</v>
      </c>
      <c r="E172" s="84">
        <f t="shared" si="37"/>
        <v>100.5515294117647</v>
      </c>
      <c r="F172" s="81">
        <v>310</v>
      </c>
      <c r="G172" s="84">
        <f t="shared" si="38"/>
        <v>72.769953051643185</v>
      </c>
      <c r="H172" s="81">
        <v>114</v>
      </c>
      <c r="I172" s="84">
        <f t="shared" si="30"/>
        <v>50</v>
      </c>
      <c r="J172" s="81">
        <f t="shared" si="33"/>
        <v>53108</v>
      </c>
      <c r="K172" s="84">
        <f t="shared" si="39"/>
        <v>100.77610580845938</v>
      </c>
      <c r="L172" s="81">
        <v>27152</v>
      </c>
      <c r="M172" s="84">
        <f t="shared" si="40"/>
        <v>101.8798544144685</v>
      </c>
      <c r="N172" s="81">
        <v>14631</v>
      </c>
      <c r="O172" s="84">
        <f t="shared" si="41"/>
        <v>92.748019017432654</v>
      </c>
      <c r="P172" s="81">
        <f t="shared" si="34"/>
        <v>-12521</v>
      </c>
      <c r="Q172" s="84">
        <f t="shared" si="42"/>
        <v>115.12504597278411</v>
      </c>
      <c r="R172" s="81">
        <f t="shared" si="35"/>
        <v>40587</v>
      </c>
      <c r="S172" s="84">
        <f t="shared" si="43"/>
        <v>97.044688329388137</v>
      </c>
      <c r="T172" s="81">
        <v>35286</v>
      </c>
      <c r="U172" s="84">
        <f t="shared" si="44"/>
        <v>95.107948572814749</v>
      </c>
      <c r="V172" s="81">
        <v>2105</v>
      </c>
      <c r="W172" s="84">
        <f t="shared" si="47"/>
        <v>119.87471526195901</v>
      </c>
      <c r="X172" s="81">
        <f t="shared" si="36"/>
        <v>5301</v>
      </c>
      <c r="Y172" s="84">
        <f t="shared" si="45"/>
        <v>112.26175349428209</v>
      </c>
      <c r="Z172" s="81">
        <v>75</v>
      </c>
      <c r="AA172" s="84">
        <f t="shared" si="31"/>
        <v>100</v>
      </c>
      <c r="AB172" s="81">
        <v>2314</v>
      </c>
      <c r="AC172" s="84">
        <f t="shared" si="32"/>
        <v>116.2230035158212</v>
      </c>
      <c r="AD172" s="142"/>
      <c r="AE172" s="142"/>
      <c r="AF172" s="142"/>
      <c r="AG172" s="142"/>
      <c r="AH172" s="142"/>
      <c r="AI172" s="142"/>
      <c r="AJ172" s="16">
        <v>2481</v>
      </c>
      <c r="AK172" s="152">
        <f t="shared" si="46"/>
        <v>104.63939266132434</v>
      </c>
      <c r="AL172" s="163" t="s">
        <v>240</v>
      </c>
      <c r="AM172" s="105" t="s">
        <v>240</v>
      </c>
      <c r="AN172" s="105" t="s">
        <v>240</v>
      </c>
      <c r="AO172" s="105" t="s">
        <v>240</v>
      </c>
      <c r="AP172" s="16" t="s">
        <v>196</v>
      </c>
      <c r="AQ172" s="15" t="s">
        <v>196</v>
      </c>
    </row>
    <row r="173" spans="1:52" ht="12" hidden="1" customHeight="1">
      <c r="A173" s="4"/>
      <c r="B173" s="43" t="s">
        <v>100</v>
      </c>
      <c r="C173" s="59" t="s">
        <v>8</v>
      </c>
      <c r="D173" s="78">
        <v>52508</v>
      </c>
      <c r="E173" s="84">
        <f t="shared" si="37"/>
        <v>101.28271897845418</v>
      </c>
      <c r="F173" s="81">
        <v>282</v>
      </c>
      <c r="G173" s="84">
        <f t="shared" si="38"/>
        <v>61.978021978021978</v>
      </c>
      <c r="H173" s="81">
        <v>86</v>
      </c>
      <c r="I173" s="84">
        <f t="shared" si="30"/>
        <v>33.204633204633204</v>
      </c>
      <c r="J173" s="81">
        <f t="shared" si="33"/>
        <v>52226</v>
      </c>
      <c r="K173" s="84">
        <f t="shared" si="39"/>
        <v>101.63073090994006</v>
      </c>
      <c r="L173" s="81">
        <v>26893</v>
      </c>
      <c r="M173" s="84">
        <f t="shared" si="40"/>
        <v>99.035168477260171</v>
      </c>
      <c r="N173" s="81">
        <v>14414</v>
      </c>
      <c r="O173" s="84">
        <f t="shared" si="41"/>
        <v>92.480431156165793</v>
      </c>
      <c r="P173" s="81">
        <f t="shared" si="34"/>
        <v>-12479</v>
      </c>
      <c r="Q173" s="84">
        <f t="shared" si="42"/>
        <v>107.86584838793327</v>
      </c>
      <c r="R173" s="81">
        <f t="shared" si="35"/>
        <v>39747</v>
      </c>
      <c r="S173" s="84">
        <f t="shared" si="43"/>
        <v>99.819181797634286</v>
      </c>
      <c r="T173" s="81">
        <v>34078</v>
      </c>
      <c r="U173" s="84">
        <f t="shared" si="44"/>
        <v>98.295307046641085</v>
      </c>
      <c r="V173" s="81">
        <v>2238</v>
      </c>
      <c r="W173" s="84">
        <f t="shared" si="47"/>
        <v>90.351231328219612</v>
      </c>
      <c r="X173" s="81">
        <f t="shared" si="36"/>
        <v>5669</v>
      </c>
      <c r="Y173" s="84">
        <f t="shared" si="45"/>
        <v>110.07766990291262</v>
      </c>
      <c r="Z173" s="81">
        <v>75</v>
      </c>
      <c r="AA173" s="84">
        <f t="shared" si="31"/>
        <v>88.235294117647058</v>
      </c>
      <c r="AB173" s="81">
        <v>2324</v>
      </c>
      <c r="AC173" s="84">
        <f t="shared" si="32"/>
        <v>111.89215214251324</v>
      </c>
      <c r="AD173" s="142"/>
      <c r="AE173" s="142"/>
      <c r="AF173" s="142"/>
      <c r="AG173" s="142"/>
      <c r="AH173" s="142"/>
      <c r="AI173" s="142"/>
      <c r="AJ173" s="16">
        <v>2855</v>
      </c>
      <c r="AK173" s="152">
        <f t="shared" si="46"/>
        <v>100.66995768688294</v>
      </c>
      <c r="AL173" s="163" t="s">
        <v>240</v>
      </c>
      <c r="AM173" s="105" t="s">
        <v>240</v>
      </c>
      <c r="AN173" s="105" t="s">
        <v>240</v>
      </c>
      <c r="AO173" s="105" t="s">
        <v>240</v>
      </c>
      <c r="AP173" s="16" t="s">
        <v>196</v>
      </c>
      <c r="AQ173" s="15" t="s">
        <v>196</v>
      </c>
    </row>
    <row r="174" spans="1:52" ht="12" hidden="1" customHeight="1">
      <c r="A174" s="4"/>
      <c r="B174" s="43" t="s">
        <v>102</v>
      </c>
      <c r="C174" s="59" t="s">
        <v>9</v>
      </c>
      <c r="D174" s="78">
        <v>55987</v>
      </c>
      <c r="E174" s="84">
        <f t="shared" si="37"/>
        <v>102.23695263138673</v>
      </c>
      <c r="F174" s="81">
        <v>322</v>
      </c>
      <c r="G174" s="84">
        <f t="shared" si="38"/>
        <v>57.193605683836587</v>
      </c>
      <c r="H174" s="81">
        <v>126</v>
      </c>
      <c r="I174" s="84">
        <f t="shared" si="30"/>
        <v>35.195530726256983</v>
      </c>
      <c r="J174" s="81">
        <f t="shared" si="33"/>
        <v>55665</v>
      </c>
      <c r="K174" s="84">
        <f t="shared" si="39"/>
        <v>102.70484695289581</v>
      </c>
      <c r="L174" s="81">
        <v>29211</v>
      </c>
      <c r="M174" s="84">
        <f t="shared" si="40"/>
        <v>105.63028856584941</v>
      </c>
      <c r="N174" s="81">
        <v>19436</v>
      </c>
      <c r="O174" s="84">
        <f t="shared" si="41"/>
        <v>101.53058559264483</v>
      </c>
      <c r="P174" s="81">
        <f t="shared" si="34"/>
        <v>-9775</v>
      </c>
      <c r="Q174" s="84">
        <f t="shared" si="42"/>
        <v>114.8513688168253</v>
      </c>
      <c r="R174" s="81">
        <f t="shared" si="35"/>
        <v>45890</v>
      </c>
      <c r="S174" s="84">
        <f t="shared" si="43"/>
        <v>100.44212922430398</v>
      </c>
      <c r="T174" s="81">
        <v>31785</v>
      </c>
      <c r="U174" s="84">
        <f t="shared" si="44"/>
        <v>95.582486317435496</v>
      </c>
      <c r="V174" s="81">
        <v>1813</v>
      </c>
      <c r="W174" s="84">
        <f t="shared" si="47"/>
        <v>73.81921824104235</v>
      </c>
      <c r="X174" s="81">
        <f t="shared" si="36"/>
        <v>14105</v>
      </c>
      <c r="Y174" s="84">
        <f t="shared" si="45"/>
        <v>113.43895769663825</v>
      </c>
      <c r="Z174" s="81">
        <v>68</v>
      </c>
      <c r="AA174" s="84">
        <f t="shared" si="31"/>
        <v>115.2542372881356</v>
      </c>
      <c r="AB174" s="81">
        <v>2904</v>
      </c>
      <c r="AC174" s="84">
        <f t="shared" si="32"/>
        <v>106.88259109311741</v>
      </c>
      <c r="AD174" s="142"/>
      <c r="AE174" s="142"/>
      <c r="AF174" s="142"/>
      <c r="AG174" s="142"/>
      <c r="AH174" s="142"/>
      <c r="AI174" s="142"/>
      <c r="AJ174" s="16">
        <v>10208</v>
      </c>
      <c r="AK174" s="152">
        <f t="shared" si="46"/>
        <v>117.98428109107721</v>
      </c>
      <c r="AL174" s="163" t="s">
        <v>240</v>
      </c>
      <c r="AM174" s="105" t="s">
        <v>240</v>
      </c>
      <c r="AN174" s="105" t="s">
        <v>240</v>
      </c>
      <c r="AO174" s="105" t="s">
        <v>240</v>
      </c>
      <c r="AP174" s="16" t="s">
        <v>196</v>
      </c>
      <c r="AQ174" s="15" t="s">
        <v>196</v>
      </c>
    </row>
    <row r="175" spans="1:52" ht="12" hidden="1" customHeight="1">
      <c r="A175" s="4"/>
      <c r="B175" s="43" t="s">
        <v>152</v>
      </c>
      <c r="C175" s="59" t="s">
        <v>153</v>
      </c>
      <c r="D175" s="78">
        <v>57569</v>
      </c>
      <c r="E175" s="84">
        <f t="shared" si="37"/>
        <v>103.92266589645462</v>
      </c>
      <c r="F175" s="81">
        <v>260</v>
      </c>
      <c r="G175" s="84">
        <f t="shared" si="38"/>
        <v>84.690553745928341</v>
      </c>
      <c r="H175" s="81">
        <v>111</v>
      </c>
      <c r="I175" s="84">
        <f t="shared" si="30"/>
        <v>100</v>
      </c>
      <c r="J175" s="81">
        <f t="shared" si="33"/>
        <v>57309</v>
      </c>
      <c r="K175" s="84">
        <f t="shared" si="39"/>
        <v>104.02984261830856</v>
      </c>
      <c r="L175" s="81">
        <v>30660</v>
      </c>
      <c r="M175" s="84">
        <f t="shared" si="40"/>
        <v>101.88415910676902</v>
      </c>
      <c r="N175" s="81">
        <v>19568</v>
      </c>
      <c r="O175" s="84">
        <f t="shared" si="41"/>
        <v>103.7319762510602</v>
      </c>
      <c r="P175" s="81">
        <f t="shared" si="34"/>
        <v>-11092</v>
      </c>
      <c r="Q175" s="84">
        <f t="shared" si="42"/>
        <v>98.779944785822423</v>
      </c>
      <c r="R175" s="81">
        <f t="shared" si="35"/>
        <v>46217</v>
      </c>
      <c r="S175" s="84">
        <f t="shared" si="43"/>
        <v>105.37391700866392</v>
      </c>
      <c r="T175" s="81">
        <v>33122</v>
      </c>
      <c r="U175" s="84">
        <f t="shared" si="44"/>
        <v>100.80038954319974</v>
      </c>
      <c r="V175" s="81">
        <v>2336</v>
      </c>
      <c r="W175" s="84">
        <f t="shared" si="47"/>
        <v>147.56790903348073</v>
      </c>
      <c r="X175" s="81">
        <f t="shared" si="36"/>
        <v>13095</v>
      </c>
      <c r="Y175" s="84">
        <f t="shared" si="45"/>
        <v>119.03463321516226</v>
      </c>
      <c r="Z175" s="81">
        <v>60</v>
      </c>
      <c r="AA175" s="84">
        <f t="shared" si="31"/>
        <v>100</v>
      </c>
      <c r="AB175" s="81">
        <v>2447</v>
      </c>
      <c r="AC175" s="84">
        <f t="shared" si="32"/>
        <v>118.44143272023233</v>
      </c>
      <c r="AD175" s="142"/>
      <c r="AE175" s="142"/>
      <c r="AF175" s="142"/>
      <c r="AG175" s="142"/>
      <c r="AH175" s="142"/>
      <c r="AI175" s="142"/>
      <c r="AJ175" s="16">
        <v>9433</v>
      </c>
      <c r="AK175" s="152">
        <f t="shared" si="46"/>
        <v>119.13361960090931</v>
      </c>
      <c r="AL175" s="163" t="s">
        <v>240</v>
      </c>
      <c r="AM175" s="105" t="s">
        <v>240</v>
      </c>
      <c r="AN175" s="105" t="s">
        <v>240</v>
      </c>
      <c r="AO175" s="105" t="s">
        <v>240</v>
      </c>
      <c r="AP175" s="16" t="s">
        <v>196</v>
      </c>
      <c r="AQ175" s="15" t="s">
        <v>196</v>
      </c>
    </row>
    <row r="176" spans="1:52" ht="12" hidden="1" customHeight="1">
      <c r="A176" s="4"/>
      <c r="B176" s="43" t="s">
        <v>87</v>
      </c>
      <c r="C176" s="59" t="s">
        <v>88</v>
      </c>
      <c r="D176" s="78">
        <v>55775</v>
      </c>
      <c r="E176" s="84">
        <f t="shared" si="37"/>
        <v>107.03319900211092</v>
      </c>
      <c r="F176" s="81">
        <v>241</v>
      </c>
      <c r="G176" s="84">
        <f t="shared" si="38"/>
        <v>81.694915254237287</v>
      </c>
      <c r="H176" s="81">
        <v>92</v>
      </c>
      <c r="I176" s="84">
        <f t="shared" si="30"/>
        <v>92.929292929292927</v>
      </c>
      <c r="J176" s="81">
        <f t="shared" si="33"/>
        <v>55534</v>
      </c>
      <c r="K176" s="84">
        <f t="shared" si="39"/>
        <v>107.17745826498117</v>
      </c>
      <c r="L176" s="81">
        <v>29031</v>
      </c>
      <c r="M176" s="84">
        <f t="shared" si="40"/>
        <v>103.31684401580128</v>
      </c>
      <c r="N176" s="81">
        <v>16411</v>
      </c>
      <c r="O176" s="84">
        <f t="shared" si="41"/>
        <v>104.37575526299052</v>
      </c>
      <c r="P176" s="81">
        <f t="shared" si="34"/>
        <v>-12620</v>
      </c>
      <c r="Q176" s="84">
        <f t="shared" si="42"/>
        <v>101.97155785391078</v>
      </c>
      <c r="R176" s="81">
        <f t="shared" si="35"/>
        <v>42914</v>
      </c>
      <c r="S176" s="84">
        <f t="shared" si="43"/>
        <v>108.81107533152463</v>
      </c>
      <c r="T176" s="81">
        <v>32281</v>
      </c>
      <c r="U176" s="84">
        <f t="shared" si="44"/>
        <v>101.98079231692677</v>
      </c>
      <c r="V176" s="81">
        <v>1905</v>
      </c>
      <c r="W176" s="84">
        <f t="shared" si="47"/>
        <v>124.1851368970013</v>
      </c>
      <c r="X176" s="81">
        <f t="shared" si="36"/>
        <v>10633</v>
      </c>
      <c r="Y176" s="84">
        <f t="shared" si="45"/>
        <v>136.58317276814387</v>
      </c>
      <c r="Z176" s="81">
        <v>56</v>
      </c>
      <c r="AA176" s="84">
        <f t="shared" si="31"/>
        <v>103.7037037037037</v>
      </c>
      <c r="AB176" s="81">
        <v>2187</v>
      </c>
      <c r="AC176" s="84">
        <f t="shared" si="32"/>
        <v>117.77059773828755</v>
      </c>
      <c r="AD176" s="142"/>
      <c r="AE176" s="142"/>
      <c r="AF176" s="142"/>
      <c r="AG176" s="142"/>
      <c r="AH176" s="142"/>
      <c r="AI176" s="142"/>
      <c r="AJ176" s="16">
        <v>7519</v>
      </c>
      <c r="AK176" s="152">
        <f t="shared" si="46"/>
        <v>129.86183074265975</v>
      </c>
      <c r="AL176" s="163" t="s">
        <v>240</v>
      </c>
      <c r="AM176" s="105" t="s">
        <v>240</v>
      </c>
      <c r="AN176" s="105" t="s">
        <v>240</v>
      </c>
      <c r="AO176" s="105" t="s">
        <v>240</v>
      </c>
      <c r="AP176" s="16" t="s">
        <v>196</v>
      </c>
      <c r="AQ176" s="15" t="s">
        <v>196</v>
      </c>
    </row>
    <row r="177" spans="1:44" ht="12" hidden="1" customHeight="1">
      <c r="A177" s="4"/>
      <c r="B177" s="45" t="s">
        <v>41</v>
      </c>
      <c r="C177" s="61" t="s">
        <v>13</v>
      </c>
      <c r="D177" s="79">
        <v>61632</v>
      </c>
      <c r="E177" s="85">
        <f t="shared" si="37"/>
        <v>103.35737045111522</v>
      </c>
      <c r="F177" s="82">
        <v>238</v>
      </c>
      <c r="G177" s="85">
        <f t="shared" si="38"/>
        <v>67.422096317280449</v>
      </c>
      <c r="H177" s="82">
        <v>89</v>
      </c>
      <c r="I177" s="85">
        <f t="shared" si="30"/>
        <v>56.687898089171973</v>
      </c>
      <c r="J177" s="82">
        <f t="shared" si="33"/>
        <v>61394</v>
      </c>
      <c r="K177" s="85">
        <f t="shared" si="39"/>
        <v>103.57136832160872</v>
      </c>
      <c r="L177" s="82">
        <v>32879</v>
      </c>
      <c r="M177" s="85">
        <f t="shared" si="40"/>
        <v>105.05144098664452</v>
      </c>
      <c r="N177" s="82">
        <v>22549</v>
      </c>
      <c r="O177" s="85">
        <f t="shared" si="41"/>
        <v>117.07076475780073</v>
      </c>
      <c r="P177" s="82">
        <f t="shared" si="34"/>
        <v>-10330</v>
      </c>
      <c r="Q177" s="85">
        <f t="shared" si="42"/>
        <v>85.818725596078764</v>
      </c>
      <c r="R177" s="82">
        <f t="shared" si="35"/>
        <v>51064</v>
      </c>
      <c r="S177" s="85">
        <f t="shared" si="43"/>
        <v>108.09483488569009</v>
      </c>
      <c r="T177" s="82">
        <v>32277</v>
      </c>
      <c r="U177" s="85">
        <f t="shared" si="44"/>
        <v>93.842128216310499</v>
      </c>
      <c r="V177" s="82">
        <v>1924</v>
      </c>
      <c r="W177" s="85">
        <f t="shared" si="47"/>
        <v>93.443419135502666</v>
      </c>
      <c r="X177" s="82">
        <f t="shared" si="36"/>
        <v>18787</v>
      </c>
      <c r="Y177" s="85">
        <f t="shared" si="45"/>
        <v>146.25924484235111</v>
      </c>
      <c r="Z177" s="82">
        <v>70</v>
      </c>
      <c r="AA177" s="85">
        <f t="shared" si="31"/>
        <v>109.375</v>
      </c>
      <c r="AB177" s="82">
        <v>2478</v>
      </c>
      <c r="AC177" s="85">
        <f t="shared" si="32"/>
        <v>103.72540812055253</v>
      </c>
      <c r="AD177" s="143"/>
      <c r="AE177" s="143"/>
      <c r="AF177" s="143"/>
      <c r="AG177" s="143"/>
      <c r="AH177" s="143"/>
      <c r="AI177" s="143"/>
      <c r="AJ177" s="13">
        <v>13984</v>
      </c>
      <c r="AK177" s="153">
        <f t="shared" si="46"/>
        <v>144.38822922044398</v>
      </c>
      <c r="AL177" s="164" t="s">
        <v>240</v>
      </c>
      <c r="AM177" s="165" t="s">
        <v>240</v>
      </c>
      <c r="AN177" s="165" t="s">
        <v>240</v>
      </c>
      <c r="AO177" s="165" t="s">
        <v>240</v>
      </c>
      <c r="AP177" s="13" t="s">
        <v>196</v>
      </c>
      <c r="AQ177" s="12" t="s">
        <v>196</v>
      </c>
    </row>
    <row r="178" spans="1:44" s="5" customFormat="1" ht="12" hidden="1" customHeight="1">
      <c r="A178" s="6"/>
      <c r="B178" s="44" t="s">
        <v>154</v>
      </c>
      <c r="C178" s="59" t="s">
        <v>155</v>
      </c>
      <c r="D178" s="80">
        <v>59575</v>
      </c>
      <c r="E178" s="86">
        <f t="shared" si="37"/>
        <v>102.38541254919484</v>
      </c>
      <c r="F178" s="83">
        <v>229</v>
      </c>
      <c r="G178" s="86">
        <f t="shared" si="38"/>
        <v>81.785714285714278</v>
      </c>
      <c r="H178" s="83">
        <v>80</v>
      </c>
      <c r="I178" s="86">
        <f t="shared" si="30"/>
        <v>95.238095238095227</v>
      </c>
      <c r="J178" s="83">
        <f t="shared" si="33"/>
        <v>59346</v>
      </c>
      <c r="K178" s="86">
        <f t="shared" si="39"/>
        <v>102.48501908232166</v>
      </c>
      <c r="L178" s="83">
        <v>31340</v>
      </c>
      <c r="M178" s="86">
        <f t="shared" si="40"/>
        <v>104.29284525790349</v>
      </c>
      <c r="N178" s="83">
        <v>20049</v>
      </c>
      <c r="O178" s="86">
        <f t="shared" si="41"/>
        <v>112.21873950520542</v>
      </c>
      <c r="P178" s="83">
        <f t="shared" si="34"/>
        <v>-11291</v>
      </c>
      <c r="Q178" s="86">
        <f t="shared" si="42"/>
        <v>92.670715692711752</v>
      </c>
      <c r="R178" s="83">
        <f t="shared" si="35"/>
        <v>48055</v>
      </c>
      <c r="S178" s="86">
        <f t="shared" si="43"/>
        <v>105.10027775955209</v>
      </c>
      <c r="T178" s="83">
        <v>33392</v>
      </c>
      <c r="U178" s="86">
        <f t="shared" si="44"/>
        <v>92.982846959233683</v>
      </c>
      <c r="V178" s="83">
        <v>2132</v>
      </c>
      <c r="W178" s="86">
        <f t="shared" si="47"/>
        <v>100.9469696969697</v>
      </c>
      <c r="X178" s="83">
        <f t="shared" si="36"/>
        <v>14663</v>
      </c>
      <c r="Y178" s="86">
        <f t="shared" si="45"/>
        <v>149.45469371114055</v>
      </c>
      <c r="Z178" s="83">
        <v>84</v>
      </c>
      <c r="AA178" s="86">
        <f t="shared" si="31"/>
        <v>120</v>
      </c>
      <c r="AB178" s="83">
        <v>2467</v>
      </c>
      <c r="AC178" s="86">
        <f t="shared" si="32"/>
        <v>96.745098039215677</v>
      </c>
      <c r="AD178" s="144"/>
      <c r="AE178" s="144"/>
      <c r="AF178" s="144"/>
      <c r="AG178" s="144"/>
      <c r="AH178" s="144"/>
      <c r="AI178" s="144"/>
      <c r="AJ178" s="10">
        <v>10382</v>
      </c>
      <c r="AK178" s="48">
        <f t="shared" si="46"/>
        <v>153.51175513825225</v>
      </c>
      <c r="AL178" s="166" t="s">
        <v>240</v>
      </c>
      <c r="AM178" s="160" t="s">
        <v>240</v>
      </c>
      <c r="AN178" s="160" t="s">
        <v>240</v>
      </c>
      <c r="AO178" s="160" t="s">
        <v>240</v>
      </c>
      <c r="AP178" s="10" t="s">
        <v>196</v>
      </c>
      <c r="AQ178" s="9" t="s">
        <v>196</v>
      </c>
    </row>
    <row r="179" spans="1:44" s="5" customFormat="1" ht="12" hidden="1" customHeight="1">
      <c r="A179" s="6"/>
      <c r="B179" s="43" t="s">
        <v>92</v>
      </c>
      <c r="C179" s="59" t="s">
        <v>11</v>
      </c>
      <c r="D179" s="78">
        <v>60803</v>
      </c>
      <c r="E179" s="84">
        <f t="shared" si="37"/>
        <v>102.10925823299242</v>
      </c>
      <c r="F179" s="81">
        <v>276</v>
      </c>
      <c r="G179" s="84">
        <f t="shared" si="38"/>
        <v>93.243243243243242</v>
      </c>
      <c r="H179" s="81">
        <v>127</v>
      </c>
      <c r="I179" s="84">
        <f t="shared" si="30"/>
        <v>127</v>
      </c>
      <c r="J179" s="81">
        <f t="shared" si="33"/>
        <v>60527</v>
      </c>
      <c r="K179" s="84">
        <f t="shared" si="39"/>
        <v>102.1535501510523</v>
      </c>
      <c r="L179" s="81">
        <v>32382</v>
      </c>
      <c r="M179" s="84">
        <f t="shared" si="40"/>
        <v>103.17338940929078</v>
      </c>
      <c r="N179" s="81">
        <v>17840</v>
      </c>
      <c r="O179" s="84">
        <f t="shared" si="41"/>
        <v>95.248264815803523</v>
      </c>
      <c r="P179" s="81">
        <f t="shared" si="34"/>
        <v>-14542</v>
      </c>
      <c r="Q179" s="84">
        <f t="shared" si="42"/>
        <v>114.90202275600505</v>
      </c>
      <c r="R179" s="81">
        <f t="shared" si="35"/>
        <v>45985</v>
      </c>
      <c r="S179" s="84">
        <f t="shared" si="43"/>
        <v>98.690846657366677</v>
      </c>
      <c r="T179" s="81">
        <v>36126</v>
      </c>
      <c r="U179" s="84">
        <f t="shared" si="44"/>
        <v>95.814767663908341</v>
      </c>
      <c r="V179" s="81">
        <v>2083</v>
      </c>
      <c r="W179" s="84">
        <f t="shared" si="47"/>
        <v>108.2077922077922</v>
      </c>
      <c r="X179" s="81">
        <f t="shared" si="36"/>
        <v>9859</v>
      </c>
      <c r="Y179" s="84">
        <f t="shared" si="45"/>
        <v>110.88741423911821</v>
      </c>
      <c r="Z179" s="81">
        <v>66</v>
      </c>
      <c r="AA179" s="84">
        <f t="shared" si="31"/>
        <v>91.666666666666657</v>
      </c>
      <c r="AB179" s="81">
        <v>2342</v>
      </c>
      <c r="AC179" s="84">
        <f t="shared" si="32"/>
        <v>85.568140299598099</v>
      </c>
      <c r="AD179" s="142"/>
      <c r="AE179" s="142"/>
      <c r="AF179" s="142"/>
      <c r="AG179" s="142"/>
      <c r="AH179" s="142"/>
      <c r="AI179" s="142"/>
      <c r="AJ179" s="16">
        <v>6784</v>
      </c>
      <c r="AK179" s="152">
        <f t="shared" si="46"/>
        <v>123.16630355846041</v>
      </c>
      <c r="AL179" s="163" t="s">
        <v>240</v>
      </c>
      <c r="AM179" s="105" t="s">
        <v>240</v>
      </c>
      <c r="AN179" s="105" t="s">
        <v>240</v>
      </c>
      <c r="AO179" s="105" t="s">
        <v>240</v>
      </c>
      <c r="AP179" s="16" t="s">
        <v>196</v>
      </c>
      <c r="AQ179" s="15" t="s">
        <v>196</v>
      </c>
    </row>
    <row r="180" spans="1:44" s="5" customFormat="1" ht="12" hidden="1" customHeight="1">
      <c r="A180" s="6"/>
      <c r="B180" s="43" t="s">
        <v>94</v>
      </c>
      <c r="C180" s="59" t="s">
        <v>3</v>
      </c>
      <c r="D180" s="78">
        <v>56767</v>
      </c>
      <c r="E180" s="84">
        <f t="shared" si="37"/>
        <v>104.33575944714013</v>
      </c>
      <c r="F180" s="81">
        <v>226</v>
      </c>
      <c r="G180" s="84">
        <f t="shared" si="38"/>
        <v>75.585284280936463</v>
      </c>
      <c r="H180" s="81">
        <v>77</v>
      </c>
      <c r="I180" s="84">
        <f t="shared" si="30"/>
        <v>74.757281553398059</v>
      </c>
      <c r="J180" s="81">
        <f t="shared" si="33"/>
        <v>56541</v>
      </c>
      <c r="K180" s="84">
        <f t="shared" si="39"/>
        <v>104.49463120737769</v>
      </c>
      <c r="L180" s="81">
        <v>29974</v>
      </c>
      <c r="M180" s="84">
        <f t="shared" si="40"/>
        <v>106.36621717530164</v>
      </c>
      <c r="N180" s="81">
        <v>15217</v>
      </c>
      <c r="O180" s="84">
        <f t="shared" si="41"/>
        <v>99.217578405163991</v>
      </c>
      <c r="P180" s="81">
        <f t="shared" si="34"/>
        <v>-14757</v>
      </c>
      <c r="Q180" s="84">
        <f t="shared" si="42"/>
        <v>114.90306003270263</v>
      </c>
      <c r="R180" s="81">
        <f t="shared" si="35"/>
        <v>41784</v>
      </c>
      <c r="S180" s="84">
        <f t="shared" si="43"/>
        <v>101.25527068288665</v>
      </c>
      <c r="T180" s="81">
        <v>35930</v>
      </c>
      <c r="U180" s="84">
        <f t="shared" si="44"/>
        <v>100.07520262930673</v>
      </c>
      <c r="V180" s="81">
        <v>1483</v>
      </c>
      <c r="W180" s="84">
        <f t="shared" si="47"/>
        <v>79.645542427497318</v>
      </c>
      <c r="X180" s="81">
        <f t="shared" si="36"/>
        <v>5854</v>
      </c>
      <c r="Y180" s="84">
        <f t="shared" si="45"/>
        <v>109.15532351295916</v>
      </c>
      <c r="Z180" s="81">
        <v>67</v>
      </c>
      <c r="AA180" s="84">
        <f t="shared" si="31"/>
        <v>108.06451612903226</v>
      </c>
      <c r="AB180" s="81">
        <v>2345</v>
      </c>
      <c r="AC180" s="84">
        <f t="shared" si="32"/>
        <v>100.9470512268618</v>
      </c>
      <c r="AD180" s="142"/>
      <c r="AE180" s="142"/>
      <c r="AF180" s="142"/>
      <c r="AG180" s="142"/>
      <c r="AH180" s="142"/>
      <c r="AI180" s="142"/>
      <c r="AJ180" s="16">
        <v>3137</v>
      </c>
      <c r="AK180" s="152">
        <f t="shared" si="46"/>
        <v>113.33092485549132</v>
      </c>
      <c r="AL180" s="163" t="s">
        <v>240</v>
      </c>
      <c r="AM180" s="105" t="s">
        <v>240</v>
      </c>
      <c r="AN180" s="105" t="s">
        <v>240</v>
      </c>
      <c r="AO180" s="105" t="s">
        <v>240</v>
      </c>
      <c r="AP180" s="16" t="s">
        <v>196</v>
      </c>
      <c r="AQ180" s="15" t="s">
        <v>196</v>
      </c>
    </row>
    <row r="181" spans="1:44" s="5" customFormat="1" ht="12" hidden="1" customHeight="1">
      <c r="A181" s="6"/>
      <c r="B181" s="43" t="s">
        <v>96</v>
      </c>
      <c r="C181" s="59" t="s">
        <v>97</v>
      </c>
      <c r="D181" s="78">
        <v>55312</v>
      </c>
      <c r="E181" s="84">
        <f t="shared" si="37"/>
        <v>104.91455017924547</v>
      </c>
      <c r="F181" s="81">
        <v>236</v>
      </c>
      <c r="G181" s="84">
        <f t="shared" si="38"/>
        <v>77.124183006535958</v>
      </c>
      <c r="H181" s="81">
        <v>87</v>
      </c>
      <c r="I181" s="84">
        <f t="shared" si="30"/>
        <v>79.090909090909093</v>
      </c>
      <c r="J181" s="81">
        <f t="shared" si="33"/>
        <v>55076</v>
      </c>
      <c r="K181" s="84">
        <f t="shared" si="39"/>
        <v>105.0767909949442</v>
      </c>
      <c r="L181" s="81">
        <v>28601</v>
      </c>
      <c r="M181" s="84">
        <f t="shared" si="40"/>
        <v>112.17398125269639</v>
      </c>
      <c r="N181" s="81">
        <v>15987</v>
      </c>
      <c r="O181" s="84">
        <f t="shared" si="41"/>
        <v>103.77799415774098</v>
      </c>
      <c r="P181" s="81">
        <f t="shared" si="34"/>
        <v>-12614</v>
      </c>
      <c r="Q181" s="84">
        <f t="shared" si="42"/>
        <v>124.9900911613159</v>
      </c>
      <c r="R181" s="81">
        <f t="shared" si="35"/>
        <v>42462</v>
      </c>
      <c r="S181" s="84">
        <f t="shared" si="43"/>
        <v>100.32842662382156</v>
      </c>
      <c r="T181" s="81">
        <v>36075</v>
      </c>
      <c r="U181" s="84">
        <f t="shared" si="44"/>
        <v>97.584397316598142</v>
      </c>
      <c r="V181" s="81">
        <v>1678</v>
      </c>
      <c r="W181" s="84">
        <f t="shared" si="47"/>
        <v>110.83223249669749</v>
      </c>
      <c r="X181" s="81">
        <f t="shared" si="36"/>
        <v>6387</v>
      </c>
      <c r="Y181" s="84">
        <f t="shared" si="45"/>
        <v>119.27170868347339</v>
      </c>
      <c r="Z181" s="81">
        <v>79</v>
      </c>
      <c r="AA181" s="84">
        <f t="shared" si="31"/>
        <v>136.20689655172413</v>
      </c>
      <c r="AB181" s="81">
        <v>2361</v>
      </c>
      <c r="AC181" s="84">
        <f t="shared" si="32"/>
        <v>91.93925233644859</v>
      </c>
      <c r="AD181" s="142"/>
      <c r="AE181" s="142"/>
      <c r="AF181" s="142"/>
      <c r="AG181" s="142"/>
      <c r="AH181" s="142"/>
      <c r="AI181" s="142"/>
      <c r="AJ181" s="16">
        <v>3659</v>
      </c>
      <c r="AK181" s="152">
        <f t="shared" si="46"/>
        <v>151.38601572196939</v>
      </c>
      <c r="AL181" s="163" t="s">
        <v>240</v>
      </c>
      <c r="AM181" s="105" t="s">
        <v>240</v>
      </c>
      <c r="AN181" s="105" t="s">
        <v>240</v>
      </c>
      <c r="AO181" s="105" t="s">
        <v>240</v>
      </c>
      <c r="AP181" s="16" t="s">
        <v>196</v>
      </c>
      <c r="AQ181" s="15" t="s">
        <v>196</v>
      </c>
    </row>
    <row r="182" spans="1:44" s="5" customFormat="1" ht="12" hidden="1" customHeight="1">
      <c r="A182" s="6"/>
      <c r="B182" s="43" t="s">
        <v>73</v>
      </c>
      <c r="C182" s="59" t="s">
        <v>74</v>
      </c>
      <c r="D182" s="78">
        <v>53274</v>
      </c>
      <c r="E182" s="84">
        <f t="shared" si="37"/>
        <v>103.36838837362723</v>
      </c>
      <c r="F182" s="81">
        <v>236</v>
      </c>
      <c r="G182" s="84">
        <f t="shared" si="38"/>
        <v>85.198555956678703</v>
      </c>
      <c r="H182" s="81">
        <v>87</v>
      </c>
      <c r="I182" s="84">
        <f t="shared" si="30"/>
        <v>107.40740740740742</v>
      </c>
      <c r="J182" s="81">
        <f t="shared" si="33"/>
        <v>53038</v>
      </c>
      <c r="K182" s="84">
        <f t="shared" si="39"/>
        <v>103.46657302822808</v>
      </c>
      <c r="L182" s="81">
        <v>27602</v>
      </c>
      <c r="M182" s="84">
        <f t="shared" si="40"/>
        <v>105.625287004439</v>
      </c>
      <c r="N182" s="81">
        <v>15880</v>
      </c>
      <c r="O182" s="84">
        <f t="shared" si="41"/>
        <v>102.92973813844957</v>
      </c>
      <c r="P182" s="81">
        <f t="shared" si="34"/>
        <v>-11722</v>
      </c>
      <c r="Q182" s="84">
        <f t="shared" si="42"/>
        <v>109.51046337817638</v>
      </c>
      <c r="R182" s="81">
        <f t="shared" si="35"/>
        <v>41316</v>
      </c>
      <c r="S182" s="84">
        <f t="shared" si="43"/>
        <v>101.87144019528071</v>
      </c>
      <c r="T182" s="81">
        <v>34410</v>
      </c>
      <c r="U182" s="84">
        <f t="shared" si="44"/>
        <v>99.808562478245733</v>
      </c>
      <c r="V182" s="81">
        <v>1568</v>
      </c>
      <c r="W182" s="84">
        <f t="shared" si="47"/>
        <v>113.13131313131312</v>
      </c>
      <c r="X182" s="81">
        <f t="shared" si="36"/>
        <v>6906</v>
      </c>
      <c r="Y182" s="84">
        <f t="shared" si="45"/>
        <v>113.56684755796745</v>
      </c>
      <c r="Z182" s="81">
        <v>68</v>
      </c>
      <c r="AA182" s="84">
        <f t="shared" si="31"/>
        <v>95.774647887323937</v>
      </c>
      <c r="AB182" s="81">
        <v>2570</v>
      </c>
      <c r="AC182" s="84">
        <f t="shared" si="32"/>
        <v>105.19852640196478</v>
      </c>
      <c r="AD182" s="142"/>
      <c r="AE182" s="142"/>
      <c r="AF182" s="142"/>
      <c r="AG182" s="142"/>
      <c r="AH182" s="142"/>
      <c r="AI182" s="142"/>
      <c r="AJ182" s="16">
        <v>3490</v>
      </c>
      <c r="AK182" s="152">
        <f t="shared" si="46"/>
        <v>113.71782339524275</v>
      </c>
      <c r="AL182" s="163" t="s">
        <v>240</v>
      </c>
      <c r="AM182" s="105" t="s">
        <v>240</v>
      </c>
      <c r="AN182" s="105" t="s">
        <v>240</v>
      </c>
      <c r="AO182" s="105" t="s">
        <v>240</v>
      </c>
      <c r="AP182" s="16" t="s">
        <v>196</v>
      </c>
      <c r="AQ182" s="15" t="s">
        <v>196</v>
      </c>
    </row>
    <row r="183" spans="1:44" s="5" customFormat="1" ht="12" hidden="1" customHeight="1">
      <c r="A183" s="6"/>
      <c r="B183" s="43" t="s">
        <v>76</v>
      </c>
      <c r="C183" s="59" t="s">
        <v>6</v>
      </c>
      <c r="D183" s="78">
        <v>52368</v>
      </c>
      <c r="E183" s="84">
        <f t="shared" si="37"/>
        <v>103.40823822123927</v>
      </c>
      <c r="F183" s="81">
        <v>263</v>
      </c>
      <c r="G183" s="84">
        <f t="shared" si="38"/>
        <v>90.06849315068493</v>
      </c>
      <c r="H183" s="81">
        <v>114</v>
      </c>
      <c r="I183" s="84">
        <f t="shared" si="30"/>
        <v>118.75</v>
      </c>
      <c r="J183" s="81">
        <f t="shared" si="33"/>
        <v>52105</v>
      </c>
      <c r="K183" s="84">
        <f t="shared" si="39"/>
        <v>103.48560079443894</v>
      </c>
      <c r="L183" s="81">
        <v>25704</v>
      </c>
      <c r="M183" s="84">
        <f t="shared" si="40"/>
        <v>103.89232448162969</v>
      </c>
      <c r="N183" s="81">
        <v>14331</v>
      </c>
      <c r="O183" s="84">
        <f t="shared" si="41"/>
        <v>101.12193056731584</v>
      </c>
      <c r="P183" s="81">
        <f t="shared" si="34"/>
        <v>-11373</v>
      </c>
      <c r="Q183" s="84">
        <f t="shared" si="42"/>
        <v>107.60715299460686</v>
      </c>
      <c r="R183" s="81">
        <f t="shared" si="35"/>
        <v>40732</v>
      </c>
      <c r="S183" s="84">
        <f t="shared" si="43"/>
        <v>102.39058847188356</v>
      </c>
      <c r="T183" s="81">
        <v>37096</v>
      </c>
      <c r="U183" s="84">
        <f t="shared" si="44"/>
        <v>101.32473846658108</v>
      </c>
      <c r="V183" s="81">
        <v>1996</v>
      </c>
      <c r="W183" s="84">
        <f t="shared" si="47"/>
        <v>127.94871794871794</v>
      </c>
      <c r="X183" s="81">
        <f t="shared" si="36"/>
        <v>3636</v>
      </c>
      <c r="Y183" s="84">
        <f t="shared" si="45"/>
        <v>114.70031545741325</v>
      </c>
      <c r="Z183" s="81">
        <v>64</v>
      </c>
      <c r="AA183" s="84">
        <f t="shared" si="31"/>
        <v>104.91803278688525</v>
      </c>
      <c r="AB183" s="81">
        <v>2243</v>
      </c>
      <c r="AC183" s="84">
        <f t="shared" si="32"/>
        <v>116.45898234683281</v>
      </c>
      <c r="AD183" s="142"/>
      <c r="AE183" s="142"/>
      <c r="AF183" s="142"/>
      <c r="AG183" s="142"/>
      <c r="AH183" s="142"/>
      <c r="AI183" s="142"/>
      <c r="AJ183" s="16">
        <v>745</v>
      </c>
      <c r="AK183" s="152">
        <f t="shared" si="46"/>
        <v>108.28488372093024</v>
      </c>
      <c r="AL183" s="163" t="s">
        <v>240</v>
      </c>
      <c r="AM183" s="105" t="s">
        <v>240</v>
      </c>
      <c r="AN183" s="105" t="s">
        <v>240</v>
      </c>
      <c r="AO183" s="105" t="s">
        <v>240</v>
      </c>
      <c r="AP183" s="16" t="s">
        <v>196</v>
      </c>
      <c r="AQ183" s="15" t="s">
        <v>196</v>
      </c>
    </row>
    <row r="184" spans="1:44" s="5" customFormat="1" ht="12" hidden="1" customHeight="1">
      <c r="A184" s="6"/>
      <c r="B184" s="43" t="s">
        <v>98</v>
      </c>
      <c r="C184" s="59" t="s">
        <v>7</v>
      </c>
      <c r="D184" s="78">
        <v>54617</v>
      </c>
      <c r="E184" s="84">
        <f t="shared" si="37"/>
        <v>102.24456175820885</v>
      </c>
      <c r="F184" s="81">
        <v>208</v>
      </c>
      <c r="G184" s="84">
        <f t="shared" si="38"/>
        <v>67.096774193548399</v>
      </c>
      <c r="H184" s="81">
        <v>59</v>
      </c>
      <c r="I184" s="84">
        <f t="shared" si="30"/>
        <v>51.754385964912288</v>
      </c>
      <c r="J184" s="81">
        <f t="shared" si="33"/>
        <v>54409</v>
      </c>
      <c r="K184" s="84">
        <f t="shared" si="39"/>
        <v>102.44972508849889</v>
      </c>
      <c r="L184" s="81">
        <v>28338</v>
      </c>
      <c r="M184" s="84">
        <f t="shared" si="40"/>
        <v>104.36800235710078</v>
      </c>
      <c r="N184" s="81">
        <v>15090</v>
      </c>
      <c r="O184" s="84">
        <f t="shared" si="41"/>
        <v>103.1371744925159</v>
      </c>
      <c r="P184" s="81">
        <f t="shared" si="34"/>
        <v>-13248</v>
      </c>
      <c r="Q184" s="84">
        <f t="shared" si="42"/>
        <v>105.80624550754732</v>
      </c>
      <c r="R184" s="81">
        <f t="shared" si="35"/>
        <v>41161</v>
      </c>
      <c r="S184" s="84">
        <f t="shared" si="43"/>
        <v>101.41424594081849</v>
      </c>
      <c r="T184" s="81">
        <v>35597</v>
      </c>
      <c r="U184" s="84">
        <f t="shared" si="44"/>
        <v>100.88136938162444</v>
      </c>
      <c r="V184" s="81">
        <v>1957</v>
      </c>
      <c r="W184" s="84">
        <f t="shared" si="47"/>
        <v>92.969121140142519</v>
      </c>
      <c r="X184" s="81">
        <f t="shared" si="36"/>
        <v>5564</v>
      </c>
      <c r="Y184" s="84">
        <f t="shared" si="45"/>
        <v>104.96132805131107</v>
      </c>
      <c r="Z184" s="81">
        <v>83</v>
      </c>
      <c r="AA184" s="84">
        <f t="shared" si="31"/>
        <v>110.66666666666667</v>
      </c>
      <c r="AB184" s="81">
        <v>2351</v>
      </c>
      <c r="AC184" s="84">
        <f t="shared" si="32"/>
        <v>101.5989628349179</v>
      </c>
      <c r="AD184" s="142"/>
      <c r="AE184" s="142"/>
      <c r="AF184" s="142"/>
      <c r="AG184" s="142"/>
      <c r="AH184" s="142"/>
      <c r="AI184" s="142"/>
      <c r="AJ184" s="16">
        <v>2679</v>
      </c>
      <c r="AK184" s="152">
        <f t="shared" si="46"/>
        <v>107.98065296251511</v>
      </c>
      <c r="AL184" s="163" t="s">
        <v>240</v>
      </c>
      <c r="AM184" s="105" t="s">
        <v>240</v>
      </c>
      <c r="AN184" s="105" t="s">
        <v>240</v>
      </c>
      <c r="AO184" s="105" t="s">
        <v>240</v>
      </c>
      <c r="AP184" s="16" t="s">
        <v>196</v>
      </c>
      <c r="AQ184" s="15" t="s">
        <v>196</v>
      </c>
    </row>
    <row r="185" spans="1:44" s="5" customFormat="1" ht="12" hidden="1" customHeight="1">
      <c r="A185" s="7"/>
      <c r="B185" s="43" t="s">
        <v>100</v>
      </c>
      <c r="C185" s="59" t="s">
        <v>8</v>
      </c>
      <c r="D185" s="78">
        <v>53311</v>
      </c>
      <c r="E185" s="84">
        <f t="shared" si="37"/>
        <v>101.5292907747391</v>
      </c>
      <c r="F185" s="81">
        <v>249</v>
      </c>
      <c r="G185" s="84">
        <f t="shared" si="38"/>
        <v>88.297872340425528</v>
      </c>
      <c r="H185" s="81">
        <v>100</v>
      </c>
      <c r="I185" s="84">
        <f t="shared" si="30"/>
        <v>116.27906976744187</v>
      </c>
      <c r="J185" s="81">
        <f t="shared" si="33"/>
        <v>53062</v>
      </c>
      <c r="K185" s="84">
        <f t="shared" si="39"/>
        <v>101.60073526595947</v>
      </c>
      <c r="L185" s="81">
        <v>28297</v>
      </c>
      <c r="M185" s="84">
        <f t="shared" si="40"/>
        <v>105.22068939872828</v>
      </c>
      <c r="N185" s="81">
        <v>15525</v>
      </c>
      <c r="O185" s="84">
        <f t="shared" si="41"/>
        <v>107.70778409879284</v>
      </c>
      <c r="P185" s="81">
        <f t="shared" si="34"/>
        <v>-12772</v>
      </c>
      <c r="Q185" s="84">
        <f t="shared" si="42"/>
        <v>102.34794454683869</v>
      </c>
      <c r="R185" s="81">
        <f t="shared" si="35"/>
        <v>40290</v>
      </c>
      <c r="S185" s="84">
        <f t="shared" si="43"/>
        <v>101.36614084081816</v>
      </c>
      <c r="T185" s="81">
        <v>33745</v>
      </c>
      <c r="U185" s="84">
        <f t="shared" si="44"/>
        <v>99.022829978285102</v>
      </c>
      <c r="V185" s="81">
        <v>2215</v>
      </c>
      <c r="W185" s="84">
        <f t="shared" si="47"/>
        <v>98.972296693476309</v>
      </c>
      <c r="X185" s="81">
        <f t="shared" si="36"/>
        <v>6545</v>
      </c>
      <c r="Y185" s="84">
        <f t="shared" si="45"/>
        <v>115.45246075145528</v>
      </c>
      <c r="Z185" s="81">
        <v>76</v>
      </c>
      <c r="AA185" s="84">
        <f t="shared" si="31"/>
        <v>101.33333333333334</v>
      </c>
      <c r="AB185" s="81">
        <v>2588</v>
      </c>
      <c r="AC185" s="84">
        <f t="shared" si="32"/>
        <v>111.35972461273667</v>
      </c>
      <c r="AD185" s="142"/>
      <c r="AE185" s="142"/>
      <c r="AF185" s="142"/>
      <c r="AG185" s="142"/>
      <c r="AH185" s="142"/>
      <c r="AI185" s="142"/>
      <c r="AJ185" s="16">
        <v>3355</v>
      </c>
      <c r="AK185" s="152">
        <f t="shared" si="46"/>
        <v>117.51313485113835</v>
      </c>
      <c r="AL185" s="163" t="s">
        <v>240</v>
      </c>
      <c r="AM185" s="105" t="s">
        <v>240</v>
      </c>
      <c r="AN185" s="105" t="s">
        <v>240</v>
      </c>
      <c r="AO185" s="105" t="s">
        <v>240</v>
      </c>
      <c r="AP185" s="16" t="s">
        <v>196</v>
      </c>
      <c r="AQ185" s="15" t="s">
        <v>196</v>
      </c>
    </row>
    <row r="186" spans="1:44" s="5" customFormat="1" ht="12" hidden="1" customHeight="1">
      <c r="A186" s="7"/>
      <c r="B186" s="43" t="s">
        <v>102</v>
      </c>
      <c r="C186" s="59" t="s">
        <v>9</v>
      </c>
      <c r="D186" s="78">
        <v>56058</v>
      </c>
      <c r="E186" s="84">
        <f t="shared" si="37"/>
        <v>100.12681515351778</v>
      </c>
      <c r="F186" s="81">
        <v>278</v>
      </c>
      <c r="G186" s="84">
        <f t="shared" si="38"/>
        <v>86.335403726708066</v>
      </c>
      <c r="H186" s="81">
        <v>129</v>
      </c>
      <c r="I186" s="84">
        <f t="shared" si="30"/>
        <v>102.38095238095238</v>
      </c>
      <c r="J186" s="81">
        <f t="shared" si="33"/>
        <v>55780</v>
      </c>
      <c r="K186" s="84">
        <f t="shared" si="39"/>
        <v>100.20659301176681</v>
      </c>
      <c r="L186" s="81">
        <v>30245</v>
      </c>
      <c r="M186" s="84">
        <f t="shared" si="40"/>
        <v>103.5397624182671</v>
      </c>
      <c r="N186" s="81">
        <v>20889</v>
      </c>
      <c r="O186" s="84">
        <f t="shared" si="41"/>
        <v>107.47581806956164</v>
      </c>
      <c r="P186" s="81">
        <f t="shared" si="34"/>
        <v>-9356</v>
      </c>
      <c r="Q186" s="84">
        <f t="shared" si="42"/>
        <v>95.713554987212277</v>
      </c>
      <c r="R186" s="81">
        <f t="shared" si="35"/>
        <v>46424</v>
      </c>
      <c r="S186" s="84">
        <f t="shared" si="43"/>
        <v>101.16365221181086</v>
      </c>
      <c r="T186" s="81">
        <v>31258</v>
      </c>
      <c r="U186" s="84">
        <f t="shared" si="44"/>
        <v>98.341985213150863</v>
      </c>
      <c r="V186" s="81">
        <v>2222</v>
      </c>
      <c r="W186" s="84">
        <f t="shared" si="47"/>
        <v>122.55929398786543</v>
      </c>
      <c r="X186" s="81">
        <f t="shared" si="36"/>
        <v>15166</v>
      </c>
      <c r="Y186" s="84">
        <f t="shared" si="45"/>
        <v>107.52215526409074</v>
      </c>
      <c r="Z186" s="81">
        <v>95</v>
      </c>
      <c r="AA186" s="84">
        <f t="shared" si="31"/>
        <v>139.70588235294116</v>
      </c>
      <c r="AB186" s="81">
        <v>3006</v>
      </c>
      <c r="AC186" s="84">
        <f t="shared" si="32"/>
        <v>103.51239669421489</v>
      </c>
      <c r="AD186" s="142"/>
      <c r="AE186" s="142"/>
      <c r="AF186" s="142"/>
      <c r="AG186" s="142"/>
      <c r="AH186" s="142"/>
      <c r="AI186" s="142"/>
      <c r="AJ186" s="16">
        <v>10475</v>
      </c>
      <c r="AK186" s="152">
        <f t="shared" si="46"/>
        <v>102.61559561128526</v>
      </c>
      <c r="AL186" s="163" t="s">
        <v>240</v>
      </c>
      <c r="AM186" s="105" t="s">
        <v>240</v>
      </c>
      <c r="AN186" s="105" t="s">
        <v>240</v>
      </c>
      <c r="AO186" s="105" t="s">
        <v>240</v>
      </c>
      <c r="AP186" s="16" t="s">
        <v>196</v>
      </c>
      <c r="AQ186" s="15" t="s">
        <v>196</v>
      </c>
    </row>
    <row r="187" spans="1:44" s="5" customFormat="1" ht="12" hidden="1" customHeight="1">
      <c r="A187" s="7"/>
      <c r="B187" s="43" t="s">
        <v>156</v>
      </c>
      <c r="C187" s="59" t="s">
        <v>157</v>
      </c>
      <c r="D187" s="78">
        <v>57507</v>
      </c>
      <c r="E187" s="84">
        <f t="shared" si="37"/>
        <v>99.892303149264364</v>
      </c>
      <c r="F187" s="81">
        <v>226</v>
      </c>
      <c r="G187" s="84">
        <f t="shared" si="38"/>
        <v>86.92307692307692</v>
      </c>
      <c r="H187" s="81">
        <v>77</v>
      </c>
      <c r="I187" s="84">
        <f t="shared" si="30"/>
        <v>69.369369369369366</v>
      </c>
      <c r="J187" s="81">
        <f t="shared" si="33"/>
        <v>57281</v>
      </c>
      <c r="K187" s="84">
        <f t="shared" si="39"/>
        <v>99.951142054476605</v>
      </c>
      <c r="L187" s="81">
        <v>32097</v>
      </c>
      <c r="M187" s="84">
        <f t="shared" si="40"/>
        <v>104.68688845401175</v>
      </c>
      <c r="N187" s="81">
        <v>19634</v>
      </c>
      <c r="O187" s="84">
        <f t="shared" si="41"/>
        <v>100.33728536385935</v>
      </c>
      <c r="P187" s="81">
        <f t="shared" si="34"/>
        <v>-12463</v>
      </c>
      <c r="Q187" s="84">
        <f t="shared" si="42"/>
        <v>112.36025964659213</v>
      </c>
      <c r="R187" s="81">
        <f t="shared" si="35"/>
        <v>44818</v>
      </c>
      <c r="S187" s="84">
        <f t="shared" si="43"/>
        <v>96.972975312114585</v>
      </c>
      <c r="T187" s="81">
        <v>31624</v>
      </c>
      <c r="U187" s="84">
        <f t="shared" si="44"/>
        <v>95.477326248414954</v>
      </c>
      <c r="V187" s="81">
        <v>1641</v>
      </c>
      <c r="W187" s="84">
        <f t="shared" si="47"/>
        <v>70.248287671232873</v>
      </c>
      <c r="X187" s="81">
        <f t="shared" si="36"/>
        <v>13194</v>
      </c>
      <c r="Y187" s="84">
        <f t="shared" si="45"/>
        <v>100.75601374570446</v>
      </c>
      <c r="Z187" s="81">
        <v>66</v>
      </c>
      <c r="AA187" s="84">
        <f t="shared" si="31"/>
        <v>110.00000000000001</v>
      </c>
      <c r="AB187" s="81">
        <v>2625</v>
      </c>
      <c r="AC187" s="84">
        <f t="shared" si="32"/>
        <v>107.27421332243563</v>
      </c>
      <c r="AD187" s="142"/>
      <c r="AE187" s="142"/>
      <c r="AF187" s="142"/>
      <c r="AG187" s="142"/>
      <c r="AH187" s="142"/>
      <c r="AI187" s="142"/>
      <c r="AJ187" s="16">
        <v>9143</v>
      </c>
      <c r="AK187" s="152">
        <f t="shared" si="46"/>
        <v>96.925686420014841</v>
      </c>
      <c r="AL187" s="163" t="s">
        <v>240</v>
      </c>
      <c r="AM187" s="105" t="s">
        <v>240</v>
      </c>
      <c r="AN187" s="105" t="s">
        <v>240</v>
      </c>
      <c r="AO187" s="105" t="s">
        <v>240</v>
      </c>
      <c r="AP187" s="16" t="s">
        <v>196</v>
      </c>
      <c r="AQ187" s="15" t="s">
        <v>196</v>
      </c>
    </row>
    <row r="188" spans="1:44" s="5" customFormat="1" ht="12" hidden="1" customHeight="1">
      <c r="A188" s="6"/>
      <c r="B188" s="43" t="s">
        <v>87</v>
      </c>
      <c r="C188" s="59" t="s">
        <v>88</v>
      </c>
      <c r="D188" s="78">
        <v>54023</v>
      </c>
      <c r="E188" s="84">
        <f t="shared" si="37"/>
        <v>96.858807709547293</v>
      </c>
      <c r="F188" s="81">
        <v>201</v>
      </c>
      <c r="G188" s="84">
        <f t="shared" si="38"/>
        <v>83.402489626556019</v>
      </c>
      <c r="H188" s="81">
        <v>52</v>
      </c>
      <c r="I188" s="84">
        <f t="shared" si="30"/>
        <v>56.521739130434781</v>
      </c>
      <c r="J188" s="81">
        <f t="shared" si="33"/>
        <v>53822</v>
      </c>
      <c r="K188" s="84">
        <f t="shared" si="39"/>
        <v>96.917203875103539</v>
      </c>
      <c r="L188" s="81">
        <v>29114</v>
      </c>
      <c r="M188" s="84">
        <f t="shared" si="40"/>
        <v>100.28590127794426</v>
      </c>
      <c r="N188" s="81">
        <v>17702</v>
      </c>
      <c r="O188" s="84">
        <f t="shared" si="41"/>
        <v>107.86667479129852</v>
      </c>
      <c r="P188" s="81">
        <f t="shared" si="34"/>
        <v>-11412</v>
      </c>
      <c r="Q188" s="84">
        <f t="shared" si="42"/>
        <v>90.427892234548338</v>
      </c>
      <c r="R188" s="81">
        <f t="shared" si="35"/>
        <v>42410</v>
      </c>
      <c r="S188" s="84">
        <f t="shared" si="43"/>
        <v>98.825558092930038</v>
      </c>
      <c r="T188" s="81">
        <v>30423</v>
      </c>
      <c r="U188" s="84">
        <f t="shared" si="44"/>
        <v>94.24429230816888</v>
      </c>
      <c r="V188" s="81">
        <v>1904</v>
      </c>
      <c r="W188" s="84">
        <f t="shared" si="47"/>
        <v>99.947506561679788</v>
      </c>
      <c r="X188" s="81">
        <f t="shared" si="36"/>
        <v>11987</v>
      </c>
      <c r="Y188" s="84">
        <f t="shared" si="45"/>
        <v>112.73394150286842</v>
      </c>
      <c r="Z188" s="81">
        <v>68</v>
      </c>
      <c r="AA188" s="84">
        <f t="shared" si="31"/>
        <v>121.42857142857142</v>
      </c>
      <c r="AB188" s="81">
        <v>2451</v>
      </c>
      <c r="AC188" s="84">
        <f t="shared" si="32"/>
        <v>112.07133058984911</v>
      </c>
      <c r="AD188" s="142"/>
      <c r="AE188" s="142"/>
      <c r="AF188" s="142"/>
      <c r="AG188" s="142"/>
      <c r="AH188" s="142"/>
      <c r="AI188" s="142"/>
      <c r="AJ188" s="16">
        <v>8144</v>
      </c>
      <c r="AK188" s="152">
        <f t="shared" si="46"/>
        <v>108.31227556855964</v>
      </c>
      <c r="AL188" s="163" t="s">
        <v>240</v>
      </c>
      <c r="AM188" s="105" t="s">
        <v>240</v>
      </c>
      <c r="AN188" s="105" t="s">
        <v>240</v>
      </c>
      <c r="AO188" s="105" t="s">
        <v>240</v>
      </c>
      <c r="AP188" s="16" t="s">
        <v>196</v>
      </c>
      <c r="AQ188" s="15" t="s">
        <v>196</v>
      </c>
    </row>
    <row r="189" spans="1:44" s="5" customFormat="1" ht="12" hidden="1" customHeight="1">
      <c r="A189" s="6"/>
      <c r="B189" s="45" t="s">
        <v>41</v>
      </c>
      <c r="C189" s="59" t="s">
        <v>13</v>
      </c>
      <c r="D189" s="79">
        <v>61874</v>
      </c>
      <c r="E189" s="85">
        <f t="shared" si="37"/>
        <v>100.39265316718588</v>
      </c>
      <c r="F189" s="82">
        <v>229</v>
      </c>
      <c r="G189" s="85">
        <f t="shared" si="38"/>
        <v>96.21848739495799</v>
      </c>
      <c r="H189" s="82">
        <v>80</v>
      </c>
      <c r="I189" s="85">
        <f t="shared" si="30"/>
        <v>89.887640449438194</v>
      </c>
      <c r="J189" s="82">
        <f t="shared" si="33"/>
        <v>61645</v>
      </c>
      <c r="K189" s="85">
        <f t="shared" si="39"/>
        <v>100.40883473955108</v>
      </c>
      <c r="L189" s="82">
        <v>33943</v>
      </c>
      <c r="M189" s="85">
        <f t="shared" si="40"/>
        <v>103.23610815414095</v>
      </c>
      <c r="N189" s="82">
        <v>23540</v>
      </c>
      <c r="O189" s="85">
        <f t="shared" si="41"/>
        <v>104.39487338684643</v>
      </c>
      <c r="P189" s="82">
        <f t="shared" si="34"/>
        <v>-10403</v>
      </c>
      <c r="Q189" s="85">
        <f t="shared" si="42"/>
        <v>100.70667957405615</v>
      </c>
      <c r="R189" s="82">
        <f t="shared" si="35"/>
        <v>51242</v>
      </c>
      <c r="S189" s="85">
        <f t="shared" si="43"/>
        <v>100.34858217139275</v>
      </c>
      <c r="T189" s="82">
        <v>31591</v>
      </c>
      <c r="U189" s="85">
        <f t="shared" si="44"/>
        <v>97.874647581869439</v>
      </c>
      <c r="V189" s="82">
        <v>1465</v>
      </c>
      <c r="W189" s="85">
        <f t="shared" si="47"/>
        <v>76.143451143451145</v>
      </c>
      <c r="X189" s="82">
        <f t="shared" si="36"/>
        <v>19651</v>
      </c>
      <c r="Y189" s="85">
        <f t="shared" si="45"/>
        <v>104.59892478841752</v>
      </c>
      <c r="Z189" s="82">
        <v>64</v>
      </c>
      <c r="AA189" s="85">
        <f t="shared" si="31"/>
        <v>91.428571428571431</v>
      </c>
      <c r="AB189" s="82">
        <v>2862</v>
      </c>
      <c r="AC189" s="85">
        <f t="shared" si="32"/>
        <v>115.49636803874093</v>
      </c>
      <c r="AD189" s="143"/>
      <c r="AE189" s="143"/>
      <c r="AF189" s="143"/>
      <c r="AG189" s="143"/>
      <c r="AH189" s="143"/>
      <c r="AI189" s="143"/>
      <c r="AJ189" s="13">
        <v>13953</v>
      </c>
      <c r="AK189" s="153">
        <f t="shared" si="46"/>
        <v>99.778318077803206</v>
      </c>
      <c r="AL189" s="164" t="s">
        <v>240</v>
      </c>
      <c r="AM189" s="165" t="s">
        <v>240</v>
      </c>
      <c r="AN189" s="165" t="s">
        <v>240</v>
      </c>
      <c r="AO189" s="165" t="s">
        <v>240</v>
      </c>
      <c r="AP189" s="13" t="s">
        <v>196</v>
      </c>
      <c r="AQ189" s="12" t="s">
        <v>196</v>
      </c>
      <c r="AR189" s="76"/>
    </row>
    <row r="190" spans="1:44" s="5" customFormat="1" ht="12" hidden="1" customHeight="1">
      <c r="A190" s="7"/>
      <c r="B190" s="44" t="s">
        <v>40</v>
      </c>
      <c r="C190" s="60" t="s">
        <v>158</v>
      </c>
      <c r="D190" s="80">
        <v>59823</v>
      </c>
      <c r="E190" s="86">
        <f t="shared" si="37"/>
        <v>100.41628199748216</v>
      </c>
      <c r="F190" s="83">
        <v>229</v>
      </c>
      <c r="G190" s="86">
        <f t="shared" si="38"/>
        <v>100</v>
      </c>
      <c r="H190" s="83">
        <v>80</v>
      </c>
      <c r="I190" s="86">
        <f t="shared" si="30"/>
        <v>100</v>
      </c>
      <c r="J190" s="83">
        <f t="shared" si="33"/>
        <v>59594</v>
      </c>
      <c r="K190" s="86">
        <f t="shared" si="39"/>
        <v>100.41788831597749</v>
      </c>
      <c r="L190" s="83">
        <v>33486</v>
      </c>
      <c r="M190" s="86">
        <f t="shared" si="40"/>
        <v>106.84747925973197</v>
      </c>
      <c r="N190" s="83">
        <v>23121</v>
      </c>
      <c r="O190" s="86">
        <f t="shared" si="41"/>
        <v>115.32245997306599</v>
      </c>
      <c r="P190" s="83">
        <f t="shared" si="34"/>
        <v>-10365</v>
      </c>
      <c r="Q190" s="86">
        <f t="shared" si="42"/>
        <v>91.798777787618462</v>
      </c>
      <c r="R190" s="83">
        <f t="shared" si="35"/>
        <v>49229</v>
      </c>
      <c r="S190" s="86">
        <f t="shared" si="43"/>
        <v>102.44303402351471</v>
      </c>
      <c r="T190" s="81">
        <v>32281</v>
      </c>
      <c r="U190" s="86">
        <f t="shared" si="44"/>
        <v>96.672855773838037</v>
      </c>
      <c r="V190" s="83">
        <v>1965</v>
      </c>
      <c r="W190" s="86">
        <f t="shared" si="47"/>
        <v>92.166979362101316</v>
      </c>
      <c r="X190" s="83">
        <f t="shared" si="36"/>
        <v>16948</v>
      </c>
      <c r="Y190" s="86">
        <f t="shared" si="45"/>
        <v>115.58344131487416</v>
      </c>
      <c r="Z190" s="83">
        <v>86</v>
      </c>
      <c r="AA190" s="86">
        <f t="shared" si="31"/>
        <v>102.38095238095238</v>
      </c>
      <c r="AB190" s="83">
        <v>2615</v>
      </c>
      <c r="AC190" s="86">
        <f t="shared" si="32"/>
        <v>105.99918929874342</v>
      </c>
      <c r="AD190" s="144"/>
      <c r="AE190" s="144"/>
      <c r="AF190" s="144"/>
      <c r="AG190" s="144"/>
      <c r="AH190" s="144"/>
      <c r="AI190" s="144"/>
      <c r="AJ190" s="10">
        <v>11875</v>
      </c>
      <c r="AK190" s="48">
        <f t="shared" si="46"/>
        <v>114.38065883259488</v>
      </c>
      <c r="AL190" s="166" t="s">
        <v>240</v>
      </c>
      <c r="AM190" s="160" t="s">
        <v>240</v>
      </c>
      <c r="AN190" s="160" t="s">
        <v>240</v>
      </c>
      <c r="AO190" s="160" t="s">
        <v>240</v>
      </c>
      <c r="AP190" s="10" t="s">
        <v>196</v>
      </c>
      <c r="AQ190" s="9" t="s">
        <v>196</v>
      </c>
    </row>
    <row r="191" spans="1:44" s="5" customFormat="1" ht="12" hidden="1" customHeight="1">
      <c r="A191" s="7"/>
      <c r="B191" s="43" t="s">
        <v>92</v>
      </c>
      <c r="C191" s="59" t="s">
        <v>11</v>
      </c>
      <c r="D191" s="78">
        <v>60558</v>
      </c>
      <c r="E191" s="84">
        <f t="shared" si="37"/>
        <v>99.597059355623898</v>
      </c>
      <c r="F191" s="81">
        <v>192</v>
      </c>
      <c r="G191" s="84">
        <f t="shared" si="38"/>
        <v>69.565217391304344</v>
      </c>
      <c r="H191" s="81">
        <v>43</v>
      </c>
      <c r="I191" s="84">
        <f t="shared" ref="I191:I213" si="48">H191/H179*100</f>
        <v>33.858267716535437</v>
      </c>
      <c r="J191" s="81">
        <f t="shared" si="33"/>
        <v>60366</v>
      </c>
      <c r="K191" s="84">
        <f t="shared" si="39"/>
        <v>99.734003006922535</v>
      </c>
      <c r="L191" s="81">
        <v>32230</v>
      </c>
      <c r="M191" s="84">
        <f t="shared" si="40"/>
        <v>99.530603421654007</v>
      </c>
      <c r="N191" s="81">
        <v>18512</v>
      </c>
      <c r="O191" s="84">
        <f t="shared" si="41"/>
        <v>103.76681614349776</v>
      </c>
      <c r="P191" s="81">
        <f t="shared" si="34"/>
        <v>-13718</v>
      </c>
      <c r="Q191" s="84">
        <f t="shared" si="42"/>
        <v>94.333654242882687</v>
      </c>
      <c r="R191" s="81">
        <f t="shared" si="35"/>
        <v>46648</v>
      </c>
      <c r="S191" s="84">
        <f t="shared" si="43"/>
        <v>101.44177449168208</v>
      </c>
      <c r="T191" s="81">
        <v>35673</v>
      </c>
      <c r="U191" s="84">
        <f t="shared" si="44"/>
        <v>98.746055472512879</v>
      </c>
      <c r="V191" s="81">
        <v>2117</v>
      </c>
      <c r="W191" s="84">
        <f t="shared" si="47"/>
        <v>101.63226116178588</v>
      </c>
      <c r="X191" s="81">
        <f t="shared" si="36"/>
        <v>10975</v>
      </c>
      <c r="Y191" s="84">
        <f t="shared" si="45"/>
        <v>111.3196064509585</v>
      </c>
      <c r="Z191" s="81">
        <v>76</v>
      </c>
      <c r="AA191" s="84">
        <f t="shared" ref="AA191:AA213" si="49">Z191/Z179*100</f>
        <v>115.15151515151516</v>
      </c>
      <c r="AB191" s="81">
        <v>2690</v>
      </c>
      <c r="AC191" s="84">
        <f t="shared" ref="AC191:AC213" si="50">AB191/AB179*100</f>
        <v>114.85909479077712</v>
      </c>
      <c r="AD191" s="142"/>
      <c r="AE191" s="142"/>
      <c r="AF191" s="142"/>
      <c r="AG191" s="142"/>
      <c r="AH191" s="142"/>
      <c r="AI191" s="142"/>
      <c r="AJ191" s="16">
        <v>7020</v>
      </c>
      <c r="AK191" s="152">
        <f t="shared" si="46"/>
        <v>103.47877358490567</v>
      </c>
      <c r="AL191" s="163" t="s">
        <v>240</v>
      </c>
      <c r="AM191" s="105" t="s">
        <v>240</v>
      </c>
      <c r="AN191" s="105" t="s">
        <v>240</v>
      </c>
      <c r="AO191" s="105" t="s">
        <v>240</v>
      </c>
      <c r="AP191" s="16" t="s">
        <v>196</v>
      </c>
      <c r="AQ191" s="15" t="s">
        <v>196</v>
      </c>
    </row>
    <row r="192" spans="1:44" s="5" customFormat="1" ht="12" hidden="1" customHeight="1">
      <c r="A192" s="7"/>
      <c r="B192" s="43" t="s">
        <v>94</v>
      </c>
      <c r="C192" s="59" t="s">
        <v>3</v>
      </c>
      <c r="D192" s="78">
        <v>55525</v>
      </c>
      <c r="E192" s="84">
        <f t="shared" si="37"/>
        <v>97.812109147920438</v>
      </c>
      <c r="F192" s="81">
        <v>234</v>
      </c>
      <c r="G192" s="84">
        <f t="shared" si="38"/>
        <v>103.53982300884957</v>
      </c>
      <c r="H192" s="81">
        <v>85</v>
      </c>
      <c r="I192" s="84">
        <f t="shared" si="48"/>
        <v>110.3896103896104</v>
      </c>
      <c r="J192" s="81">
        <f t="shared" si="33"/>
        <v>55291</v>
      </c>
      <c r="K192" s="84">
        <f t="shared" si="39"/>
        <v>97.789214905997412</v>
      </c>
      <c r="L192" s="81">
        <v>28732</v>
      </c>
      <c r="M192" s="84">
        <f t="shared" si="40"/>
        <v>95.856408887702671</v>
      </c>
      <c r="N192" s="81">
        <v>14815</v>
      </c>
      <c r="O192" s="84">
        <f t="shared" si="41"/>
        <v>97.358217782742983</v>
      </c>
      <c r="P192" s="81">
        <f t="shared" si="34"/>
        <v>-13917</v>
      </c>
      <c r="Q192" s="84">
        <f t="shared" si="42"/>
        <v>94.307786135393371</v>
      </c>
      <c r="R192" s="81">
        <f t="shared" si="35"/>
        <v>41374</v>
      </c>
      <c r="S192" s="84">
        <f t="shared" si="43"/>
        <v>99.018763162933183</v>
      </c>
      <c r="T192" s="81">
        <v>35749</v>
      </c>
      <c r="U192" s="84">
        <f t="shared" si="44"/>
        <v>99.496242694127474</v>
      </c>
      <c r="V192" s="81">
        <v>1404</v>
      </c>
      <c r="W192" s="84">
        <f t="shared" si="47"/>
        <v>94.672960215778829</v>
      </c>
      <c r="X192" s="81">
        <f t="shared" si="36"/>
        <v>5625</v>
      </c>
      <c r="Y192" s="84">
        <f t="shared" si="45"/>
        <v>96.088144858216609</v>
      </c>
      <c r="Z192" s="81">
        <v>60</v>
      </c>
      <c r="AA192" s="84">
        <f t="shared" si="49"/>
        <v>89.552238805970148</v>
      </c>
      <c r="AB192" s="81">
        <v>2628</v>
      </c>
      <c r="AC192" s="84">
        <f t="shared" si="50"/>
        <v>112.06823027718551</v>
      </c>
      <c r="AD192" s="142"/>
      <c r="AE192" s="142"/>
      <c r="AF192" s="142"/>
      <c r="AG192" s="142"/>
      <c r="AH192" s="142"/>
      <c r="AI192" s="142"/>
      <c r="AJ192" s="16">
        <v>2525</v>
      </c>
      <c r="AK192" s="152">
        <f t="shared" si="46"/>
        <v>80.49091488683456</v>
      </c>
      <c r="AL192" s="163" t="s">
        <v>240</v>
      </c>
      <c r="AM192" s="105" t="s">
        <v>240</v>
      </c>
      <c r="AN192" s="105" t="s">
        <v>240</v>
      </c>
      <c r="AO192" s="105" t="s">
        <v>240</v>
      </c>
      <c r="AP192" s="16" t="s">
        <v>196</v>
      </c>
      <c r="AQ192" s="15" t="s">
        <v>196</v>
      </c>
    </row>
    <row r="193" spans="1:44" s="5" customFormat="1" ht="12" hidden="1" customHeight="1">
      <c r="A193" s="7"/>
      <c r="B193" s="43" t="s">
        <v>96</v>
      </c>
      <c r="C193" s="59" t="s">
        <v>97</v>
      </c>
      <c r="D193" s="78">
        <v>53938</v>
      </c>
      <c r="E193" s="84">
        <f t="shared" si="37"/>
        <v>97.515909748336711</v>
      </c>
      <c r="F193" s="81">
        <v>206</v>
      </c>
      <c r="G193" s="84">
        <f t="shared" si="38"/>
        <v>87.288135593220346</v>
      </c>
      <c r="H193" s="81">
        <v>57</v>
      </c>
      <c r="I193" s="84">
        <f t="shared" si="48"/>
        <v>65.517241379310349</v>
      </c>
      <c r="J193" s="81">
        <f t="shared" si="33"/>
        <v>53732</v>
      </c>
      <c r="K193" s="84">
        <f t="shared" si="39"/>
        <v>97.559735638027462</v>
      </c>
      <c r="L193" s="81">
        <v>26608</v>
      </c>
      <c r="M193" s="84">
        <f t="shared" si="40"/>
        <v>93.031712177895869</v>
      </c>
      <c r="N193" s="81">
        <v>15313</v>
      </c>
      <c r="O193" s="84">
        <f t="shared" si="41"/>
        <v>95.784074560580464</v>
      </c>
      <c r="P193" s="81">
        <f t="shared" si="34"/>
        <v>-11295</v>
      </c>
      <c r="Q193" s="84">
        <f t="shared" si="42"/>
        <v>89.543364515617569</v>
      </c>
      <c r="R193" s="81">
        <f t="shared" si="35"/>
        <v>42437</v>
      </c>
      <c r="S193" s="84">
        <f t="shared" si="43"/>
        <v>99.941123828364184</v>
      </c>
      <c r="T193" s="81">
        <v>36486</v>
      </c>
      <c r="U193" s="84">
        <f t="shared" si="44"/>
        <v>101.13929313929313</v>
      </c>
      <c r="V193" s="81">
        <v>1623</v>
      </c>
      <c r="W193" s="84">
        <f t="shared" si="47"/>
        <v>96.722288438617397</v>
      </c>
      <c r="X193" s="81">
        <f t="shared" si="36"/>
        <v>5951</v>
      </c>
      <c r="Y193" s="84">
        <f t="shared" si="45"/>
        <v>93.173633943948644</v>
      </c>
      <c r="Z193" s="81">
        <v>61</v>
      </c>
      <c r="AA193" s="84">
        <f t="shared" si="49"/>
        <v>77.215189873417728</v>
      </c>
      <c r="AB193" s="81">
        <v>2520</v>
      </c>
      <c r="AC193" s="84">
        <f t="shared" si="50"/>
        <v>106.73443456162643</v>
      </c>
      <c r="AD193" s="142"/>
      <c r="AE193" s="142"/>
      <c r="AF193" s="142"/>
      <c r="AG193" s="142"/>
      <c r="AH193" s="142"/>
      <c r="AI193" s="142"/>
      <c r="AJ193" s="16">
        <v>2989</v>
      </c>
      <c r="AK193" s="152">
        <f t="shared" si="46"/>
        <v>81.688986061765519</v>
      </c>
      <c r="AL193" s="163" t="s">
        <v>240</v>
      </c>
      <c r="AM193" s="105" t="s">
        <v>240</v>
      </c>
      <c r="AN193" s="105" t="s">
        <v>240</v>
      </c>
      <c r="AO193" s="105" t="s">
        <v>240</v>
      </c>
      <c r="AP193" s="16" t="s">
        <v>196</v>
      </c>
      <c r="AQ193" s="15" t="s">
        <v>196</v>
      </c>
    </row>
    <row r="194" spans="1:44" s="5" customFormat="1" ht="12" hidden="1" customHeight="1">
      <c r="A194" s="7"/>
      <c r="B194" s="43" t="s">
        <v>73</v>
      </c>
      <c r="C194" s="59" t="s">
        <v>74</v>
      </c>
      <c r="D194" s="78">
        <v>51613</v>
      </c>
      <c r="E194" s="84">
        <f t="shared" si="37"/>
        <v>96.882156398993885</v>
      </c>
      <c r="F194" s="81">
        <v>193</v>
      </c>
      <c r="G194" s="84">
        <f t="shared" si="38"/>
        <v>81.779661016949163</v>
      </c>
      <c r="H194" s="81">
        <v>44</v>
      </c>
      <c r="I194" s="84">
        <f t="shared" si="48"/>
        <v>50.574712643678168</v>
      </c>
      <c r="J194" s="81">
        <f t="shared" si="33"/>
        <v>51420</v>
      </c>
      <c r="K194" s="84">
        <f t="shared" si="39"/>
        <v>96.949357064746039</v>
      </c>
      <c r="L194" s="81">
        <v>25608</v>
      </c>
      <c r="M194" s="84">
        <f t="shared" si="40"/>
        <v>92.775885805376419</v>
      </c>
      <c r="N194" s="81">
        <v>15078</v>
      </c>
      <c r="O194" s="84">
        <f t="shared" si="41"/>
        <v>94.949622166246854</v>
      </c>
      <c r="P194" s="81">
        <f t="shared" si="34"/>
        <v>-10530</v>
      </c>
      <c r="Q194" s="84">
        <f t="shared" si="42"/>
        <v>89.831086845248251</v>
      </c>
      <c r="R194" s="81">
        <f t="shared" si="35"/>
        <v>40890</v>
      </c>
      <c r="S194" s="84">
        <f t="shared" si="43"/>
        <v>98.968922451350565</v>
      </c>
      <c r="T194" s="81">
        <v>34417</v>
      </c>
      <c r="U194" s="84">
        <f t="shared" si="44"/>
        <v>100.02034292356873</v>
      </c>
      <c r="V194" s="81">
        <v>1397</v>
      </c>
      <c r="W194" s="84">
        <f t="shared" si="47"/>
        <v>89.094387755102048</v>
      </c>
      <c r="X194" s="81">
        <f t="shared" si="36"/>
        <v>6473</v>
      </c>
      <c r="Y194" s="84">
        <f t="shared" si="45"/>
        <v>93.730089777005503</v>
      </c>
      <c r="Z194" s="81">
        <v>78</v>
      </c>
      <c r="AA194" s="84">
        <f t="shared" si="49"/>
        <v>114.70588235294117</v>
      </c>
      <c r="AB194" s="81">
        <v>2622</v>
      </c>
      <c r="AC194" s="84">
        <f t="shared" si="50"/>
        <v>102.02334630350194</v>
      </c>
      <c r="AD194" s="142"/>
      <c r="AE194" s="142"/>
      <c r="AF194" s="142"/>
      <c r="AG194" s="142"/>
      <c r="AH194" s="142"/>
      <c r="AI194" s="142"/>
      <c r="AJ194" s="16">
        <v>3124</v>
      </c>
      <c r="AK194" s="152">
        <f t="shared" si="46"/>
        <v>89.512893982808023</v>
      </c>
      <c r="AL194" s="163" t="s">
        <v>240</v>
      </c>
      <c r="AM194" s="105" t="s">
        <v>240</v>
      </c>
      <c r="AN194" s="105" t="s">
        <v>240</v>
      </c>
      <c r="AO194" s="105" t="s">
        <v>240</v>
      </c>
      <c r="AP194" s="16" t="s">
        <v>196</v>
      </c>
      <c r="AQ194" s="15" t="s">
        <v>196</v>
      </c>
    </row>
    <row r="195" spans="1:44" s="5" customFormat="1" ht="12" hidden="1" customHeight="1">
      <c r="A195" s="7"/>
      <c r="B195" s="43" t="s">
        <v>76</v>
      </c>
      <c r="C195" s="59" t="s">
        <v>6</v>
      </c>
      <c r="D195" s="78">
        <v>51749</v>
      </c>
      <c r="E195" s="84">
        <f t="shared" si="37"/>
        <v>98.817980446073932</v>
      </c>
      <c r="F195" s="81">
        <v>211</v>
      </c>
      <c r="G195" s="84">
        <f t="shared" si="38"/>
        <v>80.228136882129277</v>
      </c>
      <c r="H195" s="81">
        <v>62</v>
      </c>
      <c r="I195" s="84">
        <f t="shared" si="48"/>
        <v>54.385964912280706</v>
      </c>
      <c r="J195" s="81">
        <f t="shared" si="33"/>
        <v>51538</v>
      </c>
      <c r="K195" s="84">
        <f t="shared" si="39"/>
        <v>98.911812685922655</v>
      </c>
      <c r="L195" s="81">
        <v>24647</v>
      </c>
      <c r="M195" s="84">
        <f t="shared" si="40"/>
        <v>95.887799564270153</v>
      </c>
      <c r="N195" s="81">
        <v>14174</v>
      </c>
      <c r="O195" s="84">
        <f t="shared" si="41"/>
        <v>98.904472821156929</v>
      </c>
      <c r="P195" s="81">
        <f t="shared" si="34"/>
        <v>-10473</v>
      </c>
      <c r="Q195" s="84">
        <f t="shared" si="42"/>
        <v>92.086520706937478</v>
      </c>
      <c r="R195" s="81">
        <f t="shared" si="35"/>
        <v>41065</v>
      </c>
      <c r="S195" s="84">
        <f t="shared" si="43"/>
        <v>100.81753903564766</v>
      </c>
      <c r="T195" s="81">
        <v>37004</v>
      </c>
      <c r="U195" s="84">
        <f t="shared" si="44"/>
        <v>99.751994824239816</v>
      </c>
      <c r="V195" s="81">
        <v>1863</v>
      </c>
      <c r="W195" s="84">
        <f t="shared" si="47"/>
        <v>93.336673346693388</v>
      </c>
      <c r="X195" s="81">
        <f t="shared" si="36"/>
        <v>4061</v>
      </c>
      <c r="Y195" s="84">
        <f t="shared" si="45"/>
        <v>111.68866886688669</v>
      </c>
      <c r="Z195" s="81">
        <v>40</v>
      </c>
      <c r="AA195" s="84">
        <f t="shared" si="49"/>
        <v>62.5</v>
      </c>
      <c r="AB195" s="81">
        <v>2350</v>
      </c>
      <c r="AC195" s="84">
        <f t="shared" si="50"/>
        <v>104.77039679001336</v>
      </c>
      <c r="AD195" s="142"/>
      <c r="AE195" s="142"/>
      <c r="AF195" s="142"/>
      <c r="AG195" s="142"/>
      <c r="AH195" s="142"/>
      <c r="AI195" s="142"/>
      <c r="AJ195" s="16">
        <v>1127</v>
      </c>
      <c r="AK195" s="152">
        <f t="shared" si="46"/>
        <v>151.27516778523491</v>
      </c>
      <c r="AL195" s="163" t="s">
        <v>240</v>
      </c>
      <c r="AM195" s="105" t="s">
        <v>240</v>
      </c>
      <c r="AN195" s="105" t="s">
        <v>240</v>
      </c>
      <c r="AO195" s="105" t="s">
        <v>240</v>
      </c>
      <c r="AP195" s="16" t="s">
        <v>196</v>
      </c>
      <c r="AQ195" s="15" t="s">
        <v>196</v>
      </c>
    </row>
    <row r="196" spans="1:44" s="5" customFormat="1" ht="12" hidden="1" customHeight="1">
      <c r="A196" s="7"/>
      <c r="B196" s="43" t="s">
        <v>98</v>
      </c>
      <c r="C196" s="59" t="s">
        <v>7</v>
      </c>
      <c r="D196" s="78">
        <v>53498</v>
      </c>
      <c r="E196" s="84">
        <f t="shared" si="37"/>
        <v>97.951187359247115</v>
      </c>
      <c r="F196" s="81">
        <v>283</v>
      </c>
      <c r="G196" s="84">
        <f t="shared" si="38"/>
        <v>136.05769230769232</v>
      </c>
      <c r="H196" s="81">
        <v>134</v>
      </c>
      <c r="I196" s="84">
        <f t="shared" si="48"/>
        <v>227.11864406779662</v>
      </c>
      <c r="J196" s="81">
        <f t="shared" si="33"/>
        <v>53215</v>
      </c>
      <c r="K196" s="84">
        <f t="shared" si="39"/>
        <v>97.805510117811394</v>
      </c>
      <c r="L196" s="81">
        <v>26428</v>
      </c>
      <c r="M196" s="84">
        <f t="shared" si="40"/>
        <v>93.259933657985741</v>
      </c>
      <c r="N196" s="81">
        <v>14550</v>
      </c>
      <c r="O196" s="84">
        <f t="shared" si="41"/>
        <v>96.421471172962228</v>
      </c>
      <c r="P196" s="81">
        <f t="shared" si="34"/>
        <v>-11878</v>
      </c>
      <c r="Q196" s="84">
        <f t="shared" si="42"/>
        <v>89.658816425120762</v>
      </c>
      <c r="R196" s="81">
        <f t="shared" si="35"/>
        <v>41337</v>
      </c>
      <c r="S196" s="84">
        <f t="shared" si="43"/>
        <v>100.427589222808</v>
      </c>
      <c r="T196" s="81">
        <v>35699</v>
      </c>
      <c r="U196" s="84">
        <f t="shared" si="44"/>
        <v>100.28654100064611</v>
      </c>
      <c r="V196" s="81">
        <v>1846</v>
      </c>
      <c r="W196" s="84">
        <f t="shared" si="47"/>
        <v>94.328053142565153</v>
      </c>
      <c r="X196" s="81">
        <f t="shared" si="36"/>
        <v>5638</v>
      </c>
      <c r="Y196" s="84">
        <f t="shared" si="45"/>
        <v>101.32997843278217</v>
      </c>
      <c r="Z196" s="81">
        <v>81</v>
      </c>
      <c r="AA196" s="84">
        <f t="shared" si="49"/>
        <v>97.590361445783131</v>
      </c>
      <c r="AB196" s="81">
        <v>2768</v>
      </c>
      <c r="AC196" s="84">
        <f t="shared" si="50"/>
        <v>117.73713313483624</v>
      </c>
      <c r="AD196" s="142"/>
      <c r="AE196" s="142"/>
      <c r="AF196" s="142"/>
      <c r="AG196" s="142"/>
      <c r="AH196" s="142"/>
      <c r="AI196" s="142"/>
      <c r="AJ196" s="16">
        <v>2070</v>
      </c>
      <c r="AK196" s="152">
        <f t="shared" si="46"/>
        <v>77.267637178051501</v>
      </c>
      <c r="AL196" s="163" t="s">
        <v>240</v>
      </c>
      <c r="AM196" s="105" t="s">
        <v>240</v>
      </c>
      <c r="AN196" s="105" t="s">
        <v>240</v>
      </c>
      <c r="AO196" s="105" t="s">
        <v>240</v>
      </c>
      <c r="AP196" s="16" t="s">
        <v>196</v>
      </c>
      <c r="AQ196" s="15" t="s">
        <v>196</v>
      </c>
    </row>
    <row r="197" spans="1:44" s="5" customFormat="1" ht="12" hidden="1" customHeight="1">
      <c r="A197" s="6"/>
      <c r="B197" s="43" t="s">
        <v>100</v>
      </c>
      <c r="C197" s="59" t="s">
        <v>8</v>
      </c>
      <c r="D197" s="78">
        <v>52266</v>
      </c>
      <c r="E197" s="84">
        <f t="shared" si="37"/>
        <v>98.039804167995342</v>
      </c>
      <c r="F197" s="81">
        <v>181</v>
      </c>
      <c r="G197" s="84">
        <f t="shared" si="38"/>
        <v>72.690763052208837</v>
      </c>
      <c r="H197" s="81">
        <v>32</v>
      </c>
      <c r="I197" s="84">
        <f t="shared" si="48"/>
        <v>32</v>
      </c>
      <c r="J197" s="81">
        <f t="shared" si="33"/>
        <v>52085</v>
      </c>
      <c r="K197" s="84">
        <f t="shared" si="39"/>
        <v>98.158757679695455</v>
      </c>
      <c r="L197" s="81">
        <v>25797</v>
      </c>
      <c r="M197" s="84">
        <f t="shared" si="40"/>
        <v>91.165141181043936</v>
      </c>
      <c r="N197" s="81">
        <v>13967</v>
      </c>
      <c r="O197" s="84">
        <f t="shared" si="41"/>
        <v>89.9645732689211</v>
      </c>
      <c r="P197" s="81">
        <f t="shared" si="34"/>
        <v>-11830</v>
      </c>
      <c r="Q197" s="84">
        <f t="shared" si="42"/>
        <v>92.624491074224863</v>
      </c>
      <c r="R197" s="81">
        <f t="shared" si="35"/>
        <v>40255</v>
      </c>
      <c r="S197" s="84">
        <f t="shared" si="43"/>
        <v>99.913129808885586</v>
      </c>
      <c r="T197" s="81">
        <v>33361</v>
      </c>
      <c r="U197" s="84">
        <f t="shared" si="44"/>
        <v>98.86205363757594</v>
      </c>
      <c r="V197" s="81">
        <v>2138</v>
      </c>
      <c r="W197" s="84">
        <f t="shared" si="47"/>
        <v>96.52370203160271</v>
      </c>
      <c r="X197" s="81">
        <f t="shared" si="36"/>
        <v>6894</v>
      </c>
      <c r="Y197" s="84">
        <f t="shared" si="45"/>
        <v>105.33231474407944</v>
      </c>
      <c r="Z197" s="81">
        <v>72</v>
      </c>
      <c r="AA197" s="84">
        <f t="shared" si="49"/>
        <v>94.73684210526315</v>
      </c>
      <c r="AB197" s="81">
        <v>3045</v>
      </c>
      <c r="AC197" s="84">
        <f t="shared" si="50"/>
        <v>117.65842349304482</v>
      </c>
      <c r="AD197" s="142"/>
      <c r="AE197" s="142"/>
      <c r="AF197" s="142"/>
      <c r="AG197" s="142"/>
      <c r="AH197" s="142"/>
      <c r="AI197" s="142"/>
      <c r="AJ197" s="16">
        <v>2909</v>
      </c>
      <c r="AK197" s="152">
        <f t="shared" si="46"/>
        <v>86.706408345752607</v>
      </c>
      <c r="AL197" s="163" t="s">
        <v>240</v>
      </c>
      <c r="AM197" s="105" t="s">
        <v>240</v>
      </c>
      <c r="AN197" s="105" t="s">
        <v>240</v>
      </c>
      <c r="AO197" s="105" t="s">
        <v>240</v>
      </c>
      <c r="AP197" s="16" t="s">
        <v>196</v>
      </c>
      <c r="AQ197" s="15" t="s">
        <v>196</v>
      </c>
    </row>
    <row r="198" spans="1:44" s="5" customFormat="1" ht="12" hidden="1" customHeight="1">
      <c r="A198" s="6"/>
      <c r="B198" s="43" t="s">
        <v>102</v>
      </c>
      <c r="C198" s="59" t="s">
        <v>9</v>
      </c>
      <c r="D198" s="78">
        <v>54730</v>
      </c>
      <c r="E198" s="84">
        <f t="shared" si="37"/>
        <v>97.631025009811268</v>
      </c>
      <c r="F198" s="81">
        <v>263</v>
      </c>
      <c r="G198" s="84">
        <f t="shared" si="38"/>
        <v>94.60431654676259</v>
      </c>
      <c r="H198" s="81">
        <v>114</v>
      </c>
      <c r="I198" s="84">
        <f t="shared" si="48"/>
        <v>88.372093023255815</v>
      </c>
      <c r="J198" s="81">
        <f t="shared" si="33"/>
        <v>54467</v>
      </c>
      <c r="K198" s="84">
        <f t="shared" si="39"/>
        <v>97.646109716744363</v>
      </c>
      <c r="L198" s="81">
        <v>27780</v>
      </c>
      <c r="M198" s="84">
        <f t="shared" si="40"/>
        <v>91.849892544222186</v>
      </c>
      <c r="N198" s="81">
        <v>18565</v>
      </c>
      <c r="O198" s="84">
        <f t="shared" si="41"/>
        <v>88.874527263152856</v>
      </c>
      <c r="P198" s="81">
        <f t="shared" si="34"/>
        <v>-9215</v>
      </c>
      <c r="Q198" s="84">
        <f t="shared" si="42"/>
        <v>98.492945703291994</v>
      </c>
      <c r="R198" s="81">
        <f t="shared" si="35"/>
        <v>45252</v>
      </c>
      <c r="S198" s="84">
        <f t="shared" si="43"/>
        <v>97.475443735998624</v>
      </c>
      <c r="T198" s="81">
        <v>30349</v>
      </c>
      <c r="U198" s="84">
        <f t="shared" si="44"/>
        <v>97.091944462217668</v>
      </c>
      <c r="V198" s="81">
        <v>1827</v>
      </c>
      <c r="W198" s="84">
        <f t="shared" si="47"/>
        <v>82.223222322232232</v>
      </c>
      <c r="X198" s="81">
        <f t="shared" si="36"/>
        <v>14903</v>
      </c>
      <c r="Y198" s="84">
        <f t="shared" si="45"/>
        <v>98.265857839905053</v>
      </c>
      <c r="Z198" s="81">
        <v>75</v>
      </c>
      <c r="AA198" s="84">
        <f t="shared" si="49"/>
        <v>78.94736842105263</v>
      </c>
      <c r="AB198" s="81">
        <v>3024</v>
      </c>
      <c r="AC198" s="84">
        <f t="shared" si="50"/>
        <v>100.59880239520957</v>
      </c>
      <c r="AD198" s="142"/>
      <c r="AE198" s="142"/>
      <c r="AF198" s="142"/>
      <c r="AG198" s="142"/>
      <c r="AH198" s="142"/>
      <c r="AI198" s="142"/>
      <c r="AJ198" s="16">
        <v>10106</v>
      </c>
      <c r="AK198" s="152">
        <f t="shared" si="46"/>
        <v>96.477326968973742</v>
      </c>
      <c r="AL198" s="163" t="s">
        <v>240</v>
      </c>
      <c r="AM198" s="105" t="s">
        <v>240</v>
      </c>
      <c r="AN198" s="105" t="s">
        <v>240</v>
      </c>
      <c r="AO198" s="105" t="s">
        <v>240</v>
      </c>
      <c r="AP198" s="16" t="s">
        <v>196</v>
      </c>
      <c r="AQ198" s="15" t="s">
        <v>196</v>
      </c>
    </row>
    <row r="199" spans="1:44" s="5" customFormat="1" ht="12" hidden="1" customHeight="1">
      <c r="A199" s="6"/>
      <c r="B199" s="43" t="s">
        <v>38</v>
      </c>
      <c r="C199" s="59" t="s">
        <v>159</v>
      </c>
      <c r="D199" s="78">
        <v>56492</v>
      </c>
      <c r="E199" s="84">
        <f t="shared" si="37"/>
        <v>98.234997478567834</v>
      </c>
      <c r="F199" s="81">
        <v>184</v>
      </c>
      <c r="G199" s="84">
        <f t="shared" si="38"/>
        <v>81.415929203539832</v>
      </c>
      <c r="H199" s="81">
        <v>35</v>
      </c>
      <c r="I199" s="84">
        <f t="shared" si="48"/>
        <v>45.454545454545453</v>
      </c>
      <c r="J199" s="81">
        <f t="shared" si="33"/>
        <v>56308</v>
      </c>
      <c r="K199" s="84">
        <f t="shared" si="39"/>
        <v>98.301356470732003</v>
      </c>
      <c r="L199" s="87">
        <v>28864</v>
      </c>
      <c r="M199" s="84">
        <f t="shared" si="40"/>
        <v>89.927407545876562</v>
      </c>
      <c r="N199" s="81">
        <v>17270</v>
      </c>
      <c r="O199" s="84">
        <f t="shared" si="41"/>
        <v>87.959661811143931</v>
      </c>
      <c r="P199" s="81">
        <f t="shared" si="34"/>
        <v>-11594</v>
      </c>
      <c r="Q199" s="84">
        <f t="shared" si="42"/>
        <v>93.027360988526041</v>
      </c>
      <c r="R199" s="81">
        <f t="shared" si="35"/>
        <v>44714</v>
      </c>
      <c r="S199" s="84">
        <f t="shared" si="43"/>
        <v>99.767950377080638</v>
      </c>
      <c r="T199" s="81">
        <v>31057</v>
      </c>
      <c r="U199" s="84">
        <f t="shared" si="44"/>
        <v>98.207057930685565</v>
      </c>
      <c r="V199" s="81">
        <v>1750</v>
      </c>
      <c r="W199" s="84">
        <f t="shared" si="47"/>
        <v>106.64229128580133</v>
      </c>
      <c r="X199" s="81">
        <f t="shared" si="36"/>
        <v>13657</v>
      </c>
      <c r="Y199" s="84">
        <f t="shared" si="45"/>
        <v>103.50917083522813</v>
      </c>
      <c r="Z199" s="81">
        <v>61</v>
      </c>
      <c r="AA199" s="84">
        <f t="shared" si="49"/>
        <v>92.424242424242422</v>
      </c>
      <c r="AB199" s="81">
        <v>2811</v>
      </c>
      <c r="AC199" s="84">
        <f t="shared" si="50"/>
        <v>107.08571428571429</v>
      </c>
      <c r="AD199" s="142"/>
      <c r="AE199" s="142"/>
      <c r="AF199" s="142"/>
      <c r="AG199" s="142"/>
      <c r="AH199" s="142"/>
      <c r="AI199" s="142"/>
      <c r="AJ199" s="16">
        <v>8703</v>
      </c>
      <c r="AK199" s="152">
        <f t="shared" si="46"/>
        <v>95.187575194137594</v>
      </c>
      <c r="AL199" s="163" t="s">
        <v>240</v>
      </c>
      <c r="AM199" s="105" t="s">
        <v>240</v>
      </c>
      <c r="AN199" s="105" t="s">
        <v>240</v>
      </c>
      <c r="AO199" s="105" t="s">
        <v>240</v>
      </c>
      <c r="AP199" s="16" t="s">
        <v>196</v>
      </c>
      <c r="AQ199" s="15" t="s">
        <v>196</v>
      </c>
    </row>
    <row r="200" spans="1:44" s="5" customFormat="1" ht="12" hidden="1" customHeight="1">
      <c r="A200" s="6"/>
      <c r="B200" s="43" t="s">
        <v>87</v>
      </c>
      <c r="C200" s="59" t="s">
        <v>88</v>
      </c>
      <c r="D200" s="78">
        <v>52986</v>
      </c>
      <c r="E200" s="84">
        <f t="shared" si="37"/>
        <v>98.080447216926132</v>
      </c>
      <c r="F200" s="81">
        <v>220</v>
      </c>
      <c r="G200" s="84">
        <f t="shared" si="38"/>
        <v>109.45273631840794</v>
      </c>
      <c r="H200" s="81">
        <v>71</v>
      </c>
      <c r="I200" s="84">
        <f t="shared" si="48"/>
        <v>136.53846153846155</v>
      </c>
      <c r="J200" s="81">
        <f t="shared" si="33"/>
        <v>52766</v>
      </c>
      <c r="K200" s="84">
        <f t="shared" si="39"/>
        <v>98.037977035413022</v>
      </c>
      <c r="L200" s="87">
        <v>27027</v>
      </c>
      <c r="M200" s="84">
        <f t="shared" si="40"/>
        <v>92.831627395754623</v>
      </c>
      <c r="N200" s="81">
        <v>14654</v>
      </c>
      <c r="O200" s="84">
        <f t="shared" si="41"/>
        <v>82.781606598124498</v>
      </c>
      <c r="P200" s="81">
        <f t="shared" si="34"/>
        <v>-12373</v>
      </c>
      <c r="Q200" s="84">
        <f t="shared" si="42"/>
        <v>108.42096039256923</v>
      </c>
      <c r="R200" s="81">
        <f t="shared" si="35"/>
        <v>40393</v>
      </c>
      <c r="S200" s="84">
        <f t="shared" si="43"/>
        <v>95.244046215515212</v>
      </c>
      <c r="T200" s="81">
        <v>30017</v>
      </c>
      <c r="U200" s="84">
        <f t="shared" si="44"/>
        <v>98.665483351411766</v>
      </c>
      <c r="V200" s="81">
        <v>1622</v>
      </c>
      <c r="W200" s="84">
        <f t="shared" si="47"/>
        <v>85.189075630252091</v>
      </c>
      <c r="X200" s="81">
        <f t="shared" si="36"/>
        <v>10376</v>
      </c>
      <c r="Y200" s="84">
        <f t="shared" si="45"/>
        <v>86.560440477183619</v>
      </c>
      <c r="Z200" s="81">
        <v>65</v>
      </c>
      <c r="AA200" s="84">
        <f t="shared" si="49"/>
        <v>95.588235294117652</v>
      </c>
      <c r="AB200" s="81">
        <v>2511</v>
      </c>
      <c r="AC200" s="84">
        <f t="shared" si="50"/>
        <v>102.44798041615668</v>
      </c>
      <c r="AD200" s="142"/>
      <c r="AE200" s="142"/>
      <c r="AF200" s="142"/>
      <c r="AG200" s="142"/>
      <c r="AH200" s="142"/>
      <c r="AI200" s="142"/>
      <c r="AJ200" s="16">
        <v>6844</v>
      </c>
      <c r="AK200" s="152">
        <f t="shared" si="46"/>
        <v>84.037328094302552</v>
      </c>
      <c r="AL200" s="163" t="s">
        <v>240</v>
      </c>
      <c r="AM200" s="105" t="s">
        <v>240</v>
      </c>
      <c r="AN200" s="105" t="s">
        <v>240</v>
      </c>
      <c r="AO200" s="105" t="s">
        <v>240</v>
      </c>
      <c r="AP200" s="16" t="s">
        <v>196</v>
      </c>
      <c r="AQ200" s="15" t="s">
        <v>196</v>
      </c>
    </row>
    <row r="201" spans="1:44" s="55" customFormat="1" ht="12" hidden="1" customHeight="1">
      <c r="A201" s="32"/>
      <c r="B201" s="45" t="s">
        <v>41</v>
      </c>
      <c r="C201" s="61" t="s">
        <v>89</v>
      </c>
      <c r="D201" s="79">
        <v>60571</v>
      </c>
      <c r="E201" s="85">
        <f t="shared" si="37"/>
        <v>97.894107379513201</v>
      </c>
      <c r="F201" s="82">
        <v>203</v>
      </c>
      <c r="G201" s="85">
        <f t="shared" si="38"/>
        <v>88.646288209606979</v>
      </c>
      <c r="H201" s="82">
        <v>54</v>
      </c>
      <c r="I201" s="85">
        <f t="shared" si="48"/>
        <v>67.5</v>
      </c>
      <c r="J201" s="82">
        <f t="shared" si="33"/>
        <v>60368</v>
      </c>
      <c r="K201" s="85">
        <f t="shared" si="39"/>
        <v>97.928461351285591</v>
      </c>
      <c r="L201" s="88">
        <v>31601</v>
      </c>
      <c r="M201" s="85">
        <f t="shared" si="40"/>
        <v>93.100197389741624</v>
      </c>
      <c r="N201" s="82">
        <v>21121</v>
      </c>
      <c r="O201" s="85">
        <f t="shared" si="41"/>
        <v>89.723874256584537</v>
      </c>
      <c r="P201" s="82">
        <f t="shared" si="34"/>
        <v>-10480</v>
      </c>
      <c r="Q201" s="85">
        <f t="shared" si="42"/>
        <v>100.74017110448909</v>
      </c>
      <c r="R201" s="82">
        <f t="shared" si="35"/>
        <v>49888</v>
      </c>
      <c r="S201" s="85">
        <f t="shared" si="43"/>
        <v>97.357636313961208</v>
      </c>
      <c r="T201" s="82">
        <v>31365</v>
      </c>
      <c r="U201" s="85">
        <f t="shared" si="44"/>
        <v>99.284606375233452</v>
      </c>
      <c r="V201" s="82">
        <v>1555</v>
      </c>
      <c r="W201" s="85">
        <f t="shared" si="47"/>
        <v>106.14334470989762</v>
      </c>
      <c r="X201" s="82">
        <f t="shared" si="36"/>
        <v>18523</v>
      </c>
      <c r="Y201" s="85">
        <f t="shared" si="45"/>
        <v>94.259834105134601</v>
      </c>
      <c r="Z201" s="82">
        <v>87</v>
      </c>
      <c r="AA201" s="85">
        <f t="shared" si="49"/>
        <v>135.9375</v>
      </c>
      <c r="AB201" s="82">
        <v>2982</v>
      </c>
      <c r="AC201" s="85">
        <f t="shared" si="50"/>
        <v>104.19287211740043</v>
      </c>
      <c r="AD201" s="145"/>
      <c r="AE201" s="145"/>
      <c r="AF201" s="145"/>
      <c r="AG201" s="145"/>
      <c r="AH201" s="145"/>
      <c r="AI201" s="145"/>
      <c r="AJ201" s="13">
        <v>12959</v>
      </c>
      <c r="AK201" s="153">
        <f t="shared" si="46"/>
        <v>92.876083996273209</v>
      </c>
      <c r="AL201" s="164" t="s">
        <v>240</v>
      </c>
      <c r="AM201" s="165" t="s">
        <v>240</v>
      </c>
      <c r="AN201" s="165" t="s">
        <v>240</v>
      </c>
      <c r="AO201" s="165" t="s">
        <v>240</v>
      </c>
      <c r="AP201" s="13" t="s">
        <v>196</v>
      </c>
      <c r="AQ201" s="12" t="s">
        <v>196</v>
      </c>
      <c r="AR201" s="76"/>
    </row>
    <row r="202" spans="1:44" s="5" customFormat="1" ht="12" hidden="1" customHeight="1">
      <c r="A202" s="7"/>
      <c r="B202" s="43" t="s">
        <v>160</v>
      </c>
      <c r="C202" s="59" t="s">
        <v>161</v>
      </c>
      <c r="D202" s="78">
        <v>58858</v>
      </c>
      <c r="E202" s="84">
        <f t="shared" si="37"/>
        <v>98.386908045400602</v>
      </c>
      <c r="F202" s="81">
        <v>144</v>
      </c>
      <c r="G202" s="84">
        <f t="shared" si="38"/>
        <v>62.882096069869</v>
      </c>
      <c r="H202" s="81">
        <v>35</v>
      </c>
      <c r="I202" s="84">
        <f t="shared" si="48"/>
        <v>43.75</v>
      </c>
      <c r="J202" s="81">
        <f t="shared" ref="J202:J213" si="51">D202-F202</f>
        <v>58714</v>
      </c>
      <c r="K202" s="84">
        <f t="shared" si="39"/>
        <v>98.523341275967383</v>
      </c>
      <c r="L202" s="87">
        <v>31115</v>
      </c>
      <c r="M202" s="84">
        <f t="shared" si="40"/>
        <v>92.919429015110794</v>
      </c>
      <c r="N202" s="81">
        <v>19582</v>
      </c>
      <c r="O202" s="84">
        <f t="shared" si="41"/>
        <v>84.693568617274337</v>
      </c>
      <c r="P202" s="81">
        <f t="shared" ref="P202:P213" si="52">N202-L202</f>
        <v>-11533</v>
      </c>
      <c r="Q202" s="84">
        <f t="shared" si="42"/>
        <v>111.26869271587071</v>
      </c>
      <c r="R202" s="81">
        <f t="shared" ref="R202:R213" si="53">J202+P202</f>
        <v>47181</v>
      </c>
      <c r="S202" s="84">
        <f t="shared" si="43"/>
        <v>95.839850494627157</v>
      </c>
      <c r="T202" s="81">
        <v>32433</v>
      </c>
      <c r="U202" s="84">
        <f t="shared" si="44"/>
        <v>100.47086521483226</v>
      </c>
      <c r="V202" s="81">
        <v>2155</v>
      </c>
      <c r="W202" s="84">
        <f t="shared" si="47"/>
        <v>109.66921119592877</v>
      </c>
      <c r="X202" s="81">
        <f t="shared" si="36"/>
        <v>14748</v>
      </c>
      <c r="Y202" s="84">
        <f t="shared" si="45"/>
        <v>87.019117299976401</v>
      </c>
      <c r="Z202" s="81">
        <v>86</v>
      </c>
      <c r="AA202" s="84">
        <f t="shared" si="49"/>
        <v>100</v>
      </c>
      <c r="AB202" s="81">
        <v>2756</v>
      </c>
      <c r="AC202" s="84">
        <f t="shared" si="50"/>
        <v>105.39196940726579</v>
      </c>
      <c r="AD202" s="142"/>
      <c r="AE202" s="142"/>
      <c r="AF202" s="142"/>
      <c r="AG202" s="142"/>
      <c r="AH202" s="142"/>
      <c r="AI202" s="142"/>
      <c r="AJ202" s="16">
        <v>10470</v>
      </c>
      <c r="AK202" s="152">
        <f t="shared" si="46"/>
        <v>88.168421052631572</v>
      </c>
      <c r="AL202" s="166">
        <v>84</v>
      </c>
      <c r="AM202" s="160" t="s">
        <v>240</v>
      </c>
      <c r="AN202" s="160" t="s">
        <v>240</v>
      </c>
      <c r="AO202" s="160" t="s">
        <v>240</v>
      </c>
      <c r="AP202" s="16" t="s">
        <v>196</v>
      </c>
      <c r="AQ202" s="15" t="s">
        <v>196</v>
      </c>
    </row>
    <row r="203" spans="1:44" s="5" customFormat="1" ht="12" hidden="1" customHeight="1">
      <c r="A203" s="7"/>
      <c r="B203" s="43" t="s">
        <v>92</v>
      </c>
      <c r="C203" s="59" t="s">
        <v>11</v>
      </c>
      <c r="D203" s="78">
        <v>59259</v>
      </c>
      <c r="E203" s="84">
        <f t="shared" si="37"/>
        <v>97.854948974536811</v>
      </c>
      <c r="F203" s="81">
        <v>162</v>
      </c>
      <c r="G203" s="84">
        <f t="shared" si="38"/>
        <v>84.375</v>
      </c>
      <c r="H203" s="81">
        <v>53</v>
      </c>
      <c r="I203" s="84">
        <f t="shared" si="48"/>
        <v>123.25581395348837</v>
      </c>
      <c r="J203" s="81">
        <f t="shared" si="51"/>
        <v>59097</v>
      </c>
      <c r="K203" s="84">
        <f t="shared" si="39"/>
        <v>97.897823278004168</v>
      </c>
      <c r="L203" s="87">
        <v>31158</v>
      </c>
      <c r="M203" s="84">
        <f t="shared" si="40"/>
        <v>96.673906298479679</v>
      </c>
      <c r="N203" s="81">
        <v>16642</v>
      </c>
      <c r="O203" s="84">
        <f t="shared" si="41"/>
        <v>89.898444252376848</v>
      </c>
      <c r="P203" s="81">
        <f t="shared" si="52"/>
        <v>-14516</v>
      </c>
      <c r="Q203" s="84">
        <f t="shared" si="42"/>
        <v>105.81717451523546</v>
      </c>
      <c r="R203" s="81">
        <f t="shared" si="53"/>
        <v>44581</v>
      </c>
      <c r="S203" s="84">
        <f t="shared" si="43"/>
        <v>95.568941862459269</v>
      </c>
      <c r="T203" s="81">
        <v>34984</v>
      </c>
      <c r="U203" s="84">
        <f t="shared" si="44"/>
        <v>98.068567263756904</v>
      </c>
      <c r="V203" s="81">
        <v>1852</v>
      </c>
      <c r="W203" s="84">
        <f t="shared" si="47"/>
        <v>87.482286254133214</v>
      </c>
      <c r="X203" s="81">
        <f t="shared" ref="X203:X214" si="54">+R203-T203</f>
        <v>9597</v>
      </c>
      <c r="Y203" s="84">
        <f t="shared" si="45"/>
        <v>87.444191343963553</v>
      </c>
      <c r="Z203" s="81">
        <v>102</v>
      </c>
      <c r="AA203" s="84">
        <f t="shared" si="49"/>
        <v>134.21052631578948</v>
      </c>
      <c r="AB203" s="81">
        <v>2914</v>
      </c>
      <c r="AC203" s="84">
        <f t="shared" si="50"/>
        <v>108.32713754646841</v>
      </c>
      <c r="AD203" s="142"/>
      <c r="AE203" s="142"/>
      <c r="AF203" s="142"/>
      <c r="AG203" s="142"/>
      <c r="AH203" s="142"/>
      <c r="AI203" s="142"/>
      <c r="AJ203" s="16">
        <v>5973</v>
      </c>
      <c r="AK203" s="152">
        <f t="shared" si="46"/>
        <v>85.085470085470078</v>
      </c>
      <c r="AL203" s="163">
        <v>98</v>
      </c>
      <c r="AM203" s="105" t="s">
        <v>240</v>
      </c>
      <c r="AN203" s="105" t="s">
        <v>240</v>
      </c>
      <c r="AO203" s="105" t="s">
        <v>240</v>
      </c>
      <c r="AP203" s="16" t="s">
        <v>196</v>
      </c>
      <c r="AQ203" s="15" t="s">
        <v>196</v>
      </c>
    </row>
    <row r="204" spans="1:44" s="5" customFormat="1" ht="12" hidden="1" customHeight="1">
      <c r="A204" s="7"/>
      <c r="B204" s="43" t="s">
        <v>94</v>
      </c>
      <c r="C204" s="59" t="s">
        <v>3</v>
      </c>
      <c r="D204" s="78">
        <v>54214</v>
      </c>
      <c r="E204" s="84">
        <f t="shared" si="37"/>
        <v>97.638901395767675</v>
      </c>
      <c r="F204" s="81">
        <v>145</v>
      </c>
      <c r="G204" s="84">
        <f t="shared" si="38"/>
        <v>61.965811965811966</v>
      </c>
      <c r="H204" s="81">
        <v>36</v>
      </c>
      <c r="I204" s="84">
        <f t="shared" si="48"/>
        <v>42.352941176470587</v>
      </c>
      <c r="J204" s="81">
        <f t="shared" si="51"/>
        <v>54069</v>
      </c>
      <c r="K204" s="84">
        <f t="shared" si="39"/>
        <v>97.789875386590936</v>
      </c>
      <c r="L204" s="87">
        <v>27001</v>
      </c>
      <c r="M204" s="84">
        <f t="shared" si="40"/>
        <v>93.97535848531254</v>
      </c>
      <c r="N204" s="81">
        <v>14619</v>
      </c>
      <c r="O204" s="84">
        <f t="shared" si="41"/>
        <v>98.677016537293284</v>
      </c>
      <c r="P204" s="81">
        <f t="shared" si="52"/>
        <v>-12382</v>
      </c>
      <c r="Q204" s="84">
        <f t="shared" si="42"/>
        <v>88.970324064094271</v>
      </c>
      <c r="R204" s="81">
        <f t="shared" si="53"/>
        <v>41687</v>
      </c>
      <c r="S204" s="84">
        <f t="shared" si="43"/>
        <v>100.75651375259824</v>
      </c>
      <c r="T204" s="81">
        <v>35935</v>
      </c>
      <c r="U204" s="84">
        <f t="shared" si="44"/>
        <v>100.52029427396572</v>
      </c>
      <c r="V204" s="81">
        <v>1813</v>
      </c>
      <c r="W204" s="84">
        <f t="shared" si="47"/>
        <v>129.13105413105413</v>
      </c>
      <c r="X204" s="81">
        <f t="shared" si="54"/>
        <v>5752</v>
      </c>
      <c r="Y204" s="84">
        <f t="shared" si="45"/>
        <v>102.25777777777778</v>
      </c>
      <c r="Z204" s="81">
        <v>75</v>
      </c>
      <c r="AA204" s="84">
        <f t="shared" si="49"/>
        <v>125</v>
      </c>
      <c r="AB204" s="81">
        <v>2847</v>
      </c>
      <c r="AC204" s="84">
        <f t="shared" si="50"/>
        <v>108.33333333333333</v>
      </c>
      <c r="AD204" s="142"/>
      <c r="AE204" s="142"/>
      <c r="AF204" s="142"/>
      <c r="AG204" s="142"/>
      <c r="AH204" s="142"/>
      <c r="AI204" s="142"/>
      <c r="AJ204" s="16">
        <v>2365</v>
      </c>
      <c r="AK204" s="152">
        <f t="shared" si="46"/>
        <v>93.663366336633672</v>
      </c>
      <c r="AL204" s="163">
        <v>70</v>
      </c>
      <c r="AM204" s="105" t="s">
        <v>240</v>
      </c>
      <c r="AN204" s="105" t="s">
        <v>240</v>
      </c>
      <c r="AO204" s="105" t="s">
        <v>240</v>
      </c>
      <c r="AP204" s="16" t="s">
        <v>196</v>
      </c>
      <c r="AQ204" s="15" t="s">
        <v>196</v>
      </c>
    </row>
    <row r="205" spans="1:44" s="5" customFormat="1" ht="12" hidden="1" customHeight="1">
      <c r="A205" s="7"/>
      <c r="B205" s="43" t="s">
        <v>96</v>
      </c>
      <c r="C205" s="59" t="s">
        <v>97</v>
      </c>
      <c r="D205" s="78">
        <v>52341</v>
      </c>
      <c r="E205" s="84">
        <f t="shared" si="37"/>
        <v>97.039193147688081</v>
      </c>
      <c r="F205" s="81">
        <v>188</v>
      </c>
      <c r="G205" s="84">
        <f t="shared" si="38"/>
        <v>91.262135922330103</v>
      </c>
      <c r="H205" s="81">
        <v>79</v>
      </c>
      <c r="I205" s="84">
        <f t="shared" si="48"/>
        <v>138.59649122807019</v>
      </c>
      <c r="J205" s="81">
        <f t="shared" si="51"/>
        <v>52153</v>
      </c>
      <c r="K205" s="84">
        <f t="shared" si="39"/>
        <v>97.061341472493112</v>
      </c>
      <c r="L205" s="87">
        <v>25768</v>
      </c>
      <c r="M205" s="84">
        <f t="shared" si="40"/>
        <v>96.843054720384842</v>
      </c>
      <c r="N205" s="81">
        <v>15121</v>
      </c>
      <c r="O205" s="84">
        <f t="shared" si="41"/>
        <v>98.746163390583163</v>
      </c>
      <c r="P205" s="81">
        <f t="shared" si="52"/>
        <v>-10647</v>
      </c>
      <c r="Q205" s="84">
        <f t="shared" si="42"/>
        <v>94.26294820717132</v>
      </c>
      <c r="R205" s="81">
        <f t="shared" si="53"/>
        <v>41506</v>
      </c>
      <c r="S205" s="84">
        <f t="shared" si="43"/>
        <v>97.80615971911304</v>
      </c>
      <c r="T205" s="81">
        <v>35152</v>
      </c>
      <c r="U205" s="84">
        <f t="shared" si="44"/>
        <v>96.343803102559889</v>
      </c>
      <c r="V205" s="81">
        <v>1344</v>
      </c>
      <c r="W205" s="84">
        <f t="shared" si="47"/>
        <v>82.809611829944558</v>
      </c>
      <c r="X205" s="81">
        <f t="shared" si="54"/>
        <v>6354</v>
      </c>
      <c r="Y205" s="84">
        <f t="shared" si="45"/>
        <v>106.77197109729457</v>
      </c>
      <c r="Z205" s="81">
        <v>85</v>
      </c>
      <c r="AA205" s="84">
        <f t="shared" si="49"/>
        <v>139.34426229508196</v>
      </c>
      <c r="AB205" s="81">
        <v>2870</v>
      </c>
      <c r="AC205" s="84">
        <f t="shared" si="50"/>
        <v>113.88888888888889</v>
      </c>
      <c r="AD205" s="142"/>
      <c r="AE205" s="142"/>
      <c r="AF205" s="142"/>
      <c r="AG205" s="142"/>
      <c r="AH205" s="142"/>
      <c r="AI205" s="142"/>
      <c r="AJ205" s="16">
        <v>2866</v>
      </c>
      <c r="AK205" s="152">
        <f t="shared" si="46"/>
        <v>95.884911341585806</v>
      </c>
      <c r="AL205" s="163">
        <v>82</v>
      </c>
      <c r="AM205" s="105" t="s">
        <v>240</v>
      </c>
      <c r="AN205" s="105" t="s">
        <v>240</v>
      </c>
      <c r="AO205" s="105" t="s">
        <v>240</v>
      </c>
      <c r="AP205" s="16" t="s">
        <v>196</v>
      </c>
      <c r="AQ205" s="15" t="s">
        <v>196</v>
      </c>
    </row>
    <row r="206" spans="1:44" s="5" customFormat="1" ht="12" hidden="1" customHeight="1">
      <c r="A206" s="7"/>
      <c r="B206" s="43" t="s">
        <v>73</v>
      </c>
      <c r="C206" s="59" t="s">
        <v>74</v>
      </c>
      <c r="D206" s="78">
        <v>50929</v>
      </c>
      <c r="E206" s="84">
        <f t="shared" si="37"/>
        <v>98.67475248483909</v>
      </c>
      <c r="F206" s="81">
        <v>149</v>
      </c>
      <c r="G206" s="84">
        <f t="shared" si="38"/>
        <v>77.202072538860094</v>
      </c>
      <c r="H206" s="81">
        <v>40</v>
      </c>
      <c r="I206" s="84">
        <f t="shared" si="48"/>
        <v>90.909090909090907</v>
      </c>
      <c r="J206" s="81">
        <f t="shared" si="51"/>
        <v>50780</v>
      </c>
      <c r="K206" s="84">
        <f t="shared" si="39"/>
        <v>98.755348113574485</v>
      </c>
      <c r="L206" s="87">
        <v>25481</v>
      </c>
      <c r="M206" s="84">
        <f t="shared" si="40"/>
        <v>99.504061230865361</v>
      </c>
      <c r="N206" s="81">
        <v>15248</v>
      </c>
      <c r="O206" s="84">
        <f t="shared" si="41"/>
        <v>101.12747048680197</v>
      </c>
      <c r="P206" s="81">
        <f t="shared" si="52"/>
        <v>-10233</v>
      </c>
      <c r="Q206" s="84">
        <f t="shared" si="42"/>
        <v>97.179487179487182</v>
      </c>
      <c r="R206" s="81">
        <f t="shared" si="53"/>
        <v>40547</v>
      </c>
      <c r="S206" s="84">
        <f t="shared" si="43"/>
        <v>99.161164098801663</v>
      </c>
      <c r="T206" s="81">
        <v>32730</v>
      </c>
      <c r="U206" s="84">
        <f t="shared" si="44"/>
        <v>95.098352558328742</v>
      </c>
      <c r="V206" s="81">
        <v>1453</v>
      </c>
      <c r="W206" s="84">
        <f t="shared" si="47"/>
        <v>104.00858983536151</v>
      </c>
      <c r="X206" s="81">
        <f t="shared" si="54"/>
        <v>7817</v>
      </c>
      <c r="Y206" s="84">
        <f t="shared" si="45"/>
        <v>120.76317009114786</v>
      </c>
      <c r="Z206" s="81">
        <v>97</v>
      </c>
      <c r="AA206" s="84">
        <f t="shared" si="49"/>
        <v>124.35897435897436</v>
      </c>
      <c r="AB206" s="81">
        <v>3008</v>
      </c>
      <c r="AC206" s="84">
        <f t="shared" si="50"/>
        <v>114.7215865751335</v>
      </c>
      <c r="AD206" s="142"/>
      <c r="AE206" s="142"/>
      <c r="AF206" s="142"/>
      <c r="AG206" s="142"/>
      <c r="AH206" s="142"/>
      <c r="AI206" s="142"/>
      <c r="AJ206" s="16">
        <v>3569</v>
      </c>
      <c r="AK206" s="152">
        <f t="shared" si="46"/>
        <v>114.24455825864277</v>
      </c>
      <c r="AL206" s="163">
        <v>93</v>
      </c>
      <c r="AM206" s="105" t="s">
        <v>240</v>
      </c>
      <c r="AN206" s="105" t="s">
        <v>240</v>
      </c>
      <c r="AO206" s="105" t="s">
        <v>240</v>
      </c>
      <c r="AP206" s="16" t="s">
        <v>196</v>
      </c>
      <c r="AQ206" s="15" t="s">
        <v>196</v>
      </c>
    </row>
    <row r="207" spans="1:44" s="5" customFormat="1" ht="12" hidden="1" customHeight="1">
      <c r="A207" s="7"/>
      <c r="B207" s="43" t="s">
        <v>76</v>
      </c>
      <c r="C207" s="59" t="s">
        <v>6</v>
      </c>
      <c r="D207" s="78">
        <v>50409</v>
      </c>
      <c r="E207" s="84">
        <f t="shared" si="37"/>
        <v>97.410577982183227</v>
      </c>
      <c r="F207" s="81">
        <v>143</v>
      </c>
      <c r="G207" s="84">
        <f t="shared" si="38"/>
        <v>67.772511848341239</v>
      </c>
      <c r="H207" s="81">
        <v>34</v>
      </c>
      <c r="I207" s="84">
        <f t="shared" si="48"/>
        <v>54.838709677419352</v>
      </c>
      <c r="J207" s="81">
        <f t="shared" si="51"/>
        <v>50266</v>
      </c>
      <c r="K207" s="84">
        <f t="shared" si="39"/>
        <v>97.531918196282348</v>
      </c>
      <c r="L207" s="87">
        <v>24296</v>
      </c>
      <c r="M207" s="84">
        <f t="shared" si="40"/>
        <v>98.575891589240072</v>
      </c>
      <c r="N207" s="81">
        <v>13748</v>
      </c>
      <c r="O207" s="84">
        <f t="shared" si="41"/>
        <v>96.994496966276273</v>
      </c>
      <c r="P207" s="81">
        <f t="shared" si="52"/>
        <v>-10548</v>
      </c>
      <c r="Q207" s="84">
        <f t="shared" si="42"/>
        <v>100.71612718418793</v>
      </c>
      <c r="R207" s="81">
        <f t="shared" si="53"/>
        <v>39718</v>
      </c>
      <c r="S207" s="84">
        <f t="shared" si="43"/>
        <v>96.719834408863989</v>
      </c>
      <c r="T207" s="81">
        <v>35323</v>
      </c>
      <c r="U207" s="84">
        <f t="shared" si="44"/>
        <v>95.457247865095667</v>
      </c>
      <c r="V207" s="81">
        <v>1976</v>
      </c>
      <c r="W207" s="84">
        <f t="shared" si="47"/>
        <v>106.06548577563071</v>
      </c>
      <c r="X207" s="81">
        <f t="shared" si="54"/>
        <v>4395</v>
      </c>
      <c r="Y207" s="84">
        <f t="shared" si="45"/>
        <v>108.22457522777643</v>
      </c>
      <c r="Z207" s="81">
        <v>95</v>
      </c>
      <c r="AA207" s="84">
        <f t="shared" si="49"/>
        <v>237.5</v>
      </c>
      <c r="AB207" s="81">
        <v>2683</v>
      </c>
      <c r="AC207" s="84">
        <f t="shared" si="50"/>
        <v>114.17021276595744</v>
      </c>
      <c r="AD207" s="142"/>
      <c r="AE207" s="142"/>
      <c r="AF207" s="142"/>
      <c r="AG207" s="142"/>
      <c r="AH207" s="142"/>
      <c r="AI207" s="142"/>
      <c r="AJ207" s="16">
        <v>935</v>
      </c>
      <c r="AK207" s="152">
        <f t="shared" si="46"/>
        <v>82.963620230700968</v>
      </c>
      <c r="AL207" s="163">
        <v>91</v>
      </c>
      <c r="AM207" s="105" t="s">
        <v>240</v>
      </c>
      <c r="AN207" s="105" t="s">
        <v>240</v>
      </c>
      <c r="AO207" s="105" t="s">
        <v>240</v>
      </c>
      <c r="AP207" s="16" t="s">
        <v>196</v>
      </c>
      <c r="AQ207" s="15" t="s">
        <v>196</v>
      </c>
    </row>
    <row r="208" spans="1:44" s="5" customFormat="1" ht="12" hidden="1" customHeight="1">
      <c r="A208" s="7"/>
      <c r="B208" s="43" t="s">
        <v>98</v>
      </c>
      <c r="C208" s="59" t="s">
        <v>7</v>
      </c>
      <c r="D208" s="78">
        <v>53009</v>
      </c>
      <c r="E208" s="84">
        <f t="shared" si="37"/>
        <v>99.08594713821077</v>
      </c>
      <c r="F208" s="81">
        <v>148</v>
      </c>
      <c r="G208" s="84">
        <f t="shared" si="38"/>
        <v>52.296819787985868</v>
      </c>
      <c r="H208" s="81">
        <v>39</v>
      </c>
      <c r="I208" s="84">
        <f t="shared" si="48"/>
        <v>29.1044776119403</v>
      </c>
      <c r="J208" s="81">
        <f t="shared" si="51"/>
        <v>52861</v>
      </c>
      <c r="K208" s="84">
        <f t="shared" si="39"/>
        <v>99.334774029878787</v>
      </c>
      <c r="L208" s="87">
        <v>25744</v>
      </c>
      <c r="M208" s="84">
        <f t="shared" si="40"/>
        <v>97.411835931587703</v>
      </c>
      <c r="N208" s="81">
        <v>14933</v>
      </c>
      <c r="O208" s="84">
        <f t="shared" si="41"/>
        <v>102.63230240549828</v>
      </c>
      <c r="P208" s="81">
        <f t="shared" si="52"/>
        <v>-10811</v>
      </c>
      <c r="Q208" s="84">
        <f t="shared" si="42"/>
        <v>91.017006230005052</v>
      </c>
      <c r="R208" s="81">
        <f t="shared" si="53"/>
        <v>42050</v>
      </c>
      <c r="S208" s="84">
        <f t="shared" si="43"/>
        <v>101.72484698937998</v>
      </c>
      <c r="T208" s="81">
        <v>36303</v>
      </c>
      <c r="U208" s="84">
        <f t="shared" si="44"/>
        <v>101.69192414353343</v>
      </c>
      <c r="V208" s="81">
        <v>2257</v>
      </c>
      <c r="W208" s="84">
        <f t="shared" si="47"/>
        <v>122.2643553629469</v>
      </c>
      <c r="X208" s="81">
        <f t="shared" si="54"/>
        <v>5747</v>
      </c>
      <c r="Y208" s="84">
        <f t="shared" si="45"/>
        <v>101.93330968428521</v>
      </c>
      <c r="Z208" s="81">
        <v>98</v>
      </c>
      <c r="AA208" s="84">
        <f t="shared" si="49"/>
        <v>120.98765432098766</v>
      </c>
      <c r="AB208" s="81">
        <v>2818</v>
      </c>
      <c r="AC208" s="84">
        <f t="shared" si="50"/>
        <v>101.80635838150289</v>
      </c>
      <c r="AD208" s="142"/>
      <c r="AE208" s="142"/>
      <c r="AF208" s="142"/>
      <c r="AG208" s="142"/>
      <c r="AH208" s="142"/>
      <c r="AI208" s="142"/>
      <c r="AJ208" s="16">
        <v>2136</v>
      </c>
      <c r="AK208" s="152">
        <f t="shared" si="46"/>
        <v>103.18840579710144</v>
      </c>
      <c r="AL208" s="163">
        <v>95</v>
      </c>
      <c r="AM208" s="105" t="s">
        <v>240</v>
      </c>
      <c r="AN208" s="105" t="s">
        <v>240</v>
      </c>
      <c r="AO208" s="105" t="s">
        <v>240</v>
      </c>
      <c r="AP208" s="16" t="s">
        <v>196</v>
      </c>
      <c r="AQ208" s="15" t="s">
        <v>196</v>
      </c>
    </row>
    <row r="209" spans="1:44" s="5" customFormat="1" ht="12" hidden="1" customHeight="1">
      <c r="A209" s="6"/>
      <c r="B209" s="43" t="s">
        <v>100</v>
      </c>
      <c r="C209" s="59" t="s">
        <v>8</v>
      </c>
      <c r="D209" s="78">
        <v>52485</v>
      </c>
      <c r="E209" s="84">
        <f t="shared" si="37"/>
        <v>100.41901044656183</v>
      </c>
      <c r="F209" s="81">
        <v>203</v>
      </c>
      <c r="G209" s="84">
        <f t="shared" si="38"/>
        <v>112.15469613259668</v>
      </c>
      <c r="H209" s="81">
        <v>94</v>
      </c>
      <c r="I209" s="84">
        <f t="shared" si="48"/>
        <v>293.75</v>
      </c>
      <c r="J209" s="81">
        <f t="shared" si="51"/>
        <v>52282</v>
      </c>
      <c r="K209" s="84">
        <f t="shared" si="39"/>
        <v>100.3782278967073</v>
      </c>
      <c r="L209" s="87">
        <v>25724</v>
      </c>
      <c r="M209" s="84">
        <f t="shared" si="40"/>
        <v>99.71702135907276</v>
      </c>
      <c r="N209" s="81">
        <v>14354</v>
      </c>
      <c r="O209" s="84">
        <f t="shared" si="41"/>
        <v>102.77081692561036</v>
      </c>
      <c r="P209" s="81">
        <f t="shared" si="52"/>
        <v>-11370</v>
      </c>
      <c r="Q209" s="84">
        <f t="shared" si="42"/>
        <v>96.111580726965343</v>
      </c>
      <c r="R209" s="81">
        <f t="shared" si="53"/>
        <v>40912</v>
      </c>
      <c r="S209" s="84">
        <f t="shared" si="43"/>
        <v>101.63209539187679</v>
      </c>
      <c r="T209" s="81">
        <v>34068</v>
      </c>
      <c r="U209" s="84">
        <f t="shared" si="44"/>
        <v>102.11924102994514</v>
      </c>
      <c r="V209" s="81">
        <v>2471</v>
      </c>
      <c r="W209" s="84">
        <f t="shared" si="47"/>
        <v>115.57530402245089</v>
      </c>
      <c r="X209" s="81">
        <f t="shared" si="54"/>
        <v>6844</v>
      </c>
      <c r="Y209" s="84">
        <f t="shared" si="45"/>
        <v>99.274731650710763</v>
      </c>
      <c r="Z209" s="81">
        <v>97</v>
      </c>
      <c r="AA209" s="84">
        <f t="shared" si="49"/>
        <v>134.72222222222223</v>
      </c>
      <c r="AB209" s="81">
        <v>3146</v>
      </c>
      <c r="AC209" s="84">
        <f t="shared" si="50"/>
        <v>103.31691297208539</v>
      </c>
      <c r="AD209" s="142"/>
      <c r="AE209" s="142"/>
      <c r="AF209" s="142"/>
      <c r="AG209" s="142"/>
      <c r="AH209" s="142"/>
      <c r="AI209" s="142"/>
      <c r="AJ209" s="16">
        <v>2860</v>
      </c>
      <c r="AK209" s="152">
        <f t="shared" si="46"/>
        <v>98.315572361636299</v>
      </c>
      <c r="AL209" s="163">
        <v>92</v>
      </c>
      <c r="AM209" s="105" t="s">
        <v>240</v>
      </c>
      <c r="AN209" s="105" t="s">
        <v>240</v>
      </c>
      <c r="AO209" s="105" t="s">
        <v>240</v>
      </c>
      <c r="AP209" s="16" t="s">
        <v>196</v>
      </c>
      <c r="AQ209" s="15" t="s">
        <v>196</v>
      </c>
    </row>
    <row r="210" spans="1:44" s="5" customFormat="1" ht="12" hidden="1" customHeight="1">
      <c r="A210" s="6"/>
      <c r="B210" s="43" t="s">
        <v>102</v>
      </c>
      <c r="C210" s="59" t="s">
        <v>9</v>
      </c>
      <c r="D210" s="78">
        <v>55380</v>
      </c>
      <c r="E210" s="84">
        <f t="shared" si="37"/>
        <v>101.187648456057</v>
      </c>
      <c r="F210" s="81">
        <v>165</v>
      </c>
      <c r="G210" s="84">
        <f t="shared" si="38"/>
        <v>62.737642585551335</v>
      </c>
      <c r="H210" s="81">
        <v>56</v>
      </c>
      <c r="I210" s="84">
        <f t="shared" si="48"/>
        <v>49.122807017543856</v>
      </c>
      <c r="J210" s="81">
        <f>D210-F210</f>
        <v>55215</v>
      </c>
      <c r="K210" s="84">
        <f t="shared" si="39"/>
        <v>101.37330860888245</v>
      </c>
      <c r="L210" s="87">
        <v>27151</v>
      </c>
      <c r="M210" s="84">
        <f t="shared" si="40"/>
        <v>97.735781137509008</v>
      </c>
      <c r="N210" s="81">
        <v>19393</v>
      </c>
      <c r="O210" s="84">
        <f t="shared" si="41"/>
        <v>104.46000538647992</v>
      </c>
      <c r="P210" s="81">
        <f t="shared" si="52"/>
        <v>-7758</v>
      </c>
      <c r="Q210" s="84">
        <f t="shared" si="42"/>
        <v>84.188822571893652</v>
      </c>
      <c r="R210" s="81">
        <f t="shared" si="53"/>
        <v>47457</v>
      </c>
      <c r="S210" s="84">
        <f t="shared" si="43"/>
        <v>104.87271280827366</v>
      </c>
      <c r="T210" s="81">
        <v>32648</v>
      </c>
      <c r="U210" s="84">
        <f t="shared" si="44"/>
        <v>107.57520840884378</v>
      </c>
      <c r="V210" s="81">
        <v>2160</v>
      </c>
      <c r="W210" s="84">
        <f t="shared" si="47"/>
        <v>118.22660098522168</v>
      </c>
      <c r="X210" s="81">
        <f t="shared" si="54"/>
        <v>14809</v>
      </c>
      <c r="Y210" s="84">
        <f t="shared" si="45"/>
        <v>99.36925451251426</v>
      </c>
      <c r="Z210" s="81">
        <v>96</v>
      </c>
      <c r="AA210" s="84">
        <f t="shared" si="49"/>
        <v>128</v>
      </c>
      <c r="AB210" s="81">
        <v>3519</v>
      </c>
      <c r="AC210" s="84">
        <f t="shared" si="50"/>
        <v>116.36904761904762</v>
      </c>
      <c r="AD210" s="142"/>
      <c r="AE210" s="142"/>
      <c r="AF210" s="142"/>
      <c r="AG210" s="142"/>
      <c r="AH210" s="142"/>
      <c r="AI210" s="142"/>
      <c r="AJ210" s="16">
        <v>9837</v>
      </c>
      <c r="AK210" s="152">
        <f t="shared" si="46"/>
        <v>97.338214921828609</v>
      </c>
      <c r="AL210" s="163">
        <v>90</v>
      </c>
      <c r="AM210" s="105" t="s">
        <v>240</v>
      </c>
      <c r="AN210" s="105" t="s">
        <v>240</v>
      </c>
      <c r="AO210" s="105" t="s">
        <v>240</v>
      </c>
      <c r="AP210" s="16" t="s">
        <v>196</v>
      </c>
      <c r="AQ210" s="15" t="s">
        <v>196</v>
      </c>
    </row>
    <row r="211" spans="1:44" s="5" customFormat="1" ht="12" hidden="1" customHeight="1">
      <c r="A211" s="6"/>
      <c r="B211" s="43" t="s">
        <v>162</v>
      </c>
      <c r="C211" s="59" t="s">
        <v>163</v>
      </c>
      <c r="D211" s="78">
        <v>56872</v>
      </c>
      <c r="E211" s="84">
        <f t="shared" si="37"/>
        <v>100.67266161580402</v>
      </c>
      <c r="F211" s="81">
        <v>147</v>
      </c>
      <c r="G211" s="84">
        <f t="shared" si="38"/>
        <v>79.891304347826093</v>
      </c>
      <c r="H211" s="81">
        <v>38</v>
      </c>
      <c r="I211" s="84">
        <f t="shared" si="48"/>
        <v>108.57142857142857</v>
      </c>
      <c r="J211" s="81">
        <f t="shared" si="51"/>
        <v>56725</v>
      </c>
      <c r="K211" s="84">
        <f t="shared" si="39"/>
        <v>100.74056972366272</v>
      </c>
      <c r="L211" s="81">
        <v>28891</v>
      </c>
      <c r="M211" s="84">
        <f t="shared" si="40"/>
        <v>100.0935421286031</v>
      </c>
      <c r="N211" s="81">
        <v>18708</v>
      </c>
      <c r="O211" s="84">
        <f t="shared" si="41"/>
        <v>108.32657788071801</v>
      </c>
      <c r="P211" s="81">
        <f t="shared" si="52"/>
        <v>-10183</v>
      </c>
      <c r="Q211" s="84">
        <f t="shared" si="42"/>
        <v>87.829912023460409</v>
      </c>
      <c r="R211" s="81">
        <f t="shared" si="53"/>
        <v>46542</v>
      </c>
      <c r="S211" s="84">
        <f t="shared" si="43"/>
        <v>104.0882050364539</v>
      </c>
      <c r="T211" s="81">
        <v>33190</v>
      </c>
      <c r="U211" s="84">
        <f t="shared" si="44"/>
        <v>106.86801687220273</v>
      </c>
      <c r="V211" s="81">
        <v>1829</v>
      </c>
      <c r="W211" s="84">
        <f t="shared" si="47"/>
        <v>104.51428571428572</v>
      </c>
      <c r="X211" s="81">
        <f t="shared" si="54"/>
        <v>13352</v>
      </c>
      <c r="Y211" s="84">
        <f t="shared" si="45"/>
        <v>97.766713040931393</v>
      </c>
      <c r="Z211" s="81">
        <v>91</v>
      </c>
      <c r="AA211" s="84">
        <f t="shared" si="49"/>
        <v>149.18032786885246</v>
      </c>
      <c r="AB211" s="81">
        <v>3682</v>
      </c>
      <c r="AC211" s="84">
        <f t="shared" si="50"/>
        <v>130.98541444325861</v>
      </c>
      <c r="AD211" s="84"/>
      <c r="AE211" s="84"/>
      <c r="AF211" s="84"/>
      <c r="AG211" s="84"/>
      <c r="AH211" s="84"/>
      <c r="AI211" s="84"/>
      <c r="AJ211" s="16">
        <v>8283</v>
      </c>
      <c r="AK211" s="152">
        <f t="shared" si="46"/>
        <v>95.174077904170971</v>
      </c>
      <c r="AL211" s="163">
        <v>91</v>
      </c>
      <c r="AM211" s="105" t="s">
        <v>240</v>
      </c>
      <c r="AN211" s="105" t="s">
        <v>240</v>
      </c>
      <c r="AO211" s="105" t="s">
        <v>240</v>
      </c>
      <c r="AP211" s="16" t="s">
        <v>196</v>
      </c>
      <c r="AQ211" s="15" t="s">
        <v>196</v>
      </c>
    </row>
    <row r="212" spans="1:44" s="5" customFormat="1" ht="12" hidden="1" customHeight="1">
      <c r="A212" s="6"/>
      <c r="B212" s="43" t="s">
        <v>87</v>
      </c>
      <c r="C212" s="59" t="s">
        <v>88</v>
      </c>
      <c r="D212" s="78">
        <v>52916</v>
      </c>
      <c r="E212" s="84">
        <f t="shared" si="37"/>
        <v>99.867889631223335</v>
      </c>
      <c r="F212" s="81">
        <v>152</v>
      </c>
      <c r="G212" s="84">
        <f t="shared" si="38"/>
        <v>69.090909090909093</v>
      </c>
      <c r="H212" s="81">
        <v>44</v>
      </c>
      <c r="I212" s="84">
        <f t="shared" si="48"/>
        <v>61.971830985915489</v>
      </c>
      <c r="J212" s="81">
        <f t="shared" si="51"/>
        <v>52764</v>
      </c>
      <c r="K212" s="84">
        <f t="shared" si="39"/>
        <v>99.996209680476071</v>
      </c>
      <c r="L212" s="81">
        <v>26659</v>
      </c>
      <c r="M212" s="84">
        <f t="shared" si="40"/>
        <v>98.638398638398641</v>
      </c>
      <c r="N212" s="81">
        <v>15559</v>
      </c>
      <c r="O212" s="84">
        <f t="shared" si="41"/>
        <v>106.17578818070153</v>
      </c>
      <c r="P212" s="81">
        <f t="shared" si="52"/>
        <v>-11100</v>
      </c>
      <c r="Q212" s="84">
        <f t="shared" si="42"/>
        <v>89.711468520164871</v>
      </c>
      <c r="R212" s="81">
        <f t="shared" si="53"/>
        <v>41664</v>
      </c>
      <c r="S212" s="84">
        <f t="shared" si="43"/>
        <v>103.14658480429777</v>
      </c>
      <c r="T212" s="81">
        <v>31383</v>
      </c>
      <c r="U212" s="84">
        <f t="shared" si="44"/>
        <v>104.55075457240896</v>
      </c>
      <c r="V212" s="81">
        <v>1706</v>
      </c>
      <c r="W212" s="84">
        <f t="shared" si="47"/>
        <v>105.17879161528975</v>
      </c>
      <c r="X212" s="81">
        <f t="shared" si="54"/>
        <v>10281</v>
      </c>
      <c r="Y212" s="84">
        <f t="shared" si="45"/>
        <v>99.084425597532771</v>
      </c>
      <c r="Z212" s="81">
        <v>95</v>
      </c>
      <c r="AA212" s="84">
        <f t="shared" si="49"/>
        <v>146.15384615384613</v>
      </c>
      <c r="AB212" s="81">
        <v>2830</v>
      </c>
      <c r="AC212" s="84">
        <f t="shared" si="50"/>
        <v>112.70410195141378</v>
      </c>
      <c r="AD212" s="84"/>
      <c r="AE212" s="84"/>
      <c r="AF212" s="84"/>
      <c r="AG212" s="84"/>
      <c r="AH212" s="84"/>
      <c r="AI212" s="84"/>
      <c r="AJ212" s="16">
        <v>6387</v>
      </c>
      <c r="AK212" s="152">
        <f t="shared" si="46"/>
        <v>93.322618351841029</v>
      </c>
      <c r="AL212" s="163">
        <v>90</v>
      </c>
      <c r="AM212" s="105" t="s">
        <v>240</v>
      </c>
      <c r="AN212" s="105" t="s">
        <v>240</v>
      </c>
      <c r="AO212" s="105" t="s">
        <v>240</v>
      </c>
      <c r="AP212" s="16" t="s">
        <v>196</v>
      </c>
      <c r="AQ212" s="15" t="s">
        <v>196</v>
      </c>
    </row>
    <row r="213" spans="1:44" s="55" customFormat="1" ht="12" hidden="1" customHeight="1">
      <c r="A213" s="32"/>
      <c r="B213" s="69" t="s">
        <v>41</v>
      </c>
      <c r="C213" s="70" t="s">
        <v>89</v>
      </c>
      <c r="D213" s="122">
        <v>60167</v>
      </c>
      <c r="E213" s="123">
        <f t="shared" si="37"/>
        <v>99.333014148685024</v>
      </c>
      <c r="F213" s="124">
        <v>180</v>
      </c>
      <c r="G213" s="123">
        <f t="shared" si="38"/>
        <v>88.669950738916256</v>
      </c>
      <c r="H213" s="124">
        <v>71</v>
      </c>
      <c r="I213" s="123">
        <f t="shared" si="48"/>
        <v>131.4814814814815</v>
      </c>
      <c r="J213" s="124">
        <f t="shared" si="51"/>
        <v>59987</v>
      </c>
      <c r="K213" s="123">
        <f t="shared" si="39"/>
        <v>99.368870924993374</v>
      </c>
      <c r="L213" s="124">
        <v>31094</v>
      </c>
      <c r="M213" s="123">
        <f t="shared" si="40"/>
        <v>98.395620391759749</v>
      </c>
      <c r="N213" s="124">
        <v>21089</v>
      </c>
      <c r="O213" s="123">
        <f t="shared" si="41"/>
        <v>99.848492022158041</v>
      </c>
      <c r="P213" s="124">
        <f t="shared" si="52"/>
        <v>-10005</v>
      </c>
      <c r="Q213" s="123">
        <f t="shared" si="42"/>
        <v>95.467557251908403</v>
      </c>
      <c r="R213" s="124">
        <f t="shared" si="53"/>
        <v>49982</v>
      </c>
      <c r="S213" s="123">
        <f t="shared" si="43"/>
        <v>100.18842206542655</v>
      </c>
      <c r="T213" s="124">
        <v>33039</v>
      </c>
      <c r="U213" s="123">
        <f t="shared" si="44"/>
        <v>105.33715925394549</v>
      </c>
      <c r="V213" s="124">
        <v>1329</v>
      </c>
      <c r="W213" s="123">
        <f t="shared" si="47"/>
        <v>85.466237942122191</v>
      </c>
      <c r="X213" s="124">
        <f t="shared" si="54"/>
        <v>16943</v>
      </c>
      <c r="Y213" s="123">
        <f t="shared" si="45"/>
        <v>91.470064244452843</v>
      </c>
      <c r="Z213" s="124">
        <v>97</v>
      </c>
      <c r="AA213" s="123">
        <f t="shared" si="49"/>
        <v>111.49425287356323</v>
      </c>
      <c r="AB213" s="124">
        <v>3086</v>
      </c>
      <c r="AC213" s="123">
        <f t="shared" si="50"/>
        <v>103.48759221998658</v>
      </c>
      <c r="AD213" s="85"/>
      <c r="AE213" s="85"/>
      <c r="AF213" s="85"/>
      <c r="AG213" s="85"/>
      <c r="AH213" s="85"/>
      <c r="AI213" s="85"/>
      <c r="AJ213" s="156">
        <v>12020</v>
      </c>
      <c r="AK213" s="173">
        <f t="shared" si="46"/>
        <v>92.754070530133504</v>
      </c>
      <c r="AL213" s="167">
        <v>91</v>
      </c>
      <c r="AM213" s="165" t="s">
        <v>240</v>
      </c>
      <c r="AN213" s="165" t="s">
        <v>240</v>
      </c>
      <c r="AO213" s="165" t="s">
        <v>240</v>
      </c>
      <c r="AP213" s="156" t="s">
        <v>196</v>
      </c>
      <c r="AQ213" s="157" t="s">
        <v>196</v>
      </c>
      <c r="AR213" s="76"/>
    </row>
    <row r="214" spans="1:44" s="5" customFormat="1" ht="12" hidden="1" customHeight="1">
      <c r="A214" s="7"/>
      <c r="B214" s="43" t="s">
        <v>190</v>
      </c>
      <c r="C214" s="59" t="s">
        <v>191</v>
      </c>
      <c r="D214" s="78">
        <v>58885</v>
      </c>
      <c r="E214" s="84">
        <f t="shared" ref="E214:E225" si="55">D214/D202*100</f>
        <v>100.04587311835265</v>
      </c>
      <c r="F214" s="81">
        <v>134</v>
      </c>
      <c r="G214" s="84">
        <f t="shared" ref="G214:G225" si="56">F214/F202*100</f>
        <v>93.055555555555557</v>
      </c>
      <c r="H214" s="81">
        <v>40</v>
      </c>
      <c r="I214" s="84">
        <f t="shared" ref="I214:I225" si="57">H214/H202*100</f>
        <v>114.28571428571428</v>
      </c>
      <c r="J214" s="81">
        <f t="shared" ref="J214:J221" si="58">D214-F214</f>
        <v>58751</v>
      </c>
      <c r="K214" s="84">
        <f t="shared" ref="K214:K225" si="59">J214/J202*100</f>
        <v>100.06301733828388</v>
      </c>
      <c r="L214" s="81">
        <v>30927</v>
      </c>
      <c r="M214" s="84">
        <f t="shared" ref="M214:M225" si="60">L214/L202*100</f>
        <v>99.395789811987783</v>
      </c>
      <c r="N214" s="81">
        <v>20167</v>
      </c>
      <c r="O214" s="84">
        <f t="shared" ref="O214:O225" si="61">N214/N202*100</f>
        <v>102.98743744254928</v>
      </c>
      <c r="P214" s="81">
        <f t="shared" ref="P214:P225" si="62">N214-L214</f>
        <v>-10760</v>
      </c>
      <c r="Q214" s="84">
        <f t="shared" ref="Q214:Q225" si="63">P214/P202*100</f>
        <v>93.297494147229685</v>
      </c>
      <c r="R214" s="81">
        <f t="shared" ref="R214:R225" si="64">J214+P214</f>
        <v>47991</v>
      </c>
      <c r="S214" s="84">
        <f t="shared" ref="S214:S225" si="65">R214/R202*100</f>
        <v>101.71679277675337</v>
      </c>
      <c r="T214" s="81">
        <v>34144</v>
      </c>
      <c r="U214" s="84">
        <f t="shared" ref="U214:U225" si="66">T214/T202*100</f>
        <v>105.27549101224064</v>
      </c>
      <c r="V214" s="81">
        <v>2203</v>
      </c>
      <c r="W214" s="84">
        <f t="shared" ref="W214:W225" si="67">V214/V202*100</f>
        <v>102.22737819025522</v>
      </c>
      <c r="X214" s="81">
        <f t="shared" si="54"/>
        <v>13847</v>
      </c>
      <c r="Y214" s="84">
        <f t="shared" ref="Y214:Y225" si="68">X214/X202*100</f>
        <v>93.890697043666933</v>
      </c>
      <c r="Z214" s="81">
        <v>102</v>
      </c>
      <c r="AA214" s="84">
        <f t="shared" ref="AA214:AA225" si="69">Z214/Z202*100</f>
        <v>118.6046511627907</v>
      </c>
      <c r="AB214" s="81">
        <v>3136</v>
      </c>
      <c r="AC214" s="84">
        <f t="shared" ref="AC214:AC225" si="70">AB214/AB202*100</f>
        <v>113.78809869375908</v>
      </c>
      <c r="AD214" s="84"/>
      <c r="AE214" s="84"/>
      <c r="AF214" s="84"/>
      <c r="AG214" s="84"/>
      <c r="AH214" s="84"/>
      <c r="AI214" s="84"/>
      <c r="AJ214" s="16">
        <v>9454</v>
      </c>
      <c r="AK214" s="152">
        <f t="shared" ref="AK214:AK225" si="71">AJ214/AJ202*100</f>
        <v>90.296084049665708</v>
      </c>
      <c r="AL214" s="163">
        <v>97</v>
      </c>
      <c r="AM214" s="160" t="s">
        <v>240</v>
      </c>
      <c r="AN214" s="160" t="s">
        <v>240</v>
      </c>
      <c r="AO214" s="160" t="s">
        <v>240</v>
      </c>
      <c r="AP214" s="16" t="s">
        <v>196</v>
      </c>
      <c r="AQ214" s="15" t="s">
        <v>196</v>
      </c>
    </row>
    <row r="215" spans="1:44" s="5" customFormat="1" ht="12" hidden="1" customHeight="1">
      <c r="A215" s="7"/>
      <c r="B215" s="43" t="s">
        <v>11</v>
      </c>
      <c r="C215" s="59" t="s">
        <v>11</v>
      </c>
      <c r="D215" s="78">
        <v>59778</v>
      </c>
      <c r="E215" s="84">
        <f t="shared" si="55"/>
        <v>100.87581633169644</v>
      </c>
      <c r="F215" s="81">
        <v>147</v>
      </c>
      <c r="G215" s="84">
        <f t="shared" si="56"/>
        <v>90.740740740740748</v>
      </c>
      <c r="H215" s="81">
        <v>53</v>
      </c>
      <c r="I215" s="84">
        <f t="shared" si="57"/>
        <v>100</v>
      </c>
      <c r="J215" s="81">
        <f t="shared" si="58"/>
        <v>59631</v>
      </c>
      <c r="K215" s="84">
        <f t="shared" si="59"/>
        <v>100.90359916747043</v>
      </c>
      <c r="L215" s="81">
        <v>30304</v>
      </c>
      <c r="M215" s="84">
        <f t="shared" si="60"/>
        <v>97.25913088131459</v>
      </c>
      <c r="N215" s="81">
        <v>17148</v>
      </c>
      <c r="O215" s="84">
        <f t="shared" si="61"/>
        <v>103.04049993991107</v>
      </c>
      <c r="P215" s="81">
        <f t="shared" si="62"/>
        <v>-13156</v>
      </c>
      <c r="Q215" s="84">
        <f t="shared" si="63"/>
        <v>90.631027831358494</v>
      </c>
      <c r="R215" s="81">
        <f t="shared" si="64"/>
        <v>46475</v>
      </c>
      <c r="S215" s="84">
        <f t="shared" si="65"/>
        <v>104.24844664767501</v>
      </c>
      <c r="T215" s="81">
        <v>36628</v>
      </c>
      <c r="U215" s="84">
        <f t="shared" si="66"/>
        <v>104.69929110450491</v>
      </c>
      <c r="V215" s="81">
        <v>2133</v>
      </c>
      <c r="W215" s="84">
        <f t="shared" si="67"/>
        <v>115.17278617710582</v>
      </c>
      <c r="X215" s="81">
        <f t="shared" ref="X215:X226" si="72">+R215-T215</f>
        <v>9847</v>
      </c>
      <c r="Y215" s="84">
        <f t="shared" si="68"/>
        <v>102.60498072314266</v>
      </c>
      <c r="Z215" s="81">
        <v>92</v>
      </c>
      <c r="AA215" s="84">
        <f t="shared" si="69"/>
        <v>90.196078431372555</v>
      </c>
      <c r="AB215" s="81">
        <v>3278</v>
      </c>
      <c r="AC215" s="84">
        <f t="shared" si="70"/>
        <v>112.4914207275223</v>
      </c>
      <c r="AD215" s="84"/>
      <c r="AE215" s="84"/>
      <c r="AF215" s="84"/>
      <c r="AG215" s="84"/>
      <c r="AH215" s="84"/>
      <c r="AI215" s="84"/>
      <c r="AJ215" s="16">
        <v>5739</v>
      </c>
      <c r="AK215" s="152">
        <f t="shared" si="71"/>
        <v>96.082370668006021</v>
      </c>
      <c r="AL215" s="163">
        <v>90</v>
      </c>
      <c r="AM215" s="105" t="s">
        <v>240</v>
      </c>
      <c r="AN215" s="105" t="s">
        <v>240</v>
      </c>
      <c r="AO215" s="105" t="s">
        <v>240</v>
      </c>
      <c r="AP215" s="16" t="s">
        <v>196</v>
      </c>
      <c r="AQ215" s="15" t="s">
        <v>196</v>
      </c>
    </row>
    <row r="216" spans="1:44" s="5" customFormat="1" ht="12" hidden="1" customHeight="1">
      <c r="A216" s="7"/>
      <c r="B216" s="43" t="s">
        <v>3</v>
      </c>
      <c r="C216" s="59" t="s">
        <v>3</v>
      </c>
      <c r="D216" s="78">
        <v>55590</v>
      </c>
      <c r="E216" s="84">
        <f t="shared" si="55"/>
        <v>102.53808979230456</v>
      </c>
      <c r="F216" s="81">
        <v>131</v>
      </c>
      <c r="G216" s="84">
        <f t="shared" si="56"/>
        <v>90.344827586206904</v>
      </c>
      <c r="H216" s="81">
        <v>37</v>
      </c>
      <c r="I216" s="84">
        <f t="shared" si="57"/>
        <v>102.77777777777777</v>
      </c>
      <c r="J216" s="81">
        <f t="shared" si="58"/>
        <v>55459</v>
      </c>
      <c r="K216" s="84">
        <f t="shared" si="59"/>
        <v>102.57078917679262</v>
      </c>
      <c r="L216" s="81">
        <v>27138</v>
      </c>
      <c r="M216" s="84">
        <f t="shared" si="60"/>
        <v>100.50738861523647</v>
      </c>
      <c r="N216" s="81">
        <v>14550</v>
      </c>
      <c r="O216" s="84">
        <f t="shared" si="61"/>
        <v>99.528011491894105</v>
      </c>
      <c r="P216" s="81">
        <f t="shared" si="62"/>
        <v>-12588</v>
      </c>
      <c r="Q216" s="84">
        <f t="shared" si="63"/>
        <v>101.66370537877565</v>
      </c>
      <c r="R216" s="81">
        <f t="shared" si="64"/>
        <v>42871</v>
      </c>
      <c r="S216" s="84">
        <f t="shared" si="65"/>
        <v>102.84021397557991</v>
      </c>
      <c r="T216" s="81">
        <v>36659</v>
      </c>
      <c r="U216" s="84">
        <f t="shared" si="66"/>
        <v>102.01474885209404</v>
      </c>
      <c r="V216" s="81">
        <v>2025</v>
      </c>
      <c r="W216" s="84">
        <f t="shared" si="67"/>
        <v>111.69332597904027</v>
      </c>
      <c r="X216" s="81">
        <f t="shared" si="72"/>
        <v>6212</v>
      </c>
      <c r="Y216" s="84">
        <f t="shared" si="68"/>
        <v>107.99721835883172</v>
      </c>
      <c r="Z216" s="81">
        <v>100</v>
      </c>
      <c r="AA216" s="84">
        <f t="shared" si="69"/>
        <v>133.33333333333331</v>
      </c>
      <c r="AB216" s="81">
        <v>3070</v>
      </c>
      <c r="AC216" s="84">
        <f t="shared" si="70"/>
        <v>107.83280646294344</v>
      </c>
      <c r="AD216" s="116"/>
      <c r="AE216" s="116"/>
      <c r="AF216" s="116"/>
      <c r="AG216" s="116"/>
      <c r="AH216" s="116"/>
      <c r="AI216" s="116"/>
      <c r="AJ216" s="16">
        <v>2441</v>
      </c>
      <c r="AK216" s="152">
        <f t="shared" si="71"/>
        <v>103.21353065539111</v>
      </c>
      <c r="AL216" s="163">
        <v>98</v>
      </c>
      <c r="AM216" s="105" t="s">
        <v>240</v>
      </c>
      <c r="AN216" s="105" t="s">
        <v>240</v>
      </c>
      <c r="AO216" s="105" t="s">
        <v>240</v>
      </c>
      <c r="AP216" s="16" t="s">
        <v>196</v>
      </c>
      <c r="AQ216" s="15" t="s">
        <v>196</v>
      </c>
    </row>
    <row r="217" spans="1:44" s="5" customFormat="1" ht="12" hidden="1" customHeight="1">
      <c r="A217" s="7"/>
      <c r="B217" s="43" t="s">
        <v>4</v>
      </c>
      <c r="C217" s="59" t="s">
        <v>4</v>
      </c>
      <c r="D217" s="78">
        <v>54766</v>
      </c>
      <c r="E217" s="84">
        <f t="shared" si="55"/>
        <v>104.63307923043121</v>
      </c>
      <c r="F217" s="81">
        <v>133</v>
      </c>
      <c r="G217" s="84">
        <f t="shared" si="56"/>
        <v>70.744680851063833</v>
      </c>
      <c r="H217" s="81">
        <v>39</v>
      </c>
      <c r="I217" s="84">
        <f t="shared" si="57"/>
        <v>49.367088607594937</v>
      </c>
      <c r="J217" s="81">
        <f t="shared" si="58"/>
        <v>54633</v>
      </c>
      <c r="K217" s="84">
        <f t="shared" si="59"/>
        <v>104.75523939178954</v>
      </c>
      <c r="L217" s="81">
        <v>26856</v>
      </c>
      <c r="M217" s="84">
        <f t="shared" si="60"/>
        <v>104.22229121390872</v>
      </c>
      <c r="N217" s="81">
        <v>15596</v>
      </c>
      <c r="O217" s="84">
        <f t="shared" si="61"/>
        <v>103.14132663183653</v>
      </c>
      <c r="P217" s="81">
        <f t="shared" si="62"/>
        <v>-11260</v>
      </c>
      <c r="Q217" s="84">
        <f t="shared" si="63"/>
        <v>105.75749037287498</v>
      </c>
      <c r="R217" s="81">
        <f t="shared" si="64"/>
        <v>43373</v>
      </c>
      <c r="S217" s="84">
        <f t="shared" si="65"/>
        <v>104.49814484652822</v>
      </c>
      <c r="T217" s="81">
        <v>36334</v>
      </c>
      <c r="U217" s="84">
        <f t="shared" si="66"/>
        <v>103.36253982703687</v>
      </c>
      <c r="V217" s="81">
        <v>1969</v>
      </c>
      <c r="W217" s="84">
        <f t="shared" si="67"/>
        <v>146.50297619047618</v>
      </c>
      <c r="X217" s="81">
        <f t="shared" si="72"/>
        <v>7039</v>
      </c>
      <c r="Y217" s="84">
        <f t="shared" si="68"/>
        <v>110.78061063896757</v>
      </c>
      <c r="Z217" s="81">
        <v>101</v>
      </c>
      <c r="AA217" s="84">
        <f t="shared" si="69"/>
        <v>118.82352941176471</v>
      </c>
      <c r="AB217" s="81">
        <v>3208</v>
      </c>
      <c r="AC217" s="84">
        <f t="shared" si="70"/>
        <v>111.77700348432056</v>
      </c>
      <c r="AD217" s="84"/>
      <c r="AE217" s="84"/>
      <c r="AF217" s="84"/>
      <c r="AG217" s="84"/>
      <c r="AH217" s="84"/>
      <c r="AI217" s="84"/>
      <c r="AJ217" s="16">
        <v>2942</v>
      </c>
      <c r="AK217" s="152">
        <f t="shared" si="71"/>
        <v>102.65177948360085</v>
      </c>
      <c r="AL217" s="163">
        <v>98</v>
      </c>
      <c r="AM217" s="152">
        <f t="shared" ref="AM217:AM237" si="73">AL217/AL205*100</f>
        <v>119.51219512195121</v>
      </c>
      <c r="AN217" s="105" t="s">
        <v>240</v>
      </c>
      <c r="AO217" s="105" t="s">
        <v>240</v>
      </c>
      <c r="AP217" s="16" t="s">
        <v>196</v>
      </c>
      <c r="AQ217" s="15" t="s">
        <v>196</v>
      </c>
    </row>
    <row r="218" spans="1:44" s="5" customFormat="1" ht="12" hidden="1" customHeight="1">
      <c r="A218" s="7"/>
      <c r="B218" s="43" t="s">
        <v>5</v>
      </c>
      <c r="C218" s="59" t="s">
        <v>5</v>
      </c>
      <c r="D218" s="78">
        <v>52250</v>
      </c>
      <c r="E218" s="84">
        <f t="shared" si="55"/>
        <v>102.59380706473718</v>
      </c>
      <c r="F218" s="81">
        <v>132</v>
      </c>
      <c r="G218" s="84">
        <f t="shared" si="56"/>
        <v>88.590604026845639</v>
      </c>
      <c r="H218" s="81">
        <v>38</v>
      </c>
      <c r="I218" s="84">
        <f t="shared" si="57"/>
        <v>95</v>
      </c>
      <c r="J218" s="81">
        <f t="shared" si="58"/>
        <v>52118</v>
      </c>
      <c r="K218" s="84">
        <f t="shared" si="59"/>
        <v>102.63489562820007</v>
      </c>
      <c r="L218" s="81">
        <v>25699</v>
      </c>
      <c r="M218" s="84">
        <f t="shared" si="60"/>
        <v>100.85553942152976</v>
      </c>
      <c r="N218" s="81">
        <v>15345</v>
      </c>
      <c r="O218" s="84">
        <f t="shared" si="61"/>
        <v>100.63614900314795</v>
      </c>
      <c r="P218" s="81">
        <f t="shared" si="62"/>
        <v>-10354</v>
      </c>
      <c r="Q218" s="84">
        <f t="shared" si="63"/>
        <v>101.18244893970487</v>
      </c>
      <c r="R218" s="81">
        <f t="shared" si="64"/>
        <v>41764</v>
      </c>
      <c r="S218" s="84">
        <f t="shared" si="65"/>
        <v>103.00145510148717</v>
      </c>
      <c r="T218" s="81">
        <v>34061</v>
      </c>
      <c r="U218" s="84">
        <f t="shared" si="66"/>
        <v>104.06660556064773</v>
      </c>
      <c r="V218" s="81">
        <v>1778</v>
      </c>
      <c r="W218" s="84">
        <f t="shared" si="67"/>
        <v>122.36751548520304</v>
      </c>
      <c r="X218" s="81">
        <f t="shared" si="72"/>
        <v>7703</v>
      </c>
      <c r="Y218" s="84">
        <f t="shared" si="68"/>
        <v>98.541640015351163</v>
      </c>
      <c r="Z218" s="81">
        <v>99</v>
      </c>
      <c r="AA218" s="84">
        <f t="shared" si="69"/>
        <v>102.06185567010309</v>
      </c>
      <c r="AB218" s="81">
        <v>3192</v>
      </c>
      <c r="AC218" s="84">
        <f t="shared" si="70"/>
        <v>106.11702127659575</v>
      </c>
      <c r="AD218" s="116"/>
      <c r="AE218" s="116"/>
      <c r="AF218" s="116"/>
      <c r="AG218" s="116"/>
      <c r="AH218" s="116"/>
      <c r="AI218" s="116"/>
      <c r="AJ218" s="16">
        <v>3343</v>
      </c>
      <c r="AK218" s="152">
        <f t="shared" si="71"/>
        <v>93.667694031941721</v>
      </c>
      <c r="AL218" s="163">
        <v>104</v>
      </c>
      <c r="AM218" s="168">
        <f t="shared" si="73"/>
        <v>111.8279569892473</v>
      </c>
      <c r="AN218" s="105" t="s">
        <v>240</v>
      </c>
      <c r="AO218" s="105" t="s">
        <v>240</v>
      </c>
      <c r="AP218" s="16" t="s">
        <v>196</v>
      </c>
      <c r="AQ218" s="15" t="s">
        <v>196</v>
      </c>
    </row>
    <row r="219" spans="1:44" s="5" customFormat="1" ht="12" hidden="1" customHeight="1">
      <c r="A219" s="7"/>
      <c r="B219" s="43" t="s">
        <v>6</v>
      </c>
      <c r="C219" s="59" t="s">
        <v>6</v>
      </c>
      <c r="D219" s="78">
        <v>51418</v>
      </c>
      <c r="E219" s="84">
        <f t="shared" si="55"/>
        <v>102.00162669364599</v>
      </c>
      <c r="F219" s="81">
        <v>131</v>
      </c>
      <c r="G219" s="84">
        <f t="shared" si="56"/>
        <v>91.608391608391599</v>
      </c>
      <c r="H219" s="81">
        <v>37</v>
      </c>
      <c r="I219" s="84">
        <f t="shared" si="57"/>
        <v>108.8235294117647</v>
      </c>
      <c r="J219" s="81">
        <f t="shared" si="58"/>
        <v>51287</v>
      </c>
      <c r="K219" s="84">
        <f t="shared" si="59"/>
        <v>102.0311940476664</v>
      </c>
      <c r="L219" s="81">
        <v>25284</v>
      </c>
      <c r="M219" s="84">
        <f t="shared" si="60"/>
        <v>104.06651300625617</v>
      </c>
      <c r="N219" s="81">
        <v>14401</v>
      </c>
      <c r="O219" s="84">
        <f t="shared" si="61"/>
        <v>104.74978178644166</v>
      </c>
      <c r="P219" s="81">
        <f t="shared" si="62"/>
        <v>-10883</v>
      </c>
      <c r="Q219" s="84">
        <f t="shared" si="63"/>
        <v>103.17595752749335</v>
      </c>
      <c r="R219" s="81">
        <f t="shared" si="64"/>
        <v>40404</v>
      </c>
      <c r="S219" s="84">
        <f t="shared" si="65"/>
        <v>101.7271765949947</v>
      </c>
      <c r="T219" s="81">
        <v>35596</v>
      </c>
      <c r="U219" s="84">
        <f t="shared" si="66"/>
        <v>100.77286753673245</v>
      </c>
      <c r="V219" s="81">
        <v>2098</v>
      </c>
      <c r="W219" s="84">
        <f t="shared" si="67"/>
        <v>106.17408906882591</v>
      </c>
      <c r="X219" s="81">
        <f t="shared" si="72"/>
        <v>4808</v>
      </c>
      <c r="Y219" s="84">
        <f t="shared" si="68"/>
        <v>109.39704209328782</v>
      </c>
      <c r="Z219" s="81">
        <v>101</v>
      </c>
      <c r="AA219" s="84">
        <f t="shared" si="69"/>
        <v>106.31578947368421</v>
      </c>
      <c r="AB219" s="81">
        <v>2933</v>
      </c>
      <c r="AC219" s="84">
        <f t="shared" si="70"/>
        <v>109.31792769288111</v>
      </c>
      <c r="AD219" s="116"/>
      <c r="AE219" s="116"/>
      <c r="AF219" s="116"/>
      <c r="AG219" s="116"/>
      <c r="AH219" s="116"/>
      <c r="AI219" s="116"/>
      <c r="AJ219" s="16">
        <v>1029</v>
      </c>
      <c r="AK219" s="152">
        <f t="shared" si="71"/>
        <v>110.05347593582889</v>
      </c>
      <c r="AL219" s="163">
        <v>101</v>
      </c>
      <c r="AM219" s="168">
        <f t="shared" si="73"/>
        <v>110.98901098901099</v>
      </c>
      <c r="AN219" s="105" t="s">
        <v>240</v>
      </c>
      <c r="AO219" s="105" t="s">
        <v>240</v>
      </c>
      <c r="AP219" s="16" t="s">
        <v>196</v>
      </c>
      <c r="AQ219" s="15" t="s">
        <v>196</v>
      </c>
    </row>
    <row r="220" spans="1:44" s="5" customFormat="1" ht="12" hidden="1" customHeight="1">
      <c r="A220" s="7"/>
      <c r="B220" s="43" t="s">
        <v>7</v>
      </c>
      <c r="C220" s="59" t="s">
        <v>7</v>
      </c>
      <c r="D220" s="78">
        <v>52930</v>
      </c>
      <c r="E220" s="84">
        <f t="shared" si="55"/>
        <v>99.850968703427725</v>
      </c>
      <c r="F220" s="81">
        <v>161</v>
      </c>
      <c r="G220" s="84">
        <f t="shared" si="56"/>
        <v>108.78378378378379</v>
      </c>
      <c r="H220" s="81">
        <v>67</v>
      </c>
      <c r="I220" s="84">
        <f t="shared" si="57"/>
        <v>171.7948717948718</v>
      </c>
      <c r="J220" s="81">
        <f t="shared" si="58"/>
        <v>52769</v>
      </c>
      <c r="K220" s="84">
        <f t="shared" si="59"/>
        <v>99.825958646260943</v>
      </c>
      <c r="L220" s="81">
        <v>25294</v>
      </c>
      <c r="M220" s="84">
        <f t="shared" si="60"/>
        <v>98.252019888129269</v>
      </c>
      <c r="N220" s="81">
        <v>15337</v>
      </c>
      <c r="O220" s="84">
        <f t="shared" si="61"/>
        <v>102.70541753164133</v>
      </c>
      <c r="P220" s="81">
        <f t="shared" si="62"/>
        <v>-9957</v>
      </c>
      <c r="Q220" s="84">
        <f t="shared" si="63"/>
        <v>92.100638238830825</v>
      </c>
      <c r="R220" s="81">
        <f t="shared" si="64"/>
        <v>42812</v>
      </c>
      <c r="S220" s="84">
        <f t="shared" si="65"/>
        <v>101.81212841854934</v>
      </c>
      <c r="T220" s="81">
        <v>36603</v>
      </c>
      <c r="U220" s="84">
        <f t="shared" si="66"/>
        <v>100.82637798529048</v>
      </c>
      <c r="V220" s="81">
        <v>2564</v>
      </c>
      <c r="W220" s="84">
        <f t="shared" si="67"/>
        <v>113.60212671688082</v>
      </c>
      <c r="X220" s="81">
        <f t="shared" si="72"/>
        <v>6209</v>
      </c>
      <c r="Y220" s="84">
        <f t="shared" si="68"/>
        <v>108.03897685749087</v>
      </c>
      <c r="Z220" s="81">
        <v>103</v>
      </c>
      <c r="AA220" s="84">
        <f t="shared" si="69"/>
        <v>105.10204081632652</v>
      </c>
      <c r="AB220" s="81">
        <v>3086</v>
      </c>
      <c r="AC220" s="84">
        <f t="shared" si="70"/>
        <v>109.51029098651526</v>
      </c>
      <c r="AD220" s="84"/>
      <c r="AE220" s="84"/>
      <c r="AF220" s="84"/>
      <c r="AG220" s="84"/>
      <c r="AH220" s="84"/>
      <c r="AI220" s="84"/>
      <c r="AJ220" s="16">
        <v>2146</v>
      </c>
      <c r="AK220" s="152">
        <f t="shared" si="71"/>
        <v>100.46816479400749</v>
      </c>
      <c r="AL220" s="163">
        <v>98</v>
      </c>
      <c r="AM220" s="152">
        <f t="shared" si="73"/>
        <v>103.15789473684211</v>
      </c>
      <c r="AN220" s="105" t="s">
        <v>240</v>
      </c>
      <c r="AO220" s="105" t="s">
        <v>240</v>
      </c>
      <c r="AP220" s="16" t="s">
        <v>196</v>
      </c>
      <c r="AQ220" s="15" t="s">
        <v>196</v>
      </c>
    </row>
    <row r="221" spans="1:44" s="5" customFormat="1" ht="12" hidden="1" customHeight="1">
      <c r="A221" s="6"/>
      <c r="B221" s="43" t="s">
        <v>8</v>
      </c>
      <c r="C221" s="59" t="s">
        <v>8</v>
      </c>
      <c r="D221" s="78">
        <v>51922</v>
      </c>
      <c r="E221" s="84">
        <f t="shared" si="55"/>
        <v>98.927312565494901</v>
      </c>
      <c r="F221" s="81">
        <v>155</v>
      </c>
      <c r="G221" s="84">
        <f t="shared" si="56"/>
        <v>76.354679802955658</v>
      </c>
      <c r="H221" s="81">
        <v>62</v>
      </c>
      <c r="I221" s="84">
        <f t="shared" si="57"/>
        <v>65.957446808510639</v>
      </c>
      <c r="J221" s="81">
        <f t="shared" si="58"/>
        <v>51767</v>
      </c>
      <c r="K221" s="84">
        <f t="shared" si="59"/>
        <v>99.014957346696761</v>
      </c>
      <c r="L221" s="81">
        <v>25012</v>
      </c>
      <c r="M221" s="84">
        <f t="shared" si="60"/>
        <v>97.232156740786806</v>
      </c>
      <c r="N221" s="81">
        <v>14387</v>
      </c>
      <c r="O221" s="84">
        <f t="shared" si="61"/>
        <v>100.22990107287167</v>
      </c>
      <c r="P221" s="81">
        <f t="shared" si="62"/>
        <v>-10625</v>
      </c>
      <c r="Q221" s="84">
        <f t="shared" si="63"/>
        <v>93.447669305189095</v>
      </c>
      <c r="R221" s="81">
        <f t="shared" si="64"/>
        <v>41142</v>
      </c>
      <c r="S221" s="84">
        <f t="shared" si="65"/>
        <v>100.56218224481815</v>
      </c>
      <c r="T221" s="81">
        <v>34142</v>
      </c>
      <c r="U221" s="84">
        <f t="shared" si="66"/>
        <v>100.21721263355641</v>
      </c>
      <c r="V221" s="81">
        <v>2220</v>
      </c>
      <c r="W221" s="84">
        <f t="shared" si="67"/>
        <v>89.842169162282488</v>
      </c>
      <c r="X221" s="81">
        <f t="shared" si="72"/>
        <v>7000</v>
      </c>
      <c r="Y221" s="84">
        <f t="shared" si="68"/>
        <v>102.27936879018118</v>
      </c>
      <c r="Z221" s="81">
        <v>97</v>
      </c>
      <c r="AA221" s="84">
        <f t="shared" si="69"/>
        <v>100</v>
      </c>
      <c r="AB221" s="81">
        <v>3296</v>
      </c>
      <c r="AC221" s="84">
        <f t="shared" si="70"/>
        <v>104.76795931341385</v>
      </c>
      <c r="AD221" s="84"/>
      <c r="AE221" s="84"/>
      <c r="AF221" s="84"/>
      <c r="AG221" s="84"/>
      <c r="AH221" s="84"/>
      <c r="AI221" s="84"/>
      <c r="AJ221" s="16">
        <v>2736</v>
      </c>
      <c r="AK221" s="152">
        <f t="shared" si="71"/>
        <v>95.664335664335667</v>
      </c>
      <c r="AL221" s="163">
        <v>98</v>
      </c>
      <c r="AM221" s="152">
        <f t="shared" si="73"/>
        <v>106.5217391304348</v>
      </c>
      <c r="AN221" s="105" t="s">
        <v>240</v>
      </c>
      <c r="AO221" s="105" t="s">
        <v>240</v>
      </c>
      <c r="AP221" s="16" t="s">
        <v>196</v>
      </c>
      <c r="AQ221" s="15" t="s">
        <v>196</v>
      </c>
    </row>
    <row r="222" spans="1:44" s="5" customFormat="1" ht="12" hidden="1" customHeight="1">
      <c r="A222" s="6"/>
      <c r="B222" s="43" t="s">
        <v>9</v>
      </c>
      <c r="C222" s="59" t="s">
        <v>9</v>
      </c>
      <c r="D222" s="78">
        <v>55164</v>
      </c>
      <c r="E222" s="84">
        <f t="shared" si="55"/>
        <v>99.609967497291436</v>
      </c>
      <c r="F222" s="81">
        <v>181</v>
      </c>
      <c r="G222" s="84">
        <f t="shared" si="56"/>
        <v>109.69696969696969</v>
      </c>
      <c r="H222" s="81">
        <v>88</v>
      </c>
      <c r="I222" s="84">
        <f t="shared" si="57"/>
        <v>157.14285714285714</v>
      </c>
      <c r="J222" s="81">
        <f>D222-F222</f>
        <v>54983</v>
      </c>
      <c r="K222" s="84">
        <f t="shared" si="59"/>
        <v>99.57982432310061</v>
      </c>
      <c r="L222" s="81">
        <v>26046</v>
      </c>
      <c r="M222" s="84">
        <f t="shared" si="60"/>
        <v>95.930168317925677</v>
      </c>
      <c r="N222" s="81">
        <v>18133</v>
      </c>
      <c r="O222" s="84">
        <f t="shared" si="61"/>
        <v>93.502810292373539</v>
      </c>
      <c r="P222" s="81">
        <f t="shared" si="62"/>
        <v>-7913</v>
      </c>
      <c r="Q222" s="84">
        <f t="shared" si="63"/>
        <v>101.9979376127868</v>
      </c>
      <c r="R222" s="81">
        <f t="shared" si="64"/>
        <v>47070</v>
      </c>
      <c r="S222" s="84">
        <f t="shared" si="65"/>
        <v>99.184524938365257</v>
      </c>
      <c r="T222" s="81">
        <v>32193</v>
      </c>
      <c r="U222" s="84">
        <f t="shared" si="66"/>
        <v>98.606346483704982</v>
      </c>
      <c r="V222" s="81">
        <v>2054</v>
      </c>
      <c r="W222" s="84">
        <f t="shared" si="67"/>
        <v>95.092592592592595</v>
      </c>
      <c r="X222" s="81">
        <f t="shared" si="72"/>
        <v>14877</v>
      </c>
      <c r="Y222" s="84">
        <f t="shared" si="68"/>
        <v>100.45918022823959</v>
      </c>
      <c r="Z222" s="81">
        <v>103</v>
      </c>
      <c r="AA222" s="84">
        <f t="shared" si="69"/>
        <v>107.29166666666667</v>
      </c>
      <c r="AB222" s="81">
        <v>3696</v>
      </c>
      <c r="AC222" s="84">
        <f t="shared" si="70"/>
        <v>105.02983802216539</v>
      </c>
      <c r="AD222" s="84"/>
      <c r="AE222" s="84"/>
      <c r="AF222" s="84"/>
      <c r="AG222" s="84"/>
      <c r="AH222" s="84"/>
      <c r="AI222" s="84"/>
      <c r="AJ222" s="16">
        <v>9581</v>
      </c>
      <c r="AK222" s="152">
        <f t="shared" si="71"/>
        <v>97.397580563179829</v>
      </c>
      <c r="AL222" s="163">
        <v>98</v>
      </c>
      <c r="AM222" s="152">
        <f t="shared" si="73"/>
        <v>108.88888888888889</v>
      </c>
      <c r="AN222" s="105" t="s">
        <v>240</v>
      </c>
      <c r="AO222" s="105" t="s">
        <v>240</v>
      </c>
      <c r="AP222" s="16" t="s">
        <v>196</v>
      </c>
      <c r="AQ222" s="15" t="s">
        <v>196</v>
      </c>
    </row>
    <row r="223" spans="1:44" s="5" customFormat="1" ht="12" hidden="1" customHeight="1">
      <c r="A223" s="6"/>
      <c r="B223" s="43" t="s">
        <v>192</v>
      </c>
      <c r="C223" s="59" t="s">
        <v>193</v>
      </c>
      <c r="D223" s="78">
        <v>55819</v>
      </c>
      <c r="E223" s="84">
        <f t="shared" si="55"/>
        <v>98.148473765649186</v>
      </c>
      <c r="F223" s="81">
        <v>130</v>
      </c>
      <c r="G223" s="84">
        <f t="shared" si="56"/>
        <v>88.435374149659864</v>
      </c>
      <c r="H223" s="81">
        <v>36</v>
      </c>
      <c r="I223" s="84">
        <f t="shared" si="57"/>
        <v>94.73684210526315</v>
      </c>
      <c r="J223" s="81">
        <f>D223-F223</f>
        <v>55689</v>
      </c>
      <c r="K223" s="84">
        <f t="shared" si="59"/>
        <v>98.173644777435001</v>
      </c>
      <c r="L223" s="81">
        <v>27355</v>
      </c>
      <c r="M223" s="84">
        <f t="shared" si="60"/>
        <v>94.683465439064065</v>
      </c>
      <c r="N223" s="81">
        <v>17134</v>
      </c>
      <c r="O223" s="84">
        <f t="shared" si="61"/>
        <v>91.586487064357485</v>
      </c>
      <c r="P223" s="81">
        <f>N223-L223</f>
        <v>-10221</v>
      </c>
      <c r="Q223" s="84">
        <f t="shared" si="63"/>
        <v>100.37317097122656</v>
      </c>
      <c r="R223" s="81">
        <f>J223+P223</f>
        <v>45468</v>
      </c>
      <c r="S223" s="84">
        <f t="shared" si="65"/>
        <v>97.692406858321519</v>
      </c>
      <c r="T223" s="81">
        <v>32183</v>
      </c>
      <c r="U223" s="84">
        <f t="shared" si="66"/>
        <v>96.965953600482067</v>
      </c>
      <c r="V223" s="81">
        <v>1738</v>
      </c>
      <c r="W223" s="84">
        <f t="shared" si="67"/>
        <v>95.024603608529247</v>
      </c>
      <c r="X223" s="81">
        <f>+R223-T223</f>
        <v>13285</v>
      </c>
      <c r="Y223" s="84">
        <f t="shared" si="68"/>
        <v>99.498202516476937</v>
      </c>
      <c r="Z223" s="81">
        <v>94</v>
      </c>
      <c r="AA223" s="84">
        <f t="shared" si="69"/>
        <v>103.29670329670331</v>
      </c>
      <c r="AB223" s="81">
        <v>3070</v>
      </c>
      <c r="AC223" s="84">
        <f>AB223/AB211*100</f>
        <v>83.378598587724056</v>
      </c>
      <c r="AD223" s="84"/>
      <c r="AE223" s="84"/>
      <c r="AF223" s="84"/>
      <c r="AG223" s="84"/>
      <c r="AH223" s="84"/>
      <c r="AI223" s="84"/>
      <c r="AJ223" s="16">
        <v>8104</v>
      </c>
      <c r="AK223" s="152">
        <f t="shared" si="71"/>
        <v>97.838947241337678</v>
      </c>
      <c r="AL223" s="163">
        <v>95</v>
      </c>
      <c r="AM223" s="152">
        <f t="shared" si="73"/>
        <v>104.39560439560441</v>
      </c>
      <c r="AN223" s="105" t="s">
        <v>240</v>
      </c>
      <c r="AO223" s="105" t="s">
        <v>240</v>
      </c>
      <c r="AP223" s="16" t="s">
        <v>196</v>
      </c>
      <c r="AQ223" s="15" t="s">
        <v>196</v>
      </c>
    </row>
    <row r="224" spans="1:44" s="5" customFormat="1" ht="12" hidden="1" customHeight="1">
      <c r="A224" s="6"/>
      <c r="B224" s="43" t="s">
        <v>12</v>
      </c>
      <c r="C224" s="59" t="s">
        <v>12</v>
      </c>
      <c r="D224" s="78">
        <v>53386</v>
      </c>
      <c r="E224" s="84">
        <f t="shared" si="55"/>
        <v>100.88820016630132</v>
      </c>
      <c r="F224" s="81">
        <v>132</v>
      </c>
      <c r="G224" s="84">
        <f t="shared" si="56"/>
        <v>86.842105263157904</v>
      </c>
      <c r="H224" s="81">
        <v>38</v>
      </c>
      <c r="I224" s="84">
        <f t="shared" si="57"/>
        <v>86.36363636363636</v>
      </c>
      <c r="J224" s="81">
        <f t="shared" ref="J224:J233" si="74">D224-F224</f>
        <v>53254</v>
      </c>
      <c r="K224" s="84">
        <f t="shared" si="59"/>
        <v>100.92866348267759</v>
      </c>
      <c r="L224" s="81">
        <v>25291</v>
      </c>
      <c r="M224" s="84">
        <f t="shared" si="60"/>
        <v>94.868524700851495</v>
      </c>
      <c r="N224" s="81">
        <v>14955</v>
      </c>
      <c r="O224" s="84">
        <f t="shared" si="61"/>
        <v>96.118002442316339</v>
      </c>
      <c r="P224" s="81">
        <f t="shared" si="62"/>
        <v>-10336</v>
      </c>
      <c r="Q224" s="84">
        <f t="shared" si="63"/>
        <v>93.117117117117118</v>
      </c>
      <c r="R224" s="81">
        <f t="shared" si="64"/>
        <v>42918</v>
      </c>
      <c r="S224" s="84">
        <f t="shared" si="65"/>
        <v>103.00979262672811</v>
      </c>
      <c r="T224" s="81">
        <v>32651</v>
      </c>
      <c r="U224" s="84">
        <f t="shared" si="66"/>
        <v>104.04040404040404</v>
      </c>
      <c r="V224" s="81">
        <v>1950</v>
      </c>
      <c r="W224" s="84">
        <f t="shared" si="67"/>
        <v>114.30246189917936</v>
      </c>
      <c r="X224" s="81">
        <f>+R224-T224</f>
        <v>10267</v>
      </c>
      <c r="Y224" s="84">
        <f t="shared" si="68"/>
        <v>99.863826476023732</v>
      </c>
      <c r="Z224" s="81">
        <v>101</v>
      </c>
      <c r="AA224" s="84">
        <f t="shared" si="69"/>
        <v>106.31578947368421</v>
      </c>
      <c r="AB224" s="81">
        <v>2972</v>
      </c>
      <c r="AC224" s="84">
        <f t="shared" si="70"/>
        <v>105.01766784452298</v>
      </c>
      <c r="AD224" s="84"/>
      <c r="AE224" s="84"/>
      <c r="AF224" s="84"/>
      <c r="AG224" s="84"/>
      <c r="AH224" s="84"/>
      <c r="AI224" s="84"/>
      <c r="AJ224" s="16">
        <v>6282</v>
      </c>
      <c r="AK224" s="152">
        <f t="shared" si="71"/>
        <v>98.356035697510563</v>
      </c>
      <c r="AL224" s="163">
        <v>93</v>
      </c>
      <c r="AM224" s="152">
        <f t="shared" si="73"/>
        <v>103.33333333333334</v>
      </c>
      <c r="AN224" s="105" t="s">
        <v>240</v>
      </c>
      <c r="AO224" s="105" t="s">
        <v>240</v>
      </c>
      <c r="AP224" s="16" t="s">
        <v>196</v>
      </c>
      <c r="AQ224" s="15" t="s">
        <v>196</v>
      </c>
    </row>
    <row r="225" spans="1:43" s="55" customFormat="1" ht="12" hidden="1" customHeight="1">
      <c r="A225" s="32"/>
      <c r="B225" s="45" t="s">
        <v>13</v>
      </c>
      <c r="C225" s="61" t="s">
        <v>13</v>
      </c>
      <c r="D225" s="79">
        <v>58585</v>
      </c>
      <c r="E225" s="85">
        <f t="shared" si="55"/>
        <v>97.370651686140235</v>
      </c>
      <c r="F225" s="82">
        <v>166</v>
      </c>
      <c r="G225" s="85">
        <f t="shared" si="56"/>
        <v>92.222222222222229</v>
      </c>
      <c r="H225" s="82">
        <v>72</v>
      </c>
      <c r="I225" s="85">
        <f t="shared" si="57"/>
        <v>101.40845070422534</v>
      </c>
      <c r="J225" s="82">
        <f t="shared" si="74"/>
        <v>58419</v>
      </c>
      <c r="K225" s="85">
        <f t="shared" si="59"/>
        <v>97.386100321736379</v>
      </c>
      <c r="L225" s="82">
        <v>28329</v>
      </c>
      <c r="M225" s="85">
        <f t="shared" si="60"/>
        <v>91.107609185051771</v>
      </c>
      <c r="N225" s="82">
        <v>19552</v>
      </c>
      <c r="O225" s="85">
        <f t="shared" si="61"/>
        <v>92.711840295888848</v>
      </c>
      <c r="P225" s="82">
        <f t="shared" si="62"/>
        <v>-8777</v>
      </c>
      <c r="Q225" s="85">
        <f t="shared" si="63"/>
        <v>87.726136931534242</v>
      </c>
      <c r="R225" s="82">
        <f t="shared" si="64"/>
        <v>49642</v>
      </c>
      <c r="S225" s="85">
        <f t="shared" si="65"/>
        <v>99.319755111840252</v>
      </c>
      <c r="T225" s="82">
        <v>32601</v>
      </c>
      <c r="U225" s="85">
        <f t="shared" si="66"/>
        <v>98.674294016162705</v>
      </c>
      <c r="V225" s="82">
        <v>1596</v>
      </c>
      <c r="W225" s="85">
        <f t="shared" si="67"/>
        <v>120.0902934537246</v>
      </c>
      <c r="X225" s="82">
        <f t="shared" si="72"/>
        <v>17041</v>
      </c>
      <c r="Y225" s="85">
        <f t="shared" si="68"/>
        <v>100.57840996281651</v>
      </c>
      <c r="Z225" s="82">
        <v>90</v>
      </c>
      <c r="AA225" s="85">
        <f t="shared" si="69"/>
        <v>92.783505154639172</v>
      </c>
      <c r="AB225" s="82">
        <v>3296</v>
      </c>
      <c r="AC225" s="85">
        <f t="shared" si="70"/>
        <v>106.8049254698639</v>
      </c>
      <c r="AD225" s="85"/>
      <c r="AE225" s="85"/>
      <c r="AF225" s="85"/>
      <c r="AG225" s="85"/>
      <c r="AH225" s="85"/>
      <c r="AI225" s="85"/>
      <c r="AJ225" s="13">
        <v>11797</v>
      </c>
      <c r="AK225" s="153">
        <f t="shared" si="71"/>
        <v>98.144758735440931</v>
      </c>
      <c r="AL225" s="163">
        <v>87</v>
      </c>
      <c r="AM225" s="153">
        <f t="shared" si="73"/>
        <v>95.604395604395606</v>
      </c>
      <c r="AN225" s="165" t="s">
        <v>240</v>
      </c>
      <c r="AO225" s="165" t="s">
        <v>240</v>
      </c>
      <c r="AP225" s="13" t="s">
        <v>196</v>
      </c>
      <c r="AQ225" s="12" t="s">
        <v>196</v>
      </c>
    </row>
    <row r="226" spans="1:43" s="5" customFormat="1" ht="12" hidden="1" customHeight="1">
      <c r="A226" s="7"/>
      <c r="B226" s="43" t="s">
        <v>199</v>
      </c>
      <c r="C226" s="59" t="s">
        <v>200</v>
      </c>
      <c r="D226" s="78">
        <v>56627</v>
      </c>
      <c r="E226" s="84">
        <f t="shared" ref="E226:E237" si="75">D226/D214*100</f>
        <v>96.165407149528747</v>
      </c>
      <c r="F226" s="81">
        <v>119</v>
      </c>
      <c r="G226" s="84">
        <f t="shared" ref="G226:G237" si="76">F226/F214*100</f>
        <v>88.805970149253739</v>
      </c>
      <c r="H226" s="81">
        <v>33</v>
      </c>
      <c r="I226" s="84">
        <f t="shared" ref="I226:I237" si="77">H226/H214*100</f>
        <v>82.5</v>
      </c>
      <c r="J226" s="81">
        <f t="shared" si="74"/>
        <v>56508</v>
      </c>
      <c r="K226" s="84">
        <f t="shared" ref="K226:K237" si="78">J226/J214*100</f>
        <v>96.182192643529476</v>
      </c>
      <c r="L226" s="81">
        <v>30182</v>
      </c>
      <c r="M226" s="84">
        <f t="shared" ref="M226:M237" si="79">L226/L214*100</f>
        <v>97.591101626410577</v>
      </c>
      <c r="N226" s="81">
        <v>18781</v>
      </c>
      <c r="O226" s="84">
        <f t="shared" ref="O226:O237" si="80">N226/N214*100</f>
        <v>93.127386324192983</v>
      </c>
      <c r="P226" s="81">
        <f t="shared" ref="P226:P237" si="81">N226-L226</f>
        <v>-11401</v>
      </c>
      <c r="Q226" s="84">
        <f t="shared" ref="Q226:Q237" si="82">P226/P214*100</f>
        <v>105.95724907063197</v>
      </c>
      <c r="R226" s="81">
        <f t="shared" ref="R226:R237" si="83">J226+P226</f>
        <v>45107</v>
      </c>
      <c r="S226" s="84">
        <f t="shared" ref="S226:S237" si="84">R226/R214*100</f>
        <v>93.990539892896578</v>
      </c>
      <c r="T226" s="81">
        <v>31252</v>
      </c>
      <c r="U226" s="84">
        <f t="shared" ref="U226:U237" si="85">T226/T214*100</f>
        <v>91.529990627928768</v>
      </c>
      <c r="V226" s="81">
        <v>1870</v>
      </c>
      <c r="W226" s="84">
        <f t="shared" ref="W226:W237" si="86">V226/V214*100</f>
        <v>84.884248751702231</v>
      </c>
      <c r="X226" s="81">
        <f t="shared" si="72"/>
        <v>13855</v>
      </c>
      <c r="Y226" s="84">
        <f t="shared" ref="Y226:Y237" si="87">X226/X214*100</f>
        <v>100.05777424712934</v>
      </c>
      <c r="Z226" s="81">
        <v>102</v>
      </c>
      <c r="AA226" s="84">
        <f t="shared" ref="AA226:AA233" si="88">Z226/Z214*100</f>
        <v>100</v>
      </c>
      <c r="AB226" s="81">
        <v>2491</v>
      </c>
      <c r="AC226" s="84">
        <f t="shared" ref="AC226:AC233" si="89">AB226/AB214*100</f>
        <v>79.432397959183675</v>
      </c>
      <c r="AD226" s="84"/>
      <c r="AE226" s="84"/>
      <c r="AF226" s="84"/>
      <c r="AG226" s="84"/>
      <c r="AH226" s="84"/>
      <c r="AI226" s="84"/>
      <c r="AJ226" s="16">
        <v>10106</v>
      </c>
      <c r="AK226" s="152">
        <f t="shared" ref="AK226:AK237" si="90">AJ226/AJ214*100</f>
        <v>106.89655172413792</v>
      </c>
      <c r="AL226" s="166">
        <v>94</v>
      </c>
      <c r="AM226" s="169">
        <f t="shared" si="73"/>
        <v>96.907216494845358</v>
      </c>
      <c r="AN226" s="160" t="s">
        <v>240</v>
      </c>
      <c r="AO226" s="160" t="s">
        <v>240</v>
      </c>
      <c r="AP226" s="105" t="s">
        <v>196</v>
      </c>
      <c r="AQ226" s="170" t="s">
        <v>196</v>
      </c>
    </row>
    <row r="227" spans="1:43" s="5" customFormat="1" ht="12" hidden="1" customHeight="1">
      <c r="A227" s="7"/>
      <c r="B227" s="43" t="s">
        <v>11</v>
      </c>
      <c r="C227" s="59" t="s">
        <v>11</v>
      </c>
      <c r="D227" s="78">
        <v>58154</v>
      </c>
      <c r="E227" s="84">
        <f t="shared" si="75"/>
        <v>97.283281474790058</v>
      </c>
      <c r="F227" s="81">
        <v>150</v>
      </c>
      <c r="G227" s="84">
        <f t="shared" si="76"/>
        <v>102.04081632653062</v>
      </c>
      <c r="H227" s="81">
        <v>64</v>
      </c>
      <c r="I227" s="84">
        <f t="shared" si="77"/>
        <v>120.75471698113208</v>
      </c>
      <c r="J227" s="81">
        <f t="shared" si="74"/>
        <v>58004</v>
      </c>
      <c r="K227" s="84">
        <f t="shared" si="78"/>
        <v>97.271553386661296</v>
      </c>
      <c r="L227" s="81">
        <v>29117</v>
      </c>
      <c r="M227" s="84">
        <f t="shared" si="79"/>
        <v>96.083025343189021</v>
      </c>
      <c r="N227" s="81">
        <v>15884</v>
      </c>
      <c r="O227" s="84">
        <f t="shared" si="80"/>
        <v>92.628878003265697</v>
      </c>
      <c r="P227" s="81">
        <f t="shared" si="81"/>
        <v>-13233</v>
      </c>
      <c r="Q227" s="84">
        <f t="shared" si="82"/>
        <v>100.58528428093645</v>
      </c>
      <c r="R227" s="81">
        <f t="shared" si="83"/>
        <v>44771</v>
      </c>
      <c r="S227" s="84">
        <f t="shared" si="84"/>
        <v>96.333512641204948</v>
      </c>
      <c r="T227" s="81">
        <v>35613</v>
      </c>
      <c r="U227" s="84">
        <f t="shared" si="85"/>
        <v>97.228895926613518</v>
      </c>
      <c r="V227" s="81">
        <v>1730</v>
      </c>
      <c r="W227" s="84">
        <f t="shared" si="86"/>
        <v>81.106422878574776</v>
      </c>
      <c r="X227" s="81">
        <f t="shared" ref="X227:X238" si="91">+R227-T227</f>
        <v>9158</v>
      </c>
      <c r="Y227" s="84">
        <f t="shared" si="87"/>
        <v>93.002945059408958</v>
      </c>
      <c r="Z227" s="81">
        <v>115</v>
      </c>
      <c r="AA227" s="84">
        <f t="shared" si="88"/>
        <v>125</v>
      </c>
      <c r="AB227" s="81">
        <v>2906</v>
      </c>
      <c r="AC227" s="84">
        <f t="shared" si="89"/>
        <v>88.651616839536302</v>
      </c>
      <c r="AD227" s="84"/>
      <c r="AE227" s="84"/>
      <c r="AF227" s="84"/>
      <c r="AG227" s="84"/>
      <c r="AH227" s="84"/>
      <c r="AI227" s="84"/>
      <c r="AJ227" s="16">
        <v>5590</v>
      </c>
      <c r="AK227" s="152">
        <f t="shared" si="90"/>
        <v>97.403728872625891</v>
      </c>
      <c r="AL227" s="163">
        <v>103</v>
      </c>
      <c r="AM227" s="169">
        <f t="shared" si="73"/>
        <v>114.44444444444444</v>
      </c>
      <c r="AN227" s="105" t="s">
        <v>240</v>
      </c>
      <c r="AO227" s="105" t="s">
        <v>240</v>
      </c>
      <c r="AP227" s="105" t="s">
        <v>196</v>
      </c>
      <c r="AQ227" s="170" t="s">
        <v>196</v>
      </c>
    </row>
    <row r="228" spans="1:43" s="5" customFormat="1" ht="12" hidden="1" customHeight="1">
      <c r="A228" s="7"/>
      <c r="B228" s="43" t="s">
        <v>3</v>
      </c>
      <c r="C228" s="59" t="s">
        <v>3</v>
      </c>
      <c r="D228" s="78">
        <v>53933</v>
      </c>
      <c r="E228" s="84">
        <f t="shared" si="75"/>
        <v>97.019248066198955</v>
      </c>
      <c r="F228" s="81">
        <v>120</v>
      </c>
      <c r="G228" s="84">
        <f t="shared" si="76"/>
        <v>91.603053435114504</v>
      </c>
      <c r="H228" s="81">
        <v>34</v>
      </c>
      <c r="I228" s="84">
        <f t="shared" si="77"/>
        <v>91.891891891891902</v>
      </c>
      <c r="J228" s="81">
        <f t="shared" si="74"/>
        <v>53813</v>
      </c>
      <c r="K228" s="84">
        <f t="shared" si="78"/>
        <v>97.032041688454527</v>
      </c>
      <c r="L228" s="81">
        <v>25889</v>
      </c>
      <c r="M228" s="84">
        <f t="shared" si="79"/>
        <v>95.397597464809493</v>
      </c>
      <c r="N228" s="81">
        <v>14275</v>
      </c>
      <c r="O228" s="84">
        <f t="shared" si="80"/>
        <v>98.109965635738831</v>
      </c>
      <c r="P228" s="81">
        <f t="shared" si="81"/>
        <v>-11614</v>
      </c>
      <c r="Q228" s="84">
        <f t="shared" si="82"/>
        <v>92.262472195741978</v>
      </c>
      <c r="R228" s="81">
        <f t="shared" si="83"/>
        <v>42199</v>
      </c>
      <c r="S228" s="84">
        <f t="shared" si="84"/>
        <v>98.432506822793968</v>
      </c>
      <c r="T228" s="81">
        <v>36082</v>
      </c>
      <c r="U228" s="84">
        <f t="shared" si="85"/>
        <v>98.426034534493581</v>
      </c>
      <c r="V228" s="81">
        <v>1642</v>
      </c>
      <c r="W228" s="84">
        <f t="shared" si="86"/>
        <v>81.086419753086432</v>
      </c>
      <c r="X228" s="81">
        <f t="shared" si="91"/>
        <v>6117</v>
      </c>
      <c r="Y228" s="84">
        <f t="shared" si="87"/>
        <v>98.470701867353512</v>
      </c>
      <c r="Z228" s="81">
        <v>109</v>
      </c>
      <c r="AA228" s="84">
        <f t="shared" si="88"/>
        <v>109.00000000000001</v>
      </c>
      <c r="AB228" s="81">
        <v>2924</v>
      </c>
      <c r="AC228" s="84">
        <f t="shared" si="89"/>
        <v>95.244299674267097</v>
      </c>
      <c r="AD228" s="84"/>
      <c r="AE228" s="84"/>
      <c r="AF228" s="84"/>
      <c r="AG228" s="84"/>
      <c r="AH228" s="84"/>
      <c r="AI228" s="84"/>
      <c r="AJ228" s="16">
        <v>2323</v>
      </c>
      <c r="AK228" s="152">
        <f t="shared" si="90"/>
        <v>95.165915608357238</v>
      </c>
      <c r="AL228" s="163">
        <v>101</v>
      </c>
      <c r="AM228" s="169">
        <f t="shared" si="73"/>
        <v>103.0612244897959</v>
      </c>
      <c r="AN228" s="105" t="s">
        <v>240</v>
      </c>
      <c r="AO228" s="105" t="s">
        <v>240</v>
      </c>
      <c r="AP228" s="105" t="s">
        <v>196</v>
      </c>
      <c r="AQ228" s="170" t="s">
        <v>196</v>
      </c>
    </row>
    <row r="229" spans="1:43" s="5" customFormat="1" ht="12" hidden="1" customHeight="1">
      <c r="A229" s="7"/>
      <c r="B229" s="43" t="s">
        <v>4</v>
      </c>
      <c r="C229" s="59" t="s">
        <v>4</v>
      </c>
      <c r="D229" s="78">
        <v>52520</v>
      </c>
      <c r="E229" s="84">
        <f t="shared" si="75"/>
        <v>95.898915385458125</v>
      </c>
      <c r="F229" s="81">
        <v>124</v>
      </c>
      <c r="G229" s="84">
        <f t="shared" si="76"/>
        <v>93.233082706766908</v>
      </c>
      <c r="H229" s="81">
        <v>38</v>
      </c>
      <c r="I229" s="84">
        <f t="shared" si="77"/>
        <v>97.435897435897431</v>
      </c>
      <c r="J229" s="81">
        <f t="shared" si="74"/>
        <v>52396</v>
      </c>
      <c r="K229" s="84">
        <f t="shared" si="78"/>
        <v>95.905405158054663</v>
      </c>
      <c r="L229" s="81">
        <v>24606</v>
      </c>
      <c r="M229" s="84">
        <f t="shared" si="79"/>
        <v>91.62198391420911</v>
      </c>
      <c r="N229" s="81">
        <v>15695</v>
      </c>
      <c r="O229" s="84">
        <f t="shared" si="80"/>
        <v>100.63477814824313</v>
      </c>
      <c r="P229" s="81">
        <f t="shared" si="81"/>
        <v>-8911</v>
      </c>
      <c r="Q229" s="84">
        <f t="shared" si="82"/>
        <v>79.138543516873895</v>
      </c>
      <c r="R229" s="81">
        <f t="shared" si="83"/>
        <v>43485</v>
      </c>
      <c r="S229" s="84">
        <f t="shared" si="84"/>
        <v>100.2582251631199</v>
      </c>
      <c r="T229" s="81">
        <v>36859</v>
      </c>
      <c r="U229" s="84">
        <f t="shared" si="85"/>
        <v>101.44492761600705</v>
      </c>
      <c r="V229" s="81">
        <v>1913</v>
      </c>
      <c r="W229" s="84">
        <f t="shared" si="86"/>
        <v>97.155916708989338</v>
      </c>
      <c r="X229" s="81">
        <f t="shared" si="91"/>
        <v>6626</v>
      </c>
      <c r="Y229" s="84">
        <f t="shared" si="87"/>
        <v>94.132689302457734</v>
      </c>
      <c r="Z229" s="81">
        <v>113</v>
      </c>
      <c r="AA229" s="84">
        <f t="shared" si="88"/>
        <v>111.88118811881189</v>
      </c>
      <c r="AB229" s="81">
        <v>2886</v>
      </c>
      <c r="AC229" s="84">
        <f t="shared" si="89"/>
        <v>89.962593516209481</v>
      </c>
      <c r="AD229" s="84"/>
      <c r="AE229" s="84"/>
      <c r="AF229" s="84"/>
      <c r="AG229" s="84"/>
      <c r="AH229" s="84"/>
      <c r="AI229" s="84"/>
      <c r="AJ229" s="16">
        <v>2779</v>
      </c>
      <c r="AK229" s="152">
        <f t="shared" si="90"/>
        <v>94.459551325628823</v>
      </c>
      <c r="AL229" s="163">
        <v>103</v>
      </c>
      <c r="AM229" s="152">
        <f t="shared" si="73"/>
        <v>105.10204081632652</v>
      </c>
      <c r="AN229" s="105" t="s">
        <v>240</v>
      </c>
      <c r="AO229" s="105" t="s">
        <v>240</v>
      </c>
      <c r="AP229" s="105" t="s">
        <v>196</v>
      </c>
      <c r="AQ229" s="170" t="s">
        <v>196</v>
      </c>
    </row>
    <row r="230" spans="1:43" s="5" customFormat="1" ht="12" hidden="1" customHeight="1">
      <c r="A230" s="7"/>
      <c r="B230" s="43" t="s">
        <v>5</v>
      </c>
      <c r="C230" s="59" t="s">
        <v>5</v>
      </c>
      <c r="D230" s="78">
        <v>50650</v>
      </c>
      <c r="E230" s="84">
        <f t="shared" si="75"/>
        <v>96.937799043062199</v>
      </c>
      <c r="F230" s="81">
        <v>118</v>
      </c>
      <c r="G230" s="84">
        <f t="shared" si="76"/>
        <v>89.393939393939391</v>
      </c>
      <c r="H230" s="81">
        <v>32</v>
      </c>
      <c r="I230" s="84">
        <f t="shared" si="77"/>
        <v>84.210526315789465</v>
      </c>
      <c r="J230" s="81">
        <f t="shared" si="74"/>
        <v>50532</v>
      </c>
      <c r="K230" s="84">
        <f t="shared" si="78"/>
        <v>96.956905483710045</v>
      </c>
      <c r="L230" s="81">
        <v>23694</v>
      </c>
      <c r="M230" s="84">
        <f t="shared" si="79"/>
        <v>92.198140005447684</v>
      </c>
      <c r="N230" s="81">
        <v>15391</v>
      </c>
      <c r="O230" s="84">
        <f t="shared" si="80"/>
        <v>100.29977191267514</v>
      </c>
      <c r="P230" s="81">
        <f t="shared" si="81"/>
        <v>-8303</v>
      </c>
      <c r="Q230" s="84">
        <f t="shared" si="82"/>
        <v>80.191230442341123</v>
      </c>
      <c r="R230" s="81">
        <f t="shared" si="83"/>
        <v>42229</v>
      </c>
      <c r="S230" s="84">
        <f t="shared" si="84"/>
        <v>101.11339909970309</v>
      </c>
      <c r="T230" s="81">
        <v>34985</v>
      </c>
      <c r="U230" s="84">
        <f t="shared" si="85"/>
        <v>102.71278001233082</v>
      </c>
      <c r="V230" s="81">
        <v>2043</v>
      </c>
      <c r="W230" s="84">
        <f t="shared" si="86"/>
        <v>114.90438695163105</v>
      </c>
      <c r="X230" s="81">
        <f t="shared" si="91"/>
        <v>7244</v>
      </c>
      <c r="Y230" s="84">
        <f t="shared" si="87"/>
        <v>94.041282617162153</v>
      </c>
      <c r="Z230" s="81">
        <v>112</v>
      </c>
      <c r="AA230" s="84">
        <f t="shared" si="88"/>
        <v>113.13131313131312</v>
      </c>
      <c r="AB230" s="81">
        <v>3000</v>
      </c>
      <c r="AC230" s="84">
        <f t="shared" si="89"/>
        <v>93.984962406015043</v>
      </c>
      <c r="AD230" s="84"/>
      <c r="AE230" s="84"/>
      <c r="AF230" s="84"/>
      <c r="AG230" s="84"/>
      <c r="AH230" s="84"/>
      <c r="AI230" s="84"/>
      <c r="AJ230" s="16">
        <v>3250</v>
      </c>
      <c r="AK230" s="152">
        <f t="shared" si="90"/>
        <v>97.218067603948555</v>
      </c>
      <c r="AL230" s="163">
        <v>107</v>
      </c>
      <c r="AM230" s="152">
        <f t="shared" si="73"/>
        <v>102.88461538461537</v>
      </c>
      <c r="AN230" s="105" t="s">
        <v>240</v>
      </c>
      <c r="AO230" s="105" t="s">
        <v>240</v>
      </c>
      <c r="AP230" s="16" t="s">
        <v>196</v>
      </c>
      <c r="AQ230" s="15" t="s">
        <v>196</v>
      </c>
    </row>
    <row r="231" spans="1:43" s="5" customFormat="1" ht="12" hidden="1" customHeight="1">
      <c r="A231" s="7"/>
      <c r="B231" s="43" t="s">
        <v>6</v>
      </c>
      <c r="C231" s="59" t="s">
        <v>6</v>
      </c>
      <c r="D231" s="78">
        <v>50129</v>
      </c>
      <c r="E231" s="84">
        <f t="shared" si="75"/>
        <v>97.493095803026179</v>
      </c>
      <c r="F231" s="81">
        <v>170</v>
      </c>
      <c r="G231" s="84">
        <f t="shared" si="76"/>
        <v>129.7709923664122</v>
      </c>
      <c r="H231" s="81">
        <v>84</v>
      </c>
      <c r="I231" s="84">
        <f>H231/H219*100</f>
        <v>227.02702702702703</v>
      </c>
      <c r="J231" s="81">
        <f t="shared" si="74"/>
        <v>49959</v>
      </c>
      <c r="K231" s="84">
        <f t="shared" si="78"/>
        <v>97.410649872287323</v>
      </c>
      <c r="L231" s="81">
        <v>22839</v>
      </c>
      <c r="M231" s="84">
        <f t="shared" si="79"/>
        <v>90.329852871381107</v>
      </c>
      <c r="N231" s="81">
        <v>13798</v>
      </c>
      <c r="O231" s="84">
        <f t="shared" si="80"/>
        <v>95.812790778418162</v>
      </c>
      <c r="P231" s="81">
        <f t="shared" si="81"/>
        <v>-9041</v>
      </c>
      <c r="Q231" s="84">
        <f t="shared" si="82"/>
        <v>83.074519893411747</v>
      </c>
      <c r="R231" s="81">
        <f t="shared" si="83"/>
        <v>40918</v>
      </c>
      <c r="S231" s="84">
        <f t="shared" si="84"/>
        <v>101.27215127215128</v>
      </c>
      <c r="T231" s="81">
        <v>36566</v>
      </c>
      <c r="U231" s="84">
        <f t="shared" si="85"/>
        <v>102.72502528373974</v>
      </c>
      <c r="V231" s="81">
        <v>2314</v>
      </c>
      <c r="W231" s="84">
        <f t="shared" si="86"/>
        <v>110.29551954242136</v>
      </c>
      <c r="X231" s="81">
        <f t="shared" si="91"/>
        <v>4352</v>
      </c>
      <c r="Y231" s="84">
        <f t="shared" si="87"/>
        <v>90.515806988352736</v>
      </c>
      <c r="Z231" s="81">
        <v>113</v>
      </c>
      <c r="AA231" s="84">
        <f t="shared" si="88"/>
        <v>111.88118811881189</v>
      </c>
      <c r="AB231" s="81">
        <v>2756</v>
      </c>
      <c r="AC231" s="84">
        <f t="shared" si="89"/>
        <v>93.96522332083191</v>
      </c>
      <c r="AD231" s="84"/>
      <c r="AE231" s="84"/>
      <c r="AF231" s="84"/>
      <c r="AG231" s="84"/>
      <c r="AH231" s="84"/>
      <c r="AI231" s="84"/>
      <c r="AJ231" s="16">
        <v>739</v>
      </c>
      <c r="AK231" s="152">
        <f t="shared" si="90"/>
        <v>71.817298347910594</v>
      </c>
      <c r="AL231" s="163">
        <v>100</v>
      </c>
      <c r="AM231" s="152">
        <f t="shared" si="73"/>
        <v>99.009900990099013</v>
      </c>
      <c r="AN231" s="105" t="s">
        <v>240</v>
      </c>
      <c r="AO231" s="105" t="s">
        <v>240</v>
      </c>
      <c r="AP231" s="16" t="s">
        <v>196</v>
      </c>
      <c r="AQ231" s="15" t="s">
        <v>196</v>
      </c>
    </row>
    <row r="232" spans="1:43" s="5" customFormat="1" ht="12" hidden="1" customHeight="1">
      <c r="A232" s="7"/>
      <c r="B232" s="43" t="s">
        <v>7</v>
      </c>
      <c r="C232" s="59" t="s">
        <v>7</v>
      </c>
      <c r="D232" s="78">
        <v>51305</v>
      </c>
      <c r="E232" s="84">
        <f t="shared" si="75"/>
        <v>96.929907424900804</v>
      </c>
      <c r="F232" s="81">
        <v>145</v>
      </c>
      <c r="G232" s="84">
        <f t="shared" si="76"/>
        <v>90.062111801242239</v>
      </c>
      <c r="H232" s="81">
        <v>59</v>
      </c>
      <c r="I232" s="84">
        <f t="shared" si="77"/>
        <v>88.059701492537314</v>
      </c>
      <c r="J232" s="81">
        <f t="shared" si="74"/>
        <v>51160</v>
      </c>
      <c r="K232" s="84">
        <f t="shared" si="78"/>
        <v>96.950861301142723</v>
      </c>
      <c r="L232" s="81">
        <v>23119</v>
      </c>
      <c r="M232" s="84">
        <f t="shared" si="79"/>
        <v>91.401122795919974</v>
      </c>
      <c r="N232" s="81">
        <v>13748</v>
      </c>
      <c r="O232" s="84">
        <f t="shared" si="80"/>
        <v>89.639434048379741</v>
      </c>
      <c r="P232" s="81">
        <f t="shared" si="81"/>
        <v>-9371</v>
      </c>
      <c r="Q232" s="84">
        <f t="shared" si="82"/>
        <v>94.114693180676909</v>
      </c>
      <c r="R232" s="81">
        <f t="shared" si="83"/>
        <v>41789</v>
      </c>
      <c r="S232" s="84">
        <f t="shared" si="84"/>
        <v>97.610483042137716</v>
      </c>
      <c r="T232" s="81">
        <v>36070</v>
      </c>
      <c r="U232" s="84">
        <f t="shared" si="85"/>
        <v>98.543835204764633</v>
      </c>
      <c r="V232" s="81">
        <v>2628</v>
      </c>
      <c r="W232" s="84">
        <f t="shared" si="86"/>
        <v>102.49609984399375</v>
      </c>
      <c r="X232" s="81">
        <f t="shared" si="91"/>
        <v>5719</v>
      </c>
      <c r="Y232" s="84">
        <f t="shared" si="87"/>
        <v>92.108229988726038</v>
      </c>
      <c r="Z232" s="81">
        <v>110</v>
      </c>
      <c r="AA232" s="84">
        <f t="shared" si="88"/>
        <v>106.79611650485437</v>
      </c>
      <c r="AB232" s="81">
        <v>2915</v>
      </c>
      <c r="AC232" s="84">
        <f t="shared" si="89"/>
        <v>94.458846403110812</v>
      </c>
      <c r="AD232" s="84"/>
      <c r="AE232" s="84"/>
      <c r="AF232" s="84"/>
      <c r="AG232" s="84"/>
      <c r="AH232" s="84"/>
      <c r="AI232" s="84"/>
      <c r="AJ232" s="16">
        <v>1941</v>
      </c>
      <c r="AK232" s="152">
        <f t="shared" si="90"/>
        <v>90.447343895619753</v>
      </c>
      <c r="AL232" s="163">
        <v>101</v>
      </c>
      <c r="AM232" s="152">
        <f t="shared" si="73"/>
        <v>103.0612244897959</v>
      </c>
      <c r="AN232" s="105" t="s">
        <v>240</v>
      </c>
      <c r="AO232" s="105" t="s">
        <v>240</v>
      </c>
      <c r="AP232" s="16" t="s">
        <v>196</v>
      </c>
      <c r="AQ232" s="15" t="s">
        <v>196</v>
      </c>
    </row>
    <row r="233" spans="1:43" s="5" customFormat="1" ht="12" hidden="1" customHeight="1">
      <c r="A233" s="6"/>
      <c r="B233" s="43" t="s">
        <v>8</v>
      </c>
      <c r="C233" s="59" t="s">
        <v>8</v>
      </c>
      <c r="D233" s="78">
        <v>50603</v>
      </c>
      <c r="E233" s="84">
        <f t="shared" si="75"/>
        <v>97.459651014984019</v>
      </c>
      <c r="F233" s="81">
        <v>117</v>
      </c>
      <c r="G233" s="84">
        <f t="shared" si="76"/>
        <v>75.483870967741936</v>
      </c>
      <c r="H233" s="81">
        <v>31</v>
      </c>
      <c r="I233" s="84">
        <f t="shared" si="77"/>
        <v>50</v>
      </c>
      <c r="J233" s="81">
        <f t="shared" si="74"/>
        <v>50486</v>
      </c>
      <c r="K233" s="84">
        <f t="shared" si="78"/>
        <v>97.525450576622177</v>
      </c>
      <c r="L233" s="81">
        <v>23577</v>
      </c>
      <c r="M233" s="84">
        <f t="shared" si="79"/>
        <v>94.262753878138497</v>
      </c>
      <c r="N233" s="81">
        <v>13070</v>
      </c>
      <c r="O233" s="84">
        <f t="shared" si="80"/>
        <v>90.845902550914019</v>
      </c>
      <c r="P233" s="81">
        <f t="shared" si="81"/>
        <v>-10507</v>
      </c>
      <c r="Q233" s="84">
        <f t="shared" si="82"/>
        <v>98.889411764705883</v>
      </c>
      <c r="R233" s="81">
        <f t="shared" si="83"/>
        <v>39979</v>
      </c>
      <c r="S233" s="84">
        <f t="shared" si="84"/>
        <v>97.173204997326337</v>
      </c>
      <c r="T233" s="81">
        <v>33287</v>
      </c>
      <c r="U233" s="84">
        <f t="shared" si="85"/>
        <v>97.495753031456857</v>
      </c>
      <c r="V233" s="81">
        <v>2191</v>
      </c>
      <c r="W233" s="84">
        <f t="shared" si="86"/>
        <v>98.693693693693689</v>
      </c>
      <c r="X233" s="81">
        <f t="shared" si="91"/>
        <v>6692</v>
      </c>
      <c r="Y233" s="84">
        <f t="shared" si="87"/>
        <v>95.6</v>
      </c>
      <c r="Z233" s="81">
        <v>106</v>
      </c>
      <c r="AA233" s="84">
        <f t="shared" si="88"/>
        <v>109.27835051546391</v>
      </c>
      <c r="AB233" s="81">
        <v>3192</v>
      </c>
      <c r="AC233" s="84">
        <f t="shared" si="89"/>
        <v>96.844660194174764</v>
      </c>
      <c r="AD233" s="84"/>
      <c r="AE233" s="84"/>
      <c r="AF233" s="84"/>
      <c r="AG233" s="84"/>
      <c r="AH233" s="84"/>
      <c r="AI233" s="84"/>
      <c r="AJ233" s="16">
        <v>2623</v>
      </c>
      <c r="AK233" s="152">
        <f t="shared" si="90"/>
        <v>95.869883040935676</v>
      </c>
      <c r="AL233" s="163">
        <v>99</v>
      </c>
      <c r="AM233" s="152">
        <f t="shared" si="73"/>
        <v>101.0204081632653</v>
      </c>
      <c r="AN233" s="105" t="s">
        <v>240</v>
      </c>
      <c r="AO233" s="105" t="s">
        <v>240</v>
      </c>
      <c r="AP233" s="16" t="s">
        <v>196</v>
      </c>
      <c r="AQ233" s="15" t="s">
        <v>196</v>
      </c>
    </row>
    <row r="234" spans="1:43" s="5" customFormat="1" ht="12" hidden="1" customHeight="1">
      <c r="A234" s="6"/>
      <c r="B234" s="43" t="s">
        <v>9</v>
      </c>
      <c r="C234" s="59" t="s">
        <v>9</v>
      </c>
      <c r="D234" s="78">
        <v>53623</v>
      </c>
      <c r="E234" s="84">
        <f t="shared" si="75"/>
        <v>97.206511493002679</v>
      </c>
      <c r="F234" s="81">
        <v>182</v>
      </c>
      <c r="G234" s="84">
        <f t="shared" si="76"/>
        <v>100.55248618784532</v>
      </c>
      <c r="H234" s="81">
        <v>96</v>
      </c>
      <c r="I234" s="84">
        <f t="shared" si="77"/>
        <v>109.09090909090908</v>
      </c>
      <c r="J234" s="81">
        <f>D234-F234</f>
        <v>53441</v>
      </c>
      <c r="K234" s="84">
        <f t="shared" si="78"/>
        <v>97.195496789916874</v>
      </c>
      <c r="L234" s="81">
        <v>24054</v>
      </c>
      <c r="M234" s="84">
        <f t="shared" si="79"/>
        <v>92.351992628426629</v>
      </c>
      <c r="N234" s="81">
        <v>16750</v>
      </c>
      <c r="O234" s="84">
        <f t="shared" si="80"/>
        <v>92.373021562896369</v>
      </c>
      <c r="P234" s="81">
        <f>N234-L234</f>
        <v>-7304</v>
      </c>
      <c r="Q234" s="84">
        <f>P234/P222*100</f>
        <v>92.303803867054214</v>
      </c>
      <c r="R234" s="81">
        <f>J234+P234</f>
        <v>46137</v>
      </c>
      <c r="S234" s="84">
        <f>R234/R222*100</f>
        <v>98.017845761631619</v>
      </c>
      <c r="T234" s="81">
        <v>31637</v>
      </c>
      <c r="U234" s="84">
        <f t="shared" si="85"/>
        <v>98.272916472525083</v>
      </c>
      <c r="V234" s="81">
        <v>2367</v>
      </c>
      <c r="W234" s="84">
        <f t="shared" si="86"/>
        <v>115.23855890944499</v>
      </c>
      <c r="X234" s="81">
        <f>+R234-T234</f>
        <v>14500</v>
      </c>
      <c r="Y234" s="84">
        <f t="shared" si="87"/>
        <v>97.465886939571149</v>
      </c>
      <c r="Z234" s="81">
        <v>110</v>
      </c>
      <c r="AA234" s="84">
        <f>Z234/Z222*100</f>
        <v>106.79611650485437</v>
      </c>
      <c r="AB234" s="81">
        <v>3505</v>
      </c>
      <c r="AC234" s="84">
        <f>AB234/AB222*100</f>
        <v>94.832251082251091</v>
      </c>
      <c r="AD234" s="84"/>
      <c r="AE234" s="84"/>
      <c r="AF234" s="84"/>
      <c r="AG234" s="84"/>
      <c r="AH234" s="84"/>
      <c r="AI234" s="84"/>
      <c r="AJ234" s="16">
        <v>9451</v>
      </c>
      <c r="AK234" s="152">
        <f t="shared" si="90"/>
        <v>98.643147896879242</v>
      </c>
      <c r="AL234" s="163">
        <v>98</v>
      </c>
      <c r="AM234" s="152">
        <f t="shared" si="73"/>
        <v>100</v>
      </c>
      <c r="AN234" s="105" t="s">
        <v>240</v>
      </c>
      <c r="AO234" s="105" t="s">
        <v>240</v>
      </c>
      <c r="AP234" s="16" t="s">
        <v>196</v>
      </c>
      <c r="AQ234" s="15" t="s">
        <v>196</v>
      </c>
    </row>
    <row r="235" spans="1:43" s="5" customFormat="1" ht="12" hidden="1" customHeight="1">
      <c r="A235" s="6"/>
      <c r="B235" s="43" t="s">
        <v>202</v>
      </c>
      <c r="C235" s="59" t="s">
        <v>201</v>
      </c>
      <c r="D235" s="78">
        <v>54715</v>
      </c>
      <c r="E235" s="84">
        <f t="shared" si="75"/>
        <v>98.022178827997635</v>
      </c>
      <c r="F235" s="81">
        <v>120</v>
      </c>
      <c r="G235" s="84">
        <f t="shared" si="76"/>
        <v>92.307692307692307</v>
      </c>
      <c r="H235" s="81">
        <v>34</v>
      </c>
      <c r="I235" s="84">
        <f t="shared" si="77"/>
        <v>94.444444444444443</v>
      </c>
      <c r="J235" s="81">
        <f t="shared" ref="J235:J245" si="92">D235-F235</f>
        <v>54595</v>
      </c>
      <c r="K235" s="84">
        <f t="shared" si="78"/>
        <v>98.035518684120731</v>
      </c>
      <c r="L235" s="81">
        <v>25377</v>
      </c>
      <c r="M235" s="84">
        <f t="shared" si="79"/>
        <v>92.769146408334862</v>
      </c>
      <c r="N235" s="81">
        <v>16300</v>
      </c>
      <c r="O235" s="84">
        <f t="shared" si="80"/>
        <v>95.132485117310608</v>
      </c>
      <c r="P235" s="81">
        <f t="shared" si="81"/>
        <v>-9077</v>
      </c>
      <c r="Q235" s="84">
        <f t="shared" si="82"/>
        <v>88.807357401428433</v>
      </c>
      <c r="R235" s="81">
        <f t="shared" si="83"/>
        <v>45518</v>
      </c>
      <c r="S235" s="84">
        <f t="shared" si="84"/>
        <v>100.10996744963492</v>
      </c>
      <c r="T235" s="81">
        <v>32895</v>
      </c>
      <c r="U235" s="84">
        <f t="shared" si="85"/>
        <v>102.21234813410807</v>
      </c>
      <c r="V235" s="81">
        <v>2242</v>
      </c>
      <c r="W235" s="84">
        <f t="shared" si="86"/>
        <v>128.99884925201383</v>
      </c>
      <c r="X235" s="81">
        <f>+R235-T235</f>
        <v>12623</v>
      </c>
      <c r="Y235" s="84">
        <f t="shared" si="87"/>
        <v>95.016936394429806</v>
      </c>
      <c r="Z235" s="81">
        <v>107</v>
      </c>
      <c r="AA235" s="84" t="s">
        <v>208</v>
      </c>
      <c r="AB235" s="81" t="s">
        <v>196</v>
      </c>
      <c r="AC235" s="84" t="s">
        <v>196</v>
      </c>
      <c r="AD235" s="208">
        <v>2156</v>
      </c>
      <c r="AE235" s="208" t="s">
        <v>196</v>
      </c>
      <c r="AF235" s="208">
        <v>344</v>
      </c>
      <c r="AG235" s="208" t="s">
        <v>196</v>
      </c>
      <c r="AH235" s="208" t="s">
        <v>196</v>
      </c>
      <c r="AI235" s="208" t="s">
        <v>196</v>
      </c>
      <c r="AJ235" s="16">
        <v>7826</v>
      </c>
      <c r="AK235" s="152">
        <f t="shared" si="90"/>
        <v>96.569595261599204</v>
      </c>
      <c r="AL235" s="163">
        <v>97</v>
      </c>
      <c r="AM235" s="152">
        <f t="shared" si="73"/>
        <v>102.10526315789474</v>
      </c>
      <c r="AN235" s="105" t="s">
        <v>240</v>
      </c>
      <c r="AO235" s="105" t="s">
        <v>240</v>
      </c>
      <c r="AP235" s="16" t="s">
        <v>196</v>
      </c>
      <c r="AQ235" s="15" t="s">
        <v>196</v>
      </c>
    </row>
    <row r="236" spans="1:43" s="5" customFormat="1" ht="12" hidden="1" customHeight="1">
      <c r="A236" s="6"/>
      <c r="B236" s="43" t="s">
        <v>12</v>
      </c>
      <c r="C236" s="59" t="s">
        <v>12</v>
      </c>
      <c r="D236" s="78">
        <v>50547</v>
      </c>
      <c r="E236" s="84">
        <f t="shared" si="75"/>
        <v>94.682126400179826</v>
      </c>
      <c r="F236" s="81">
        <v>121</v>
      </c>
      <c r="G236" s="84">
        <f t="shared" si="76"/>
        <v>91.666666666666657</v>
      </c>
      <c r="H236" s="81">
        <v>35</v>
      </c>
      <c r="I236" s="84">
        <f t="shared" si="77"/>
        <v>92.10526315789474</v>
      </c>
      <c r="J236" s="81">
        <f t="shared" si="92"/>
        <v>50426</v>
      </c>
      <c r="K236" s="84">
        <f t="shared" si="78"/>
        <v>94.689600781161971</v>
      </c>
      <c r="L236" s="81">
        <v>22996</v>
      </c>
      <c r="M236" s="84">
        <f t="shared" si="79"/>
        <v>90.925625716658104</v>
      </c>
      <c r="N236" s="81">
        <v>13224</v>
      </c>
      <c r="O236" s="84">
        <f t="shared" si="80"/>
        <v>88.425275827482452</v>
      </c>
      <c r="P236" s="81">
        <f t="shared" si="81"/>
        <v>-9772</v>
      </c>
      <c r="Q236" s="84">
        <f t="shared" si="82"/>
        <v>94.543343653250773</v>
      </c>
      <c r="R236" s="81">
        <f t="shared" si="83"/>
        <v>40654</v>
      </c>
      <c r="S236" s="84">
        <f t="shared" si="84"/>
        <v>94.724824083135289</v>
      </c>
      <c r="T236" s="81">
        <v>31530</v>
      </c>
      <c r="U236" s="84">
        <f t="shared" si="85"/>
        <v>96.566720774248864</v>
      </c>
      <c r="V236" s="81">
        <v>2209</v>
      </c>
      <c r="W236" s="84">
        <f t="shared" si="86"/>
        <v>113.28205128205128</v>
      </c>
      <c r="X236" s="81">
        <f t="shared" si="91"/>
        <v>9124</v>
      </c>
      <c r="Y236" s="84">
        <f t="shared" si="87"/>
        <v>88.867244569981494</v>
      </c>
      <c r="Z236" s="81">
        <v>108</v>
      </c>
      <c r="AA236" s="84" t="s">
        <v>208</v>
      </c>
      <c r="AB236" s="81" t="s">
        <v>196</v>
      </c>
      <c r="AC236" s="84" t="s">
        <v>196</v>
      </c>
      <c r="AD236" s="208">
        <v>1966</v>
      </c>
      <c r="AE236" s="208" t="s">
        <v>196</v>
      </c>
      <c r="AF236" s="208">
        <v>247</v>
      </c>
      <c r="AG236" s="208" t="s">
        <v>196</v>
      </c>
      <c r="AH236" s="208" t="s">
        <v>196</v>
      </c>
      <c r="AI236" s="208" t="s">
        <v>196</v>
      </c>
      <c r="AJ236" s="16">
        <v>6053</v>
      </c>
      <c r="AK236" s="152">
        <f t="shared" si="90"/>
        <v>96.354664119707095</v>
      </c>
      <c r="AL236" s="163">
        <v>99</v>
      </c>
      <c r="AM236" s="152">
        <f t="shared" si="73"/>
        <v>106.45161290322579</v>
      </c>
      <c r="AN236" s="105" t="s">
        <v>240</v>
      </c>
      <c r="AO236" s="105" t="s">
        <v>240</v>
      </c>
      <c r="AP236" s="16" t="s">
        <v>196</v>
      </c>
      <c r="AQ236" s="15" t="s">
        <v>196</v>
      </c>
    </row>
    <row r="237" spans="1:43" s="55" customFormat="1" ht="12" hidden="1" customHeight="1">
      <c r="A237" s="32"/>
      <c r="B237" s="43" t="s">
        <v>13</v>
      </c>
      <c r="C237" s="59" t="s">
        <v>13</v>
      </c>
      <c r="D237" s="78">
        <v>57689</v>
      </c>
      <c r="E237" s="84">
        <f t="shared" si="75"/>
        <v>98.470598276009213</v>
      </c>
      <c r="F237" s="81">
        <v>153</v>
      </c>
      <c r="G237" s="84">
        <f t="shared" si="76"/>
        <v>92.168674698795186</v>
      </c>
      <c r="H237" s="81">
        <v>67</v>
      </c>
      <c r="I237" s="84">
        <f t="shared" si="77"/>
        <v>93.055555555555557</v>
      </c>
      <c r="J237" s="81">
        <f t="shared" si="92"/>
        <v>57536</v>
      </c>
      <c r="K237" s="84">
        <f t="shared" si="78"/>
        <v>98.488505451993362</v>
      </c>
      <c r="L237" s="81">
        <v>27182</v>
      </c>
      <c r="M237" s="84">
        <f t="shared" si="79"/>
        <v>95.951145469307079</v>
      </c>
      <c r="N237" s="81">
        <v>18023</v>
      </c>
      <c r="O237" s="84">
        <f t="shared" si="80"/>
        <v>92.179828150572831</v>
      </c>
      <c r="P237" s="81">
        <f t="shared" si="81"/>
        <v>-9159</v>
      </c>
      <c r="Q237" s="84">
        <f t="shared" si="82"/>
        <v>104.35228437962859</v>
      </c>
      <c r="R237" s="81">
        <f t="shared" si="83"/>
        <v>48377</v>
      </c>
      <c r="S237" s="84">
        <f t="shared" si="84"/>
        <v>97.451754562668711</v>
      </c>
      <c r="T237" s="81">
        <v>33270</v>
      </c>
      <c r="U237" s="84">
        <f t="shared" si="85"/>
        <v>102.0520842918929</v>
      </c>
      <c r="V237" s="81">
        <v>1894</v>
      </c>
      <c r="W237" s="84">
        <f t="shared" si="86"/>
        <v>118.67167919799499</v>
      </c>
      <c r="X237" s="81">
        <f t="shared" si="91"/>
        <v>15107</v>
      </c>
      <c r="Y237" s="84">
        <f t="shared" si="87"/>
        <v>88.650900768734232</v>
      </c>
      <c r="Z237" s="81">
        <v>112</v>
      </c>
      <c r="AA237" s="208" t="s">
        <v>196</v>
      </c>
      <c r="AB237" s="208" t="s">
        <v>196</v>
      </c>
      <c r="AC237" s="208" t="s">
        <v>196</v>
      </c>
      <c r="AD237" s="208">
        <v>2266</v>
      </c>
      <c r="AE237" s="208" t="s">
        <v>196</v>
      </c>
      <c r="AF237" s="208">
        <v>280</v>
      </c>
      <c r="AG237" s="208" t="s">
        <v>196</v>
      </c>
      <c r="AH237" s="208" t="s">
        <v>196</v>
      </c>
      <c r="AI237" s="208" t="s">
        <v>196</v>
      </c>
      <c r="AJ237" s="16">
        <v>11536</v>
      </c>
      <c r="AK237" s="152">
        <f t="shared" si="90"/>
        <v>97.787573111808086</v>
      </c>
      <c r="AL237" s="164">
        <v>99</v>
      </c>
      <c r="AM237" s="152">
        <f t="shared" si="73"/>
        <v>113.79310344827587</v>
      </c>
      <c r="AN237" s="165" t="s">
        <v>240</v>
      </c>
      <c r="AO237" s="165" t="s">
        <v>240</v>
      </c>
      <c r="AP237" s="16" t="s">
        <v>196</v>
      </c>
      <c r="AQ237" s="12" t="s">
        <v>196</v>
      </c>
    </row>
    <row r="238" spans="1:43" s="5" customFormat="1" ht="12" hidden="1" customHeight="1">
      <c r="A238" s="7"/>
      <c r="B238" s="44" t="s">
        <v>212</v>
      </c>
      <c r="C238" s="60" t="s">
        <v>213</v>
      </c>
      <c r="D238" s="80">
        <v>55935</v>
      </c>
      <c r="E238" s="86">
        <f t="shared" ref="E238:E249" si="93">D238/D226*100</f>
        <v>98.777968107086721</v>
      </c>
      <c r="F238" s="83">
        <v>123</v>
      </c>
      <c r="G238" s="86">
        <f t="shared" ref="G238:G249" si="94">F238/F226*100</f>
        <v>103.36134453781514</v>
      </c>
      <c r="H238" s="83">
        <v>37</v>
      </c>
      <c r="I238" s="86">
        <f t="shared" ref="I238:I249" si="95">H238/H226*100</f>
        <v>112.12121212121211</v>
      </c>
      <c r="J238" s="83">
        <f t="shared" si="92"/>
        <v>55812</v>
      </c>
      <c r="K238" s="86">
        <f t="shared" ref="K238:K249" si="96">J238/J226*100</f>
        <v>98.768315990656191</v>
      </c>
      <c r="L238" s="83">
        <v>26927</v>
      </c>
      <c r="M238" s="86">
        <f t="shared" ref="M238:M249" si="97">L238/L226*100</f>
        <v>89.215426413093894</v>
      </c>
      <c r="N238" s="83">
        <v>16644</v>
      </c>
      <c r="O238" s="86">
        <f t="shared" ref="O238:O249" si="98">N238/N226*100</f>
        <v>88.621479154464623</v>
      </c>
      <c r="P238" s="83">
        <f t="shared" ref="P238:P249" si="99">N238-L238</f>
        <v>-10283</v>
      </c>
      <c r="Q238" s="86">
        <f t="shared" ref="Q238:Q249" si="100">P238/P226*100</f>
        <v>90.193842645381977</v>
      </c>
      <c r="R238" s="83">
        <f t="shared" ref="R238:R249" si="101">J238+P238</f>
        <v>45529</v>
      </c>
      <c r="S238" s="86">
        <f t="shared" ref="S238:S249" si="102">R238/R226*100</f>
        <v>100.93555324007359</v>
      </c>
      <c r="T238" s="83">
        <v>32639</v>
      </c>
      <c r="U238" s="86">
        <f t="shared" ref="U238:U249" si="103">T238/T226*100</f>
        <v>104.43811596057853</v>
      </c>
      <c r="V238" s="83">
        <v>2363</v>
      </c>
      <c r="W238" s="86">
        <f t="shared" ref="W238:W249" si="104">V238/V226*100</f>
        <v>126.36363636363637</v>
      </c>
      <c r="X238" s="83">
        <f t="shared" si="91"/>
        <v>12890</v>
      </c>
      <c r="Y238" s="86">
        <f t="shared" ref="Y238:Y249" si="105">X238/X226*100</f>
        <v>93.035005413208225</v>
      </c>
      <c r="Z238" s="83">
        <v>103</v>
      </c>
      <c r="AA238" s="86" t="s">
        <v>226</v>
      </c>
      <c r="AB238" s="83" t="s">
        <v>226</v>
      </c>
      <c r="AC238" s="86" t="s">
        <v>227</v>
      </c>
      <c r="AD238" s="209">
        <v>2541</v>
      </c>
      <c r="AE238" s="86" t="s">
        <v>228</v>
      </c>
      <c r="AF238" s="209">
        <v>351</v>
      </c>
      <c r="AG238" s="86" t="s">
        <v>228</v>
      </c>
      <c r="AH238" s="86" t="s">
        <v>229</v>
      </c>
      <c r="AI238" s="86" t="s">
        <v>228</v>
      </c>
      <c r="AJ238" s="10">
        <v>8749</v>
      </c>
      <c r="AK238" s="48">
        <v>86.6</v>
      </c>
      <c r="AL238" s="163">
        <v>100</v>
      </c>
      <c r="AM238" s="171">
        <v>106.7</v>
      </c>
      <c r="AN238" s="105">
        <v>2739</v>
      </c>
      <c r="AO238" s="105" t="s">
        <v>240</v>
      </c>
      <c r="AP238" s="160">
        <v>11588</v>
      </c>
      <c r="AQ238" s="170" t="s">
        <v>196</v>
      </c>
    </row>
    <row r="239" spans="1:43" s="5" customFormat="1" ht="12" hidden="1" customHeight="1">
      <c r="A239" s="7"/>
      <c r="B239" s="43" t="s">
        <v>214</v>
      </c>
      <c r="C239" s="59" t="s">
        <v>11</v>
      </c>
      <c r="D239" s="78">
        <v>57038</v>
      </c>
      <c r="E239" s="84">
        <f t="shared" si="93"/>
        <v>98.080957457784507</v>
      </c>
      <c r="F239" s="81">
        <v>138</v>
      </c>
      <c r="G239" s="84">
        <f t="shared" si="94"/>
        <v>92</v>
      </c>
      <c r="H239" s="81">
        <v>52</v>
      </c>
      <c r="I239" s="84">
        <f t="shared" si="95"/>
        <v>81.25</v>
      </c>
      <c r="J239" s="81">
        <f t="shared" si="92"/>
        <v>56900</v>
      </c>
      <c r="K239" s="84">
        <f t="shared" si="96"/>
        <v>98.096682987380177</v>
      </c>
      <c r="L239" s="81">
        <v>28098</v>
      </c>
      <c r="M239" s="84">
        <f t="shared" si="97"/>
        <v>96.500326269876695</v>
      </c>
      <c r="N239" s="81">
        <v>15675</v>
      </c>
      <c r="O239" s="84">
        <f t="shared" si="98"/>
        <v>98.68421052631578</v>
      </c>
      <c r="P239" s="81">
        <f t="shared" si="99"/>
        <v>-12423</v>
      </c>
      <c r="Q239" s="84">
        <f t="shared" si="100"/>
        <v>93.878939016096126</v>
      </c>
      <c r="R239" s="81">
        <f t="shared" si="101"/>
        <v>44477</v>
      </c>
      <c r="S239" s="84">
        <f t="shared" si="102"/>
        <v>99.3433249201492</v>
      </c>
      <c r="T239" s="81">
        <v>35623</v>
      </c>
      <c r="U239" s="84">
        <f t="shared" si="103"/>
        <v>100.02807963384157</v>
      </c>
      <c r="V239" s="81">
        <v>2068</v>
      </c>
      <c r="W239" s="84">
        <f t="shared" si="104"/>
        <v>119.53757225433526</v>
      </c>
      <c r="X239" s="81">
        <f t="shared" ref="X239:X250" si="106">+R239-T239</f>
        <v>8854</v>
      </c>
      <c r="Y239" s="84">
        <f t="shared" si="105"/>
        <v>96.680497925311201</v>
      </c>
      <c r="Z239" s="81">
        <v>109</v>
      </c>
      <c r="AA239" s="84" t="s">
        <v>230</v>
      </c>
      <c r="AB239" s="81" t="s">
        <v>231</v>
      </c>
      <c r="AC239" s="84" t="s">
        <v>231</v>
      </c>
      <c r="AD239" s="81">
        <v>2515</v>
      </c>
      <c r="AE239" s="84" t="s">
        <v>231</v>
      </c>
      <c r="AF239" s="81">
        <v>436</v>
      </c>
      <c r="AG239" s="84" t="s">
        <v>232</v>
      </c>
      <c r="AH239" s="84" t="s">
        <v>233</v>
      </c>
      <c r="AI239" s="84" t="s">
        <v>234</v>
      </c>
      <c r="AJ239" s="16">
        <v>4927</v>
      </c>
      <c r="AK239" s="152">
        <v>88.1</v>
      </c>
      <c r="AL239" s="163">
        <v>98</v>
      </c>
      <c r="AM239" s="169">
        <v>96</v>
      </c>
      <c r="AN239" s="105">
        <v>2733</v>
      </c>
      <c r="AO239" s="105" t="s">
        <v>240</v>
      </c>
      <c r="AP239" s="105">
        <v>7759</v>
      </c>
      <c r="AQ239" s="170" t="s">
        <v>196</v>
      </c>
    </row>
    <row r="240" spans="1:43" s="5" customFormat="1" ht="12" hidden="1" customHeight="1">
      <c r="A240" s="7"/>
      <c r="B240" s="43" t="s">
        <v>215</v>
      </c>
      <c r="C240" s="59" t="s">
        <v>3</v>
      </c>
      <c r="D240" s="78">
        <v>53037</v>
      </c>
      <c r="E240" s="84">
        <f t="shared" si="93"/>
        <v>98.338679472679075</v>
      </c>
      <c r="F240" s="81">
        <v>153</v>
      </c>
      <c r="G240" s="84">
        <f t="shared" si="94"/>
        <v>127.49999999999999</v>
      </c>
      <c r="H240" s="81">
        <v>82</v>
      </c>
      <c r="I240" s="84">
        <f t="shared" si="95"/>
        <v>241.17647058823528</v>
      </c>
      <c r="J240" s="81">
        <f t="shared" si="92"/>
        <v>52884</v>
      </c>
      <c r="K240" s="84">
        <f t="shared" si="96"/>
        <v>98.273651348187244</v>
      </c>
      <c r="L240" s="81">
        <v>25212</v>
      </c>
      <c r="M240" s="84">
        <f t="shared" si="97"/>
        <v>97.384989763992422</v>
      </c>
      <c r="N240" s="81">
        <v>14540</v>
      </c>
      <c r="O240" s="84">
        <f t="shared" si="98"/>
        <v>101.85639229422065</v>
      </c>
      <c r="P240" s="81">
        <f t="shared" si="99"/>
        <v>-10672</v>
      </c>
      <c r="Q240" s="84">
        <f t="shared" si="100"/>
        <v>91.889099362837953</v>
      </c>
      <c r="R240" s="81">
        <f t="shared" si="101"/>
        <v>42212</v>
      </c>
      <c r="S240" s="84">
        <f t="shared" si="102"/>
        <v>100.03080641721367</v>
      </c>
      <c r="T240" s="81">
        <v>37340</v>
      </c>
      <c r="U240" s="84">
        <f t="shared" si="103"/>
        <v>103.48650296546755</v>
      </c>
      <c r="V240" s="81">
        <v>2212</v>
      </c>
      <c r="W240" s="84">
        <f t="shared" si="104"/>
        <v>134.71376370280146</v>
      </c>
      <c r="X240" s="81">
        <f t="shared" si="106"/>
        <v>4872</v>
      </c>
      <c r="Y240" s="84">
        <f t="shared" si="105"/>
        <v>79.646885728298187</v>
      </c>
      <c r="Z240" s="81">
        <v>109</v>
      </c>
      <c r="AA240" s="84" t="s">
        <v>230</v>
      </c>
      <c r="AB240" s="81" t="s">
        <v>231</v>
      </c>
      <c r="AC240" s="84" t="s">
        <v>231</v>
      </c>
      <c r="AD240" s="81">
        <v>2596</v>
      </c>
      <c r="AE240" s="84" t="s">
        <v>231</v>
      </c>
      <c r="AF240" s="81">
        <v>273</v>
      </c>
      <c r="AG240" s="84" t="s">
        <v>231</v>
      </c>
      <c r="AH240" s="84" t="s">
        <v>231</v>
      </c>
      <c r="AI240" s="84" t="s">
        <v>231</v>
      </c>
      <c r="AJ240" s="16">
        <v>2183</v>
      </c>
      <c r="AK240" s="152">
        <v>94</v>
      </c>
      <c r="AL240" s="163">
        <v>95</v>
      </c>
      <c r="AM240" s="169">
        <v>94.3</v>
      </c>
      <c r="AN240" s="105">
        <v>2517</v>
      </c>
      <c r="AO240" s="105" t="s">
        <v>240</v>
      </c>
      <c r="AP240" s="105">
        <v>4794</v>
      </c>
      <c r="AQ240" s="170" t="s">
        <v>196</v>
      </c>
    </row>
    <row r="241" spans="1:43" s="5" customFormat="1" ht="12" hidden="1" customHeight="1">
      <c r="A241" s="7"/>
      <c r="B241" s="43" t="s">
        <v>216</v>
      </c>
      <c r="C241" s="59" t="s">
        <v>217</v>
      </c>
      <c r="D241" s="78">
        <v>49502</v>
      </c>
      <c r="E241" s="84">
        <f t="shared" si="93"/>
        <v>94.25361766945926</v>
      </c>
      <c r="F241" s="81">
        <v>123</v>
      </c>
      <c r="G241" s="84">
        <f t="shared" si="94"/>
        <v>99.193548387096769</v>
      </c>
      <c r="H241" s="81">
        <v>37</v>
      </c>
      <c r="I241" s="84">
        <f t="shared" si="95"/>
        <v>97.368421052631575</v>
      </c>
      <c r="J241" s="81">
        <f t="shared" si="92"/>
        <v>49379</v>
      </c>
      <c r="K241" s="84">
        <f t="shared" si="96"/>
        <v>94.241926864646146</v>
      </c>
      <c r="L241" s="81">
        <v>22719</v>
      </c>
      <c r="M241" s="84">
        <f t="shared" si="97"/>
        <v>92.331138746647156</v>
      </c>
      <c r="N241" s="81">
        <v>14857</v>
      </c>
      <c r="O241" s="84">
        <f t="shared" si="98"/>
        <v>94.66071997451418</v>
      </c>
      <c r="P241" s="81">
        <f t="shared" si="99"/>
        <v>-7862</v>
      </c>
      <c r="Q241" s="84">
        <f t="shared" si="100"/>
        <v>88.22803276848839</v>
      </c>
      <c r="R241" s="81">
        <f t="shared" si="101"/>
        <v>41517</v>
      </c>
      <c r="S241" s="84">
        <f t="shared" si="102"/>
        <v>95.474301483270096</v>
      </c>
      <c r="T241" s="81">
        <v>35719</v>
      </c>
      <c r="U241" s="84">
        <f t="shared" si="103"/>
        <v>96.907132586342541</v>
      </c>
      <c r="V241" s="81">
        <v>2291</v>
      </c>
      <c r="W241" s="84">
        <f t="shared" si="104"/>
        <v>119.75953998954523</v>
      </c>
      <c r="X241" s="81">
        <f t="shared" si="106"/>
        <v>5798</v>
      </c>
      <c r="Y241" s="84">
        <f t="shared" si="105"/>
        <v>87.503773015393904</v>
      </c>
      <c r="Z241" s="81">
        <v>111</v>
      </c>
      <c r="AA241" s="84" t="s">
        <v>230</v>
      </c>
      <c r="AB241" s="81" t="s">
        <v>231</v>
      </c>
      <c r="AC241" s="84" t="s">
        <v>231</v>
      </c>
      <c r="AD241" s="81">
        <v>2292</v>
      </c>
      <c r="AE241" s="84" t="s">
        <v>231</v>
      </c>
      <c r="AF241" s="81">
        <v>267</v>
      </c>
      <c r="AG241" s="84" t="s">
        <v>231</v>
      </c>
      <c r="AH241" s="84" t="s">
        <v>231</v>
      </c>
      <c r="AI241" s="84" t="s">
        <v>231</v>
      </c>
      <c r="AJ241" s="16">
        <v>2456</v>
      </c>
      <c r="AK241" s="152">
        <v>88.4</v>
      </c>
      <c r="AL241" s="163">
        <v>99</v>
      </c>
      <c r="AM241" s="169">
        <v>96.3</v>
      </c>
      <c r="AN241" s="163">
        <v>2411</v>
      </c>
      <c r="AO241" s="105" t="s">
        <v>240</v>
      </c>
      <c r="AP241" s="105">
        <v>4967</v>
      </c>
      <c r="AQ241" s="170" t="s">
        <v>196</v>
      </c>
    </row>
    <row r="242" spans="1:43" s="5" customFormat="1" ht="12" hidden="1" customHeight="1">
      <c r="A242" s="7"/>
      <c r="B242" s="43" t="s">
        <v>218</v>
      </c>
      <c r="C242" s="59" t="s">
        <v>219</v>
      </c>
      <c r="D242" s="78">
        <v>47368</v>
      </c>
      <c r="E242" s="84">
        <f t="shared" si="93"/>
        <v>93.520236920039494</v>
      </c>
      <c r="F242" s="81">
        <v>125</v>
      </c>
      <c r="G242" s="84">
        <f t="shared" si="94"/>
        <v>105.93220338983052</v>
      </c>
      <c r="H242" s="81">
        <v>39</v>
      </c>
      <c r="I242" s="84">
        <f t="shared" si="95"/>
        <v>121.875</v>
      </c>
      <c r="J242" s="81">
        <f t="shared" si="92"/>
        <v>47243</v>
      </c>
      <c r="K242" s="84">
        <f t="shared" si="96"/>
        <v>93.49125306736326</v>
      </c>
      <c r="L242" s="81">
        <v>21426</v>
      </c>
      <c r="M242" s="84">
        <f t="shared" si="97"/>
        <v>90.427956444669533</v>
      </c>
      <c r="N242" s="81">
        <v>14675</v>
      </c>
      <c r="O242" s="84">
        <f t="shared" si="98"/>
        <v>95.347930608797355</v>
      </c>
      <c r="P242" s="81">
        <f t="shared" si="99"/>
        <v>-6751</v>
      </c>
      <c r="Q242" s="84">
        <f t="shared" si="100"/>
        <v>81.307960977959766</v>
      </c>
      <c r="R242" s="81">
        <f t="shared" si="101"/>
        <v>40492</v>
      </c>
      <c r="S242" s="84">
        <f t="shared" si="102"/>
        <v>95.886712922399298</v>
      </c>
      <c r="T242" s="81">
        <v>34623</v>
      </c>
      <c r="U242" s="84">
        <f t="shared" si="103"/>
        <v>98.965270830355863</v>
      </c>
      <c r="V242" s="81">
        <v>2357</v>
      </c>
      <c r="W242" s="84">
        <f t="shared" si="104"/>
        <v>115.36955457660302</v>
      </c>
      <c r="X242" s="81">
        <f t="shared" si="106"/>
        <v>5869</v>
      </c>
      <c r="Y242" s="84">
        <f t="shared" si="105"/>
        <v>81.018774157923801</v>
      </c>
      <c r="Z242" s="81">
        <v>110</v>
      </c>
      <c r="AA242" s="84" t="s">
        <v>68</v>
      </c>
      <c r="AB242" s="81" t="s">
        <v>68</v>
      </c>
      <c r="AC242" s="84" t="s">
        <v>68</v>
      </c>
      <c r="AD242" s="81">
        <v>2433</v>
      </c>
      <c r="AE242" s="84" t="s">
        <v>68</v>
      </c>
      <c r="AF242" s="81">
        <v>358</v>
      </c>
      <c r="AG242" s="84" t="s">
        <v>68</v>
      </c>
      <c r="AH242" s="84" t="s">
        <v>68</v>
      </c>
      <c r="AI242" s="84" t="s">
        <v>68</v>
      </c>
      <c r="AJ242" s="16">
        <v>2206</v>
      </c>
      <c r="AK242" s="152">
        <v>67.900000000000006</v>
      </c>
      <c r="AL242" s="163">
        <v>100</v>
      </c>
      <c r="AM242" s="169">
        <v>93.4</v>
      </c>
      <c r="AN242" s="105">
        <v>2592</v>
      </c>
      <c r="AO242" s="105" t="s">
        <v>68</v>
      </c>
      <c r="AP242" s="16">
        <v>4897</v>
      </c>
      <c r="AQ242" s="170" t="s">
        <v>196</v>
      </c>
    </row>
    <row r="243" spans="1:43" s="5" customFormat="1" ht="12" hidden="1" customHeight="1">
      <c r="A243" s="7"/>
      <c r="B243" s="43" t="s">
        <v>220</v>
      </c>
      <c r="C243" s="59" t="s">
        <v>6</v>
      </c>
      <c r="D243" s="78">
        <v>47824</v>
      </c>
      <c r="E243" s="84">
        <f t="shared" si="93"/>
        <v>95.401863192962153</v>
      </c>
      <c r="F243" s="81">
        <v>120</v>
      </c>
      <c r="G243" s="84">
        <f t="shared" si="94"/>
        <v>70.588235294117652</v>
      </c>
      <c r="H243" s="81">
        <v>34</v>
      </c>
      <c r="I243" s="84">
        <f t="shared" si="95"/>
        <v>40.476190476190474</v>
      </c>
      <c r="J243" s="81">
        <f t="shared" si="92"/>
        <v>47704</v>
      </c>
      <c r="K243" s="84">
        <f t="shared" si="96"/>
        <v>95.486298764987282</v>
      </c>
      <c r="L243" s="81">
        <v>20976</v>
      </c>
      <c r="M243" s="84">
        <f t="shared" si="97"/>
        <v>91.842900302114799</v>
      </c>
      <c r="N243" s="81">
        <v>13993</v>
      </c>
      <c r="O243" s="84">
        <f t="shared" si="98"/>
        <v>101.4132482968546</v>
      </c>
      <c r="P243" s="81">
        <f t="shared" si="99"/>
        <v>-6983</v>
      </c>
      <c r="Q243" s="84">
        <f t="shared" si="100"/>
        <v>77.237031301847139</v>
      </c>
      <c r="R243" s="81">
        <f t="shared" si="101"/>
        <v>40721</v>
      </c>
      <c r="S243" s="84">
        <f t="shared" si="102"/>
        <v>99.51854929370937</v>
      </c>
      <c r="T243" s="81">
        <v>36589</v>
      </c>
      <c r="U243" s="84">
        <f t="shared" si="103"/>
        <v>100.06289996171307</v>
      </c>
      <c r="V243" s="81">
        <v>2458</v>
      </c>
      <c r="W243" s="84">
        <f t="shared" si="104"/>
        <v>106.22299049265342</v>
      </c>
      <c r="X243" s="81">
        <f t="shared" si="106"/>
        <v>4132</v>
      </c>
      <c r="Y243" s="84">
        <f t="shared" si="105"/>
        <v>94.944852941176478</v>
      </c>
      <c r="Z243" s="81">
        <v>109</v>
      </c>
      <c r="AA243" s="84" t="s">
        <v>68</v>
      </c>
      <c r="AB243" s="81" t="s">
        <v>68</v>
      </c>
      <c r="AC243" s="84" t="s">
        <v>68</v>
      </c>
      <c r="AD243" s="81">
        <v>2311</v>
      </c>
      <c r="AE243" s="84" t="s">
        <v>68</v>
      </c>
      <c r="AF243" s="81">
        <v>272</v>
      </c>
      <c r="AG243" s="84" t="s">
        <v>68</v>
      </c>
      <c r="AH243" s="84" t="s">
        <v>68</v>
      </c>
      <c r="AI243" s="84" t="s">
        <v>68</v>
      </c>
      <c r="AJ243" s="16">
        <v>728</v>
      </c>
      <c r="AK243" s="152">
        <v>98.6</v>
      </c>
      <c r="AL243" s="163">
        <v>98</v>
      </c>
      <c r="AM243" s="169">
        <v>98.3</v>
      </c>
      <c r="AN243" s="105">
        <v>2423</v>
      </c>
      <c r="AO243" s="105" t="s">
        <v>68</v>
      </c>
      <c r="AP243" s="16">
        <v>3250</v>
      </c>
      <c r="AQ243" s="170" t="s">
        <v>196</v>
      </c>
    </row>
    <row r="244" spans="1:43" s="5" customFormat="1" ht="12" hidden="1" customHeight="1">
      <c r="A244" s="7"/>
      <c r="B244" s="43" t="s">
        <v>221</v>
      </c>
      <c r="C244" s="59" t="s">
        <v>7</v>
      </c>
      <c r="D244" s="78">
        <v>49963</v>
      </c>
      <c r="E244" s="84">
        <f t="shared" si="93"/>
        <v>97.384270538933819</v>
      </c>
      <c r="F244" s="81">
        <v>123</v>
      </c>
      <c r="G244" s="84">
        <f t="shared" si="94"/>
        <v>84.827586206896555</v>
      </c>
      <c r="H244" s="81">
        <v>37</v>
      </c>
      <c r="I244" s="84">
        <f t="shared" si="95"/>
        <v>62.711864406779661</v>
      </c>
      <c r="J244" s="81">
        <f t="shared" si="92"/>
        <v>49840</v>
      </c>
      <c r="K244" s="84">
        <f t="shared" si="96"/>
        <v>97.419859265050817</v>
      </c>
      <c r="L244" s="81">
        <v>22277</v>
      </c>
      <c r="M244" s="84">
        <f t="shared" si="97"/>
        <v>96.357973960811449</v>
      </c>
      <c r="N244" s="81">
        <v>14058</v>
      </c>
      <c r="O244" s="84">
        <f t="shared" si="98"/>
        <v>102.25487343613618</v>
      </c>
      <c r="P244" s="81">
        <f t="shared" si="99"/>
        <v>-8219</v>
      </c>
      <c r="Q244" s="84">
        <f t="shared" si="100"/>
        <v>87.706754882083032</v>
      </c>
      <c r="R244" s="81">
        <f t="shared" si="101"/>
        <v>41621</v>
      </c>
      <c r="S244" s="84">
        <f t="shared" si="102"/>
        <v>99.597980329751849</v>
      </c>
      <c r="T244" s="81">
        <v>36154</v>
      </c>
      <c r="U244" s="84">
        <f t="shared" si="103"/>
        <v>100.2328805101192</v>
      </c>
      <c r="V244" s="81">
        <v>2777</v>
      </c>
      <c r="W244" s="84">
        <f t="shared" si="104"/>
        <v>105.66971080669711</v>
      </c>
      <c r="X244" s="81">
        <f t="shared" si="106"/>
        <v>5467</v>
      </c>
      <c r="Y244" s="84">
        <f t="shared" si="105"/>
        <v>95.593635250917998</v>
      </c>
      <c r="Z244" s="81">
        <v>104</v>
      </c>
      <c r="AA244" s="84" t="s">
        <v>68</v>
      </c>
      <c r="AB244" s="81" t="s">
        <v>68</v>
      </c>
      <c r="AC244" s="84" t="s">
        <v>68</v>
      </c>
      <c r="AD244" s="81">
        <v>2493</v>
      </c>
      <c r="AE244" s="84" t="s">
        <v>68</v>
      </c>
      <c r="AF244" s="81">
        <v>262</v>
      </c>
      <c r="AG244" s="84" t="s">
        <v>68</v>
      </c>
      <c r="AH244" s="84" t="s">
        <v>68</v>
      </c>
      <c r="AI244" s="84" t="s">
        <v>68</v>
      </c>
      <c r="AJ244" s="16">
        <v>1872</v>
      </c>
      <c r="AK244" s="152">
        <v>96.5</v>
      </c>
      <c r="AL244" s="163">
        <v>99</v>
      </c>
      <c r="AM244" s="169">
        <v>97.8</v>
      </c>
      <c r="AN244" s="105">
        <v>2646</v>
      </c>
      <c r="AO244" s="105" t="s">
        <v>68</v>
      </c>
      <c r="AP244" s="16">
        <v>4618</v>
      </c>
      <c r="AQ244" s="170" t="s">
        <v>196</v>
      </c>
    </row>
    <row r="245" spans="1:43" s="5" customFormat="1" ht="12" hidden="1" customHeight="1">
      <c r="A245" s="6"/>
      <c r="B245" s="43" t="s">
        <v>222</v>
      </c>
      <c r="C245" s="59" t="s">
        <v>8</v>
      </c>
      <c r="D245" s="78">
        <v>49321</v>
      </c>
      <c r="E245" s="84">
        <f t="shared" si="93"/>
        <v>97.4665533664012</v>
      </c>
      <c r="F245" s="81">
        <v>132</v>
      </c>
      <c r="G245" s="84">
        <f t="shared" si="94"/>
        <v>112.82051282051282</v>
      </c>
      <c r="H245" s="81">
        <v>46</v>
      </c>
      <c r="I245" s="84">
        <f t="shared" si="95"/>
        <v>148.38709677419354</v>
      </c>
      <c r="J245" s="81">
        <f t="shared" si="92"/>
        <v>49189</v>
      </c>
      <c r="K245" s="84">
        <f t="shared" si="96"/>
        <v>97.43097096224696</v>
      </c>
      <c r="L245" s="81">
        <v>22306</v>
      </c>
      <c r="M245" s="84">
        <f t="shared" si="97"/>
        <v>94.609152988081604</v>
      </c>
      <c r="N245" s="81">
        <v>14115</v>
      </c>
      <c r="O245" s="84">
        <f t="shared" si="98"/>
        <v>107.99540933435348</v>
      </c>
      <c r="P245" s="81">
        <f t="shared" si="99"/>
        <v>-8191</v>
      </c>
      <c r="Q245" s="84">
        <f t="shared" si="100"/>
        <v>77.957552108118406</v>
      </c>
      <c r="R245" s="81">
        <f t="shared" si="101"/>
        <v>40998</v>
      </c>
      <c r="S245" s="84">
        <f t="shared" si="102"/>
        <v>102.54883814002352</v>
      </c>
      <c r="T245" s="81">
        <v>34637</v>
      </c>
      <c r="U245" s="84">
        <f t="shared" si="103"/>
        <v>104.05563733589689</v>
      </c>
      <c r="V245" s="81">
        <v>2778</v>
      </c>
      <c r="W245" s="84">
        <f t="shared" si="104"/>
        <v>126.79141944317662</v>
      </c>
      <c r="X245" s="81">
        <f t="shared" si="106"/>
        <v>6361</v>
      </c>
      <c r="Y245" s="84">
        <f t="shared" si="105"/>
        <v>95.053795576808128</v>
      </c>
      <c r="Z245" s="81">
        <v>105</v>
      </c>
      <c r="AA245" s="84" t="s">
        <v>66</v>
      </c>
      <c r="AB245" s="81" t="s">
        <v>66</v>
      </c>
      <c r="AC245" s="84" t="s">
        <v>66</v>
      </c>
      <c r="AD245" s="81">
        <v>2728</v>
      </c>
      <c r="AE245" s="84" t="s">
        <v>66</v>
      </c>
      <c r="AF245" s="81">
        <v>275</v>
      </c>
      <c r="AG245" s="84" t="s">
        <v>66</v>
      </c>
      <c r="AH245" s="84" t="s">
        <v>66</v>
      </c>
      <c r="AI245" s="84" t="s">
        <v>66</v>
      </c>
      <c r="AJ245" s="16">
        <v>2659</v>
      </c>
      <c r="AK245" s="152">
        <v>101.4</v>
      </c>
      <c r="AL245" s="163">
        <v>97</v>
      </c>
      <c r="AM245" s="169">
        <v>98</v>
      </c>
      <c r="AN245" s="105">
        <v>2774</v>
      </c>
      <c r="AO245" s="105" t="s">
        <v>68</v>
      </c>
      <c r="AP245" s="16">
        <v>5531</v>
      </c>
      <c r="AQ245" s="170" t="s">
        <v>196</v>
      </c>
    </row>
    <row r="246" spans="1:43" s="5" customFormat="1" ht="12" hidden="1" customHeight="1">
      <c r="A246" s="6"/>
      <c r="B246" s="43" t="s">
        <v>223</v>
      </c>
      <c r="C246" s="59" t="s">
        <v>9</v>
      </c>
      <c r="D246" s="78">
        <v>52363</v>
      </c>
      <c r="E246" s="84">
        <f t="shared" si="93"/>
        <v>97.650262014434105</v>
      </c>
      <c r="F246" s="81">
        <v>127</v>
      </c>
      <c r="G246" s="84">
        <f t="shared" si="94"/>
        <v>69.780219780219781</v>
      </c>
      <c r="H246" s="81">
        <v>41</v>
      </c>
      <c r="I246" s="84">
        <f t="shared" si="95"/>
        <v>42.708333333333329</v>
      </c>
      <c r="J246" s="81">
        <f>D246-F246</f>
        <v>52236</v>
      </c>
      <c r="K246" s="84">
        <f t="shared" si="96"/>
        <v>97.745176924084504</v>
      </c>
      <c r="L246" s="81">
        <v>22907</v>
      </c>
      <c r="M246" s="84">
        <f t="shared" si="97"/>
        <v>95.231562318117568</v>
      </c>
      <c r="N246" s="81">
        <v>17045</v>
      </c>
      <c r="O246" s="84">
        <f t="shared" si="98"/>
        <v>101.76119402985076</v>
      </c>
      <c r="P246" s="81">
        <f t="shared" si="99"/>
        <v>-5862</v>
      </c>
      <c r="Q246" s="84">
        <f t="shared" si="100"/>
        <v>80.25739320920043</v>
      </c>
      <c r="R246" s="81">
        <f t="shared" si="101"/>
        <v>46374</v>
      </c>
      <c r="S246" s="84">
        <f t="shared" si="102"/>
        <v>100.51368749593601</v>
      </c>
      <c r="T246" s="81">
        <v>32396</v>
      </c>
      <c r="U246" s="84">
        <f t="shared" si="103"/>
        <v>102.39908967348359</v>
      </c>
      <c r="V246" s="81">
        <v>2750</v>
      </c>
      <c r="W246" s="84">
        <f t="shared" si="104"/>
        <v>116.18081960287283</v>
      </c>
      <c r="X246" s="81">
        <f t="shared" si="106"/>
        <v>13978</v>
      </c>
      <c r="Y246" s="84">
        <f t="shared" si="105"/>
        <v>96.399999999999991</v>
      </c>
      <c r="Z246" s="81">
        <v>110</v>
      </c>
      <c r="AA246" s="84" t="s">
        <v>28</v>
      </c>
      <c r="AB246" s="81" t="s">
        <v>28</v>
      </c>
      <c r="AC246" s="84" t="s">
        <v>28</v>
      </c>
      <c r="AD246" s="81">
        <v>2800</v>
      </c>
      <c r="AE246" s="84" t="s">
        <v>28</v>
      </c>
      <c r="AF246" s="81">
        <v>323</v>
      </c>
      <c r="AG246" s="84" t="s">
        <v>28</v>
      </c>
      <c r="AH246" s="84" t="s">
        <v>28</v>
      </c>
      <c r="AI246" s="84" t="s">
        <v>28</v>
      </c>
      <c r="AJ246" s="16">
        <v>9199</v>
      </c>
      <c r="AK246" s="152">
        <v>97.3</v>
      </c>
      <c r="AL246" s="163">
        <v>98</v>
      </c>
      <c r="AM246" s="169">
        <v>100.4</v>
      </c>
      <c r="AN246" s="105">
        <v>3097</v>
      </c>
      <c r="AO246" s="105" t="s">
        <v>68</v>
      </c>
      <c r="AP246" s="16">
        <v>12394</v>
      </c>
      <c r="AQ246" s="170" t="s">
        <v>196</v>
      </c>
    </row>
    <row r="247" spans="1:43" s="5" customFormat="1" ht="12" hidden="1" customHeight="1">
      <c r="A247" s="6"/>
      <c r="B247" s="43" t="s">
        <v>224</v>
      </c>
      <c r="C247" s="59" t="s">
        <v>225</v>
      </c>
      <c r="D247" s="78">
        <v>53956</v>
      </c>
      <c r="E247" s="84">
        <f t="shared" si="93"/>
        <v>98.61281184318743</v>
      </c>
      <c r="F247" s="81">
        <v>140</v>
      </c>
      <c r="G247" s="84">
        <f t="shared" si="94"/>
        <v>116.66666666666667</v>
      </c>
      <c r="H247" s="81">
        <v>54</v>
      </c>
      <c r="I247" s="84">
        <f t="shared" si="95"/>
        <v>158.8235294117647</v>
      </c>
      <c r="J247" s="81">
        <f t="shared" ref="J247:J257" si="107">D247-F247</f>
        <v>53816</v>
      </c>
      <c r="K247" s="84">
        <f t="shared" si="96"/>
        <v>98.5731294074549</v>
      </c>
      <c r="L247" s="81">
        <v>23951</v>
      </c>
      <c r="M247" s="84">
        <f t="shared" si="97"/>
        <v>94.380738463963425</v>
      </c>
      <c r="N247" s="81">
        <v>16022</v>
      </c>
      <c r="O247" s="84">
        <f t="shared" si="98"/>
        <v>98.294478527607367</v>
      </c>
      <c r="P247" s="81">
        <f t="shared" si="99"/>
        <v>-7929</v>
      </c>
      <c r="Q247" s="84">
        <f t="shared" si="100"/>
        <v>87.352649553817344</v>
      </c>
      <c r="R247" s="81">
        <f t="shared" si="101"/>
        <v>45887</v>
      </c>
      <c r="S247" s="84">
        <f t="shared" si="102"/>
        <v>100.81066830704337</v>
      </c>
      <c r="T247" s="81">
        <v>33874</v>
      </c>
      <c r="U247" s="84">
        <f t="shared" si="103"/>
        <v>102.97613619091048</v>
      </c>
      <c r="V247" s="81">
        <v>2774</v>
      </c>
      <c r="W247" s="84">
        <f t="shared" si="104"/>
        <v>123.72881355932203</v>
      </c>
      <c r="X247" s="81">
        <f t="shared" si="106"/>
        <v>12013</v>
      </c>
      <c r="Y247" s="84">
        <f t="shared" si="105"/>
        <v>95.167551295254697</v>
      </c>
      <c r="Z247" s="81">
        <v>107</v>
      </c>
      <c r="AA247" s="84">
        <f>Z247/Z235*100</f>
        <v>100</v>
      </c>
      <c r="AB247" s="81" t="s">
        <v>28</v>
      </c>
      <c r="AC247" s="84" t="s">
        <v>28</v>
      </c>
      <c r="AD247" s="208">
        <v>2564</v>
      </c>
      <c r="AE247" s="228">
        <f>AD247/AD235*100</f>
        <v>118.92393320964749</v>
      </c>
      <c r="AF247" s="208">
        <v>319</v>
      </c>
      <c r="AG247" s="84">
        <f>AF247/AF235*100</f>
        <v>92.732558139534888</v>
      </c>
      <c r="AH247" s="84" t="s">
        <v>28</v>
      </c>
      <c r="AI247" s="84" t="s">
        <v>28</v>
      </c>
      <c r="AJ247" s="16">
        <v>7677</v>
      </c>
      <c r="AK247" s="168">
        <v>98.1</v>
      </c>
      <c r="AL247" s="163">
        <v>98</v>
      </c>
      <c r="AM247" s="104">
        <v>100.7</v>
      </c>
      <c r="AN247" s="105">
        <v>2650</v>
      </c>
      <c r="AO247" s="105" t="s">
        <v>28</v>
      </c>
      <c r="AP247" s="16">
        <v>10425</v>
      </c>
      <c r="AQ247" s="170" t="s">
        <v>196</v>
      </c>
    </row>
    <row r="248" spans="1:43" s="5" customFormat="1" ht="12" hidden="1" customHeight="1">
      <c r="A248" s="6"/>
      <c r="B248" s="43" t="s">
        <v>12</v>
      </c>
      <c r="C248" s="59" t="s">
        <v>12</v>
      </c>
      <c r="D248" s="78">
        <v>50019</v>
      </c>
      <c r="E248" s="84">
        <f t="shared" si="93"/>
        <v>98.955427621817321</v>
      </c>
      <c r="F248" s="81">
        <v>125</v>
      </c>
      <c r="G248" s="84">
        <f t="shared" si="94"/>
        <v>103.30578512396693</v>
      </c>
      <c r="H248" s="81">
        <v>39</v>
      </c>
      <c r="I248" s="84">
        <f t="shared" si="95"/>
        <v>111.42857142857143</v>
      </c>
      <c r="J248" s="81">
        <f t="shared" si="107"/>
        <v>49894</v>
      </c>
      <c r="K248" s="84">
        <f t="shared" si="96"/>
        <v>98.944988696307462</v>
      </c>
      <c r="L248" s="81">
        <v>22456</v>
      </c>
      <c r="M248" s="84">
        <f t="shared" si="97"/>
        <v>97.651765524439043</v>
      </c>
      <c r="N248" s="81">
        <v>13153</v>
      </c>
      <c r="O248" s="84">
        <f t="shared" si="98"/>
        <v>99.463097398669092</v>
      </c>
      <c r="P248" s="81">
        <f t="shared" si="99"/>
        <v>-9303</v>
      </c>
      <c r="Q248" s="84">
        <f t="shared" si="100"/>
        <v>95.200573065902589</v>
      </c>
      <c r="R248" s="81">
        <f t="shared" si="101"/>
        <v>40591</v>
      </c>
      <c r="S248" s="84">
        <f t="shared" si="102"/>
        <v>99.845033699021002</v>
      </c>
      <c r="T248" s="81">
        <v>31347</v>
      </c>
      <c r="U248" s="84">
        <f t="shared" si="103"/>
        <v>99.419600380589912</v>
      </c>
      <c r="V248" s="81">
        <v>2454</v>
      </c>
      <c r="W248" s="84">
        <f t="shared" si="104"/>
        <v>111.09099139882299</v>
      </c>
      <c r="X248" s="81">
        <f t="shared" si="106"/>
        <v>9244</v>
      </c>
      <c r="Y248" s="84">
        <f t="shared" si="105"/>
        <v>101.31521262604122</v>
      </c>
      <c r="Z248" s="81">
        <v>106</v>
      </c>
      <c r="AA248" s="84">
        <f>Z248/Z236*100</f>
        <v>98.148148148148152</v>
      </c>
      <c r="AB248" s="81" t="s">
        <v>28</v>
      </c>
      <c r="AC248" s="84" t="s">
        <v>28</v>
      </c>
      <c r="AD248" s="208">
        <v>2339</v>
      </c>
      <c r="AE248" s="228">
        <f>AD248/AD236*100</f>
        <v>118.97253306205494</v>
      </c>
      <c r="AF248" s="208">
        <v>170</v>
      </c>
      <c r="AG248" s="228">
        <f>AF248/AF236*100</f>
        <v>68.825910931174079</v>
      </c>
      <c r="AH248" s="84" t="s">
        <v>28</v>
      </c>
      <c r="AI248" s="84" t="s">
        <v>28</v>
      </c>
      <c r="AJ248" s="16">
        <v>6057</v>
      </c>
      <c r="AK248" s="168">
        <v>100.1</v>
      </c>
      <c r="AL248" s="178">
        <v>99</v>
      </c>
      <c r="AM248" s="180">
        <v>100.1</v>
      </c>
      <c r="AN248" s="179">
        <v>2367</v>
      </c>
      <c r="AO248" s="105" t="s">
        <v>28</v>
      </c>
      <c r="AP248" s="120">
        <v>8523</v>
      </c>
      <c r="AQ248" s="170" t="s">
        <v>196</v>
      </c>
    </row>
    <row r="249" spans="1:43" s="55" customFormat="1" ht="12" hidden="1" customHeight="1">
      <c r="A249" s="32"/>
      <c r="B249" s="45" t="s">
        <v>13</v>
      </c>
      <c r="C249" s="61" t="s">
        <v>13</v>
      </c>
      <c r="D249" s="79">
        <v>57786</v>
      </c>
      <c r="E249" s="85">
        <f t="shared" si="93"/>
        <v>100.16814297353048</v>
      </c>
      <c r="F249" s="82">
        <v>127</v>
      </c>
      <c r="G249" s="85">
        <f t="shared" si="94"/>
        <v>83.006535947712422</v>
      </c>
      <c r="H249" s="82">
        <v>41</v>
      </c>
      <c r="I249" s="85">
        <f t="shared" si="95"/>
        <v>61.194029850746269</v>
      </c>
      <c r="J249" s="82">
        <f t="shared" si="107"/>
        <v>57659</v>
      </c>
      <c r="K249" s="85">
        <f t="shared" si="96"/>
        <v>100.21377919911012</v>
      </c>
      <c r="L249" s="82">
        <v>26978</v>
      </c>
      <c r="M249" s="85">
        <f t="shared" si="97"/>
        <v>99.249503347803696</v>
      </c>
      <c r="N249" s="82">
        <v>17825</v>
      </c>
      <c r="O249" s="85">
        <f t="shared" si="98"/>
        <v>98.901403761859839</v>
      </c>
      <c r="P249" s="82">
        <f t="shared" si="99"/>
        <v>-9153</v>
      </c>
      <c r="Q249" s="85">
        <f t="shared" si="100"/>
        <v>99.93449066491975</v>
      </c>
      <c r="R249" s="82">
        <f t="shared" si="101"/>
        <v>48506</v>
      </c>
      <c r="S249" s="85">
        <f t="shared" si="102"/>
        <v>100.26665564214399</v>
      </c>
      <c r="T249" s="82">
        <v>32648</v>
      </c>
      <c r="U249" s="85">
        <f t="shared" si="103"/>
        <v>98.130447850916752</v>
      </c>
      <c r="V249" s="82">
        <v>2483</v>
      </c>
      <c r="W249" s="85">
        <f t="shared" si="104"/>
        <v>131.09820485744456</v>
      </c>
      <c r="X249" s="82">
        <f t="shared" si="106"/>
        <v>15858</v>
      </c>
      <c r="Y249" s="85">
        <f t="shared" si="105"/>
        <v>104.97120540146952</v>
      </c>
      <c r="Z249" s="82">
        <v>105</v>
      </c>
      <c r="AA249" s="229">
        <f>Z249/Z237*100</f>
        <v>93.75</v>
      </c>
      <c r="AB249" s="230" t="s">
        <v>196</v>
      </c>
      <c r="AC249" s="230" t="s">
        <v>196</v>
      </c>
      <c r="AD249" s="230">
        <v>2750</v>
      </c>
      <c r="AE249" s="229">
        <f>AD249/AD237*100</f>
        <v>121.35922330097087</v>
      </c>
      <c r="AF249" s="230">
        <v>235</v>
      </c>
      <c r="AG249" s="229">
        <f>AF249/AF237*100</f>
        <v>83.928571428571431</v>
      </c>
      <c r="AH249" s="230" t="s">
        <v>196</v>
      </c>
      <c r="AI249" s="230" t="s">
        <v>196</v>
      </c>
      <c r="AJ249" s="196">
        <v>11376</v>
      </c>
      <c r="AK249" s="197">
        <v>98.6</v>
      </c>
      <c r="AL249" s="198">
        <v>99</v>
      </c>
      <c r="AM249" s="197">
        <v>100</v>
      </c>
      <c r="AN249" s="199">
        <v>2864</v>
      </c>
      <c r="AO249" s="199" t="s">
        <v>196</v>
      </c>
      <c r="AP249" s="196">
        <v>14338</v>
      </c>
      <c r="AQ249" s="200" t="s">
        <v>196</v>
      </c>
    </row>
    <row r="250" spans="1:43" s="5" customFormat="1" ht="12" customHeight="1">
      <c r="A250" s="7"/>
      <c r="B250" s="44" t="s">
        <v>261</v>
      </c>
      <c r="C250" s="60" t="s">
        <v>262</v>
      </c>
      <c r="D250" s="80">
        <v>57066</v>
      </c>
      <c r="E250" s="86">
        <f t="shared" ref="E250:E261" si="108">D250/D238*100</f>
        <v>102.02198980960043</v>
      </c>
      <c r="F250" s="83">
        <v>114</v>
      </c>
      <c r="G250" s="86">
        <f t="shared" ref="G250:G261" si="109">F250/F238*100</f>
        <v>92.682926829268297</v>
      </c>
      <c r="H250" s="83">
        <v>43</v>
      </c>
      <c r="I250" s="86">
        <f t="shared" ref="I250:I261" si="110">H250/H238*100</f>
        <v>116.21621621621621</v>
      </c>
      <c r="J250" s="83">
        <f t="shared" si="107"/>
        <v>56952</v>
      </c>
      <c r="K250" s="86">
        <f t="shared" ref="K250:K261" si="111">J250/J238*100</f>
        <v>102.04257149000216</v>
      </c>
      <c r="L250" s="83">
        <v>27809</v>
      </c>
      <c r="M250" s="86">
        <f t="shared" ref="M250:M261" si="112">L250/L238*100</f>
        <v>103.27552270954803</v>
      </c>
      <c r="N250" s="83">
        <v>17165</v>
      </c>
      <c r="O250" s="86">
        <f t="shared" ref="O250:O261" si="113">N250/N238*100</f>
        <v>103.13025714972362</v>
      </c>
      <c r="P250" s="83">
        <f t="shared" ref="P250:P261" si="114">N250-L250</f>
        <v>-10644</v>
      </c>
      <c r="Q250" s="86">
        <f t="shared" ref="Q250:Q261" si="115">P250/P238*100</f>
        <v>103.51064864339202</v>
      </c>
      <c r="R250" s="83">
        <f t="shared" ref="R250:R261" si="116">J250+P250</f>
        <v>46308</v>
      </c>
      <c r="S250" s="86">
        <f t="shared" ref="S250:S261" si="117">R250/R238*100</f>
        <v>101.71099738628126</v>
      </c>
      <c r="T250" s="83">
        <v>33694</v>
      </c>
      <c r="U250" s="86">
        <f t="shared" ref="U250:U261" si="118">T250/T238*100</f>
        <v>103.23232942185729</v>
      </c>
      <c r="V250" s="83">
        <v>2760</v>
      </c>
      <c r="W250" s="86">
        <f t="shared" ref="W250:W261" si="119">V250/V238*100</f>
        <v>116.80067710537452</v>
      </c>
      <c r="X250" s="83">
        <f t="shared" si="106"/>
        <v>12614</v>
      </c>
      <c r="Y250" s="86">
        <f t="shared" ref="Y250:Y261" si="120">X250/X238*100</f>
        <v>97.858805275407292</v>
      </c>
      <c r="Z250" s="83">
        <v>110</v>
      </c>
      <c r="AA250" s="86">
        <f t="shared" ref="AA250:AA258" si="121">Z250/Z238*100</f>
        <v>106.79611650485437</v>
      </c>
      <c r="AB250" s="83" t="s">
        <v>28</v>
      </c>
      <c r="AC250" s="86" t="s">
        <v>28</v>
      </c>
      <c r="AD250" s="231">
        <v>2687</v>
      </c>
      <c r="AE250" s="232">
        <f>AD250/AD238*100</f>
        <v>105.74576938213302</v>
      </c>
      <c r="AF250" s="231">
        <v>362</v>
      </c>
      <c r="AG250" s="86">
        <f>AF250/AF238*100</f>
        <v>103.13390313390313</v>
      </c>
      <c r="AH250" s="86" t="s">
        <v>66</v>
      </c>
      <c r="AI250" s="86" t="s">
        <v>66</v>
      </c>
      <c r="AJ250" s="10"/>
      <c r="AK250" s="48"/>
      <c r="AL250" s="166"/>
      <c r="AM250" s="171"/>
      <c r="AN250" s="160"/>
      <c r="AO250" s="160"/>
      <c r="AP250" s="160"/>
      <c r="AQ250" s="201"/>
    </row>
    <row r="251" spans="1:43" s="118" customFormat="1" ht="12" customHeight="1">
      <c r="A251" s="114"/>
      <c r="B251" s="43" t="s">
        <v>214</v>
      </c>
      <c r="C251" s="59" t="s">
        <v>11</v>
      </c>
      <c r="D251" s="115">
        <v>57208</v>
      </c>
      <c r="E251" s="116">
        <f t="shared" si="108"/>
        <v>100.29804691609104</v>
      </c>
      <c r="F251" s="87">
        <v>118</v>
      </c>
      <c r="G251" s="116">
        <f t="shared" si="109"/>
        <v>85.507246376811594</v>
      </c>
      <c r="H251" s="87">
        <v>47</v>
      </c>
      <c r="I251" s="116">
        <f t="shared" si="110"/>
        <v>90.384615384615387</v>
      </c>
      <c r="J251" s="87">
        <f t="shared" si="107"/>
        <v>57090</v>
      </c>
      <c r="K251" s="116">
        <f t="shared" si="111"/>
        <v>100.33391915641477</v>
      </c>
      <c r="L251" s="87">
        <v>26969</v>
      </c>
      <c r="M251" s="116">
        <f t="shared" si="112"/>
        <v>95.981920421382299</v>
      </c>
      <c r="N251" s="87">
        <v>15217</v>
      </c>
      <c r="O251" s="116">
        <f t="shared" si="113"/>
        <v>97.078149920255186</v>
      </c>
      <c r="P251" s="87">
        <f t="shared" si="114"/>
        <v>-11752</v>
      </c>
      <c r="Q251" s="116">
        <f t="shared" si="115"/>
        <v>94.59872816549948</v>
      </c>
      <c r="R251" s="87">
        <f t="shared" si="116"/>
        <v>45338</v>
      </c>
      <c r="S251" s="116">
        <f t="shared" si="117"/>
        <v>101.93583200305775</v>
      </c>
      <c r="T251" s="87">
        <v>37125</v>
      </c>
      <c r="U251" s="116">
        <f t="shared" si="118"/>
        <v>104.21637705976477</v>
      </c>
      <c r="V251" s="87">
        <v>2580</v>
      </c>
      <c r="W251" s="116">
        <f t="shared" si="119"/>
        <v>124.75822050290135</v>
      </c>
      <c r="X251" s="87">
        <f t="shared" ref="X251:X262" si="122">+R251-T251</f>
        <v>8213</v>
      </c>
      <c r="Y251" s="116">
        <f t="shared" si="120"/>
        <v>92.760334312175289</v>
      </c>
      <c r="Z251" s="87">
        <v>108</v>
      </c>
      <c r="AA251" s="116">
        <f t="shared" si="121"/>
        <v>99.082568807339456</v>
      </c>
      <c r="AB251" s="87" t="s">
        <v>28</v>
      </c>
      <c r="AC251" s="116" t="s">
        <v>28</v>
      </c>
      <c r="AD251" s="233">
        <v>2418</v>
      </c>
      <c r="AE251" s="234">
        <f t="shared" ref="AE251:AE258" si="123">AD251/AD239*100</f>
        <v>96.143141153081515</v>
      </c>
      <c r="AF251" s="233">
        <v>365</v>
      </c>
      <c r="AG251" s="116">
        <f t="shared" ref="AG251:AG258" si="124">AF251/AF239*100</f>
        <v>83.715596330275233</v>
      </c>
      <c r="AH251" s="116" t="s">
        <v>66</v>
      </c>
      <c r="AI251" s="116" t="s">
        <v>234</v>
      </c>
      <c r="AJ251" s="120"/>
      <c r="AK251" s="168"/>
      <c r="AL251" s="178"/>
      <c r="AM251" s="205"/>
      <c r="AN251" s="179"/>
      <c r="AO251" s="179"/>
      <c r="AP251" s="179"/>
      <c r="AQ251" s="206"/>
    </row>
    <row r="252" spans="1:43" s="118" customFormat="1" ht="12" customHeight="1">
      <c r="A252" s="114"/>
      <c r="B252" s="43" t="s">
        <v>215</v>
      </c>
      <c r="C252" s="59" t="s">
        <v>3</v>
      </c>
      <c r="D252" s="115">
        <v>52644</v>
      </c>
      <c r="E252" s="116">
        <f t="shared" si="108"/>
        <v>99.259007862435652</v>
      </c>
      <c r="F252" s="87">
        <v>109</v>
      </c>
      <c r="G252" s="116">
        <f t="shared" si="109"/>
        <v>71.24183006535948</v>
      </c>
      <c r="H252" s="87">
        <v>38</v>
      </c>
      <c r="I252" s="116">
        <f t="shared" si="110"/>
        <v>46.341463414634148</v>
      </c>
      <c r="J252" s="87">
        <f t="shared" si="107"/>
        <v>52535</v>
      </c>
      <c r="K252" s="116">
        <f t="shared" si="111"/>
        <v>99.340065048029643</v>
      </c>
      <c r="L252" s="87">
        <v>24237</v>
      </c>
      <c r="M252" s="116">
        <f t="shared" si="112"/>
        <v>96.132793907663014</v>
      </c>
      <c r="N252" s="87">
        <v>13945</v>
      </c>
      <c r="O252" s="116">
        <f t="shared" si="113"/>
        <v>95.90784044016506</v>
      </c>
      <c r="P252" s="87">
        <f t="shared" si="114"/>
        <v>-10292</v>
      </c>
      <c r="Q252" s="116">
        <f t="shared" si="115"/>
        <v>96.439280359820089</v>
      </c>
      <c r="R252" s="87">
        <f t="shared" si="116"/>
        <v>42243</v>
      </c>
      <c r="S252" s="116">
        <f t="shared" si="117"/>
        <v>100.07343883255946</v>
      </c>
      <c r="T252" s="87">
        <v>36976</v>
      </c>
      <c r="U252" s="116">
        <f t="shared" si="118"/>
        <v>99.025174076057837</v>
      </c>
      <c r="V252" s="87">
        <v>2299</v>
      </c>
      <c r="W252" s="116">
        <f t="shared" si="119"/>
        <v>103.93309222423146</v>
      </c>
      <c r="X252" s="87">
        <f t="shared" si="122"/>
        <v>5267</v>
      </c>
      <c r="Y252" s="116">
        <f t="shared" si="120"/>
        <v>108.10755336617406</v>
      </c>
      <c r="Z252" s="87">
        <v>109</v>
      </c>
      <c r="AA252" s="116">
        <f t="shared" si="121"/>
        <v>100</v>
      </c>
      <c r="AB252" s="87" t="s">
        <v>28</v>
      </c>
      <c r="AC252" s="116" t="s">
        <v>28</v>
      </c>
      <c r="AD252" s="233">
        <v>2241</v>
      </c>
      <c r="AE252" s="234">
        <f t="shared" si="123"/>
        <v>86.325115562403695</v>
      </c>
      <c r="AF252" s="233">
        <v>307</v>
      </c>
      <c r="AG252" s="116">
        <f t="shared" si="124"/>
        <v>112.45421245421245</v>
      </c>
      <c r="AH252" s="116" t="s">
        <v>66</v>
      </c>
      <c r="AI252" s="116" t="s">
        <v>66</v>
      </c>
      <c r="AJ252" s="120"/>
      <c r="AK252" s="168"/>
      <c r="AL252" s="178"/>
      <c r="AM252" s="205"/>
      <c r="AN252" s="179"/>
      <c r="AO252" s="179"/>
      <c r="AP252" s="179"/>
      <c r="AQ252" s="206"/>
    </row>
    <row r="253" spans="1:43" s="118" customFormat="1" ht="12" customHeight="1">
      <c r="A253" s="114"/>
      <c r="B253" s="43" t="s">
        <v>216</v>
      </c>
      <c r="C253" s="59" t="s">
        <v>217</v>
      </c>
      <c r="D253" s="115">
        <v>49943</v>
      </c>
      <c r="E253" s="116">
        <f t="shared" si="108"/>
        <v>100.89087309603653</v>
      </c>
      <c r="F253" s="87">
        <v>113</v>
      </c>
      <c r="G253" s="116">
        <f t="shared" si="109"/>
        <v>91.869918699186996</v>
      </c>
      <c r="H253" s="87">
        <v>42</v>
      </c>
      <c r="I253" s="116">
        <f t="shared" si="110"/>
        <v>113.51351351351352</v>
      </c>
      <c r="J253" s="87">
        <f t="shared" si="107"/>
        <v>49830</v>
      </c>
      <c r="K253" s="116">
        <f t="shared" si="111"/>
        <v>100.91334372911562</v>
      </c>
      <c r="L253" s="87">
        <v>22352</v>
      </c>
      <c r="M253" s="116">
        <f t="shared" si="112"/>
        <v>98.384611998767539</v>
      </c>
      <c r="N253" s="87">
        <v>14933</v>
      </c>
      <c r="O253" s="116">
        <f t="shared" si="113"/>
        <v>100.51154338022481</v>
      </c>
      <c r="P253" s="87">
        <f t="shared" si="114"/>
        <v>-7419</v>
      </c>
      <c r="Q253" s="116">
        <f t="shared" si="115"/>
        <v>94.365301450012723</v>
      </c>
      <c r="R253" s="87">
        <f t="shared" si="116"/>
        <v>42411</v>
      </c>
      <c r="S253" s="116">
        <f t="shared" si="117"/>
        <v>102.15333477852447</v>
      </c>
      <c r="T253" s="87">
        <v>36844</v>
      </c>
      <c r="U253" s="116">
        <f t="shared" si="118"/>
        <v>103.14958425487835</v>
      </c>
      <c r="V253" s="87">
        <v>2308</v>
      </c>
      <c r="W253" s="116">
        <f t="shared" si="119"/>
        <v>100.742034046268</v>
      </c>
      <c r="X253" s="87">
        <f t="shared" si="122"/>
        <v>5567</v>
      </c>
      <c r="Y253" s="116">
        <f t="shared" si="120"/>
        <v>96.015867540531218</v>
      </c>
      <c r="Z253" s="87">
        <v>103</v>
      </c>
      <c r="AA253" s="116">
        <f t="shared" si="121"/>
        <v>92.792792792792795</v>
      </c>
      <c r="AB253" s="87" t="s">
        <v>28</v>
      </c>
      <c r="AC253" s="116" t="s">
        <v>28</v>
      </c>
      <c r="AD253" s="233">
        <v>2191</v>
      </c>
      <c r="AE253" s="234">
        <f t="shared" si="123"/>
        <v>95.593368237347292</v>
      </c>
      <c r="AF253" s="233">
        <v>246</v>
      </c>
      <c r="AG253" s="116">
        <f t="shared" si="124"/>
        <v>92.134831460674164</v>
      </c>
      <c r="AH253" s="116" t="s">
        <v>66</v>
      </c>
      <c r="AI253" s="116" t="s">
        <v>66</v>
      </c>
      <c r="AJ253" s="120"/>
      <c r="AK253" s="168"/>
      <c r="AL253" s="178"/>
      <c r="AM253" s="205"/>
      <c r="AN253" s="178"/>
      <c r="AO253" s="179"/>
      <c r="AP253" s="179"/>
      <c r="AQ253" s="206"/>
    </row>
    <row r="254" spans="1:43" s="118" customFormat="1" ht="12" customHeight="1">
      <c r="A254" s="114"/>
      <c r="B254" s="43" t="s">
        <v>73</v>
      </c>
      <c r="C254" s="59" t="s">
        <v>219</v>
      </c>
      <c r="D254" s="115">
        <v>48771</v>
      </c>
      <c r="E254" s="116">
        <f t="shared" si="108"/>
        <v>102.96191521702416</v>
      </c>
      <c r="F254" s="87">
        <v>132</v>
      </c>
      <c r="G254" s="116">
        <f t="shared" si="109"/>
        <v>105.60000000000001</v>
      </c>
      <c r="H254" s="87">
        <v>61</v>
      </c>
      <c r="I254" s="116">
        <f t="shared" si="110"/>
        <v>156.41025641025641</v>
      </c>
      <c r="J254" s="87">
        <f t="shared" si="107"/>
        <v>48639</v>
      </c>
      <c r="K254" s="116">
        <f t="shared" si="111"/>
        <v>102.95493512266367</v>
      </c>
      <c r="L254" s="87">
        <v>22114</v>
      </c>
      <c r="M254" s="116">
        <f t="shared" si="112"/>
        <v>103.21105199290581</v>
      </c>
      <c r="N254" s="87">
        <v>15165</v>
      </c>
      <c r="O254" s="116">
        <f t="shared" si="113"/>
        <v>103.33901192504258</v>
      </c>
      <c r="P254" s="87">
        <f t="shared" si="114"/>
        <v>-6949</v>
      </c>
      <c r="Q254" s="116">
        <f t="shared" si="115"/>
        <v>102.93289882980299</v>
      </c>
      <c r="R254" s="87">
        <f t="shared" si="116"/>
        <v>41690</v>
      </c>
      <c r="S254" s="116">
        <f t="shared" si="117"/>
        <v>102.95860910797194</v>
      </c>
      <c r="T254" s="87">
        <v>35749</v>
      </c>
      <c r="U254" s="116">
        <f t="shared" si="118"/>
        <v>103.25217341073854</v>
      </c>
      <c r="V254" s="87">
        <v>2440</v>
      </c>
      <c r="W254" s="116">
        <f t="shared" si="119"/>
        <v>103.52142554094188</v>
      </c>
      <c r="X254" s="87">
        <f t="shared" si="122"/>
        <v>5941</v>
      </c>
      <c r="Y254" s="116">
        <f t="shared" si="120"/>
        <v>101.22678480149941</v>
      </c>
      <c r="Z254" s="87">
        <v>109</v>
      </c>
      <c r="AA254" s="116">
        <f t="shared" si="121"/>
        <v>99.090909090909093</v>
      </c>
      <c r="AB254" s="87" t="s">
        <v>28</v>
      </c>
      <c r="AC254" s="116" t="s">
        <v>28</v>
      </c>
      <c r="AD254" s="233">
        <v>2323</v>
      </c>
      <c r="AE254" s="234">
        <f t="shared" si="123"/>
        <v>95.47883271681053</v>
      </c>
      <c r="AF254" s="233">
        <v>344</v>
      </c>
      <c r="AG254" s="116">
        <f t="shared" si="124"/>
        <v>96.089385474860336</v>
      </c>
      <c r="AH254" s="116" t="s">
        <v>68</v>
      </c>
      <c r="AI254" s="116" t="s">
        <v>68</v>
      </c>
      <c r="AJ254" s="120"/>
      <c r="AK254" s="168"/>
      <c r="AL254" s="178"/>
      <c r="AM254" s="205"/>
      <c r="AN254" s="179"/>
      <c r="AO254" s="179"/>
      <c r="AP254" s="120"/>
      <c r="AQ254" s="206"/>
    </row>
    <row r="255" spans="1:43" s="118" customFormat="1" ht="12" customHeight="1">
      <c r="A255" s="114"/>
      <c r="B255" s="43" t="s">
        <v>220</v>
      </c>
      <c r="C255" s="59" t="s">
        <v>6</v>
      </c>
      <c r="D255" s="115">
        <v>47951</v>
      </c>
      <c r="E255" s="116">
        <f t="shared" si="108"/>
        <v>100.26555704248912</v>
      </c>
      <c r="F255" s="87">
        <v>122</v>
      </c>
      <c r="G255" s="116">
        <f t="shared" si="109"/>
        <v>101.66666666666666</v>
      </c>
      <c r="H255" s="87">
        <v>51</v>
      </c>
      <c r="I255" s="116">
        <f t="shared" si="110"/>
        <v>150</v>
      </c>
      <c r="J255" s="87">
        <f t="shared" si="107"/>
        <v>47829</v>
      </c>
      <c r="K255" s="116">
        <f t="shared" si="111"/>
        <v>100.26203253395943</v>
      </c>
      <c r="L255" s="87">
        <v>21080</v>
      </c>
      <c r="M255" s="116">
        <f t="shared" si="112"/>
        <v>100.49580472921433</v>
      </c>
      <c r="N255" s="87">
        <v>13573</v>
      </c>
      <c r="O255" s="116">
        <f t="shared" si="113"/>
        <v>96.998499249624814</v>
      </c>
      <c r="P255" s="87">
        <f t="shared" si="114"/>
        <v>-7507</v>
      </c>
      <c r="Q255" s="116">
        <f t="shared" si="115"/>
        <v>107.50393813547186</v>
      </c>
      <c r="R255" s="87">
        <f t="shared" si="116"/>
        <v>40322</v>
      </c>
      <c r="S255" s="116">
        <f t="shared" si="117"/>
        <v>99.020161587387349</v>
      </c>
      <c r="T255" s="87">
        <v>36857</v>
      </c>
      <c r="U255" s="116">
        <f t="shared" si="118"/>
        <v>100.73246057558282</v>
      </c>
      <c r="V255" s="87">
        <v>2472</v>
      </c>
      <c r="W255" s="116">
        <f t="shared" si="119"/>
        <v>100.56956875508543</v>
      </c>
      <c r="X255" s="87">
        <f t="shared" si="122"/>
        <v>3465</v>
      </c>
      <c r="Y255" s="116">
        <f t="shared" si="120"/>
        <v>83.857696030977735</v>
      </c>
      <c r="Z255" s="87">
        <v>81</v>
      </c>
      <c r="AA255" s="116">
        <f t="shared" si="121"/>
        <v>74.311926605504581</v>
      </c>
      <c r="AB255" s="87" t="s">
        <v>28</v>
      </c>
      <c r="AC255" s="116" t="s">
        <v>28</v>
      </c>
      <c r="AD255" s="233">
        <v>1905</v>
      </c>
      <c r="AE255" s="234">
        <f t="shared" si="123"/>
        <v>82.431847684984859</v>
      </c>
      <c r="AF255" s="233">
        <v>276</v>
      </c>
      <c r="AG255" s="116">
        <f t="shared" si="124"/>
        <v>101.47058823529412</v>
      </c>
      <c r="AH255" s="116" t="s">
        <v>68</v>
      </c>
      <c r="AI255" s="116" t="s">
        <v>68</v>
      </c>
      <c r="AJ255" s="120"/>
      <c r="AK255" s="168"/>
      <c r="AL255" s="178"/>
      <c r="AM255" s="205"/>
      <c r="AN255" s="179"/>
      <c r="AO255" s="179"/>
      <c r="AP255" s="120"/>
      <c r="AQ255" s="206"/>
    </row>
    <row r="256" spans="1:43" s="217" customFormat="1" ht="12" customHeight="1">
      <c r="A256" s="95"/>
      <c r="B256" s="210" t="s">
        <v>78</v>
      </c>
      <c r="C256" s="211" t="s">
        <v>7</v>
      </c>
      <c r="D256" s="98">
        <v>50223</v>
      </c>
      <c r="E256" s="99">
        <f t="shared" si="108"/>
        <v>100.52038508496288</v>
      </c>
      <c r="F256" s="100">
        <v>144</v>
      </c>
      <c r="G256" s="99">
        <f t="shared" si="109"/>
        <v>117.07317073170731</v>
      </c>
      <c r="H256" s="100">
        <v>73</v>
      </c>
      <c r="I256" s="99">
        <f t="shared" si="110"/>
        <v>197.29729729729729</v>
      </c>
      <c r="J256" s="100">
        <f t="shared" si="107"/>
        <v>50079</v>
      </c>
      <c r="K256" s="99">
        <f t="shared" si="111"/>
        <v>100.47953451043338</v>
      </c>
      <c r="L256" s="100">
        <v>21467</v>
      </c>
      <c r="M256" s="99">
        <f t="shared" si="112"/>
        <v>96.363962831620057</v>
      </c>
      <c r="N256" s="100">
        <v>13736</v>
      </c>
      <c r="O256" s="99">
        <f t="shared" si="113"/>
        <v>97.709489258785027</v>
      </c>
      <c r="P256" s="100">
        <f t="shared" si="114"/>
        <v>-7731</v>
      </c>
      <c r="Q256" s="99">
        <f t="shared" si="115"/>
        <v>94.062538021657133</v>
      </c>
      <c r="R256" s="100">
        <f t="shared" si="116"/>
        <v>42348</v>
      </c>
      <c r="S256" s="99">
        <f t="shared" si="117"/>
        <v>101.74671439898128</v>
      </c>
      <c r="T256" s="100">
        <v>37377</v>
      </c>
      <c r="U256" s="99">
        <f t="shared" si="118"/>
        <v>103.38275156275931</v>
      </c>
      <c r="V256" s="100">
        <v>2933</v>
      </c>
      <c r="W256" s="99">
        <f t="shared" si="119"/>
        <v>105.61757292041771</v>
      </c>
      <c r="X256" s="100">
        <f t="shared" si="122"/>
        <v>4971</v>
      </c>
      <c r="Y256" s="99">
        <f t="shared" si="120"/>
        <v>90.927382476678247</v>
      </c>
      <c r="Z256" s="100">
        <v>110</v>
      </c>
      <c r="AA256" s="99">
        <f t="shared" si="121"/>
        <v>105.76923076923077</v>
      </c>
      <c r="AB256" s="100" t="s">
        <v>28</v>
      </c>
      <c r="AC256" s="99" t="s">
        <v>28</v>
      </c>
      <c r="AD256" s="235">
        <v>2237</v>
      </c>
      <c r="AE256" s="236">
        <f t="shared" si="123"/>
        <v>89.731247492980344</v>
      </c>
      <c r="AF256" s="235">
        <v>282</v>
      </c>
      <c r="AG256" s="99">
        <f t="shared" si="124"/>
        <v>107.63358778625954</v>
      </c>
      <c r="AH256" s="99" t="s">
        <v>68</v>
      </c>
      <c r="AI256" s="99" t="s">
        <v>68</v>
      </c>
      <c r="AJ256" s="154"/>
      <c r="AK256" s="155"/>
      <c r="AL256" s="214"/>
      <c r="AM256" s="215"/>
      <c r="AN256" s="212"/>
      <c r="AO256" s="212"/>
      <c r="AP256" s="154"/>
      <c r="AQ256" s="216"/>
    </row>
    <row r="257" spans="1:43" s="217" customFormat="1" ht="12" customHeight="1">
      <c r="A257" s="95"/>
      <c r="B257" s="210" t="s">
        <v>100</v>
      </c>
      <c r="C257" s="211" t="s">
        <v>8</v>
      </c>
      <c r="D257" s="98">
        <v>49005</v>
      </c>
      <c r="E257" s="99">
        <f t="shared" si="108"/>
        <v>99.359299284280539</v>
      </c>
      <c r="F257" s="100">
        <v>160</v>
      </c>
      <c r="G257" s="99">
        <f t="shared" si="109"/>
        <v>121.21212121212122</v>
      </c>
      <c r="H257" s="100">
        <v>89</v>
      </c>
      <c r="I257" s="99">
        <f t="shared" si="110"/>
        <v>193.47826086956522</v>
      </c>
      <c r="J257" s="100">
        <f t="shared" si="107"/>
        <v>48845</v>
      </c>
      <c r="K257" s="99">
        <f t="shared" si="111"/>
        <v>99.300656650877229</v>
      </c>
      <c r="L257" s="100">
        <v>21141</v>
      </c>
      <c r="M257" s="99">
        <f t="shared" si="112"/>
        <v>94.777189993723667</v>
      </c>
      <c r="N257" s="100">
        <v>13194</v>
      </c>
      <c r="O257" s="99">
        <f t="shared" si="113"/>
        <v>93.475026567481407</v>
      </c>
      <c r="P257" s="100">
        <f t="shared" si="114"/>
        <v>-7947</v>
      </c>
      <c r="Q257" s="99">
        <f t="shared" si="115"/>
        <v>97.021120742278114</v>
      </c>
      <c r="R257" s="100">
        <f t="shared" si="116"/>
        <v>40898</v>
      </c>
      <c r="S257" s="99">
        <f t="shared" si="117"/>
        <v>99.75608566271525</v>
      </c>
      <c r="T257" s="100">
        <v>34916</v>
      </c>
      <c r="U257" s="99">
        <f t="shared" si="118"/>
        <v>100.80549701186592</v>
      </c>
      <c r="V257" s="100">
        <v>2629</v>
      </c>
      <c r="W257" s="99">
        <f t="shared" si="119"/>
        <v>94.636429085673143</v>
      </c>
      <c r="X257" s="100">
        <f t="shared" si="122"/>
        <v>5982</v>
      </c>
      <c r="Y257" s="99">
        <f t="shared" si="120"/>
        <v>94.041817324320078</v>
      </c>
      <c r="Z257" s="100">
        <v>106</v>
      </c>
      <c r="AA257" s="99">
        <f t="shared" si="121"/>
        <v>100.95238095238095</v>
      </c>
      <c r="AB257" s="100" t="s">
        <v>28</v>
      </c>
      <c r="AC257" s="99" t="s">
        <v>28</v>
      </c>
      <c r="AD257" s="235">
        <v>2429</v>
      </c>
      <c r="AE257" s="236">
        <f t="shared" si="123"/>
        <v>89.039589442815242</v>
      </c>
      <c r="AF257" s="235">
        <v>347</v>
      </c>
      <c r="AG257" s="99">
        <f t="shared" si="124"/>
        <v>126.18181818181817</v>
      </c>
      <c r="AH257" s="99" t="s">
        <v>66</v>
      </c>
      <c r="AI257" s="99" t="s">
        <v>66</v>
      </c>
      <c r="AJ257" s="154"/>
      <c r="AK257" s="155"/>
      <c r="AL257" s="214"/>
      <c r="AM257" s="215"/>
      <c r="AN257" s="212"/>
      <c r="AO257" s="212"/>
      <c r="AP257" s="154"/>
      <c r="AQ257" s="216"/>
    </row>
    <row r="258" spans="1:43" s="118" customFormat="1" ht="12" customHeight="1">
      <c r="A258" s="114"/>
      <c r="B258" s="43" t="s">
        <v>223</v>
      </c>
      <c r="C258" s="59" t="s">
        <v>9</v>
      </c>
      <c r="D258" s="115">
        <v>52031</v>
      </c>
      <c r="E258" s="116">
        <f t="shared" si="108"/>
        <v>99.365964516929893</v>
      </c>
      <c r="F258" s="87">
        <v>119</v>
      </c>
      <c r="G258" s="116">
        <f t="shared" si="109"/>
        <v>93.7007874015748</v>
      </c>
      <c r="H258" s="87">
        <v>48</v>
      </c>
      <c r="I258" s="116">
        <f t="shared" si="110"/>
        <v>117.07317073170731</v>
      </c>
      <c r="J258" s="87">
        <f>D258-F258</f>
        <v>51912</v>
      </c>
      <c r="K258" s="116">
        <f t="shared" si="111"/>
        <v>99.379738111647143</v>
      </c>
      <c r="L258" s="87">
        <v>21916</v>
      </c>
      <c r="M258" s="116">
        <f t="shared" si="112"/>
        <v>95.673811498668528</v>
      </c>
      <c r="N258" s="87">
        <v>16343</v>
      </c>
      <c r="O258" s="116">
        <f t="shared" si="113"/>
        <v>95.881490173071285</v>
      </c>
      <c r="P258" s="87">
        <f t="shared" si="114"/>
        <v>-5573</v>
      </c>
      <c r="Q258" s="116">
        <f t="shared" si="115"/>
        <v>95.069941999317649</v>
      </c>
      <c r="R258" s="87">
        <f t="shared" si="116"/>
        <v>46339</v>
      </c>
      <c r="S258" s="116">
        <f t="shared" si="117"/>
        <v>99.924526674429643</v>
      </c>
      <c r="T258" s="87">
        <v>33269</v>
      </c>
      <c r="U258" s="116">
        <f t="shared" si="118"/>
        <v>102.69477713297938</v>
      </c>
      <c r="V258" s="87">
        <v>2618</v>
      </c>
      <c r="W258" s="116">
        <f t="shared" si="119"/>
        <v>95.199999999999989</v>
      </c>
      <c r="X258" s="87">
        <f t="shared" si="122"/>
        <v>13070</v>
      </c>
      <c r="Y258" s="116">
        <f t="shared" si="120"/>
        <v>93.504077836600374</v>
      </c>
      <c r="Z258" s="87">
        <v>108</v>
      </c>
      <c r="AA258" s="116">
        <f t="shared" si="121"/>
        <v>98.181818181818187</v>
      </c>
      <c r="AB258" s="87" t="s">
        <v>28</v>
      </c>
      <c r="AC258" s="116" t="s">
        <v>28</v>
      </c>
      <c r="AD258" s="233">
        <v>2647</v>
      </c>
      <c r="AE258" s="234">
        <f t="shared" si="123"/>
        <v>94.535714285714292</v>
      </c>
      <c r="AF258" s="233">
        <v>326</v>
      </c>
      <c r="AG258" s="116">
        <f t="shared" si="124"/>
        <v>100.92879256965945</v>
      </c>
      <c r="AH258" s="116" t="s">
        <v>28</v>
      </c>
      <c r="AI258" s="116" t="s">
        <v>28</v>
      </c>
      <c r="AJ258" s="120"/>
      <c r="AK258" s="168"/>
      <c r="AL258" s="178"/>
      <c r="AM258" s="205"/>
      <c r="AN258" s="179"/>
      <c r="AO258" s="179"/>
      <c r="AP258" s="120"/>
      <c r="AQ258" s="206"/>
    </row>
    <row r="259" spans="1:43" s="118" customFormat="1" ht="12" customHeight="1">
      <c r="A259" s="114"/>
      <c r="B259" s="43" t="s">
        <v>263</v>
      </c>
      <c r="C259" s="59" t="s">
        <v>264</v>
      </c>
      <c r="D259" s="115">
        <v>53418</v>
      </c>
      <c r="E259" s="116">
        <f t="shared" si="108"/>
        <v>99.002891244717915</v>
      </c>
      <c r="F259" s="87">
        <v>157</v>
      </c>
      <c r="G259" s="116">
        <f t="shared" si="109"/>
        <v>112.14285714285714</v>
      </c>
      <c r="H259" s="87">
        <v>86</v>
      </c>
      <c r="I259" s="116">
        <f t="shared" si="110"/>
        <v>159.25925925925927</v>
      </c>
      <c r="J259" s="87">
        <f t="shared" ref="J259:J269" si="125">D259-F259</f>
        <v>53261</v>
      </c>
      <c r="K259" s="116">
        <f t="shared" si="111"/>
        <v>98.968708190872604</v>
      </c>
      <c r="L259" s="87">
        <v>23043</v>
      </c>
      <c r="M259" s="116">
        <f t="shared" si="112"/>
        <v>96.208926558390047</v>
      </c>
      <c r="N259" s="87">
        <v>15280</v>
      </c>
      <c r="O259" s="116">
        <f t="shared" si="113"/>
        <v>95.368867806765707</v>
      </c>
      <c r="P259" s="87">
        <f t="shared" si="114"/>
        <v>-7763</v>
      </c>
      <c r="Q259" s="116">
        <f t="shared" si="115"/>
        <v>97.906419472821298</v>
      </c>
      <c r="R259" s="87">
        <f t="shared" si="116"/>
        <v>45498</v>
      </c>
      <c r="S259" s="116">
        <f t="shared" si="117"/>
        <v>99.152265347484033</v>
      </c>
      <c r="T259" s="87">
        <v>34179</v>
      </c>
      <c r="U259" s="116">
        <f>T259/T247*100</f>
        <v>100.90039558363347</v>
      </c>
      <c r="V259" s="87">
        <v>2469</v>
      </c>
      <c r="W259" s="116">
        <f>V259/V247*100</f>
        <v>89.005046863734677</v>
      </c>
      <c r="X259" s="87">
        <f>+R259-T259</f>
        <v>11319</v>
      </c>
      <c r="Y259" s="116">
        <f t="shared" si="120"/>
        <v>94.222925164405225</v>
      </c>
      <c r="Z259" s="87">
        <v>107</v>
      </c>
      <c r="AA259" s="116">
        <f>Z259/Z247*100</f>
        <v>100</v>
      </c>
      <c r="AB259" s="87" t="s">
        <v>28</v>
      </c>
      <c r="AC259" s="116" t="s">
        <v>28</v>
      </c>
      <c r="AD259" s="233">
        <v>2187</v>
      </c>
      <c r="AE259" s="234">
        <f>AD259/AD247*100</f>
        <v>85.296411856474265</v>
      </c>
      <c r="AF259" s="233">
        <v>315</v>
      </c>
      <c r="AG259" s="116">
        <f>AF259/AF247*100</f>
        <v>98.746081504702204</v>
      </c>
      <c r="AH259" s="116" t="s">
        <v>28</v>
      </c>
      <c r="AI259" s="116" t="s">
        <v>28</v>
      </c>
      <c r="AJ259" s="120"/>
      <c r="AK259" s="168"/>
      <c r="AL259" s="178"/>
      <c r="AM259" s="180"/>
      <c r="AN259" s="179"/>
      <c r="AO259" s="179"/>
      <c r="AP259" s="120"/>
      <c r="AQ259" s="206"/>
    </row>
    <row r="260" spans="1:43" s="118" customFormat="1" ht="12" customHeight="1">
      <c r="A260" s="114"/>
      <c r="B260" s="43" t="s">
        <v>12</v>
      </c>
      <c r="C260" s="59" t="s">
        <v>12</v>
      </c>
      <c r="D260" s="115">
        <v>49906</v>
      </c>
      <c r="E260" s="116">
        <f t="shared" si="108"/>
        <v>99.774085847377989</v>
      </c>
      <c r="F260" s="87">
        <v>117</v>
      </c>
      <c r="G260" s="116">
        <f t="shared" si="109"/>
        <v>93.600000000000009</v>
      </c>
      <c r="H260" s="87">
        <v>46</v>
      </c>
      <c r="I260" s="116">
        <f t="shared" si="110"/>
        <v>117.94871794871796</v>
      </c>
      <c r="J260" s="87">
        <f t="shared" si="125"/>
        <v>49789</v>
      </c>
      <c r="K260" s="116">
        <f t="shared" si="111"/>
        <v>99.789553854170848</v>
      </c>
      <c r="L260" s="87">
        <v>21530</v>
      </c>
      <c r="M260" s="116">
        <f t="shared" si="112"/>
        <v>95.876380477377992</v>
      </c>
      <c r="N260" s="87">
        <v>12343</v>
      </c>
      <c r="O260" s="116">
        <f t="shared" si="113"/>
        <v>93.841709115791076</v>
      </c>
      <c r="P260" s="87">
        <f t="shared" si="114"/>
        <v>-9187</v>
      </c>
      <c r="Q260" s="116">
        <f t="shared" si="115"/>
        <v>98.753090400945936</v>
      </c>
      <c r="R260" s="87">
        <f t="shared" si="116"/>
        <v>40602</v>
      </c>
      <c r="S260" s="116">
        <f t="shared" si="117"/>
        <v>100.02709960336036</v>
      </c>
      <c r="T260" s="87">
        <v>31977</v>
      </c>
      <c r="U260" s="116">
        <f t="shared" si="118"/>
        <v>102.00976169968419</v>
      </c>
      <c r="V260" s="87">
        <v>2677</v>
      </c>
      <c r="W260" s="116">
        <f t="shared" si="119"/>
        <v>109.08720456397718</v>
      </c>
      <c r="X260" s="87">
        <f t="shared" si="122"/>
        <v>8625</v>
      </c>
      <c r="Y260" s="116">
        <f t="shared" si="120"/>
        <v>93.30376460406751</v>
      </c>
      <c r="Z260" s="87">
        <v>102</v>
      </c>
      <c r="AA260" s="116">
        <f>Z260/Z248*100</f>
        <v>96.226415094339629</v>
      </c>
      <c r="AB260" s="87" t="s">
        <v>28</v>
      </c>
      <c r="AC260" s="116" t="s">
        <v>28</v>
      </c>
      <c r="AD260" s="233">
        <v>2013</v>
      </c>
      <c r="AE260" s="234">
        <f>AD260/AD248*100</f>
        <v>86.062419837537405</v>
      </c>
      <c r="AF260" s="233">
        <v>247</v>
      </c>
      <c r="AG260" s="234">
        <f>AF260/AF248*100</f>
        <v>145.29411764705881</v>
      </c>
      <c r="AH260" s="116" t="s">
        <v>28</v>
      </c>
      <c r="AI260" s="116" t="s">
        <v>28</v>
      </c>
      <c r="AJ260" s="120"/>
      <c r="AK260" s="168"/>
      <c r="AL260" s="178"/>
      <c r="AM260" s="180"/>
      <c r="AN260" s="179"/>
      <c r="AO260" s="179"/>
      <c r="AP260" s="120"/>
      <c r="AQ260" s="206"/>
    </row>
    <row r="261" spans="1:43" s="223" customFormat="1" ht="12" customHeight="1">
      <c r="A261" s="222"/>
      <c r="B261" s="45" t="s">
        <v>13</v>
      </c>
      <c r="C261" s="61" t="s">
        <v>13</v>
      </c>
      <c r="D261" s="237">
        <v>56780</v>
      </c>
      <c r="E261" s="238">
        <f t="shared" si="108"/>
        <v>98.259093898176033</v>
      </c>
      <c r="F261" s="88">
        <v>96</v>
      </c>
      <c r="G261" s="238">
        <f t="shared" si="109"/>
        <v>75.590551181102356</v>
      </c>
      <c r="H261" s="88">
        <v>40</v>
      </c>
      <c r="I261" s="238">
        <f t="shared" si="110"/>
        <v>97.560975609756099</v>
      </c>
      <c r="J261" s="88">
        <f t="shared" si="125"/>
        <v>56684</v>
      </c>
      <c r="K261" s="238">
        <f t="shared" si="111"/>
        <v>98.309023743040981</v>
      </c>
      <c r="L261" s="88">
        <v>24965</v>
      </c>
      <c r="M261" s="238">
        <f t="shared" si="112"/>
        <v>92.538364593372378</v>
      </c>
      <c r="N261" s="88">
        <v>16511</v>
      </c>
      <c r="O261" s="238">
        <f t="shared" si="113"/>
        <v>92.628330995792425</v>
      </c>
      <c r="P261" s="88">
        <f t="shared" si="114"/>
        <v>-8454</v>
      </c>
      <c r="Q261" s="238">
        <f t="shared" si="115"/>
        <v>92.363159619796789</v>
      </c>
      <c r="R261" s="88">
        <f t="shared" si="116"/>
        <v>48230</v>
      </c>
      <c r="S261" s="238">
        <f t="shared" si="117"/>
        <v>99.430998227023466</v>
      </c>
      <c r="T261" s="88">
        <v>33810</v>
      </c>
      <c r="U261" s="238">
        <f t="shared" si="118"/>
        <v>103.55917667238421</v>
      </c>
      <c r="V261" s="88">
        <v>2620</v>
      </c>
      <c r="W261" s="238">
        <f t="shared" si="119"/>
        <v>105.51751913008458</v>
      </c>
      <c r="X261" s="88">
        <f t="shared" si="122"/>
        <v>14420</v>
      </c>
      <c r="Y261" s="238">
        <f t="shared" si="120"/>
        <v>90.932021692521118</v>
      </c>
      <c r="Z261" s="88">
        <v>107</v>
      </c>
      <c r="AA261" s="242">
        <f>Z261/Z249*100</f>
        <v>101.9047619047619</v>
      </c>
      <c r="AB261" s="243" t="s">
        <v>196</v>
      </c>
      <c r="AC261" s="243" t="s">
        <v>196</v>
      </c>
      <c r="AD261" s="243">
        <v>2376</v>
      </c>
      <c r="AE261" s="242">
        <f>AD261/AD249*100</f>
        <v>86.4</v>
      </c>
      <c r="AF261" s="243">
        <v>381</v>
      </c>
      <c r="AG261" s="242">
        <f>AF261/AF249*100</f>
        <v>162.12765957446808</v>
      </c>
      <c r="AH261" s="243" t="s">
        <v>196</v>
      </c>
      <c r="AI261" s="243" t="s">
        <v>196</v>
      </c>
      <c r="AJ261" s="196"/>
      <c r="AK261" s="197"/>
      <c r="AL261" s="198"/>
      <c r="AM261" s="197"/>
      <c r="AN261" s="199"/>
      <c r="AO261" s="199"/>
      <c r="AP261" s="196"/>
      <c r="AQ261" s="200"/>
    </row>
    <row r="262" spans="1:43" s="5" customFormat="1" ht="12" customHeight="1">
      <c r="A262" s="7"/>
      <c r="B262" s="44" t="s">
        <v>268</v>
      </c>
      <c r="C262" s="60" t="s">
        <v>269</v>
      </c>
      <c r="D262" s="80">
        <v>55230</v>
      </c>
      <c r="E262" s="86">
        <f t="shared" ref="E262:E273" si="126">D262/D250*100</f>
        <v>96.782672694774476</v>
      </c>
      <c r="F262" s="83">
        <v>99</v>
      </c>
      <c r="G262" s="86">
        <f t="shared" ref="G262:G273" si="127">F262/F250*100</f>
        <v>86.842105263157904</v>
      </c>
      <c r="H262" s="83">
        <v>43</v>
      </c>
      <c r="I262" s="86">
        <f t="shared" ref="I262:I273" si="128">H262/H250*100</f>
        <v>100</v>
      </c>
      <c r="J262" s="83">
        <f t="shared" si="125"/>
        <v>55131</v>
      </c>
      <c r="K262" s="86">
        <f t="shared" ref="K262:K273" si="129">J262/J250*100</f>
        <v>96.802570585756428</v>
      </c>
      <c r="L262" s="83">
        <v>24185</v>
      </c>
      <c r="M262" s="86">
        <f t="shared" ref="M262:M273" si="130">L262/L250*100</f>
        <v>86.968247689596893</v>
      </c>
      <c r="N262" s="83">
        <v>15188</v>
      </c>
      <c r="O262" s="86">
        <f t="shared" ref="O262:O273" si="131">N262/N250*100</f>
        <v>88.482376929799017</v>
      </c>
      <c r="P262" s="83">
        <f t="shared" ref="P262:P273" si="132">N262-L262</f>
        <v>-8997</v>
      </c>
      <c r="Q262" s="86">
        <f t="shared" ref="Q262:Q273" si="133">P262/P250*100</f>
        <v>84.526493799323561</v>
      </c>
      <c r="R262" s="83">
        <f t="shared" ref="R262:R273" si="134">J262+P262</f>
        <v>46134</v>
      </c>
      <c r="S262" s="86">
        <f t="shared" ref="S262:S273" si="135">R262/R250*100</f>
        <v>99.624254988338947</v>
      </c>
      <c r="T262" s="83">
        <v>34837</v>
      </c>
      <c r="U262" s="86">
        <f t="shared" ref="U262:U270" si="136">T262/T250*100</f>
        <v>103.39229536415979</v>
      </c>
      <c r="V262" s="83">
        <v>2837</v>
      </c>
      <c r="W262" s="86">
        <f t="shared" ref="W262:W270" si="137">V262/V250*100</f>
        <v>102.78985507246377</v>
      </c>
      <c r="X262" s="83">
        <f t="shared" si="122"/>
        <v>11297</v>
      </c>
      <c r="Y262" s="86">
        <f t="shared" ref="Y262:Y273" si="138">X262/X250*100</f>
        <v>89.559219914380847</v>
      </c>
      <c r="Z262" s="83">
        <v>112</v>
      </c>
      <c r="AA262" s="86">
        <f t="shared" ref="AA262:AA270" si="139">Z262/Z250*100</f>
        <v>101.81818181818181</v>
      </c>
      <c r="AB262" s="83" t="s">
        <v>28</v>
      </c>
      <c r="AC262" s="86" t="s">
        <v>28</v>
      </c>
      <c r="AD262" s="231">
        <v>2397</v>
      </c>
      <c r="AE262" s="232">
        <f>AD262/AD250*100</f>
        <v>89.207294380349836</v>
      </c>
      <c r="AF262" s="231">
        <v>458</v>
      </c>
      <c r="AG262" s="86">
        <f>AF262/AF250*100</f>
        <v>126.51933701657458</v>
      </c>
      <c r="AH262" s="86" t="s">
        <v>66</v>
      </c>
      <c r="AI262" s="86" t="s">
        <v>66</v>
      </c>
      <c r="AJ262" s="10"/>
      <c r="AK262" s="48"/>
      <c r="AL262" s="166"/>
      <c r="AM262" s="171"/>
      <c r="AN262" s="160"/>
      <c r="AO262" s="160"/>
      <c r="AP262" s="160"/>
      <c r="AQ262" s="201"/>
    </row>
    <row r="263" spans="1:43" s="118" customFormat="1" ht="12" customHeight="1">
      <c r="A263" s="114"/>
      <c r="B263" s="43" t="s">
        <v>270</v>
      </c>
      <c r="C263" s="59" t="s">
        <v>271</v>
      </c>
      <c r="D263" s="115">
        <v>55653</v>
      </c>
      <c r="E263" s="116">
        <f t="shared" si="126"/>
        <v>97.281848692490556</v>
      </c>
      <c r="F263" s="87">
        <v>117</v>
      </c>
      <c r="G263" s="116">
        <f t="shared" si="127"/>
        <v>99.152542372881356</v>
      </c>
      <c r="H263" s="87">
        <v>61</v>
      </c>
      <c r="I263" s="116">
        <f t="shared" si="128"/>
        <v>129.78723404255319</v>
      </c>
      <c r="J263" s="87">
        <f t="shared" si="125"/>
        <v>55536</v>
      </c>
      <c r="K263" s="116">
        <f t="shared" si="129"/>
        <v>97.277982133473458</v>
      </c>
      <c r="L263" s="87">
        <v>24828</v>
      </c>
      <c r="M263" s="116">
        <f t="shared" si="130"/>
        <v>92.061255515591981</v>
      </c>
      <c r="N263" s="87">
        <v>14223</v>
      </c>
      <c r="O263" s="116">
        <f t="shared" si="131"/>
        <v>93.467832029966473</v>
      </c>
      <c r="P263" s="87">
        <f t="shared" si="132"/>
        <v>-10605</v>
      </c>
      <c r="Q263" s="116">
        <f t="shared" si="133"/>
        <v>90.239959155888357</v>
      </c>
      <c r="R263" s="87">
        <f t="shared" si="134"/>
        <v>44931</v>
      </c>
      <c r="S263" s="116">
        <f t="shared" si="135"/>
        <v>99.102298292822795</v>
      </c>
      <c r="T263" s="87">
        <v>37105</v>
      </c>
      <c r="U263" s="116">
        <f t="shared" si="136"/>
        <v>99.946127946127945</v>
      </c>
      <c r="V263" s="87">
        <v>2277</v>
      </c>
      <c r="W263" s="116">
        <f t="shared" si="137"/>
        <v>88.255813953488371</v>
      </c>
      <c r="X263" s="87">
        <f t="shared" ref="X263:X274" si="140">+R263-T263</f>
        <v>7826</v>
      </c>
      <c r="Y263" s="116">
        <f t="shared" si="138"/>
        <v>95.287958115183244</v>
      </c>
      <c r="Z263" s="87">
        <v>106</v>
      </c>
      <c r="AA263" s="116">
        <f t="shared" si="139"/>
        <v>98.148148148148152</v>
      </c>
      <c r="AB263" s="87" t="s">
        <v>28</v>
      </c>
      <c r="AC263" s="116" t="s">
        <v>28</v>
      </c>
      <c r="AD263" s="233">
        <v>2330</v>
      </c>
      <c r="AE263" s="234">
        <f t="shared" ref="AE263:AE270" si="141">AD263/AD251*100</f>
        <v>96.360628618693127</v>
      </c>
      <c r="AF263" s="233">
        <v>395</v>
      </c>
      <c r="AG263" s="116">
        <f t="shared" ref="AG263:AG270" si="142">AF263/AF251*100</f>
        <v>108.21917808219179</v>
      </c>
      <c r="AH263" s="116" t="s">
        <v>66</v>
      </c>
      <c r="AI263" s="116" t="s">
        <v>234</v>
      </c>
      <c r="AJ263" s="120"/>
      <c r="AK263" s="168"/>
      <c r="AL263" s="178"/>
      <c r="AM263" s="205"/>
      <c r="AN263" s="179"/>
      <c r="AO263" s="179"/>
      <c r="AP263" s="179"/>
      <c r="AQ263" s="206"/>
    </row>
    <row r="264" spans="1:43" s="118" customFormat="1" ht="12" customHeight="1">
      <c r="A264" s="114"/>
      <c r="B264" s="43" t="s">
        <v>272</v>
      </c>
      <c r="C264" s="59" t="s">
        <v>3</v>
      </c>
      <c r="D264" s="115">
        <v>51333</v>
      </c>
      <c r="E264" s="116">
        <f t="shared" si="126"/>
        <v>97.509687713699563</v>
      </c>
      <c r="F264" s="87">
        <v>111</v>
      </c>
      <c r="G264" s="116">
        <f t="shared" si="127"/>
        <v>101.83486238532109</v>
      </c>
      <c r="H264" s="87">
        <v>45</v>
      </c>
      <c r="I264" s="116">
        <f t="shared" si="128"/>
        <v>118.42105263157893</v>
      </c>
      <c r="J264" s="87">
        <f t="shared" si="125"/>
        <v>51222</v>
      </c>
      <c r="K264" s="116">
        <f t="shared" si="129"/>
        <v>97.500713809841059</v>
      </c>
      <c r="L264" s="87">
        <v>22224</v>
      </c>
      <c r="M264" s="116">
        <f t="shared" si="130"/>
        <v>91.694516648100006</v>
      </c>
      <c r="N264" s="87">
        <v>13231</v>
      </c>
      <c r="O264" s="116">
        <f t="shared" si="131"/>
        <v>94.879885263535314</v>
      </c>
      <c r="P264" s="87">
        <f t="shared" si="132"/>
        <v>-8993</v>
      </c>
      <c r="Q264" s="116">
        <f t="shared" si="133"/>
        <v>87.37854644383988</v>
      </c>
      <c r="R264" s="87">
        <f t="shared" si="134"/>
        <v>42229</v>
      </c>
      <c r="S264" s="116">
        <f t="shared" si="135"/>
        <v>99.966858414411846</v>
      </c>
      <c r="T264" s="87">
        <v>37165</v>
      </c>
      <c r="U264" s="116">
        <f t="shared" si="136"/>
        <v>100.51114236261358</v>
      </c>
      <c r="V264" s="87">
        <v>2324</v>
      </c>
      <c r="W264" s="116">
        <f t="shared" si="137"/>
        <v>101.08742931709438</v>
      </c>
      <c r="X264" s="87">
        <f t="shared" si="140"/>
        <v>5064</v>
      </c>
      <c r="Y264" s="116">
        <f t="shared" si="138"/>
        <v>96.145813556104045</v>
      </c>
      <c r="Z264" s="87">
        <v>97</v>
      </c>
      <c r="AA264" s="116">
        <f t="shared" si="139"/>
        <v>88.9908256880734</v>
      </c>
      <c r="AB264" s="87" t="s">
        <v>28</v>
      </c>
      <c r="AC264" s="116" t="s">
        <v>28</v>
      </c>
      <c r="AD264" s="233">
        <v>2213</v>
      </c>
      <c r="AE264" s="234">
        <f t="shared" si="141"/>
        <v>98.750557786702359</v>
      </c>
      <c r="AF264" s="233">
        <v>312</v>
      </c>
      <c r="AG264" s="116">
        <f t="shared" si="142"/>
        <v>101.62866449511401</v>
      </c>
      <c r="AH264" s="116" t="s">
        <v>66</v>
      </c>
      <c r="AI264" s="116" t="s">
        <v>66</v>
      </c>
      <c r="AJ264" s="120"/>
      <c r="AK264" s="168"/>
      <c r="AL264" s="178"/>
      <c r="AM264" s="205"/>
      <c r="AN264" s="179"/>
      <c r="AO264" s="179"/>
      <c r="AP264" s="179"/>
      <c r="AQ264" s="206"/>
    </row>
    <row r="265" spans="1:43" s="118" customFormat="1" ht="12" customHeight="1">
      <c r="A265" s="114"/>
      <c r="B265" s="43" t="s">
        <v>39</v>
      </c>
      <c r="C265" s="59" t="s">
        <v>273</v>
      </c>
      <c r="D265" s="115">
        <v>49933</v>
      </c>
      <c r="E265" s="116">
        <f t="shared" si="126"/>
        <v>99.979977173978341</v>
      </c>
      <c r="F265" s="87">
        <v>128</v>
      </c>
      <c r="G265" s="116">
        <f t="shared" si="127"/>
        <v>113.27433628318585</v>
      </c>
      <c r="H265" s="87">
        <v>62</v>
      </c>
      <c r="I265" s="116">
        <f t="shared" si="128"/>
        <v>147.61904761904762</v>
      </c>
      <c r="J265" s="87">
        <f t="shared" si="125"/>
        <v>49805</v>
      </c>
      <c r="K265" s="116">
        <f t="shared" si="129"/>
        <v>99.949829420028095</v>
      </c>
      <c r="L265" s="87">
        <v>21323</v>
      </c>
      <c r="M265" s="116">
        <f t="shared" si="130"/>
        <v>95.396385110952039</v>
      </c>
      <c r="N265" s="87">
        <v>14619</v>
      </c>
      <c r="O265" s="116">
        <f t="shared" si="131"/>
        <v>97.897274492734212</v>
      </c>
      <c r="P265" s="87">
        <f t="shared" si="132"/>
        <v>-6704</v>
      </c>
      <c r="Q265" s="116">
        <f t="shared" si="133"/>
        <v>90.362582558296268</v>
      </c>
      <c r="R265" s="87">
        <f t="shared" si="134"/>
        <v>43101</v>
      </c>
      <c r="S265" s="116">
        <f t="shared" si="135"/>
        <v>101.62693640800735</v>
      </c>
      <c r="T265" s="87">
        <v>36821</v>
      </c>
      <c r="U265" s="116">
        <f t="shared" si="136"/>
        <v>99.937574639018564</v>
      </c>
      <c r="V265" s="87">
        <v>2347</v>
      </c>
      <c r="W265" s="116">
        <f t="shared" si="137"/>
        <v>101.6897746967071</v>
      </c>
      <c r="X265" s="87">
        <f t="shared" si="140"/>
        <v>6280</v>
      </c>
      <c r="Y265" s="116">
        <f t="shared" si="138"/>
        <v>112.80761631040058</v>
      </c>
      <c r="Z265" s="87">
        <v>106</v>
      </c>
      <c r="AA265" s="116">
        <f t="shared" si="139"/>
        <v>102.91262135922329</v>
      </c>
      <c r="AB265" s="87" t="s">
        <v>28</v>
      </c>
      <c r="AC265" s="116" t="s">
        <v>28</v>
      </c>
      <c r="AD265" s="233">
        <v>2231</v>
      </c>
      <c r="AE265" s="234">
        <f t="shared" si="141"/>
        <v>101.8256503879507</v>
      </c>
      <c r="AF265" s="233">
        <v>339</v>
      </c>
      <c r="AG265" s="116">
        <f t="shared" si="142"/>
        <v>137.80487804878047</v>
      </c>
      <c r="AH265" s="116" t="s">
        <v>66</v>
      </c>
      <c r="AI265" s="116" t="s">
        <v>66</v>
      </c>
      <c r="AJ265" s="120"/>
      <c r="AK265" s="168"/>
      <c r="AL265" s="178"/>
      <c r="AM265" s="205"/>
      <c r="AN265" s="178"/>
      <c r="AO265" s="179"/>
      <c r="AP265" s="179"/>
      <c r="AQ265" s="206"/>
    </row>
    <row r="266" spans="1:43" s="118" customFormat="1" ht="12" customHeight="1">
      <c r="A266" s="114"/>
      <c r="B266" s="43" t="s">
        <v>274</v>
      </c>
      <c r="C266" s="59" t="s">
        <v>275</v>
      </c>
      <c r="D266" s="115">
        <v>47572</v>
      </c>
      <c r="E266" s="116">
        <f t="shared" si="126"/>
        <v>97.541571835722053</v>
      </c>
      <c r="F266" s="87">
        <v>140</v>
      </c>
      <c r="G266" s="116">
        <f t="shared" si="127"/>
        <v>106.06060606060606</v>
      </c>
      <c r="H266" s="87">
        <v>74</v>
      </c>
      <c r="I266" s="116">
        <f t="shared" si="128"/>
        <v>121.31147540983606</v>
      </c>
      <c r="J266" s="87">
        <f t="shared" si="125"/>
        <v>47432</v>
      </c>
      <c r="K266" s="116">
        <f t="shared" si="129"/>
        <v>97.51845227081148</v>
      </c>
      <c r="L266" s="87">
        <v>20738</v>
      </c>
      <c r="M266" s="116">
        <f t="shared" si="130"/>
        <v>93.777697386271143</v>
      </c>
      <c r="N266" s="87">
        <v>15039</v>
      </c>
      <c r="O266" s="116">
        <f t="shared" si="131"/>
        <v>99.169139465875361</v>
      </c>
      <c r="P266" s="87">
        <f t="shared" si="132"/>
        <v>-5699</v>
      </c>
      <c r="Q266" s="116">
        <f t="shared" si="133"/>
        <v>82.011800259030082</v>
      </c>
      <c r="R266" s="87">
        <f t="shared" si="134"/>
        <v>41733</v>
      </c>
      <c r="S266" s="116">
        <f t="shared" si="135"/>
        <v>100.10314224034541</v>
      </c>
      <c r="T266" s="87">
        <v>35945</v>
      </c>
      <c r="U266" s="116">
        <f t="shared" si="136"/>
        <v>100.54826708439397</v>
      </c>
      <c r="V266" s="87">
        <v>2433</v>
      </c>
      <c r="W266" s="116">
        <f t="shared" si="137"/>
        <v>99.71311475409837</v>
      </c>
      <c r="X266" s="87">
        <f t="shared" si="140"/>
        <v>5788</v>
      </c>
      <c r="Y266" s="116">
        <f t="shared" si="138"/>
        <v>97.42467598047466</v>
      </c>
      <c r="Z266" s="87">
        <v>103</v>
      </c>
      <c r="AA266" s="116">
        <f t="shared" si="139"/>
        <v>94.495412844036693</v>
      </c>
      <c r="AB266" s="87" t="s">
        <v>28</v>
      </c>
      <c r="AC266" s="116" t="s">
        <v>28</v>
      </c>
      <c r="AD266" s="233">
        <v>2235</v>
      </c>
      <c r="AE266" s="234">
        <f t="shared" si="141"/>
        <v>96.211795092552734</v>
      </c>
      <c r="AF266" s="233">
        <v>383</v>
      </c>
      <c r="AG266" s="116">
        <f t="shared" si="142"/>
        <v>111.33720930232558</v>
      </c>
      <c r="AH266" s="116" t="s">
        <v>68</v>
      </c>
      <c r="AI266" s="116" t="s">
        <v>68</v>
      </c>
      <c r="AJ266" s="120"/>
      <c r="AK266" s="168"/>
      <c r="AL266" s="178"/>
      <c r="AM266" s="205"/>
      <c r="AN266" s="179"/>
      <c r="AO266" s="179"/>
      <c r="AP266" s="120"/>
      <c r="AQ266" s="206"/>
    </row>
    <row r="267" spans="1:43" s="118" customFormat="1" ht="12" customHeight="1">
      <c r="A267" s="114"/>
      <c r="B267" s="43" t="s">
        <v>276</v>
      </c>
      <c r="C267" s="59" t="s">
        <v>6</v>
      </c>
      <c r="D267" s="115">
        <v>46405</v>
      </c>
      <c r="E267" s="116">
        <f t="shared" si="126"/>
        <v>96.775875372776383</v>
      </c>
      <c r="F267" s="87">
        <v>107</v>
      </c>
      <c r="G267" s="116">
        <f t="shared" si="127"/>
        <v>87.704918032786878</v>
      </c>
      <c r="H267" s="87">
        <v>41</v>
      </c>
      <c r="I267" s="116">
        <f t="shared" si="128"/>
        <v>80.392156862745097</v>
      </c>
      <c r="J267" s="87">
        <f t="shared" si="125"/>
        <v>46298</v>
      </c>
      <c r="K267" s="116">
        <f t="shared" si="129"/>
        <v>96.799013151017164</v>
      </c>
      <c r="L267" s="87">
        <v>19418</v>
      </c>
      <c r="M267" s="116">
        <f t="shared" si="130"/>
        <v>92.115749525616692</v>
      </c>
      <c r="N267" s="87">
        <v>13281</v>
      </c>
      <c r="O267" s="116">
        <f t="shared" si="131"/>
        <v>97.848670153982169</v>
      </c>
      <c r="P267" s="87">
        <f t="shared" si="132"/>
        <v>-6137</v>
      </c>
      <c r="Q267" s="116">
        <f t="shared" si="133"/>
        <v>81.750366324763561</v>
      </c>
      <c r="R267" s="87">
        <f t="shared" si="134"/>
        <v>40161</v>
      </c>
      <c r="S267" s="116">
        <f t="shared" si="135"/>
        <v>99.600714250285208</v>
      </c>
      <c r="T267" s="87">
        <v>36552</v>
      </c>
      <c r="U267" s="116">
        <f t="shared" si="136"/>
        <v>99.172477412703159</v>
      </c>
      <c r="V267" s="87">
        <v>2251</v>
      </c>
      <c r="W267" s="116">
        <f t="shared" si="137"/>
        <v>91.059870550161818</v>
      </c>
      <c r="X267" s="87">
        <f t="shared" si="140"/>
        <v>3609</v>
      </c>
      <c r="Y267" s="116">
        <f t="shared" si="138"/>
        <v>104.15584415584416</v>
      </c>
      <c r="Z267" s="87">
        <v>104</v>
      </c>
      <c r="AA267" s="116">
        <f t="shared" si="139"/>
        <v>128.39506172839506</v>
      </c>
      <c r="AB267" s="87" t="s">
        <v>28</v>
      </c>
      <c r="AC267" s="116" t="s">
        <v>28</v>
      </c>
      <c r="AD267" s="233">
        <v>2019</v>
      </c>
      <c r="AE267" s="234">
        <f t="shared" si="141"/>
        <v>105.98425196850394</v>
      </c>
      <c r="AF267" s="233">
        <v>271</v>
      </c>
      <c r="AG267" s="116">
        <f t="shared" si="142"/>
        <v>98.188405797101453</v>
      </c>
      <c r="AH267" s="116" t="s">
        <v>68</v>
      </c>
      <c r="AI267" s="116" t="s">
        <v>68</v>
      </c>
      <c r="AJ267" s="120"/>
      <c r="AK267" s="168"/>
      <c r="AL267" s="178"/>
      <c r="AM267" s="205"/>
      <c r="AN267" s="179"/>
      <c r="AO267" s="179"/>
      <c r="AP267" s="120"/>
      <c r="AQ267" s="206"/>
    </row>
    <row r="268" spans="1:43" s="217" customFormat="1" ht="12" customHeight="1">
      <c r="A268" s="95"/>
      <c r="B268" s="43" t="s">
        <v>277</v>
      </c>
      <c r="C268" s="59" t="s">
        <v>7</v>
      </c>
      <c r="D268" s="98">
        <v>48909</v>
      </c>
      <c r="E268" s="99">
        <f t="shared" si="126"/>
        <v>97.383668836987042</v>
      </c>
      <c r="F268" s="100">
        <v>118</v>
      </c>
      <c r="G268" s="99">
        <f t="shared" si="127"/>
        <v>81.944444444444443</v>
      </c>
      <c r="H268" s="100">
        <v>52</v>
      </c>
      <c r="I268" s="99">
        <f t="shared" si="128"/>
        <v>71.232876712328761</v>
      </c>
      <c r="J268" s="100">
        <f t="shared" si="125"/>
        <v>48791</v>
      </c>
      <c r="K268" s="99">
        <f t="shared" si="129"/>
        <v>97.428063659418115</v>
      </c>
      <c r="L268" s="100">
        <v>19964</v>
      </c>
      <c r="M268" s="99">
        <f t="shared" si="130"/>
        <v>92.998555923044663</v>
      </c>
      <c r="N268" s="100">
        <v>14518</v>
      </c>
      <c r="O268" s="99">
        <f t="shared" si="131"/>
        <v>105.6930693069307</v>
      </c>
      <c r="P268" s="100">
        <f t="shared" si="132"/>
        <v>-5446</v>
      </c>
      <c r="Q268" s="99">
        <f t="shared" si="133"/>
        <v>70.443668348208504</v>
      </c>
      <c r="R268" s="100">
        <f t="shared" si="134"/>
        <v>43345</v>
      </c>
      <c r="S268" s="99">
        <f t="shared" si="135"/>
        <v>102.35430244639652</v>
      </c>
      <c r="T268" s="100">
        <v>38349</v>
      </c>
      <c r="U268" s="99">
        <f t="shared" si="136"/>
        <v>102.60052973753912</v>
      </c>
      <c r="V268" s="100">
        <v>2254</v>
      </c>
      <c r="W268" s="99">
        <f t="shared" si="137"/>
        <v>76.849642004773273</v>
      </c>
      <c r="X268" s="100">
        <f t="shared" si="140"/>
        <v>4996</v>
      </c>
      <c r="Y268" s="99">
        <f t="shared" si="138"/>
        <v>100.50291691812512</v>
      </c>
      <c r="Z268" s="100">
        <v>105</v>
      </c>
      <c r="AA268" s="99">
        <f t="shared" si="139"/>
        <v>95.454545454545453</v>
      </c>
      <c r="AB268" s="100" t="s">
        <v>28</v>
      </c>
      <c r="AC268" s="99" t="s">
        <v>28</v>
      </c>
      <c r="AD268" s="235">
        <v>2318</v>
      </c>
      <c r="AE268" s="236">
        <f t="shared" si="141"/>
        <v>103.62092087617344</v>
      </c>
      <c r="AF268" s="235">
        <v>279</v>
      </c>
      <c r="AG268" s="99">
        <f t="shared" si="142"/>
        <v>98.936170212765958</v>
      </c>
      <c r="AH268" s="99" t="s">
        <v>68</v>
      </c>
      <c r="AI268" s="99" t="s">
        <v>68</v>
      </c>
      <c r="AJ268" s="154"/>
      <c r="AK268" s="155"/>
      <c r="AL268" s="214"/>
      <c r="AM268" s="215"/>
      <c r="AN268" s="212"/>
      <c r="AO268" s="212"/>
      <c r="AP268" s="154"/>
      <c r="AQ268" s="216"/>
    </row>
    <row r="269" spans="1:43" s="217" customFormat="1" ht="12" customHeight="1">
      <c r="A269" s="95"/>
      <c r="B269" s="43" t="s">
        <v>278</v>
      </c>
      <c r="C269" s="59" t="s">
        <v>8</v>
      </c>
      <c r="D269" s="98">
        <v>48251</v>
      </c>
      <c r="E269" s="99">
        <f t="shared" si="126"/>
        <v>98.46138149168452</v>
      </c>
      <c r="F269" s="100">
        <v>111</v>
      </c>
      <c r="G269" s="99">
        <f t="shared" si="127"/>
        <v>69.375</v>
      </c>
      <c r="H269" s="100">
        <v>45</v>
      </c>
      <c r="I269" s="99">
        <f t="shared" si="128"/>
        <v>50.561797752808992</v>
      </c>
      <c r="J269" s="100">
        <f t="shared" si="125"/>
        <v>48140</v>
      </c>
      <c r="K269" s="99">
        <f t="shared" si="129"/>
        <v>98.556658818712251</v>
      </c>
      <c r="L269" s="100">
        <v>19853</v>
      </c>
      <c r="M269" s="99">
        <f t="shared" si="130"/>
        <v>93.907572962489951</v>
      </c>
      <c r="N269" s="100">
        <v>13588</v>
      </c>
      <c r="O269" s="99">
        <f t="shared" si="131"/>
        <v>102.98620585114446</v>
      </c>
      <c r="P269" s="100">
        <f t="shared" si="132"/>
        <v>-6265</v>
      </c>
      <c r="Q269" s="99">
        <f t="shared" si="133"/>
        <v>78.834780420284389</v>
      </c>
      <c r="R269" s="100">
        <f t="shared" si="134"/>
        <v>41875</v>
      </c>
      <c r="S269" s="99">
        <f t="shared" si="135"/>
        <v>102.38886987138736</v>
      </c>
      <c r="T269" s="100">
        <v>35957</v>
      </c>
      <c r="U269" s="99">
        <f t="shared" si="136"/>
        <v>102.98144117310115</v>
      </c>
      <c r="V269" s="100">
        <v>2632</v>
      </c>
      <c r="W269" s="99">
        <f t="shared" si="137"/>
        <v>100.114111829593</v>
      </c>
      <c r="X269" s="100">
        <f t="shared" si="140"/>
        <v>5918</v>
      </c>
      <c r="Y269" s="99">
        <f t="shared" si="138"/>
        <v>98.930123704446672</v>
      </c>
      <c r="Z269" s="100">
        <v>108</v>
      </c>
      <c r="AA269" s="99">
        <f t="shared" si="139"/>
        <v>101.88679245283019</v>
      </c>
      <c r="AB269" s="100" t="s">
        <v>28</v>
      </c>
      <c r="AC269" s="99" t="s">
        <v>28</v>
      </c>
      <c r="AD269" s="235">
        <v>2465</v>
      </c>
      <c r="AE269" s="236">
        <f t="shared" si="141"/>
        <v>101.48209139563606</v>
      </c>
      <c r="AF269" s="235">
        <v>322</v>
      </c>
      <c r="AG269" s="99">
        <f t="shared" si="142"/>
        <v>92.795389048991353</v>
      </c>
      <c r="AH269" s="99" t="s">
        <v>66</v>
      </c>
      <c r="AI269" s="99" t="s">
        <v>66</v>
      </c>
      <c r="AJ269" s="154"/>
      <c r="AK269" s="155"/>
      <c r="AL269" s="214"/>
      <c r="AM269" s="215"/>
      <c r="AN269" s="212"/>
      <c r="AO269" s="212"/>
      <c r="AP269" s="154"/>
      <c r="AQ269" s="216"/>
    </row>
    <row r="270" spans="1:43" s="118" customFormat="1" ht="12" customHeight="1">
      <c r="A270" s="114"/>
      <c r="B270" s="43" t="s">
        <v>279</v>
      </c>
      <c r="C270" s="59" t="s">
        <v>9</v>
      </c>
      <c r="D270" s="115">
        <v>51215</v>
      </c>
      <c r="E270" s="116">
        <f t="shared" si="126"/>
        <v>98.431704176356405</v>
      </c>
      <c r="F270" s="87">
        <v>113</v>
      </c>
      <c r="G270" s="116">
        <f t="shared" si="127"/>
        <v>94.9579831932773</v>
      </c>
      <c r="H270" s="87">
        <v>47</v>
      </c>
      <c r="I270" s="116">
        <f t="shared" si="128"/>
        <v>97.916666666666657</v>
      </c>
      <c r="J270" s="87">
        <f>D270-F270</f>
        <v>51102</v>
      </c>
      <c r="K270" s="116">
        <f t="shared" si="129"/>
        <v>98.439667128987523</v>
      </c>
      <c r="L270" s="87">
        <v>20002</v>
      </c>
      <c r="M270" s="116">
        <f t="shared" si="130"/>
        <v>91.266654498996175</v>
      </c>
      <c r="N270" s="87">
        <v>15309</v>
      </c>
      <c r="O270" s="116">
        <f t="shared" si="131"/>
        <v>93.673132227865139</v>
      </c>
      <c r="P270" s="87">
        <f t="shared" si="132"/>
        <v>-4693</v>
      </c>
      <c r="Q270" s="116">
        <f t="shared" si="133"/>
        <v>84.209581912793823</v>
      </c>
      <c r="R270" s="87">
        <f t="shared" si="134"/>
        <v>46409</v>
      </c>
      <c r="S270" s="116">
        <f t="shared" si="135"/>
        <v>100.1510606616457</v>
      </c>
      <c r="T270" s="87">
        <v>33858</v>
      </c>
      <c r="U270" s="116">
        <f t="shared" si="136"/>
        <v>101.77041690462593</v>
      </c>
      <c r="V270" s="87">
        <v>2538</v>
      </c>
      <c r="W270" s="116">
        <f t="shared" si="137"/>
        <v>96.944232238349883</v>
      </c>
      <c r="X270" s="87">
        <f t="shared" si="140"/>
        <v>12551</v>
      </c>
      <c r="Y270" s="116">
        <f t="shared" si="138"/>
        <v>96.029074215761284</v>
      </c>
      <c r="Z270" s="87">
        <v>104</v>
      </c>
      <c r="AA270" s="116">
        <f t="shared" si="139"/>
        <v>96.296296296296291</v>
      </c>
      <c r="AB270" s="87" t="s">
        <v>28</v>
      </c>
      <c r="AC270" s="116" t="s">
        <v>28</v>
      </c>
      <c r="AD270" s="233">
        <v>2671</v>
      </c>
      <c r="AE270" s="234">
        <f t="shared" si="141"/>
        <v>100.90668681526256</v>
      </c>
      <c r="AF270" s="233">
        <v>325</v>
      </c>
      <c r="AG270" s="116">
        <f t="shared" si="142"/>
        <v>99.693251533742327</v>
      </c>
      <c r="AH270" s="116" t="s">
        <v>28</v>
      </c>
      <c r="AI270" s="116" t="s">
        <v>28</v>
      </c>
      <c r="AJ270" s="120"/>
      <c r="AK270" s="168"/>
      <c r="AL270" s="178"/>
      <c r="AM270" s="205"/>
      <c r="AN270" s="179"/>
      <c r="AO270" s="179"/>
      <c r="AP270" s="120"/>
      <c r="AQ270" s="206"/>
    </row>
    <row r="271" spans="1:43" s="118" customFormat="1" ht="12" customHeight="1">
      <c r="A271" s="114"/>
      <c r="B271" s="43" t="s">
        <v>280</v>
      </c>
      <c r="C271" s="59" t="s">
        <v>281</v>
      </c>
      <c r="D271" s="115">
        <v>52820</v>
      </c>
      <c r="E271" s="116">
        <f t="shared" si="126"/>
        <v>98.880527163128534</v>
      </c>
      <c r="F271" s="87">
        <v>110</v>
      </c>
      <c r="G271" s="116">
        <f t="shared" si="127"/>
        <v>70.063694267515913</v>
      </c>
      <c r="H271" s="87">
        <v>44</v>
      </c>
      <c r="I271" s="116">
        <f t="shared" si="128"/>
        <v>51.162790697674424</v>
      </c>
      <c r="J271" s="87">
        <f t="shared" ref="J271:J281" si="143">D271-F271</f>
        <v>52710</v>
      </c>
      <c r="K271" s="116">
        <f t="shared" si="129"/>
        <v>98.965471921293258</v>
      </c>
      <c r="L271" s="87">
        <v>21460</v>
      </c>
      <c r="M271" s="116">
        <f t="shared" si="130"/>
        <v>93.130234778457663</v>
      </c>
      <c r="N271" s="87">
        <v>15590</v>
      </c>
      <c r="O271" s="116">
        <f t="shared" si="131"/>
        <v>102.02879581151831</v>
      </c>
      <c r="P271" s="87">
        <f t="shared" si="132"/>
        <v>-5870</v>
      </c>
      <c r="Q271" s="116">
        <f t="shared" si="133"/>
        <v>75.615097256215378</v>
      </c>
      <c r="R271" s="87">
        <f t="shared" si="134"/>
        <v>46840</v>
      </c>
      <c r="S271" s="116">
        <f t="shared" si="135"/>
        <v>102.94958020132754</v>
      </c>
      <c r="T271" s="87">
        <v>35468</v>
      </c>
      <c r="U271" s="116">
        <f>T271/T259*100</f>
        <v>103.77132157172532</v>
      </c>
      <c r="V271" s="87">
        <v>2767</v>
      </c>
      <c r="W271" s="116">
        <f>V271/V259*100</f>
        <v>112.06966383151074</v>
      </c>
      <c r="X271" s="87">
        <f t="shared" si="140"/>
        <v>11372</v>
      </c>
      <c r="Y271" s="116">
        <f t="shared" si="138"/>
        <v>100.46823924374945</v>
      </c>
      <c r="Z271" s="87">
        <v>101</v>
      </c>
      <c r="AA271" s="116">
        <f>Z271/Z259*100</f>
        <v>94.392523364485982</v>
      </c>
      <c r="AB271" s="87" t="s">
        <v>28</v>
      </c>
      <c r="AC271" s="116" t="s">
        <v>28</v>
      </c>
      <c r="AD271" s="233">
        <v>2323</v>
      </c>
      <c r="AE271" s="234">
        <f>AD271/AD259*100</f>
        <v>106.2185642432556</v>
      </c>
      <c r="AF271" s="233">
        <v>190</v>
      </c>
      <c r="AG271" s="116">
        <f>AF271/AF259*100</f>
        <v>60.317460317460316</v>
      </c>
      <c r="AH271" s="116" t="s">
        <v>28</v>
      </c>
      <c r="AI271" s="116" t="s">
        <v>28</v>
      </c>
      <c r="AJ271" s="120"/>
      <c r="AK271" s="168"/>
      <c r="AL271" s="178"/>
      <c r="AM271" s="180"/>
      <c r="AN271" s="179"/>
      <c r="AO271" s="179"/>
      <c r="AP271" s="120"/>
      <c r="AQ271" s="206"/>
    </row>
    <row r="272" spans="1:43" s="118" customFormat="1" ht="12" customHeight="1">
      <c r="A272" s="114"/>
      <c r="B272" s="43" t="s">
        <v>282</v>
      </c>
      <c r="C272" s="59" t="s">
        <v>283</v>
      </c>
      <c r="D272" s="115">
        <v>51049</v>
      </c>
      <c r="E272" s="116">
        <f t="shared" si="126"/>
        <v>102.29030577485673</v>
      </c>
      <c r="F272" s="87">
        <v>115</v>
      </c>
      <c r="G272" s="116">
        <f t="shared" si="127"/>
        <v>98.290598290598282</v>
      </c>
      <c r="H272" s="87">
        <v>49</v>
      </c>
      <c r="I272" s="116">
        <f t="shared" si="128"/>
        <v>106.5217391304348</v>
      </c>
      <c r="J272" s="87">
        <f t="shared" si="143"/>
        <v>50934</v>
      </c>
      <c r="K272" s="116">
        <f t="shared" si="129"/>
        <v>102.29970475406213</v>
      </c>
      <c r="L272" s="87">
        <v>21784</v>
      </c>
      <c r="M272" s="116">
        <f t="shared" si="130"/>
        <v>101.17974918718066</v>
      </c>
      <c r="N272" s="87">
        <v>13913</v>
      </c>
      <c r="O272" s="116">
        <f t="shared" si="131"/>
        <v>112.71976018796079</v>
      </c>
      <c r="P272" s="87">
        <f t="shared" si="132"/>
        <v>-7871</v>
      </c>
      <c r="Q272" s="116">
        <f t="shared" si="133"/>
        <v>85.67541090671601</v>
      </c>
      <c r="R272" s="87">
        <f t="shared" si="134"/>
        <v>43063</v>
      </c>
      <c r="S272" s="116">
        <f t="shared" si="135"/>
        <v>106.06127776956799</v>
      </c>
      <c r="T272" s="87">
        <v>34160</v>
      </c>
      <c r="U272" s="116">
        <f t="shared" ref="U272:U282" si="144">T272/T260*100</f>
        <v>106.82678174938236</v>
      </c>
      <c r="V272" s="87">
        <v>2601</v>
      </c>
      <c r="W272" s="116">
        <f t="shared" ref="W272:W282" si="145">V272/V260*100</f>
        <v>97.16100112065746</v>
      </c>
      <c r="X272" s="87">
        <f t="shared" si="140"/>
        <v>8903</v>
      </c>
      <c r="Y272" s="116">
        <f t="shared" si="138"/>
        <v>103.22318840579709</v>
      </c>
      <c r="Z272" s="87">
        <v>104</v>
      </c>
      <c r="AA272" s="116">
        <f>Z272/Z260*100</f>
        <v>101.96078431372548</v>
      </c>
      <c r="AB272" s="87" t="s">
        <v>28</v>
      </c>
      <c r="AC272" s="116" t="s">
        <v>28</v>
      </c>
      <c r="AD272" s="233">
        <v>2124</v>
      </c>
      <c r="AE272" s="234">
        <f>AD272/AD260*100</f>
        <v>105.51415797317436</v>
      </c>
      <c r="AF272" s="233">
        <v>228</v>
      </c>
      <c r="AG272" s="234">
        <f>AF272/AF260*100</f>
        <v>92.307692307692307</v>
      </c>
      <c r="AH272" s="116" t="s">
        <v>28</v>
      </c>
      <c r="AI272" s="116" t="s">
        <v>28</v>
      </c>
      <c r="AJ272" s="120"/>
      <c r="AK272" s="168"/>
      <c r="AL272" s="178"/>
      <c r="AM272" s="180"/>
      <c r="AN272" s="179"/>
      <c r="AO272" s="179"/>
      <c r="AP272" s="120"/>
      <c r="AQ272" s="206"/>
    </row>
    <row r="273" spans="1:52" s="223" customFormat="1" ht="12" customHeight="1">
      <c r="A273" s="222"/>
      <c r="B273" s="45" t="s">
        <v>284</v>
      </c>
      <c r="C273" s="61" t="s">
        <v>285</v>
      </c>
      <c r="D273" s="237">
        <v>56342</v>
      </c>
      <c r="E273" s="238">
        <f t="shared" si="126"/>
        <v>99.228601620288842</v>
      </c>
      <c r="F273" s="88">
        <v>123</v>
      </c>
      <c r="G273" s="238">
        <f t="shared" si="127"/>
        <v>128.125</v>
      </c>
      <c r="H273" s="88">
        <v>57</v>
      </c>
      <c r="I273" s="238">
        <f t="shared" si="128"/>
        <v>142.5</v>
      </c>
      <c r="J273" s="88">
        <f t="shared" si="143"/>
        <v>56219</v>
      </c>
      <c r="K273" s="238">
        <f t="shared" si="129"/>
        <v>99.179662691412034</v>
      </c>
      <c r="L273" s="88">
        <v>24299</v>
      </c>
      <c r="M273" s="238">
        <f t="shared" si="130"/>
        <v>97.33226517123974</v>
      </c>
      <c r="N273" s="88">
        <v>19646</v>
      </c>
      <c r="O273" s="238">
        <f t="shared" si="131"/>
        <v>118.98734177215189</v>
      </c>
      <c r="P273" s="88">
        <f t="shared" si="132"/>
        <v>-4653</v>
      </c>
      <c r="Q273" s="238">
        <f t="shared" si="133"/>
        <v>55.039034776437191</v>
      </c>
      <c r="R273" s="88">
        <f t="shared" si="134"/>
        <v>51566</v>
      </c>
      <c r="S273" s="238">
        <f t="shared" si="135"/>
        <v>106.91685672817748</v>
      </c>
      <c r="T273" s="88">
        <v>33824</v>
      </c>
      <c r="U273" s="238">
        <f t="shared" si="144"/>
        <v>100.04140786749483</v>
      </c>
      <c r="V273" s="88">
        <v>2368</v>
      </c>
      <c r="W273" s="238">
        <f t="shared" si="145"/>
        <v>90.381679389312978</v>
      </c>
      <c r="X273" s="88">
        <f t="shared" si="140"/>
        <v>17742</v>
      </c>
      <c r="Y273" s="238">
        <f t="shared" si="138"/>
        <v>123.0374479889043</v>
      </c>
      <c r="Z273" s="88">
        <v>93</v>
      </c>
      <c r="AA273" s="242">
        <f>Z273/Z261*100</f>
        <v>86.915887850467286</v>
      </c>
      <c r="AB273" s="243" t="s">
        <v>196</v>
      </c>
      <c r="AC273" s="243" t="s">
        <v>196</v>
      </c>
      <c r="AD273" s="243">
        <v>2371</v>
      </c>
      <c r="AE273" s="242">
        <f>AD273/AD261*100</f>
        <v>99.789562289562298</v>
      </c>
      <c r="AF273" s="243">
        <v>389</v>
      </c>
      <c r="AG273" s="242">
        <f>AF273/AF261*100</f>
        <v>102.0997375328084</v>
      </c>
      <c r="AH273" s="243" t="s">
        <v>196</v>
      </c>
      <c r="AI273" s="243" t="s">
        <v>196</v>
      </c>
      <c r="AJ273" s="196"/>
      <c r="AK273" s="197"/>
      <c r="AL273" s="198"/>
      <c r="AM273" s="197"/>
      <c r="AN273" s="199"/>
      <c r="AO273" s="199"/>
      <c r="AP273" s="196"/>
      <c r="AQ273" s="200"/>
    </row>
    <row r="274" spans="1:52" s="5" customFormat="1" ht="12" customHeight="1">
      <c r="A274" s="7"/>
      <c r="B274" s="43" t="s">
        <v>286</v>
      </c>
      <c r="C274" s="59" t="s">
        <v>287</v>
      </c>
      <c r="D274" s="78">
        <v>54850</v>
      </c>
      <c r="E274" s="84">
        <f t="shared" ref="E274:E291" si="146">D274/D262*100</f>
        <v>99.311968133260905</v>
      </c>
      <c r="F274" s="81">
        <v>146</v>
      </c>
      <c r="G274" s="84">
        <f t="shared" ref="G274:G297" si="147">F274/F262*100</f>
        <v>147.47474747474746</v>
      </c>
      <c r="H274" s="81">
        <v>80</v>
      </c>
      <c r="I274" s="84">
        <f t="shared" ref="I274:I285" si="148">H274/H262*100</f>
        <v>186.04651162790697</v>
      </c>
      <c r="J274" s="81">
        <f t="shared" si="143"/>
        <v>54704</v>
      </c>
      <c r="K274" s="84">
        <f t="shared" ref="K274:K297" si="149">J274/J262*100</f>
        <v>99.225481126770788</v>
      </c>
      <c r="L274" s="81">
        <v>23141</v>
      </c>
      <c r="M274" s="84">
        <f t="shared" ref="M274:M297" si="150">L274/L262*100</f>
        <v>95.683274757080838</v>
      </c>
      <c r="N274" s="81">
        <v>17672</v>
      </c>
      <c r="O274" s="84">
        <f t="shared" ref="O274:Q297" si="151">N274/N262*100</f>
        <v>116.35501711877798</v>
      </c>
      <c r="P274" s="81">
        <f t="shared" ref="P274:P297" si="152">N274-L274</f>
        <v>-5469</v>
      </c>
      <c r="Q274" s="84">
        <f t="shared" ref="Q274:Q287" si="153">P274/P262*100</f>
        <v>60.786928976325441</v>
      </c>
      <c r="R274" s="81">
        <f t="shared" ref="R274:R297" si="154">J274+P274</f>
        <v>49235</v>
      </c>
      <c r="S274" s="84">
        <f t="shared" ref="S274:S297" si="155">R274/R262*100</f>
        <v>106.72172367451338</v>
      </c>
      <c r="T274" s="81">
        <v>34029</v>
      </c>
      <c r="U274" s="84">
        <f t="shared" si="144"/>
        <v>97.680626919654387</v>
      </c>
      <c r="V274" s="81">
        <v>2328</v>
      </c>
      <c r="W274" s="84">
        <f t="shared" si="145"/>
        <v>82.05851251321819</v>
      </c>
      <c r="X274" s="81">
        <f t="shared" si="140"/>
        <v>15206</v>
      </c>
      <c r="Y274" s="84">
        <f t="shared" ref="Y274:Y297" si="156">X274/X262*100</f>
        <v>134.60210675400549</v>
      </c>
      <c r="Z274" s="81">
        <v>100</v>
      </c>
      <c r="AA274" s="84">
        <f t="shared" ref="AA274:AA282" si="157">Z274/Z262*100</f>
        <v>89.285714285714292</v>
      </c>
      <c r="AB274" s="81" t="s">
        <v>28</v>
      </c>
      <c r="AC274" s="84" t="s">
        <v>28</v>
      </c>
      <c r="AD274" s="208">
        <v>2215</v>
      </c>
      <c r="AE274" s="228">
        <f>AD274/AD262*100</f>
        <v>92.407175636211932</v>
      </c>
      <c r="AF274" s="208">
        <v>389</v>
      </c>
      <c r="AG274" s="84">
        <f>AF274/AF262*100</f>
        <v>84.93449781659389</v>
      </c>
      <c r="AH274" s="84" t="s">
        <v>66</v>
      </c>
      <c r="AI274" s="84" t="s">
        <v>66</v>
      </c>
      <c r="AJ274" s="16"/>
      <c r="AK274" s="152"/>
      <c r="AL274" s="163"/>
      <c r="AM274" s="169"/>
      <c r="AN274" s="105"/>
      <c r="AO274" s="105"/>
      <c r="AP274" s="105"/>
      <c r="AQ274" s="170"/>
    </row>
    <row r="275" spans="1:52" s="118" customFormat="1" ht="12" customHeight="1">
      <c r="A275" s="114"/>
      <c r="B275" s="43" t="s">
        <v>288</v>
      </c>
      <c r="C275" s="59" t="s">
        <v>289</v>
      </c>
      <c r="D275" s="115">
        <v>56374</v>
      </c>
      <c r="E275" s="116">
        <f t="shared" si="146"/>
        <v>101.29552764451152</v>
      </c>
      <c r="F275" s="87">
        <v>116</v>
      </c>
      <c r="G275" s="116">
        <f t="shared" si="147"/>
        <v>99.145299145299148</v>
      </c>
      <c r="H275" s="87">
        <v>50</v>
      </c>
      <c r="I275" s="116">
        <f t="shared" si="148"/>
        <v>81.967213114754102</v>
      </c>
      <c r="J275" s="87">
        <f t="shared" si="143"/>
        <v>56258</v>
      </c>
      <c r="K275" s="116">
        <f t="shared" si="149"/>
        <v>101.30005762028233</v>
      </c>
      <c r="L275" s="87">
        <v>25783</v>
      </c>
      <c r="M275" s="116">
        <f t="shared" si="150"/>
        <v>103.84646367004994</v>
      </c>
      <c r="N275" s="87">
        <v>15338</v>
      </c>
      <c r="O275" s="116">
        <f t="shared" si="151"/>
        <v>107.83941503199044</v>
      </c>
      <c r="P275" s="87">
        <f t="shared" si="152"/>
        <v>-10445</v>
      </c>
      <c r="Q275" s="116">
        <f t="shared" si="153"/>
        <v>98.491277699198491</v>
      </c>
      <c r="R275" s="87">
        <f t="shared" si="154"/>
        <v>45813</v>
      </c>
      <c r="S275" s="116">
        <f t="shared" si="155"/>
        <v>101.96300994858782</v>
      </c>
      <c r="T275" s="87">
        <v>36551</v>
      </c>
      <c r="U275" s="116">
        <f t="shared" si="144"/>
        <v>98.506939765530248</v>
      </c>
      <c r="V275" s="87">
        <v>1892</v>
      </c>
      <c r="W275" s="116">
        <f t="shared" si="145"/>
        <v>83.091787439613526</v>
      </c>
      <c r="X275" s="87">
        <f t="shared" ref="X275:X285" si="158">+R275-T275</f>
        <v>9262</v>
      </c>
      <c r="Y275" s="116">
        <f t="shared" si="156"/>
        <v>118.34909276769743</v>
      </c>
      <c r="Z275" s="87">
        <v>97</v>
      </c>
      <c r="AA275" s="116">
        <f t="shared" si="157"/>
        <v>91.509433962264154</v>
      </c>
      <c r="AB275" s="87" t="s">
        <v>28</v>
      </c>
      <c r="AC275" s="116" t="s">
        <v>28</v>
      </c>
      <c r="AD275" s="233">
        <v>2196</v>
      </c>
      <c r="AE275" s="234">
        <f t="shared" ref="AE275:AE282" si="159">AD275/AD263*100</f>
        <v>94.248927038626604</v>
      </c>
      <c r="AF275" s="233">
        <v>268</v>
      </c>
      <c r="AG275" s="116">
        <f t="shared" ref="AG275:AG282" si="160">AF275/AF263*100</f>
        <v>67.848101265822777</v>
      </c>
      <c r="AH275" s="116" t="s">
        <v>66</v>
      </c>
      <c r="AI275" s="116" t="s">
        <v>234</v>
      </c>
      <c r="AJ275" s="120"/>
      <c r="AK275" s="168"/>
      <c r="AL275" s="178"/>
      <c r="AM275" s="205"/>
      <c r="AN275" s="179"/>
      <c r="AO275" s="179"/>
      <c r="AP275" s="179"/>
      <c r="AQ275" s="206"/>
    </row>
    <row r="276" spans="1:52" s="118" customFormat="1" ht="12" customHeight="1">
      <c r="A276" s="114"/>
      <c r="B276" s="43" t="s">
        <v>290</v>
      </c>
      <c r="C276" s="59" t="s">
        <v>3</v>
      </c>
      <c r="D276" s="115">
        <v>51813</v>
      </c>
      <c r="E276" s="116">
        <f t="shared" si="146"/>
        <v>100.93507100695459</v>
      </c>
      <c r="F276" s="87">
        <v>112</v>
      </c>
      <c r="G276" s="116">
        <f t="shared" si="147"/>
        <v>100.90090090090089</v>
      </c>
      <c r="H276" s="87">
        <v>44</v>
      </c>
      <c r="I276" s="116">
        <f t="shared" si="148"/>
        <v>97.777777777777771</v>
      </c>
      <c r="J276" s="87">
        <f t="shared" si="143"/>
        <v>51701</v>
      </c>
      <c r="K276" s="116">
        <f t="shared" si="149"/>
        <v>100.93514505485923</v>
      </c>
      <c r="L276" s="87">
        <v>22697</v>
      </c>
      <c r="M276" s="116">
        <f t="shared" si="150"/>
        <v>102.12832973362131</v>
      </c>
      <c r="N276" s="87">
        <v>14273</v>
      </c>
      <c r="O276" s="116">
        <f t="shared" si="151"/>
        <v>107.8754440329529</v>
      </c>
      <c r="P276" s="87">
        <f t="shared" si="152"/>
        <v>-8424</v>
      </c>
      <c r="Q276" s="116">
        <f t="shared" si="153"/>
        <v>93.672856666296013</v>
      </c>
      <c r="R276" s="87">
        <f t="shared" si="154"/>
        <v>43277</v>
      </c>
      <c r="S276" s="116">
        <f t="shared" si="155"/>
        <v>102.48170688389496</v>
      </c>
      <c r="T276" s="87">
        <v>38406</v>
      </c>
      <c r="U276" s="116">
        <f t="shared" si="144"/>
        <v>103.33916319117449</v>
      </c>
      <c r="V276" s="87">
        <v>2118</v>
      </c>
      <c r="W276" s="116">
        <f t="shared" si="145"/>
        <v>91.135972461273667</v>
      </c>
      <c r="X276" s="87">
        <f t="shared" si="158"/>
        <v>4871</v>
      </c>
      <c r="Y276" s="116">
        <f t="shared" si="156"/>
        <v>96.18878357030016</v>
      </c>
      <c r="Z276" s="87">
        <v>101</v>
      </c>
      <c r="AA276" s="116">
        <f t="shared" si="157"/>
        <v>104.1237113402062</v>
      </c>
      <c r="AB276" s="87" t="s">
        <v>28</v>
      </c>
      <c r="AC276" s="116" t="s">
        <v>28</v>
      </c>
      <c r="AD276" s="233">
        <v>2089</v>
      </c>
      <c r="AE276" s="234">
        <f t="shared" si="159"/>
        <v>94.396746497966561</v>
      </c>
      <c r="AF276" s="233">
        <v>365</v>
      </c>
      <c r="AG276" s="116">
        <f t="shared" si="160"/>
        <v>116.98717948717949</v>
      </c>
      <c r="AH276" s="116" t="s">
        <v>66</v>
      </c>
      <c r="AI276" s="116" t="s">
        <v>66</v>
      </c>
      <c r="AJ276" s="120"/>
      <c r="AK276" s="168"/>
      <c r="AL276" s="178"/>
      <c r="AM276" s="205"/>
      <c r="AN276" s="179"/>
      <c r="AO276" s="179"/>
      <c r="AP276" s="179"/>
      <c r="AQ276" s="206"/>
    </row>
    <row r="277" spans="1:52" s="118" customFormat="1" ht="12" customHeight="1">
      <c r="A277" s="114"/>
      <c r="B277" s="43" t="s">
        <v>291</v>
      </c>
      <c r="C277" s="59" t="s">
        <v>292</v>
      </c>
      <c r="D277" s="115">
        <v>50866</v>
      </c>
      <c r="E277" s="116">
        <f t="shared" si="146"/>
        <v>101.8685037950854</v>
      </c>
      <c r="F277" s="87">
        <v>121</v>
      </c>
      <c r="G277" s="116">
        <f t="shared" si="147"/>
        <v>94.53125</v>
      </c>
      <c r="H277" s="87">
        <v>53</v>
      </c>
      <c r="I277" s="116">
        <f t="shared" si="148"/>
        <v>85.483870967741936</v>
      </c>
      <c r="J277" s="87">
        <f t="shared" si="143"/>
        <v>50745</v>
      </c>
      <c r="K277" s="116">
        <f t="shared" si="149"/>
        <v>101.88736070675634</v>
      </c>
      <c r="L277" s="87">
        <v>19909</v>
      </c>
      <c r="M277" s="116">
        <f t="shared" si="150"/>
        <v>93.368662946114526</v>
      </c>
      <c r="N277" s="87">
        <v>15091</v>
      </c>
      <c r="O277" s="116">
        <f t="shared" si="151"/>
        <v>103.22867501197072</v>
      </c>
      <c r="P277" s="87">
        <f t="shared" si="152"/>
        <v>-4818</v>
      </c>
      <c r="Q277" s="116">
        <f t="shared" si="153"/>
        <v>71.867541766109781</v>
      </c>
      <c r="R277" s="87">
        <f t="shared" si="154"/>
        <v>45927</v>
      </c>
      <c r="S277" s="116">
        <f t="shared" si="155"/>
        <v>106.55669242012947</v>
      </c>
      <c r="T277" s="87">
        <v>40252</v>
      </c>
      <c r="U277" s="116">
        <f t="shared" si="144"/>
        <v>109.31805219847371</v>
      </c>
      <c r="V277" s="87">
        <v>2308</v>
      </c>
      <c r="W277" s="116">
        <f t="shared" si="145"/>
        <v>98.338304218150824</v>
      </c>
      <c r="X277" s="87">
        <f t="shared" si="158"/>
        <v>5675</v>
      </c>
      <c r="Y277" s="116">
        <f t="shared" si="156"/>
        <v>90.366242038216555</v>
      </c>
      <c r="Z277" s="87">
        <v>81</v>
      </c>
      <c r="AA277" s="116">
        <f t="shared" si="157"/>
        <v>76.415094339622641</v>
      </c>
      <c r="AB277" s="87" t="s">
        <v>28</v>
      </c>
      <c r="AC277" s="116" t="s">
        <v>28</v>
      </c>
      <c r="AD277" s="233">
        <v>2153</v>
      </c>
      <c r="AE277" s="234">
        <f t="shared" si="159"/>
        <v>96.503809950694759</v>
      </c>
      <c r="AF277" s="233">
        <v>328</v>
      </c>
      <c r="AG277" s="116">
        <f t="shared" si="160"/>
        <v>96.755162241887902</v>
      </c>
      <c r="AH277" s="116" t="s">
        <v>66</v>
      </c>
      <c r="AI277" s="116" t="s">
        <v>66</v>
      </c>
      <c r="AJ277" s="120"/>
      <c r="AK277" s="168"/>
      <c r="AL277" s="178"/>
      <c r="AM277" s="205"/>
      <c r="AN277" s="178"/>
      <c r="AO277" s="179"/>
      <c r="AP277" s="179"/>
      <c r="AQ277" s="206"/>
    </row>
    <row r="278" spans="1:52" s="118" customFormat="1" ht="12" customHeight="1">
      <c r="A278" s="114"/>
      <c r="B278" s="43" t="s">
        <v>293</v>
      </c>
      <c r="C278" s="59" t="s">
        <v>294</v>
      </c>
      <c r="D278" s="115">
        <v>47470</v>
      </c>
      <c r="E278" s="116">
        <f t="shared" si="146"/>
        <v>99.785588161103163</v>
      </c>
      <c r="F278" s="87">
        <v>115</v>
      </c>
      <c r="G278" s="116">
        <f t="shared" si="147"/>
        <v>82.142857142857139</v>
      </c>
      <c r="H278" s="87">
        <v>47</v>
      </c>
      <c r="I278" s="116">
        <f t="shared" si="148"/>
        <v>63.513513513513509</v>
      </c>
      <c r="J278" s="87">
        <f t="shared" si="143"/>
        <v>47355</v>
      </c>
      <c r="K278" s="116">
        <f t="shared" si="149"/>
        <v>99.837662337662337</v>
      </c>
      <c r="L278" s="87">
        <v>20144</v>
      </c>
      <c r="M278" s="116">
        <f t="shared" si="150"/>
        <v>97.135692930851576</v>
      </c>
      <c r="N278" s="87">
        <v>15344</v>
      </c>
      <c r="O278" s="116">
        <f t="shared" si="151"/>
        <v>102.02806037635482</v>
      </c>
      <c r="P278" s="87">
        <f t="shared" si="152"/>
        <v>-4800</v>
      </c>
      <c r="Q278" s="116">
        <f t="shared" si="153"/>
        <v>84.225302684681523</v>
      </c>
      <c r="R278" s="87">
        <f t="shared" si="154"/>
        <v>42555</v>
      </c>
      <c r="S278" s="116">
        <f t="shared" si="155"/>
        <v>101.96966429444325</v>
      </c>
      <c r="T278" s="87">
        <v>37053</v>
      </c>
      <c r="U278" s="116">
        <f t="shared" si="144"/>
        <v>103.08248713312005</v>
      </c>
      <c r="V278" s="87">
        <v>2404</v>
      </c>
      <c r="W278" s="116">
        <f t="shared" si="145"/>
        <v>98.808055898068233</v>
      </c>
      <c r="X278" s="87">
        <f t="shared" si="158"/>
        <v>5502</v>
      </c>
      <c r="Y278" s="116">
        <f t="shared" si="156"/>
        <v>95.058742225293713</v>
      </c>
      <c r="Z278" s="87">
        <v>85</v>
      </c>
      <c r="AA278" s="116">
        <f t="shared" si="157"/>
        <v>82.524271844660191</v>
      </c>
      <c r="AB278" s="87" t="s">
        <v>28</v>
      </c>
      <c r="AC278" s="116" t="s">
        <v>28</v>
      </c>
      <c r="AD278" s="233">
        <v>2142</v>
      </c>
      <c r="AE278" s="234">
        <f t="shared" si="159"/>
        <v>95.838926174496635</v>
      </c>
      <c r="AF278" s="233">
        <v>437</v>
      </c>
      <c r="AG278" s="116">
        <f t="shared" si="160"/>
        <v>114.09921671018277</v>
      </c>
      <c r="AH278" s="116" t="s">
        <v>68</v>
      </c>
      <c r="AI278" s="116" t="s">
        <v>68</v>
      </c>
      <c r="AJ278" s="120"/>
      <c r="AK278" s="168"/>
      <c r="AL278" s="178"/>
      <c r="AM278" s="205"/>
      <c r="AN278" s="179"/>
      <c r="AO278" s="179"/>
      <c r="AP278" s="120"/>
      <c r="AQ278" s="206"/>
    </row>
    <row r="279" spans="1:52" s="118" customFormat="1" ht="12" customHeight="1">
      <c r="A279" s="114"/>
      <c r="B279" s="43" t="s">
        <v>295</v>
      </c>
      <c r="C279" s="59" t="s">
        <v>6</v>
      </c>
      <c r="D279" s="115">
        <v>47482</v>
      </c>
      <c r="E279" s="116">
        <f t="shared" si="146"/>
        <v>102.32087059584096</v>
      </c>
      <c r="F279" s="87">
        <v>120</v>
      </c>
      <c r="G279" s="116">
        <f t="shared" si="147"/>
        <v>112.14953271028037</v>
      </c>
      <c r="H279" s="87">
        <v>52</v>
      </c>
      <c r="I279" s="116">
        <f t="shared" si="148"/>
        <v>126.82926829268293</v>
      </c>
      <c r="J279" s="87">
        <f t="shared" si="143"/>
        <v>47362</v>
      </c>
      <c r="K279" s="116">
        <f t="shared" si="149"/>
        <v>102.29815542788026</v>
      </c>
      <c r="L279" s="87">
        <v>18723</v>
      </c>
      <c r="M279" s="116">
        <f t="shared" si="150"/>
        <v>96.420846637140798</v>
      </c>
      <c r="N279" s="87">
        <v>14392</v>
      </c>
      <c r="O279" s="116">
        <f t="shared" si="151"/>
        <v>108.36533393569761</v>
      </c>
      <c r="P279" s="87">
        <f t="shared" si="152"/>
        <v>-4331</v>
      </c>
      <c r="Q279" s="116">
        <f t="shared" si="153"/>
        <v>70.571940687632392</v>
      </c>
      <c r="R279" s="87">
        <f t="shared" si="154"/>
        <v>43031</v>
      </c>
      <c r="S279" s="116">
        <f t="shared" si="155"/>
        <v>107.14623639849606</v>
      </c>
      <c r="T279" s="87">
        <v>38733</v>
      </c>
      <c r="U279" s="116">
        <f t="shared" si="144"/>
        <v>105.96684175968483</v>
      </c>
      <c r="V279" s="87">
        <v>2225</v>
      </c>
      <c r="W279" s="116">
        <f t="shared" si="145"/>
        <v>98.844957796534871</v>
      </c>
      <c r="X279" s="87">
        <f t="shared" si="158"/>
        <v>4298</v>
      </c>
      <c r="Y279" s="116">
        <f t="shared" si="156"/>
        <v>119.09116098642284</v>
      </c>
      <c r="Z279" s="87">
        <v>103</v>
      </c>
      <c r="AA279" s="116">
        <f t="shared" si="157"/>
        <v>99.038461538461547</v>
      </c>
      <c r="AB279" s="87" t="s">
        <v>28</v>
      </c>
      <c r="AC279" s="116" t="s">
        <v>28</v>
      </c>
      <c r="AD279" s="233">
        <v>2035</v>
      </c>
      <c r="AE279" s="234">
        <f t="shared" si="159"/>
        <v>100.79247152055473</v>
      </c>
      <c r="AF279" s="233">
        <v>368</v>
      </c>
      <c r="AG279" s="116">
        <f t="shared" si="160"/>
        <v>135.79335793357933</v>
      </c>
      <c r="AH279" s="116" t="s">
        <v>68</v>
      </c>
      <c r="AI279" s="116" t="s">
        <v>68</v>
      </c>
      <c r="AJ279" s="120"/>
      <c r="AK279" s="168"/>
      <c r="AL279" s="178"/>
      <c r="AM279" s="205"/>
      <c r="AN279" s="179"/>
      <c r="AO279" s="179"/>
      <c r="AP279" s="120"/>
      <c r="AQ279" s="206"/>
    </row>
    <row r="280" spans="1:52" s="118" customFormat="1" ht="12" customHeight="1">
      <c r="A280" s="114"/>
      <c r="B280" s="43" t="s">
        <v>296</v>
      </c>
      <c r="C280" s="59" t="s">
        <v>7</v>
      </c>
      <c r="D280" s="115">
        <v>50325</v>
      </c>
      <c r="E280" s="116">
        <f t="shared" si="146"/>
        <v>102.8951726676072</v>
      </c>
      <c r="F280" s="87">
        <v>119</v>
      </c>
      <c r="G280" s="116">
        <f t="shared" si="147"/>
        <v>100.84745762711864</v>
      </c>
      <c r="H280" s="87">
        <v>51</v>
      </c>
      <c r="I280" s="116">
        <f t="shared" si="148"/>
        <v>98.076923076923066</v>
      </c>
      <c r="J280" s="87">
        <f t="shared" si="143"/>
        <v>50206</v>
      </c>
      <c r="K280" s="116">
        <f t="shared" si="149"/>
        <v>102.90012502305753</v>
      </c>
      <c r="L280" s="87">
        <v>20781</v>
      </c>
      <c r="M280" s="116">
        <f t="shared" si="150"/>
        <v>104.09236625926668</v>
      </c>
      <c r="N280" s="87">
        <v>14758</v>
      </c>
      <c r="O280" s="116">
        <f t="shared" si="151"/>
        <v>101.65312026449924</v>
      </c>
      <c r="P280" s="87">
        <f t="shared" si="152"/>
        <v>-6023</v>
      </c>
      <c r="Q280" s="116">
        <f t="shared" si="153"/>
        <v>110.59493206022768</v>
      </c>
      <c r="R280" s="87">
        <f t="shared" si="154"/>
        <v>44183</v>
      </c>
      <c r="S280" s="116">
        <f t="shared" si="155"/>
        <v>101.9333256430961</v>
      </c>
      <c r="T280" s="87">
        <v>38975</v>
      </c>
      <c r="U280" s="116">
        <f t="shared" si="144"/>
        <v>101.6323763331508</v>
      </c>
      <c r="V280" s="87">
        <v>2952</v>
      </c>
      <c r="W280" s="116">
        <f t="shared" si="145"/>
        <v>130.96716947648625</v>
      </c>
      <c r="X280" s="87">
        <f t="shared" si="158"/>
        <v>5208</v>
      </c>
      <c r="Y280" s="116">
        <f t="shared" si="156"/>
        <v>104.24339471577262</v>
      </c>
      <c r="Z280" s="87">
        <v>105</v>
      </c>
      <c r="AA280" s="116">
        <f t="shared" si="157"/>
        <v>100</v>
      </c>
      <c r="AB280" s="87" t="s">
        <v>28</v>
      </c>
      <c r="AC280" s="116" t="s">
        <v>28</v>
      </c>
      <c r="AD280" s="233">
        <v>2381</v>
      </c>
      <c r="AE280" s="234">
        <f t="shared" si="159"/>
        <v>102.71786022433132</v>
      </c>
      <c r="AF280" s="233">
        <v>328</v>
      </c>
      <c r="AG280" s="116">
        <f t="shared" si="160"/>
        <v>117.56272401433692</v>
      </c>
      <c r="AH280" s="116" t="s">
        <v>68</v>
      </c>
      <c r="AI280" s="116" t="s">
        <v>68</v>
      </c>
      <c r="AJ280" s="120"/>
      <c r="AK280" s="168"/>
      <c r="AL280" s="178"/>
      <c r="AM280" s="205"/>
      <c r="AN280" s="179"/>
      <c r="AO280" s="179"/>
      <c r="AP280" s="120"/>
      <c r="AQ280" s="206"/>
    </row>
    <row r="281" spans="1:52" s="217" customFormat="1" ht="12" customHeight="1">
      <c r="A281" s="95"/>
      <c r="B281" s="43" t="s">
        <v>297</v>
      </c>
      <c r="C281" s="59" t="s">
        <v>8</v>
      </c>
      <c r="D281" s="115">
        <v>49402</v>
      </c>
      <c r="E281" s="116">
        <f t="shared" si="146"/>
        <v>102.38544278875051</v>
      </c>
      <c r="F281" s="87">
        <v>115</v>
      </c>
      <c r="G281" s="116">
        <f t="shared" si="147"/>
        <v>103.60360360360362</v>
      </c>
      <c r="H281" s="87">
        <v>47</v>
      </c>
      <c r="I281" s="116">
        <f t="shared" si="148"/>
        <v>104.44444444444446</v>
      </c>
      <c r="J281" s="87">
        <f t="shared" si="143"/>
        <v>49287</v>
      </c>
      <c r="K281" s="116">
        <f t="shared" si="149"/>
        <v>102.38263398421272</v>
      </c>
      <c r="L281" s="87">
        <v>21462</v>
      </c>
      <c r="M281" s="116">
        <f t="shared" si="150"/>
        <v>108.10456857905606</v>
      </c>
      <c r="N281" s="87">
        <v>13976</v>
      </c>
      <c r="O281" s="116">
        <f t="shared" si="151"/>
        <v>102.8554607006182</v>
      </c>
      <c r="P281" s="87">
        <f t="shared" si="152"/>
        <v>-7486</v>
      </c>
      <c r="Q281" s="116">
        <f t="shared" si="153"/>
        <v>119.48922585794095</v>
      </c>
      <c r="R281" s="87">
        <f t="shared" si="154"/>
        <v>41801</v>
      </c>
      <c r="S281" s="116">
        <f t="shared" si="155"/>
        <v>99.823283582089545</v>
      </c>
      <c r="T281" s="87">
        <v>35957</v>
      </c>
      <c r="U281" s="116">
        <f t="shared" si="144"/>
        <v>100</v>
      </c>
      <c r="V281" s="87">
        <v>2449</v>
      </c>
      <c r="W281" s="116">
        <f t="shared" si="145"/>
        <v>93.047112462006083</v>
      </c>
      <c r="X281" s="87">
        <f t="shared" si="158"/>
        <v>5844</v>
      </c>
      <c r="Y281" s="116">
        <f t="shared" si="156"/>
        <v>98.749577559986477</v>
      </c>
      <c r="Z281" s="87">
        <v>99</v>
      </c>
      <c r="AA281" s="116">
        <f t="shared" si="157"/>
        <v>91.666666666666657</v>
      </c>
      <c r="AB281" s="87" t="s">
        <v>28</v>
      </c>
      <c r="AC281" s="116" t="s">
        <v>28</v>
      </c>
      <c r="AD281" s="233">
        <v>2430</v>
      </c>
      <c r="AE281" s="234">
        <f t="shared" si="159"/>
        <v>98.580121703853948</v>
      </c>
      <c r="AF281" s="233">
        <v>334</v>
      </c>
      <c r="AG281" s="116">
        <f t="shared" si="160"/>
        <v>103.72670807453417</v>
      </c>
      <c r="AH281" s="116" t="s">
        <v>66</v>
      </c>
      <c r="AI281" s="116" t="s">
        <v>66</v>
      </c>
      <c r="AJ281" s="154"/>
      <c r="AK281" s="155"/>
      <c r="AL281" s="214"/>
      <c r="AM281" s="215"/>
      <c r="AN281" s="212"/>
      <c r="AO281" s="212"/>
      <c r="AP281" s="154"/>
      <c r="AQ281" s="216"/>
    </row>
    <row r="282" spans="1:52" s="118" customFormat="1" ht="12" customHeight="1">
      <c r="A282" s="114"/>
      <c r="B282" s="43" t="s">
        <v>298</v>
      </c>
      <c r="C282" s="59" t="s">
        <v>9</v>
      </c>
      <c r="D282" s="115">
        <v>52383</v>
      </c>
      <c r="E282" s="116">
        <f t="shared" si="146"/>
        <v>102.28058186078297</v>
      </c>
      <c r="F282" s="87">
        <v>118</v>
      </c>
      <c r="G282" s="116">
        <f t="shared" si="147"/>
        <v>104.42477876106196</v>
      </c>
      <c r="H282" s="87">
        <v>50</v>
      </c>
      <c r="I282" s="116">
        <f t="shared" si="148"/>
        <v>106.38297872340425</v>
      </c>
      <c r="J282" s="87">
        <f>D282-F282</f>
        <v>52265</v>
      </c>
      <c r="K282" s="116">
        <f t="shared" si="149"/>
        <v>102.27584047591091</v>
      </c>
      <c r="L282" s="87">
        <v>21730</v>
      </c>
      <c r="M282" s="116">
        <f t="shared" si="150"/>
        <v>108.63913608639135</v>
      </c>
      <c r="N282" s="87">
        <v>16181</v>
      </c>
      <c r="O282" s="116">
        <f t="shared" si="151"/>
        <v>105.69599581945262</v>
      </c>
      <c r="P282" s="87">
        <f t="shared" si="152"/>
        <v>-5549</v>
      </c>
      <c r="Q282" s="116">
        <f t="shared" si="153"/>
        <v>118.23993181333901</v>
      </c>
      <c r="R282" s="87">
        <f t="shared" si="154"/>
        <v>46716</v>
      </c>
      <c r="S282" s="116">
        <f t="shared" si="155"/>
        <v>100.66150962097868</v>
      </c>
      <c r="T282" s="87">
        <v>34355</v>
      </c>
      <c r="U282" s="116">
        <f t="shared" si="144"/>
        <v>101.46789532754445</v>
      </c>
      <c r="V282" s="87">
        <v>2301</v>
      </c>
      <c r="W282" s="116">
        <f t="shared" si="145"/>
        <v>90.66193853427896</v>
      </c>
      <c r="X282" s="87">
        <f t="shared" si="158"/>
        <v>12361</v>
      </c>
      <c r="Y282" s="116">
        <f t="shared" si="156"/>
        <v>98.486176400286823</v>
      </c>
      <c r="Z282" s="87">
        <v>101</v>
      </c>
      <c r="AA282" s="116">
        <f t="shared" si="157"/>
        <v>97.115384615384613</v>
      </c>
      <c r="AB282" s="87" t="s">
        <v>28</v>
      </c>
      <c r="AC282" s="116" t="s">
        <v>28</v>
      </c>
      <c r="AD282" s="233">
        <v>2585</v>
      </c>
      <c r="AE282" s="234">
        <f t="shared" si="159"/>
        <v>96.780232122800442</v>
      </c>
      <c r="AF282" s="233">
        <v>232</v>
      </c>
      <c r="AG282" s="116">
        <f t="shared" si="160"/>
        <v>71.384615384615387</v>
      </c>
      <c r="AH282" s="116" t="s">
        <v>28</v>
      </c>
      <c r="AI282" s="116" t="s">
        <v>28</v>
      </c>
      <c r="AJ282" s="120"/>
      <c r="AK282" s="168"/>
      <c r="AL282" s="178"/>
      <c r="AM282" s="205"/>
      <c r="AN282" s="179"/>
      <c r="AO282" s="179"/>
      <c r="AP282" s="120"/>
      <c r="AQ282" s="206"/>
    </row>
    <row r="283" spans="1:52" s="118" customFormat="1" ht="12" customHeight="1">
      <c r="A283" s="114"/>
      <c r="B283" s="43" t="s">
        <v>299</v>
      </c>
      <c r="C283" s="59" t="s">
        <v>300</v>
      </c>
      <c r="D283" s="115">
        <v>53554</v>
      </c>
      <c r="E283" s="116">
        <f t="shared" si="146"/>
        <v>101.38962514199167</v>
      </c>
      <c r="F283" s="87">
        <v>113</v>
      </c>
      <c r="G283" s="116">
        <f t="shared" si="147"/>
        <v>102.72727272727273</v>
      </c>
      <c r="H283" s="87">
        <v>45</v>
      </c>
      <c r="I283" s="116">
        <f t="shared" si="148"/>
        <v>102.27272727272727</v>
      </c>
      <c r="J283" s="87">
        <f t="shared" ref="J283:J291" si="161">D283-F283</f>
        <v>53441</v>
      </c>
      <c r="K283" s="116">
        <f t="shared" si="149"/>
        <v>101.38683361790932</v>
      </c>
      <c r="L283" s="87">
        <v>22873</v>
      </c>
      <c r="M283" s="116">
        <f t="shared" si="150"/>
        <v>106.58434296365331</v>
      </c>
      <c r="N283" s="120">
        <v>15696</v>
      </c>
      <c r="O283" s="202">
        <f t="shared" si="151"/>
        <v>100.67992302758178</v>
      </c>
      <c r="P283" s="120">
        <f t="shared" si="152"/>
        <v>-7177</v>
      </c>
      <c r="Q283" s="202">
        <f t="shared" si="153"/>
        <v>122.26575809199318</v>
      </c>
      <c r="R283" s="120">
        <f t="shared" si="154"/>
        <v>46264</v>
      </c>
      <c r="S283" s="202">
        <f t="shared" si="155"/>
        <v>98.770281810418453</v>
      </c>
      <c r="T283" s="87">
        <v>35206</v>
      </c>
      <c r="U283" s="116">
        <f>T283/T271*100</f>
        <v>99.261305965941133</v>
      </c>
      <c r="V283" s="87">
        <v>2176</v>
      </c>
      <c r="W283" s="116">
        <f>V283/V271*100</f>
        <v>78.641127574990961</v>
      </c>
      <c r="X283" s="87">
        <f t="shared" si="158"/>
        <v>11058</v>
      </c>
      <c r="Y283" s="116">
        <f t="shared" si="156"/>
        <v>97.238832219486454</v>
      </c>
      <c r="Z283" s="87">
        <v>103</v>
      </c>
      <c r="AA283" s="116">
        <f>Z283/Z271*100</f>
        <v>101.98019801980197</v>
      </c>
      <c r="AB283" s="87" t="s">
        <v>28</v>
      </c>
      <c r="AC283" s="116" t="s">
        <v>28</v>
      </c>
      <c r="AD283" s="233">
        <v>2199</v>
      </c>
      <c r="AE283" s="234">
        <f>AD283/AD271*100</f>
        <v>94.662074903142496</v>
      </c>
      <c r="AF283" s="233">
        <v>282</v>
      </c>
      <c r="AG283" s="116">
        <f>AF283/AF271*100</f>
        <v>148.42105263157893</v>
      </c>
      <c r="AH283" s="180" t="s">
        <v>28</v>
      </c>
      <c r="AI283" s="180" t="s">
        <v>28</v>
      </c>
      <c r="AJ283" s="120"/>
      <c r="AK283" s="168"/>
      <c r="AL283" s="178"/>
      <c r="AM283" s="180"/>
      <c r="AN283" s="179"/>
      <c r="AO283" s="179"/>
      <c r="AP283" s="120"/>
      <c r="AQ283" s="206"/>
    </row>
    <row r="284" spans="1:52" s="118" customFormat="1" ht="12" customHeight="1">
      <c r="A284" s="114"/>
      <c r="B284" s="43" t="s">
        <v>301</v>
      </c>
      <c r="C284" s="59" t="s">
        <v>302</v>
      </c>
      <c r="D284" s="115">
        <v>50495</v>
      </c>
      <c r="E284" s="116">
        <f t="shared" si="146"/>
        <v>98.91476816392094</v>
      </c>
      <c r="F284" s="87">
        <v>119</v>
      </c>
      <c r="G284" s="116">
        <f t="shared" si="147"/>
        <v>103.47826086956522</v>
      </c>
      <c r="H284" s="87">
        <v>51</v>
      </c>
      <c r="I284" s="116">
        <f t="shared" si="148"/>
        <v>104.08163265306123</v>
      </c>
      <c r="J284" s="87">
        <f t="shared" si="161"/>
        <v>50376</v>
      </c>
      <c r="K284" s="116">
        <f t="shared" si="149"/>
        <v>98.904464601248677</v>
      </c>
      <c r="L284" s="87">
        <v>22822</v>
      </c>
      <c r="M284" s="116">
        <f t="shared" si="150"/>
        <v>104.76496511200881</v>
      </c>
      <c r="N284" s="120">
        <v>13668</v>
      </c>
      <c r="O284" s="202">
        <f t="shared" si="151"/>
        <v>98.239056997053126</v>
      </c>
      <c r="P284" s="120">
        <f t="shared" si="152"/>
        <v>-9154</v>
      </c>
      <c r="Q284" s="202">
        <f t="shared" si="153"/>
        <v>116.30034303138102</v>
      </c>
      <c r="R284" s="120">
        <f t="shared" si="154"/>
        <v>41222</v>
      </c>
      <c r="S284" s="202">
        <f t="shared" si="155"/>
        <v>95.724868216334215</v>
      </c>
      <c r="T284" s="87">
        <v>32956</v>
      </c>
      <c r="U284" s="116">
        <f t="shared" ref="U284:U297" si="162">T284/T272*100</f>
        <v>96.47540983606558</v>
      </c>
      <c r="V284" s="87">
        <v>1824</v>
      </c>
      <c r="W284" s="116">
        <f t="shared" ref="W284:W297" si="163">V284/V272*100</f>
        <v>70.126874279123413</v>
      </c>
      <c r="X284" s="87">
        <f t="shared" si="158"/>
        <v>8266</v>
      </c>
      <c r="Y284" s="116">
        <f t="shared" si="156"/>
        <v>92.845108390430184</v>
      </c>
      <c r="Z284" s="87">
        <v>98</v>
      </c>
      <c r="AA284" s="116">
        <f>Z284/Z272*100</f>
        <v>94.230769230769226</v>
      </c>
      <c r="AB284" s="87" t="s">
        <v>28</v>
      </c>
      <c r="AC284" s="116" t="s">
        <v>28</v>
      </c>
      <c r="AD284" s="233">
        <v>2067</v>
      </c>
      <c r="AE284" s="234">
        <f>AD284/AD272*100</f>
        <v>97.316384180790962</v>
      </c>
      <c r="AF284" s="233">
        <v>206</v>
      </c>
      <c r="AG284" s="234">
        <f>AF284/AF272*100</f>
        <v>90.350877192982466</v>
      </c>
      <c r="AH284" s="180" t="s">
        <v>28</v>
      </c>
      <c r="AI284" s="180" t="s">
        <v>28</v>
      </c>
      <c r="AJ284" s="120"/>
      <c r="AK284" s="168"/>
      <c r="AL284" s="178"/>
      <c r="AM284" s="180"/>
      <c r="AN284" s="179"/>
      <c r="AO284" s="179"/>
      <c r="AP284" s="120"/>
      <c r="AQ284" s="206"/>
    </row>
    <row r="285" spans="1:52" s="223" customFormat="1" ht="12" customHeight="1">
      <c r="A285" s="222"/>
      <c r="B285" s="45" t="s">
        <v>303</v>
      </c>
      <c r="C285" s="61" t="s">
        <v>304</v>
      </c>
      <c r="D285" s="237">
        <v>57777</v>
      </c>
      <c r="E285" s="238">
        <f t="shared" si="146"/>
        <v>102.54694544034646</v>
      </c>
      <c r="F285" s="88">
        <v>116</v>
      </c>
      <c r="G285" s="238">
        <f t="shared" si="147"/>
        <v>94.308943089430898</v>
      </c>
      <c r="H285" s="88">
        <v>48</v>
      </c>
      <c r="I285" s="238">
        <f t="shared" si="148"/>
        <v>84.210526315789465</v>
      </c>
      <c r="J285" s="88">
        <f t="shared" si="161"/>
        <v>57661</v>
      </c>
      <c r="K285" s="238">
        <f t="shared" si="149"/>
        <v>102.56496913854747</v>
      </c>
      <c r="L285" s="88">
        <v>25151</v>
      </c>
      <c r="M285" s="238">
        <f t="shared" si="150"/>
        <v>103.50631713239228</v>
      </c>
      <c r="N285" s="196">
        <v>16543</v>
      </c>
      <c r="O285" s="226">
        <f t="shared" si="151"/>
        <v>84.205436221113715</v>
      </c>
      <c r="P285" s="196">
        <f t="shared" si="152"/>
        <v>-8608</v>
      </c>
      <c r="Q285" s="226">
        <f t="shared" si="153"/>
        <v>184.99892542445735</v>
      </c>
      <c r="R285" s="196">
        <f t="shared" si="154"/>
        <v>49053</v>
      </c>
      <c r="S285" s="226">
        <f t="shared" si="155"/>
        <v>95.126633828491649</v>
      </c>
      <c r="T285" s="88">
        <v>34476</v>
      </c>
      <c r="U285" s="238">
        <f t="shared" si="162"/>
        <v>101.92762535477766</v>
      </c>
      <c r="V285" s="88">
        <v>2068</v>
      </c>
      <c r="W285" s="238">
        <f t="shared" si="163"/>
        <v>87.331081081081081</v>
      </c>
      <c r="X285" s="88">
        <f t="shared" si="158"/>
        <v>14577</v>
      </c>
      <c r="Y285" s="238">
        <f t="shared" si="156"/>
        <v>82.16097396009468</v>
      </c>
      <c r="Z285" s="88">
        <v>96</v>
      </c>
      <c r="AA285" s="242">
        <f>Z285/Z273*100</f>
        <v>103.2258064516129</v>
      </c>
      <c r="AB285" s="243" t="s">
        <v>196</v>
      </c>
      <c r="AC285" s="243" t="s">
        <v>196</v>
      </c>
      <c r="AD285" s="243">
        <v>2371</v>
      </c>
      <c r="AE285" s="242">
        <f>AD285/AD273*100</f>
        <v>100</v>
      </c>
      <c r="AF285" s="243">
        <v>398</v>
      </c>
      <c r="AG285" s="242">
        <f>AF285/AF273*100</f>
        <v>102.31362467866323</v>
      </c>
      <c r="AH285" s="227" t="s">
        <v>196</v>
      </c>
      <c r="AI285" s="227" t="s">
        <v>196</v>
      </c>
      <c r="AJ285" s="196"/>
      <c r="AK285" s="197"/>
      <c r="AL285" s="198"/>
      <c r="AM285" s="197"/>
      <c r="AN285" s="199"/>
      <c r="AO285" s="199"/>
      <c r="AP285" s="196"/>
      <c r="AQ285" s="200"/>
    </row>
    <row r="286" spans="1:52" ht="12" customHeight="1">
      <c r="A286" s="244"/>
      <c r="B286" s="43" t="s">
        <v>309</v>
      </c>
      <c r="C286" s="59" t="s">
        <v>310</v>
      </c>
      <c r="D286" s="78">
        <v>56421</v>
      </c>
      <c r="E286" s="84">
        <f t="shared" si="146"/>
        <v>102.86417502278941</v>
      </c>
      <c r="F286" s="87">
        <v>115</v>
      </c>
      <c r="G286" s="84">
        <f t="shared" si="147"/>
        <v>78.767123287671239</v>
      </c>
      <c r="H286" s="81">
        <v>47</v>
      </c>
      <c r="I286" s="84">
        <f>H286/H274*100</f>
        <v>58.75</v>
      </c>
      <c r="J286" s="81">
        <f t="shared" si="161"/>
        <v>56306</v>
      </c>
      <c r="K286" s="84">
        <f t="shared" si="149"/>
        <v>102.92848786194794</v>
      </c>
      <c r="L286" s="81">
        <v>24637</v>
      </c>
      <c r="M286" s="84">
        <f t="shared" si="150"/>
        <v>106.4647163043948</v>
      </c>
      <c r="N286" s="245">
        <v>15625</v>
      </c>
      <c r="O286" s="104">
        <f t="shared" si="151"/>
        <v>88.416704391127212</v>
      </c>
      <c r="P286" s="16">
        <f t="shared" si="152"/>
        <v>-9012</v>
      </c>
      <c r="Q286" s="104">
        <f t="shared" si="153"/>
        <v>164.78332419089412</v>
      </c>
      <c r="R286" s="105">
        <f t="shared" si="154"/>
        <v>47294</v>
      </c>
      <c r="S286" s="104">
        <f t="shared" si="155"/>
        <v>96.057682542906463</v>
      </c>
      <c r="T286" s="81">
        <v>34752</v>
      </c>
      <c r="U286" s="84">
        <f t="shared" si="162"/>
        <v>102.1246583796174</v>
      </c>
      <c r="V286" s="81">
        <v>2362</v>
      </c>
      <c r="W286" s="84">
        <f t="shared" si="163"/>
        <v>101.46048109965635</v>
      </c>
      <c r="X286" s="81">
        <f t="shared" ref="X286:X290" si="164">R286-T286</f>
        <v>12542</v>
      </c>
      <c r="Y286" s="84">
        <f t="shared" si="156"/>
        <v>82.480599763251348</v>
      </c>
      <c r="Z286" s="81">
        <v>103</v>
      </c>
      <c r="AA286" s="84">
        <f t="shared" ref="AA286:AA297" si="165">Z286/Z274*100</f>
        <v>103</v>
      </c>
      <c r="AB286" s="81" t="s">
        <v>28</v>
      </c>
      <c r="AC286" s="84" t="s">
        <v>28</v>
      </c>
      <c r="AD286" s="268">
        <v>2257</v>
      </c>
      <c r="AE286" s="116">
        <f t="shared" ref="AE286:AE291" si="166">AD286/AD274*100</f>
        <v>101.89616252821669</v>
      </c>
      <c r="AF286" s="268">
        <v>530</v>
      </c>
      <c r="AG286" s="234">
        <f t="shared" ref="AG286:AG297" si="167">AF286/AF274*100</f>
        <v>136.24678663239075</v>
      </c>
      <c r="AH286" s="104" t="s">
        <v>66</v>
      </c>
      <c r="AI286" s="104" t="s">
        <v>66</v>
      </c>
      <c r="AJ286" s="179"/>
      <c r="AK286" s="169"/>
      <c r="AL286" s="163"/>
      <c r="AM286" s="169"/>
      <c r="AN286" s="105"/>
      <c r="AO286" s="169"/>
      <c r="AP286" s="179"/>
      <c r="AQ286" s="170"/>
      <c r="AR286" s="75"/>
    </row>
    <row r="287" spans="1:52" s="248" customFormat="1" ht="12" customHeight="1">
      <c r="A287" s="246"/>
      <c r="B287" s="43" t="s">
        <v>311</v>
      </c>
      <c r="C287" s="59" t="s">
        <v>312</v>
      </c>
      <c r="D287" s="115">
        <v>57029</v>
      </c>
      <c r="E287" s="116">
        <f t="shared" si="146"/>
        <v>101.16188313761663</v>
      </c>
      <c r="F287" s="87">
        <v>117</v>
      </c>
      <c r="G287" s="116">
        <f t="shared" si="147"/>
        <v>100.86206896551724</v>
      </c>
      <c r="H287" s="87">
        <v>49</v>
      </c>
      <c r="I287" s="116">
        <f t="shared" ref="I287:I297" si="168">H287/H275*100</f>
        <v>98</v>
      </c>
      <c r="J287" s="87">
        <f t="shared" si="161"/>
        <v>56912</v>
      </c>
      <c r="K287" s="116">
        <f t="shared" si="149"/>
        <v>101.16250133314372</v>
      </c>
      <c r="L287" s="87">
        <v>24726</v>
      </c>
      <c r="M287" s="116">
        <f t="shared" si="150"/>
        <v>95.900399488034751</v>
      </c>
      <c r="N287" s="251">
        <v>14682</v>
      </c>
      <c r="O287" s="202">
        <f t="shared" si="151"/>
        <v>95.723040813665406</v>
      </c>
      <c r="P287" s="179">
        <f t="shared" si="152"/>
        <v>-10044</v>
      </c>
      <c r="Q287" s="202">
        <f t="shared" si="153"/>
        <v>96.160842508377215</v>
      </c>
      <c r="R287" s="179">
        <f t="shared" si="154"/>
        <v>46868</v>
      </c>
      <c r="S287" s="180">
        <f t="shared" si="155"/>
        <v>102.30283980529545</v>
      </c>
      <c r="T287" s="87">
        <v>37190</v>
      </c>
      <c r="U287" s="116">
        <f t="shared" si="162"/>
        <v>101.74824218215643</v>
      </c>
      <c r="V287" s="87">
        <v>1939</v>
      </c>
      <c r="W287" s="116">
        <f t="shared" si="163"/>
        <v>102.48414376321352</v>
      </c>
      <c r="X287" s="87">
        <f t="shared" si="164"/>
        <v>9678</v>
      </c>
      <c r="Y287" s="116">
        <f t="shared" si="156"/>
        <v>104.49147052472468</v>
      </c>
      <c r="Z287" s="87">
        <v>101</v>
      </c>
      <c r="AA287" s="116">
        <f t="shared" si="165"/>
        <v>104.1237113402062</v>
      </c>
      <c r="AB287" s="87" t="s">
        <v>28</v>
      </c>
      <c r="AC287" s="87" t="s">
        <v>28</v>
      </c>
      <c r="AD287" s="87">
        <v>2316</v>
      </c>
      <c r="AE287" s="116">
        <f t="shared" si="166"/>
        <v>105.46448087431695</v>
      </c>
      <c r="AF287" s="87">
        <v>376</v>
      </c>
      <c r="AG287" s="234">
        <f t="shared" si="167"/>
        <v>140.29850746268659</v>
      </c>
      <c r="AH287" s="180" t="s">
        <v>66</v>
      </c>
      <c r="AI287" s="180" t="s">
        <v>80</v>
      </c>
      <c r="AJ287" s="179"/>
      <c r="AK287" s="205"/>
      <c r="AL287" s="178"/>
      <c r="AM287" s="205"/>
      <c r="AN287" s="179"/>
      <c r="AO287" s="180"/>
      <c r="AP287" s="179"/>
      <c r="AQ287" s="252"/>
      <c r="AR287" s="247"/>
      <c r="AS287" s="118"/>
      <c r="AT287" s="118"/>
      <c r="AU287" s="118"/>
      <c r="AV287" s="118"/>
      <c r="AW287" s="118"/>
      <c r="AX287" s="118"/>
      <c r="AY287" s="118"/>
      <c r="AZ287" s="118"/>
    </row>
    <row r="288" spans="1:52" s="248" customFormat="1" ht="12" customHeight="1">
      <c r="A288" s="246"/>
      <c r="B288" s="43" t="s">
        <v>313</v>
      </c>
      <c r="C288" s="59" t="s">
        <v>3</v>
      </c>
      <c r="D288" s="115">
        <v>52466</v>
      </c>
      <c r="E288" s="116">
        <f t="shared" si="146"/>
        <v>101.26030146874336</v>
      </c>
      <c r="F288" s="87">
        <v>119</v>
      </c>
      <c r="G288" s="116">
        <f t="shared" si="147"/>
        <v>106.25</v>
      </c>
      <c r="H288" s="87">
        <v>46</v>
      </c>
      <c r="I288" s="116">
        <f t="shared" si="168"/>
        <v>104.54545454545455</v>
      </c>
      <c r="J288" s="87">
        <f t="shared" si="161"/>
        <v>52347</v>
      </c>
      <c r="K288" s="116">
        <f t="shared" si="149"/>
        <v>101.24949227287674</v>
      </c>
      <c r="L288" s="87">
        <v>22423</v>
      </c>
      <c r="M288" s="116">
        <f t="shared" si="150"/>
        <v>98.79279199894259</v>
      </c>
      <c r="N288" s="251">
        <v>13312</v>
      </c>
      <c r="O288" s="202">
        <f t="shared" si="151"/>
        <v>93.267007636796748</v>
      </c>
      <c r="P288" s="179">
        <f t="shared" si="152"/>
        <v>-9111</v>
      </c>
      <c r="Q288" s="202">
        <f t="shared" si="151"/>
        <v>108.15527065527067</v>
      </c>
      <c r="R288" s="179">
        <f t="shared" si="154"/>
        <v>43236</v>
      </c>
      <c r="S288" s="180">
        <f t="shared" si="155"/>
        <v>99.905261455276474</v>
      </c>
      <c r="T288" s="87">
        <v>38085</v>
      </c>
      <c r="U288" s="116">
        <f t="shared" si="162"/>
        <v>99.164193094828931</v>
      </c>
      <c r="V288" s="87">
        <v>1940</v>
      </c>
      <c r="W288" s="116">
        <f t="shared" si="163"/>
        <v>91.595845136921625</v>
      </c>
      <c r="X288" s="87">
        <f t="shared" si="164"/>
        <v>5151</v>
      </c>
      <c r="Y288" s="116">
        <f t="shared" si="156"/>
        <v>105.74830630260728</v>
      </c>
      <c r="Z288" s="87">
        <v>99</v>
      </c>
      <c r="AA288" s="116">
        <f t="shared" si="165"/>
        <v>98.019801980198025</v>
      </c>
      <c r="AB288" s="116" t="s">
        <v>28</v>
      </c>
      <c r="AC288" s="116" t="s">
        <v>28</v>
      </c>
      <c r="AD288" s="87">
        <v>2282</v>
      </c>
      <c r="AE288" s="116">
        <f t="shared" si="166"/>
        <v>109.23887027285784</v>
      </c>
      <c r="AF288" s="87">
        <v>284</v>
      </c>
      <c r="AG288" s="234">
        <f t="shared" si="167"/>
        <v>77.808219178082197</v>
      </c>
      <c r="AH288" s="180" t="s">
        <v>66</v>
      </c>
      <c r="AI288" s="180" t="s">
        <v>66</v>
      </c>
      <c r="AJ288" s="179"/>
      <c r="AK288" s="205"/>
      <c r="AL288" s="178"/>
      <c r="AM288" s="205"/>
      <c r="AN288" s="179"/>
      <c r="AO288" s="180"/>
      <c r="AP288" s="179"/>
      <c r="AQ288" s="252"/>
      <c r="AR288" s="118"/>
      <c r="AS288" s="118"/>
      <c r="AT288" s="118"/>
      <c r="AU288" s="118"/>
      <c r="AV288" s="118"/>
      <c r="AW288" s="118"/>
      <c r="AX288" s="118"/>
      <c r="AY288" s="118"/>
      <c r="AZ288" s="118"/>
    </row>
    <row r="289" spans="1:52" s="248" customFormat="1" ht="12" customHeight="1">
      <c r="A289" s="246"/>
      <c r="B289" s="43" t="s">
        <v>314</v>
      </c>
      <c r="C289" s="59" t="s">
        <v>315</v>
      </c>
      <c r="D289" s="115">
        <v>50714</v>
      </c>
      <c r="E289" s="116">
        <f t="shared" si="146"/>
        <v>99.701175637950683</v>
      </c>
      <c r="F289" s="87">
        <v>122</v>
      </c>
      <c r="G289" s="116">
        <f t="shared" si="147"/>
        <v>100.82644628099173</v>
      </c>
      <c r="H289" s="87">
        <v>49</v>
      </c>
      <c r="I289" s="116">
        <f t="shared" si="168"/>
        <v>92.452830188679243</v>
      </c>
      <c r="J289" s="87">
        <f t="shared" si="161"/>
        <v>50592</v>
      </c>
      <c r="K289" s="116">
        <f t="shared" si="149"/>
        <v>99.698492462311563</v>
      </c>
      <c r="L289" s="87">
        <v>21245</v>
      </c>
      <c r="M289" s="116">
        <f t="shared" si="150"/>
        <v>106.71053292480788</v>
      </c>
      <c r="N289" s="251">
        <v>14316</v>
      </c>
      <c r="O289" s="202">
        <f t="shared" si="151"/>
        <v>94.86448876813995</v>
      </c>
      <c r="P289" s="179">
        <f t="shared" si="152"/>
        <v>-6929</v>
      </c>
      <c r="Q289" s="202">
        <f t="shared" si="151"/>
        <v>143.81486093814863</v>
      </c>
      <c r="R289" s="179">
        <f t="shared" si="154"/>
        <v>43663</v>
      </c>
      <c r="S289" s="180">
        <f t="shared" si="155"/>
        <v>95.070437868791785</v>
      </c>
      <c r="T289" s="87">
        <v>37670</v>
      </c>
      <c r="U289" s="116">
        <f t="shared" si="162"/>
        <v>93.585411904998509</v>
      </c>
      <c r="V289" s="87">
        <v>2263</v>
      </c>
      <c r="W289" s="116">
        <f t="shared" si="163"/>
        <v>98.050259965337958</v>
      </c>
      <c r="X289" s="87">
        <f t="shared" si="164"/>
        <v>5993</v>
      </c>
      <c r="Y289" s="116">
        <f t="shared" si="156"/>
        <v>105.60352422907488</v>
      </c>
      <c r="Z289" s="87">
        <v>99</v>
      </c>
      <c r="AA289" s="116">
        <f t="shared" si="165"/>
        <v>122.22222222222223</v>
      </c>
      <c r="AB289" s="116" t="s">
        <v>28</v>
      </c>
      <c r="AC289" s="116" t="s">
        <v>28</v>
      </c>
      <c r="AD289" s="87">
        <v>2266</v>
      </c>
      <c r="AE289" s="116">
        <f t="shared" si="166"/>
        <v>105.24849047840223</v>
      </c>
      <c r="AF289" s="87">
        <v>209</v>
      </c>
      <c r="AG289" s="234">
        <f t="shared" si="167"/>
        <v>63.719512195121951</v>
      </c>
      <c r="AH289" s="180" t="s">
        <v>66</v>
      </c>
      <c r="AI289" s="180" t="s">
        <v>66</v>
      </c>
      <c r="AJ289" s="120"/>
      <c r="AK289" s="205"/>
      <c r="AL289" s="179"/>
      <c r="AM289" s="205"/>
      <c r="AN289" s="179"/>
      <c r="AO289" s="180"/>
      <c r="AP289" s="179"/>
      <c r="AQ289" s="252"/>
      <c r="AR289" s="118"/>
      <c r="AS289" s="118"/>
      <c r="AT289" s="118"/>
      <c r="AU289" s="118"/>
      <c r="AV289" s="118"/>
      <c r="AW289" s="118"/>
      <c r="AX289" s="118"/>
      <c r="AY289" s="118"/>
      <c r="AZ289" s="118"/>
    </row>
    <row r="290" spans="1:52" s="248" customFormat="1" ht="12" customHeight="1">
      <c r="A290" s="246"/>
      <c r="B290" s="43" t="s">
        <v>316</v>
      </c>
      <c r="C290" s="59" t="s">
        <v>317</v>
      </c>
      <c r="D290" s="115">
        <v>50251</v>
      </c>
      <c r="E290" s="116">
        <f t="shared" si="146"/>
        <v>105.85843690752054</v>
      </c>
      <c r="F290" s="87">
        <v>116</v>
      </c>
      <c r="G290" s="116">
        <f t="shared" si="147"/>
        <v>100.8695652173913</v>
      </c>
      <c r="H290" s="87">
        <v>43</v>
      </c>
      <c r="I290" s="116">
        <f t="shared" si="168"/>
        <v>91.489361702127653</v>
      </c>
      <c r="J290" s="87">
        <f t="shared" si="161"/>
        <v>50135</v>
      </c>
      <c r="K290" s="116">
        <f t="shared" si="149"/>
        <v>105.87055221201562</v>
      </c>
      <c r="L290" s="87">
        <v>21701</v>
      </c>
      <c r="M290" s="116">
        <f t="shared" si="150"/>
        <v>107.72934868943607</v>
      </c>
      <c r="N290" s="251">
        <v>15107</v>
      </c>
      <c r="O290" s="202">
        <f t="shared" si="151"/>
        <v>98.455422314911374</v>
      </c>
      <c r="P290" s="120">
        <f t="shared" si="152"/>
        <v>-6594</v>
      </c>
      <c r="Q290" s="202">
        <f t="shared" si="151"/>
        <v>137.375</v>
      </c>
      <c r="R290" s="120">
        <f t="shared" si="154"/>
        <v>43541</v>
      </c>
      <c r="S290" s="202">
        <f t="shared" si="155"/>
        <v>102.31700152743508</v>
      </c>
      <c r="T290" s="87">
        <v>35564</v>
      </c>
      <c r="U290" s="116">
        <f t="shared" si="162"/>
        <v>95.981432002806784</v>
      </c>
      <c r="V290" s="87">
        <v>2525</v>
      </c>
      <c r="W290" s="116">
        <f t="shared" si="163"/>
        <v>105.0332778702163</v>
      </c>
      <c r="X290" s="87">
        <f t="shared" si="164"/>
        <v>7977</v>
      </c>
      <c r="Y290" s="116">
        <f t="shared" si="156"/>
        <v>144.9836423118866</v>
      </c>
      <c r="Z290" s="87">
        <v>99</v>
      </c>
      <c r="AA290" s="116">
        <f t="shared" si="165"/>
        <v>116.47058823529413</v>
      </c>
      <c r="AB290" s="116" t="s">
        <v>28</v>
      </c>
      <c r="AC290" s="116" t="s">
        <v>28</v>
      </c>
      <c r="AD290" s="269">
        <v>2130</v>
      </c>
      <c r="AE290" s="116">
        <f t="shared" si="166"/>
        <v>99.439775910364148</v>
      </c>
      <c r="AF290" s="87">
        <v>371</v>
      </c>
      <c r="AG290" s="234">
        <f t="shared" si="167"/>
        <v>84.897025171624719</v>
      </c>
      <c r="AH290" s="180" t="s">
        <v>66</v>
      </c>
      <c r="AI290" s="180" t="s">
        <v>66</v>
      </c>
      <c r="AJ290" s="120"/>
      <c r="AK290" s="205"/>
      <c r="AL290" s="178"/>
      <c r="AM290" s="205"/>
      <c r="AN290" s="179"/>
      <c r="AO290" s="180"/>
      <c r="AP290" s="179"/>
      <c r="AQ290" s="252"/>
      <c r="AR290" s="118"/>
      <c r="AS290" s="118"/>
      <c r="AT290" s="118"/>
      <c r="AU290" s="118"/>
      <c r="AV290" s="118"/>
      <c r="AW290" s="118"/>
      <c r="AX290" s="118"/>
      <c r="AY290" s="118"/>
      <c r="AZ290" s="118"/>
    </row>
    <row r="291" spans="1:52" s="248" customFormat="1" ht="12" customHeight="1">
      <c r="A291" s="246"/>
      <c r="B291" s="43" t="s">
        <v>318</v>
      </c>
      <c r="C291" s="59" t="s">
        <v>6</v>
      </c>
      <c r="D291" s="115">
        <v>48948</v>
      </c>
      <c r="E291" s="116">
        <f t="shared" si="146"/>
        <v>103.0874857840866</v>
      </c>
      <c r="F291" s="87">
        <v>121</v>
      </c>
      <c r="G291" s="116">
        <f t="shared" si="147"/>
        <v>100.83333333333333</v>
      </c>
      <c r="H291" s="87">
        <v>48</v>
      </c>
      <c r="I291" s="116">
        <f t="shared" si="168"/>
        <v>92.307692307692307</v>
      </c>
      <c r="J291" s="87">
        <f t="shared" si="161"/>
        <v>48827</v>
      </c>
      <c r="K291" s="116">
        <f t="shared" si="149"/>
        <v>103.09319707782612</v>
      </c>
      <c r="L291" s="87">
        <v>20083</v>
      </c>
      <c r="M291" s="116">
        <f t="shared" si="150"/>
        <v>107.2637931955349</v>
      </c>
      <c r="N291" s="251">
        <v>13017</v>
      </c>
      <c r="O291" s="202">
        <f t="shared" si="151"/>
        <v>90.446081156197891</v>
      </c>
      <c r="P291" s="120">
        <f t="shared" si="152"/>
        <v>-7066</v>
      </c>
      <c r="Q291" s="202">
        <f t="shared" si="151"/>
        <v>163.14938813207112</v>
      </c>
      <c r="R291" s="120">
        <f t="shared" si="154"/>
        <v>41761</v>
      </c>
      <c r="S291" s="202">
        <f t="shared" si="155"/>
        <v>97.048639353024569</v>
      </c>
      <c r="T291" s="87">
        <v>37584</v>
      </c>
      <c r="U291" s="116">
        <f t="shared" si="162"/>
        <v>97.033537293780498</v>
      </c>
      <c r="V291" s="87">
        <v>2201</v>
      </c>
      <c r="W291" s="116">
        <f t="shared" si="163"/>
        <v>98.921348314606732</v>
      </c>
      <c r="X291" s="87">
        <f>R291-T291</f>
        <v>4177</v>
      </c>
      <c r="Y291" s="116">
        <f t="shared" si="156"/>
        <v>97.184737087017211</v>
      </c>
      <c r="Z291" s="87">
        <v>102</v>
      </c>
      <c r="AA291" s="116">
        <f t="shared" si="165"/>
        <v>99.029126213592235</v>
      </c>
      <c r="AB291" s="116" t="s">
        <v>28</v>
      </c>
      <c r="AC291" s="116" t="s">
        <v>28</v>
      </c>
      <c r="AD291" s="87">
        <v>2092</v>
      </c>
      <c r="AE291" s="116">
        <f t="shared" si="166"/>
        <v>102.80098280098279</v>
      </c>
      <c r="AF291" s="87">
        <v>259</v>
      </c>
      <c r="AG291" s="234">
        <f t="shared" si="167"/>
        <v>70.380434782608688</v>
      </c>
      <c r="AH291" s="180" t="s">
        <v>66</v>
      </c>
      <c r="AI291" s="180" t="s">
        <v>66</v>
      </c>
      <c r="AJ291" s="120"/>
      <c r="AK291" s="205"/>
      <c r="AL291" s="178"/>
      <c r="AM291" s="205"/>
      <c r="AN291" s="179"/>
      <c r="AO291" s="180"/>
      <c r="AP291" s="179"/>
      <c r="AQ291" s="252"/>
      <c r="AR291" s="118"/>
      <c r="AS291" s="118"/>
      <c r="AT291" s="118"/>
      <c r="AU291" s="118"/>
      <c r="AV291" s="118"/>
      <c r="AW291" s="118"/>
      <c r="AX291" s="118"/>
      <c r="AY291" s="118"/>
      <c r="AZ291" s="118"/>
    </row>
    <row r="292" spans="1:52" s="248" customFormat="1" ht="12" customHeight="1">
      <c r="A292" s="246"/>
      <c r="B292" s="43" t="s">
        <v>319</v>
      </c>
      <c r="C292" s="59" t="s">
        <v>7</v>
      </c>
      <c r="D292" s="115">
        <v>51310</v>
      </c>
      <c r="E292" s="116">
        <f>D292/D280*100</f>
        <v>101.95727769498262</v>
      </c>
      <c r="F292" s="87">
        <v>123</v>
      </c>
      <c r="G292" s="116">
        <f t="shared" si="147"/>
        <v>103.36134453781514</v>
      </c>
      <c r="H292" s="87">
        <v>50</v>
      </c>
      <c r="I292" s="116">
        <f t="shared" si="168"/>
        <v>98.039215686274503</v>
      </c>
      <c r="J292" s="87">
        <f>D292-F292</f>
        <v>51187</v>
      </c>
      <c r="K292" s="116">
        <f t="shared" si="149"/>
        <v>101.95394972712424</v>
      </c>
      <c r="L292" s="87">
        <v>20354</v>
      </c>
      <c r="M292" s="116">
        <f t="shared" si="150"/>
        <v>97.945238438958654</v>
      </c>
      <c r="N292" s="251">
        <v>12792</v>
      </c>
      <c r="O292" s="202">
        <f t="shared" si="151"/>
        <v>86.678411708903653</v>
      </c>
      <c r="P292" s="120">
        <f t="shared" si="152"/>
        <v>-7562</v>
      </c>
      <c r="Q292" s="202">
        <f t="shared" si="151"/>
        <v>125.55205047318611</v>
      </c>
      <c r="R292" s="120">
        <f t="shared" si="154"/>
        <v>43625</v>
      </c>
      <c r="S292" s="202">
        <f t="shared" si="155"/>
        <v>98.737070819093319</v>
      </c>
      <c r="T292" s="87">
        <v>37973</v>
      </c>
      <c r="U292" s="116">
        <f t="shared" si="162"/>
        <v>97.429121231558696</v>
      </c>
      <c r="V292" s="87">
        <v>2694</v>
      </c>
      <c r="W292" s="116">
        <f t="shared" si="163"/>
        <v>91.260162601626021</v>
      </c>
      <c r="X292" s="87">
        <f t="shared" ref="X292:X302" si="169">R292-T292</f>
        <v>5652</v>
      </c>
      <c r="Y292" s="116">
        <f t="shared" si="156"/>
        <v>108.52534562211981</v>
      </c>
      <c r="Z292" s="87">
        <v>103</v>
      </c>
      <c r="AA292" s="116">
        <f t="shared" si="165"/>
        <v>98.095238095238088</v>
      </c>
      <c r="AB292" s="116" t="s">
        <v>28</v>
      </c>
      <c r="AC292" s="116" t="s">
        <v>28</v>
      </c>
      <c r="AD292" s="87">
        <v>2323</v>
      </c>
      <c r="AE292" s="116">
        <f>AD292/AD280*100</f>
        <v>97.564048719025621</v>
      </c>
      <c r="AF292" s="87">
        <v>336</v>
      </c>
      <c r="AG292" s="234">
        <f t="shared" si="167"/>
        <v>102.4390243902439</v>
      </c>
      <c r="AH292" s="180" t="s">
        <v>66</v>
      </c>
      <c r="AI292" s="180" t="s">
        <v>66</v>
      </c>
      <c r="AJ292" s="120"/>
      <c r="AK292" s="205"/>
      <c r="AL292" s="178"/>
      <c r="AM292" s="205"/>
      <c r="AN292" s="179"/>
      <c r="AO292" s="180"/>
      <c r="AP292" s="179"/>
      <c r="AQ292" s="252"/>
      <c r="AR292" s="118"/>
      <c r="AS292" s="118"/>
      <c r="AT292" s="118"/>
      <c r="AU292" s="118"/>
      <c r="AV292" s="118"/>
      <c r="AW292" s="118"/>
      <c r="AX292" s="118"/>
      <c r="AY292" s="118"/>
      <c r="AZ292" s="118"/>
    </row>
    <row r="293" spans="1:52" s="248" customFormat="1" ht="11.25" customHeight="1">
      <c r="A293" s="246"/>
      <c r="B293" s="43" t="s">
        <v>320</v>
      </c>
      <c r="C293" s="59" t="s">
        <v>8</v>
      </c>
      <c r="D293" s="115">
        <v>50691</v>
      </c>
      <c r="E293" s="116">
        <f>D293/D281*100</f>
        <v>102.60920610501599</v>
      </c>
      <c r="F293" s="87">
        <v>119</v>
      </c>
      <c r="G293" s="116">
        <f t="shared" si="147"/>
        <v>103.47826086956522</v>
      </c>
      <c r="H293" s="87">
        <v>46</v>
      </c>
      <c r="I293" s="116">
        <f t="shared" si="168"/>
        <v>97.872340425531917</v>
      </c>
      <c r="J293" s="87">
        <f t="shared" ref="J293:J303" si="170">D293-F293</f>
        <v>50572</v>
      </c>
      <c r="K293" s="116">
        <f t="shared" si="149"/>
        <v>102.60717836346298</v>
      </c>
      <c r="L293" s="87">
        <v>21811</v>
      </c>
      <c r="M293" s="116">
        <f t="shared" si="150"/>
        <v>101.62612990401641</v>
      </c>
      <c r="N293" s="251">
        <v>13474</v>
      </c>
      <c r="O293" s="202">
        <f t="shared" si="151"/>
        <v>96.408128219805377</v>
      </c>
      <c r="P293" s="120">
        <f t="shared" si="152"/>
        <v>-8337</v>
      </c>
      <c r="Q293" s="202">
        <f t="shared" si="151"/>
        <v>111.36788672188085</v>
      </c>
      <c r="R293" s="120">
        <f t="shared" si="154"/>
        <v>42235</v>
      </c>
      <c r="S293" s="202">
        <f t="shared" si="155"/>
        <v>101.03825267338102</v>
      </c>
      <c r="T293" s="87">
        <v>34417</v>
      </c>
      <c r="U293" s="116">
        <f t="shared" si="162"/>
        <v>95.717106543927471</v>
      </c>
      <c r="V293" s="87">
        <v>2179</v>
      </c>
      <c r="W293" s="116">
        <f t="shared" si="163"/>
        <v>88.97509187423438</v>
      </c>
      <c r="X293" s="87">
        <f t="shared" si="169"/>
        <v>7818</v>
      </c>
      <c r="Y293" s="116">
        <f t="shared" si="156"/>
        <v>133.77823408624229</v>
      </c>
      <c r="Z293" s="87">
        <v>103</v>
      </c>
      <c r="AA293" s="116">
        <f t="shared" si="165"/>
        <v>104.04040404040404</v>
      </c>
      <c r="AB293" s="116" t="s">
        <v>28</v>
      </c>
      <c r="AC293" s="116" t="s">
        <v>28</v>
      </c>
      <c r="AD293" s="87">
        <v>2478</v>
      </c>
      <c r="AE293" s="116">
        <f t="shared" ref="AE293:AE303" si="171">AD293/AD281*100</f>
        <v>101.9753086419753</v>
      </c>
      <c r="AF293" s="87">
        <v>365</v>
      </c>
      <c r="AG293" s="234">
        <f t="shared" si="167"/>
        <v>109.2814371257485</v>
      </c>
      <c r="AH293" s="180" t="s">
        <v>66</v>
      </c>
      <c r="AI293" s="180" t="s">
        <v>66</v>
      </c>
      <c r="AJ293" s="120"/>
      <c r="AK293" s="205"/>
      <c r="AL293" s="178"/>
      <c r="AM293" s="205"/>
      <c r="AN293" s="179"/>
      <c r="AO293" s="180"/>
      <c r="AP293" s="179"/>
      <c r="AQ293" s="252"/>
      <c r="AR293" s="118"/>
      <c r="AS293" s="118"/>
      <c r="AT293" s="118"/>
      <c r="AU293" s="118"/>
      <c r="AV293" s="118"/>
      <c r="AW293" s="118"/>
      <c r="AX293" s="118"/>
      <c r="AY293" s="118"/>
      <c r="AZ293" s="118"/>
    </row>
    <row r="294" spans="1:52" s="248" customFormat="1" ht="12" customHeight="1">
      <c r="A294" s="246"/>
      <c r="B294" s="43" t="s">
        <v>321</v>
      </c>
      <c r="C294" s="59" t="s">
        <v>9</v>
      </c>
      <c r="D294" s="115">
        <v>53335</v>
      </c>
      <c r="E294" s="116">
        <f>D294/D282*100</f>
        <v>101.81738350228127</v>
      </c>
      <c r="F294" s="87">
        <v>126</v>
      </c>
      <c r="G294" s="116">
        <f t="shared" si="147"/>
        <v>106.77966101694916</v>
      </c>
      <c r="H294" s="87">
        <v>53</v>
      </c>
      <c r="I294" s="116">
        <f t="shared" si="168"/>
        <v>106</v>
      </c>
      <c r="J294" s="87">
        <f t="shared" si="170"/>
        <v>53209</v>
      </c>
      <c r="K294" s="116">
        <f t="shared" si="149"/>
        <v>101.8061800440065</v>
      </c>
      <c r="L294" s="87">
        <v>22155</v>
      </c>
      <c r="M294" s="116">
        <f t="shared" si="150"/>
        <v>101.9558214450069</v>
      </c>
      <c r="N294" s="251">
        <v>16670</v>
      </c>
      <c r="O294" s="202">
        <f t="shared" si="151"/>
        <v>103.02206291329337</v>
      </c>
      <c r="P294" s="120">
        <f t="shared" si="152"/>
        <v>-5485</v>
      </c>
      <c r="Q294" s="202">
        <f t="shared" si="151"/>
        <v>98.846639034060189</v>
      </c>
      <c r="R294" s="120">
        <f t="shared" si="154"/>
        <v>47724</v>
      </c>
      <c r="S294" s="202">
        <f t="shared" si="155"/>
        <v>102.15771898278962</v>
      </c>
      <c r="T294" s="87">
        <v>34127</v>
      </c>
      <c r="U294" s="116">
        <f t="shared" si="162"/>
        <v>99.336341143938284</v>
      </c>
      <c r="V294" s="87">
        <v>2217</v>
      </c>
      <c r="W294" s="116">
        <f t="shared" si="163"/>
        <v>96.34941329856585</v>
      </c>
      <c r="X294" s="87">
        <f t="shared" si="169"/>
        <v>13597</v>
      </c>
      <c r="Y294" s="116">
        <f t="shared" si="156"/>
        <v>109.99919100396407</v>
      </c>
      <c r="Z294" s="87">
        <v>94</v>
      </c>
      <c r="AA294" s="116">
        <f t="shared" si="165"/>
        <v>93.069306930693074</v>
      </c>
      <c r="AB294" s="116" t="s">
        <v>28</v>
      </c>
      <c r="AC294" s="116" t="s">
        <v>28</v>
      </c>
      <c r="AD294" s="87">
        <v>2541</v>
      </c>
      <c r="AE294" s="116">
        <f t="shared" si="171"/>
        <v>98.297872340425528</v>
      </c>
      <c r="AF294" s="87">
        <v>302</v>
      </c>
      <c r="AG294" s="234">
        <f t="shared" si="167"/>
        <v>130.17241379310346</v>
      </c>
      <c r="AH294" s="180" t="s">
        <v>28</v>
      </c>
      <c r="AI294" s="180" t="s">
        <v>28</v>
      </c>
      <c r="AJ294" s="120"/>
      <c r="AK294" s="205"/>
      <c r="AL294" s="178"/>
      <c r="AM294" s="205"/>
      <c r="AN294" s="179"/>
      <c r="AO294" s="179"/>
      <c r="AP294" s="179"/>
      <c r="AQ294" s="252"/>
      <c r="AR294" s="118"/>
      <c r="AS294" s="118"/>
      <c r="AT294" s="118"/>
      <c r="AU294" s="118"/>
      <c r="AV294" s="118"/>
      <c r="AW294" s="118"/>
      <c r="AX294" s="118"/>
      <c r="AY294" s="118"/>
      <c r="AZ294" s="118"/>
    </row>
    <row r="295" spans="1:52" s="248" customFormat="1" ht="12" customHeight="1">
      <c r="A295" s="246"/>
      <c r="B295" s="43" t="s">
        <v>322</v>
      </c>
      <c r="C295" s="59" t="s">
        <v>323</v>
      </c>
      <c r="D295" s="115">
        <v>54271</v>
      </c>
      <c r="E295" s="116">
        <f t="shared" ref="E295:E303" si="172">D295/D283*100</f>
        <v>101.33883556783807</v>
      </c>
      <c r="F295" s="87">
        <v>114</v>
      </c>
      <c r="G295" s="116">
        <f t="shared" si="147"/>
        <v>100.88495575221239</v>
      </c>
      <c r="H295" s="87">
        <v>46</v>
      </c>
      <c r="I295" s="116">
        <f t="shared" si="168"/>
        <v>102.22222222222221</v>
      </c>
      <c r="J295" s="87">
        <f t="shared" si="170"/>
        <v>54157</v>
      </c>
      <c r="K295" s="116">
        <f t="shared" si="149"/>
        <v>101.33979528826183</v>
      </c>
      <c r="L295" s="87">
        <v>23139</v>
      </c>
      <c r="M295" s="116">
        <f t="shared" si="150"/>
        <v>101.16294320814933</v>
      </c>
      <c r="N295" s="251">
        <v>15890</v>
      </c>
      <c r="O295" s="202">
        <f t="shared" si="151"/>
        <v>101.23598369011214</v>
      </c>
      <c r="P295" s="120">
        <f t="shared" si="152"/>
        <v>-7249</v>
      </c>
      <c r="Q295" s="202">
        <f t="shared" si="151"/>
        <v>101.00320468162185</v>
      </c>
      <c r="R295" s="120">
        <f t="shared" si="154"/>
        <v>46908</v>
      </c>
      <c r="S295" s="202">
        <f t="shared" si="155"/>
        <v>101.39201106692029</v>
      </c>
      <c r="T295" s="87">
        <v>34869</v>
      </c>
      <c r="U295" s="116">
        <f t="shared" si="162"/>
        <v>99.042776799409197</v>
      </c>
      <c r="V295" s="87">
        <v>2362</v>
      </c>
      <c r="W295" s="116">
        <f t="shared" si="163"/>
        <v>108.54779411764706</v>
      </c>
      <c r="X295" s="87">
        <f t="shared" si="169"/>
        <v>12039</v>
      </c>
      <c r="Y295" s="116">
        <f t="shared" si="156"/>
        <v>108.87140531741726</v>
      </c>
      <c r="Z295" s="87">
        <v>103</v>
      </c>
      <c r="AA295" s="116">
        <f t="shared" si="165"/>
        <v>100</v>
      </c>
      <c r="AB295" s="116" t="s">
        <v>28</v>
      </c>
      <c r="AC295" s="116" t="s">
        <v>28</v>
      </c>
      <c r="AD295" s="87">
        <v>2220</v>
      </c>
      <c r="AE295" s="116">
        <f t="shared" si="171"/>
        <v>100.95497953615281</v>
      </c>
      <c r="AF295" s="87">
        <v>300</v>
      </c>
      <c r="AG295" s="234">
        <f t="shared" si="167"/>
        <v>106.38297872340425</v>
      </c>
      <c r="AH295" s="180" t="s">
        <v>28</v>
      </c>
      <c r="AI295" s="180" t="s">
        <v>28</v>
      </c>
      <c r="AJ295" s="203"/>
      <c r="AK295" s="205"/>
      <c r="AL295" s="253"/>
      <c r="AM295" s="205"/>
      <c r="AN295" s="254"/>
      <c r="AO295" s="179"/>
      <c r="AP295" s="254"/>
      <c r="AQ295" s="252"/>
      <c r="AR295" s="118"/>
      <c r="AS295" s="118"/>
      <c r="AT295" s="118"/>
      <c r="AU295" s="118"/>
      <c r="AV295" s="118"/>
      <c r="AW295" s="118"/>
      <c r="AX295" s="118"/>
      <c r="AY295" s="118"/>
      <c r="AZ295" s="118"/>
    </row>
    <row r="296" spans="1:52" s="248" customFormat="1" ht="12.75" customHeight="1">
      <c r="A296" s="246"/>
      <c r="B296" s="43" t="s">
        <v>324</v>
      </c>
      <c r="C296" s="59" t="s">
        <v>325</v>
      </c>
      <c r="D296" s="115">
        <v>50256</v>
      </c>
      <c r="E296" s="116">
        <f t="shared" si="172"/>
        <v>99.526685810476295</v>
      </c>
      <c r="F296" s="87">
        <v>112</v>
      </c>
      <c r="G296" s="116">
        <f t="shared" si="147"/>
        <v>94.117647058823522</v>
      </c>
      <c r="H296" s="87">
        <v>44</v>
      </c>
      <c r="I296" s="116">
        <f t="shared" si="168"/>
        <v>86.274509803921575</v>
      </c>
      <c r="J296" s="87">
        <f t="shared" si="170"/>
        <v>50144</v>
      </c>
      <c r="K296" s="116">
        <f t="shared" si="149"/>
        <v>99.539463236461813</v>
      </c>
      <c r="L296" s="87">
        <v>22095</v>
      </c>
      <c r="M296" s="116">
        <f t="shared" si="150"/>
        <v>96.814477258785388</v>
      </c>
      <c r="N296" s="251">
        <v>13046</v>
      </c>
      <c r="O296" s="202">
        <f t="shared" si="151"/>
        <v>95.449224465905772</v>
      </c>
      <c r="P296" s="120">
        <f t="shared" si="152"/>
        <v>-9049</v>
      </c>
      <c r="Q296" s="202">
        <f t="shared" si="151"/>
        <v>98.852960454446148</v>
      </c>
      <c r="R296" s="120">
        <f t="shared" si="154"/>
        <v>41095</v>
      </c>
      <c r="S296" s="202">
        <f t="shared" si="155"/>
        <v>99.691912085779435</v>
      </c>
      <c r="T296" s="87">
        <v>32575</v>
      </c>
      <c r="U296" s="116">
        <f t="shared" si="162"/>
        <v>98.843913096249551</v>
      </c>
      <c r="V296" s="87">
        <v>2036</v>
      </c>
      <c r="W296" s="116">
        <f t="shared" si="163"/>
        <v>111.62280701754386</v>
      </c>
      <c r="X296" s="87">
        <f t="shared" si="169"/>
        <v>8520</v>
      </c>
      <c r="Y296" s="116">
        <f t="shared" si="156"/>
        <v>103.07282845390758</v>
      </c>
      <c r="Z296" s="87">
        <v>98</v>
      </c>
      <c r="AA296" s="116">
        <f t="shared" si="165"/>
        <v>100</v>
      </c>
      <c r="AB296" s="116" t="s">
        <v>28</v>
      </c>
      <c r="AC296" s="116" t="s">
        <v>28</v>
      </c>
      <c r="AD296" s="87">
        <v>1912</v>
      </c>
      <c r="AE296" s="116">
        <f t="shared" si="171"/>
        <v>92.501209482341565</v>
      </c>
      <c r="AF296" s="87">
        <v>206</v>
      </c>
      <c r="AG296" s="234">
        <f t="shared" si="167"/>
        <v>100</v>
      </c>
      <c r="AH296" s="180" t="s">
        <v>28</v>
      </c>
      <c r="AI296" s="180" t="s">
        <v>28</v>
      </c>
      <c r="AJ296" s="203"/>
      <c r="AK296" s="168"/>
      <c r="AL296" s="253"/>
      <c r="AM296" s="180"/>
      <c r="AN296" s="254"/>
      <c r="AO296" s="179"/>
      <c r="AP296" s="254"/>
      <c r="AQ296" s="252"/>
      <c r="AR296" s="118"/>
      <c r="AS296" s="118"/>
      <c r="AT296" s="118"/>
      <c r="AU296" s="118"/>
      <c r="AV296" s="118"/>
      <c r="AW296" s="118"/>
      <c r="AX296" s="118"/>
      <c r="AY296" s="118"/>
      <c r="AZ296" s="118"/>
    </row>
    <row r="297" spans="1:52" s="250" customFormat="1" ht="12.75" customHeight="1">
      <c r="A297" s="249"/>
      <c r="B297" s="43" t="s">
        <v>326</v>
      </c>
      <c r="C297" s="59" t="s">
        <v>327</v>
      </c>
      <c r="D297" s="115">
        <v>57290</v>
      </c>
      <c r="E297" s="116">
        <f t="shared" si="172"/>
        <v>99.157104037938964</v>
      </c>
      <c r="F297" s="87">
        <v>114</v>
      </c>
      <c r="G297" s="116">
        <f t="shared" si="147"/>
        <v>98.275862068965509</v>
      </c>
      <c r="H297" s="87">
        <v>46</v>
      </c>
      <c r="I297" s="116">
        <f t="shared" si="168"/>
        <v>95.833333333333343</v>
      </c>
      <c r="J297" s="87">
        <f t="shared" si="170"/>
        <v>57176</v>
      </c>
      <c r="K297" s="116">
        <f t="shared" si="149"/>
        <v>99.15887688385564</v>
      </c>
      <c r="L297" s="87">
        <v>24301</v>
      </c>
      <c r="M297" s="116">
        <f t="shared" si="150"/>
        <v>96.620412707248221</v>
      </c>
      <c r="N297" s="251">
        <v>17045</v>
      </c>
      <c r="O297" s="202">
        <f t="shared" si="151"/>
        <v>103.03451610953273</v>
      </c>
      <c r="P297" s="120">
        <f t="shared" si="152"/>
        <v>-7256</v>
      </c>
      <c r="Q297" s="202">
        <f t="shared" si="151"/>
        <v>84.293680297397771</v>
      </c>
      <c r="R297" s="120">
        <f t="shared" si="154"/>
        <v>49920</v>
      </c>
      <c r="S297" s="202">
        <f t="shared" si="155"/>
        <v>101.76747599535196</v>
      </c>
      <c r="T297" s="87">
        <v>35194</v>
      </c>
      <c r="U297" s="116">
        <f t="shared" si="162"/>
        <v>102.08260819120547</v>
      </c>
      <c r="V297" s="87">
        <v>2423</v>
      </c>
      <c r="W297" s="116">
        <f t="shared" si="163"/>
        <v>117.16634429400388</v>
      </c>
      <c r="X297" s="87">
        <f t="shared" si="169"/>
        <v>14726</v>
      </c>
      <c r="Y297" s="116">
        <f t="shared" si="156"/>
        <v>101.02215819441587</v>
      </c>
      <c r="Z297" s="87">
        <v>95</v>
      </c>
      <c r="AA297" s="116">
        <f t="shared" si="165"/>
        <v>98.958333333333343</v>
      </c>
      <c r="AB297" s="233" t="s">
        <v>196</v>
      </c>
      <c r="AC297" s="233" t="s">
        <v>196</v>
      </c>
      <c r="AD297" s="87">
        <v>2342</v>
      </c>
      <c r="AE297" s="116">
        <f t="shared" si="171"/>
        <v>98.776887389287211</v>
      </c>
      <c r="AF297" s="87">
        <v>453</v>
      </c>
      <c r="AG297" s="234">
        <f t="shared" si="167"/>
        <v>113.81909547738694</v>
      </c>
      <c r="AH297" s="203" t="s">
        <v>196</v>
      </c>
      <c r="AI297" s="203" t="s">
        <v>196</v>
      </c>
      <c r="AJ297" s="120"/>
      <c r="AK297" s="168"/>
      <c r="AL297" s="179"/>
      <c r="AM297" s="168"/>
      <c r="AN297" s="179"/>
      <c r="AO297" s="179"/>
      <c r="AP297" s="179"/>
      <c r="AQ297" s="252"/>
      <c r="AR297" s="223"/>
      <c r="AS297" s="223"/>
      <c r="AT297" s="223"/>
      <c r="AU297" s="223"/>
      <c r="AV297" s="223"/>
      <c r="AW297" s="223"/>
      <c r="AX297" s="223"/>
      <c r="AY297" s="223"/>
      <c r="AZ297" s="223"/>
    </row>
    <row r="298" spans="1:52" ht="12" customHeight="1">
      <c r="A298" s="244"/>
      <c r="B298" s="44" t="s">
        <v>328</v>
      </c>
      <c r="C298" s="60" t="s">
        <v>329</v>
      </c>
      <c r="D298" s="80">
        <v>55832</v>
      </c>
      <c r="E298" s="86">
        <f t="shared" si="172"/>
        <v>98.956062459013481</v>
      </c>
      <c r="F298" s="280">
        <v>114</v>
      </c>
      <c r="G298" s="86">
        <f t="shared" ref="G298:G309" si="173">F298/F286*100</f>
        <v>99.130434782608702</v>
      </c>
      <c r="H298" s="83">
        <v>46</v>
      </c>
      <c r="I298" s="86">
        <f>H298/H286*100</f>
        <v>97.872340425531917</v>
      </c>
      <c r="J298" s="83">
        <f t="shared" si="170"/>
        <v>55718</v>
      </c>
      <c r="K298" s="86">
        <f t="shared" ref="K298:K309" si="174">J298/J286*100</f>
        <v>98.955706319042378</v>
      </c>
      <c r="L298" s="83">
        <v>23479</v>
      </c>
      <c r="M298" s="86">
        <f t="shared" ref="M298:M309" si="175">L298/L286*100</f>
        <v>95.299752404919431</v>
      </c>
      <c r="N298" s="260">
        <v>15583</v>
      </c>
      <c r="O298" s="159">
        <f t="shared" ref="O298:O309" si="176">N298/N286*100</f>
        <v>99.731200000000001</v>
      </c>
      <c r="P298" s="10">
        <f t="shared" ref="P298:P309" si="177">N298-L298</f>
        <v>-7896</v>
      </c>
      <c r="Q298" s="159">
        <f t="shared" ref="Q298:Q309" si="178">P298/P286*100</f>
        <v>87.616511318242345</v>
      </c>
      <c r="R298" s="160">
        <f t="shared" ref="R298:R309" si="179">J298+P298</f>
        <v>47822</v>
      </c>
      <c r="S298" s="159">
        <f t="shared" ref="S298:S309" si="180">R298/R286*100</f>
        <v>101.11642068761367</v>
      </c>
      <c r="T298" s="83">
        <v>35432</v>
      </c>
      <c r="U298" s="86">
        <f t="shared" ref="U298:U309" si="181">T298/T286*100</f>
        <v>101.95672191528544</v>
      </c>
      <c r="V298" s="83">
        <v>2205</v>
      </c>
      <c r="W298" s="86">
        <f t="shared" ref="W298:W309" si="182">V298/V286*100</f>
        <v>93.353090601185443</v>
      </c>
      <c r="X298" s="83">
        <f t="shared" si="169"/>
        <v>12390</v>
      </c>
      <c r="Y298" s="86">
        <f t="shared" ref="Y298:Y309" si="183">X298/X286*100</f>
        <v>98.788072077818541</v>
      </c>
      <c r="Z298" s="83">
        <v>108</v>
      </c>
      <c r="AA298" s="86">
        <f t="shared" ref="AA298:AA309" si="184">Z298/Z286*100</f>
        <v>104.85436893203884</v>
      </c>
      <c r="AB298" s="83" t="s">
        <v>28</v>
      </c>
      <c r="AC298" s="86" t="s">
        <v>28</v>
      </c>
      <c r="AD298" s="209">
        <v>2339</v>
      </c>
      <c r="AE298" s="281">
        <f t="shared" si="171"/>
        <v>103.63314133805936</v>
      </c>
      <c r="AF298" s="209">
        <v>583</v>
      </c>
      <c r="AG298" s="282">
        <f t="shared" ref="AG298:AG309" si="185">AF298/AF286*100</f>
        <v>110.00000000000001</v>
      </c>
      <c r="AH298" s="159" t="s">
        <v>66</v>
      </c>
      <c r="AI298" s="159" t="s">
        <v>66</v>
      </c>
      <c r="AJ298" s="261"/>
      <c r="AK298" s="171"/>
      <c r="AL298" s="166"/>
      <c r="AM298" s="171"/>
      <c r="AN298" s="160"/>
      <c r="AO298" s="171"/>
      <c r="AP298" s="261"/>
      <c r="AQ298" s="201"/>
      <c r="AR298" s="75"/>
    </row>
    <row r="299" spans="1:52" s="248" customFormat="1" ht="12" customHeight="1">
      <c r="A299" s="246"/>
      <c r="B299" s="43" t="s">
        <v>330</v>
      </c>
      <c r="C299" s="59" t="s">
        <v>331</v>
      </c>
      <c r="D299" s="115">
        <v>56420</v>
      </c>
      <c r="E299" s="116">
        <f t="shared" si="172"/>
        <v>98.932122253590279</v>
      </c>
      <c r="F299" s="87">
        <v>111</v>
      </c>
      <c r="G299" s="116">
        <f t="shared" si="173"/>
        <v>94.871794871794862</v>
      </c>
      <c r="H299" s="87">
        <v>43</v>
      </c>
      <c r="I299" s="116">
        <f t="shared" ref="I299:I309" si="186">H299/H287*100</f>
        <v>87.755102040816325</v>
      </c>
      <c r="J299" s="87">
        <f t="shared" si="170"/>
        <v>56309</v>
      </c>
      <c r="K299" s="116">
        <f t="shared" si="174"/>
        <v>98.940469496766937</v>
      </c>
      <c r="L299" s="87">
        <v>24333</v>
      </c>
      <c r="M299" s="116">
        <f t="shared" si="175"/>
        <v>98.410579956321271</v>
      </c>
      <c r="N299" s="251">
        <v>15120</v>
      </c>
      <c r="O299" s="202">
        <f t="shared" si="176"/>
        <v>102.98324478953822</v>
      </c>
      <c r="P299" s="179">
        <f t="shared" si="177"/>
        <v>-9213</v>
      </c>
      <c r="Q299" s="202">
        <f t="shared" si="178"/>
        <v>91.726403823178018</v>
      </c>
      <c r="R299" s="179">
        <f t="shared" si="179"/>
        <v>47096</v>
      </c>
      <c r="S299" s="180">
        <f t="shared" si="180"/>
        <v>100.48647264658189</v>
      </c>
      <c r="T299" s="87">
        <v>36890</v>
      </c>
      <c r="U299" s="116">
        <f t="shared" si="181"/>
        <v>99.193331540736764</v>
      </c>
      <c r="V299" s="87">
        <v>1994</v>
      </c>
      <c r="W299" s="116">
        <f t="shared" si="182"/>
        <v>102.83651366683857</v>
      </c>
      <c r="X299" s="87">
        <f t="shared" si="169"/>
        <v>10206</v>
      </c>
      <c r="Y299" s="116">
        <f t="shared" si="183"/>
        <v>105.45567265964041</v>
      </c>
      <c r="Z299" s="87">
        <v>104</v>
      </c>
      <c r="AA299" s="116">
        <f t="shared" si="184"/>
        <v>102.97029702970298</v>
      </c>
      <c r="AB299" s="87" t="s">
        <v>28</v>
      </c>
      <c r="AC299" s="87" t="s">
        <v>28</v>
      </c>
      <c r="AD299" s="87">
        <v>2373</v>
      </c>
      <c r="AE299" s="116">
        <f t="shared" si="171"/>
        <v>102.46113989637307</v>
      </c>
      <c r="AF299" s="87">
        <v>391</v>
      </c>
      <c r="AG299" s="234">
        <f t="shared" si="185"/>
        <v>103.98936170212767</v>
      </c>
      <c r="AH299" s="180" t="s">
        <v>66</v>
      </c>
      <c r="AI299" s="180" t="s">
        <v>80</v>
      </c>
      <c r="AJ299" s="179"/>
      <c r="AK299" s="205"/>
      <c r="AL299" s="178"/>
      <c r="AM299" s="205"/>
      <c r="AN299" s="179"/>
      <c r="AO299" s="180"/>
      <c r="AP299" s="179"/>
      <c r="AQ299" s="252"/>
      <c r="AR299" s="247"/>
      <c r="AS299" s="118"/>
      <c r="AT299" s="118"/>
      <c r="AU299" s="118"/>
      <c r="AV299" s="118"/>
      <c r="AW299" s="118"/>
      <c r="AX299" s="118"/>
      <c r="AY299" s="118"/>
      <c r="AZ299" s="118"/>
    </row>
    <row r="300" spans="1:52" s="248" customFormat="1" ht="12" customHeight="1">
      <c r="A300" s="246"/>
      <c r="B300" s="43" t="s">
        <v>332</v>
      </c>
      <c r="C300" s="59" t="s">
        <v>3</v>
      </c>
      <c r="D300" s="115">
        <v>52169</v>
      </c>
      <c r="E300" s="116">
        <f t="shared" si="172"/>
        <v>99.433919109518541</v>
      </c>
      <c r="F300" s="87">
        <v>119</v>
      </c>
      <c r="G300" s="116">
        <f t="shared" si="173"/>
        <v>100</v>
      </c>
      <c r="H300" s="87">
        <v>51</v>
      </c>
      <c r="I300" s="116">
        <f t="shared" si="186"/>
        <v>110.86956521739131</v>
      </c>
      <c r="J300" s="87">
        <f t="shared" si="170"/>
        <v>52050</v>
      </c>
      <c r="K300" s="116">
        <f t="shared" si="174"/>
        <v>99.432632242535391</v>
      </c>
      <c r="L300" s="87">
        <v>21833</v>
      </c>
      <c r="M300" s="116">
        <f t="shared" si="175"/>
        <v>97.368773134727732</v>
      </c>
      <c r="N300" s="251">
        <v>12547</v>
      </c>
      <c r="O300" s="202">
        <f t="shared" si="176"/>
        <v>94.253305288461547</v>
      </c>
      <c r="P300" s="179">
        <f t="shared" si="177"/>
        <v>-9286</v>
      </c>
      <c r="Q300" s="202">
        <f t="shared" si="178"/>
        <v>101.92075513116015</v>
      </c>
      <c r="R300" s="179">
        <f t="shared" si="179"/>
        <v>42764</v>
      </c>
      <c r="S300" s="180">
        <f t="shared" si="180"/>
        <v>98.908317143121465</v>
      </c>
      <c r="T300" s="87">
        <v>37339</v>
      </c>
      <c r="U300" s="116">
        <f t="shared" si="181"/>
        <v>98.041223578836806</v>
      </c>
      <c r="V300" s="87">
        <v>2070</v>
      </c>
      <c r="W300" s="116">
        <f t="shared" si="182"/>
        <v>106.70103092783505</v>
      </c>
      <c r="X300" s="87">
        <f t="shared" si="169"/>
        <v>5425</v>
      </c>
      <c r="Y300" s="116">
        <f t="shared" si="183"/>
        <v>105.31935546495825</v>
      </c>
      <c r="Z300" s="87">
        <v>99</v>
      </c>
      <c r="AA300" s="116">
        <f t="shared" si="184"/>
        <v>100</v>
      </c>
      <c r="AB300" s="116" t="s">
        <v>28</v>
      </c>
      <c r="AC300" s="116" t="s">
        <v>28</v>
      </c>
      <c r="AD300" s="87">
        <v>2160</v>
      </c>
      <c r="AE300" s="116">
        <f t="shared" si="171"/>
        <v>94.65381244522348</v>
      </c>
      <c r="AF300" s="87">
        <v>298</v>
      </c>
      <c r="AG300" s="234">
        <f t="shared" si="185"/>
        <v>104.92957746478872</v>
      </c>
      <c r="AH300" s="180" t="s">
        <v>66</v>
      </c>
      <c r="AI300" s="180" t="s">
        <v>66</v>
      </c>
      <c r="AJ300" s="179"/>
      <c r="AK300" s="205"/>
      <c r="AL300" s="178"/>
      <c r="AM300" s="205"/>
      <c r="AN300" s="179"/>
      <c r="AO300" s="180"/>
      <c r="AP300" s="179"/>
      <c r="AQ300" s="252"/>
      <c r="AR300" s="118"/>
      <c r="AS300" s="118"/>
      <c r="AT300" s="118"/>
      <c r="AU300" s="118"/>
      <c r="AV300" s="118"/>
      <c r="AW300" s="118"/>
      <c r="AX300" s="118"/>
      <c r="AY300" s="118"/>
      <c r="AZ300" s="118"/>
    </row>
    <row r="301" spans="1:52" s="248" customFormat="1" ht="12" customHeight="1">
      <c r="A301" s="246"/>
      <c r="B301" s="43" t="s">
        <v>333</v>
      </c>
      <c r="C301" s="59" t="s">
        <v>334</v>
      </c>
      <c r="D301" s="115">
        <v>50254</v>
      </c>
      <c r="E301" s="116">
        <f t="shared" si="172"/>
        <v>99.092952636352877</v>
      </c>
      <c r="F301" s="87">
        <v>110</v>
      </c>
      <c r="G301" s="116">
        <f t="shared" si="173"/>
        <v>90.163934426229503</v>
      </c>
      <c r="H301" s="87">
        <v>42</v>
      </c>
      <c r="I301" s="116">
        <f t="shared" si="186"/>
        <v>85.714285714285708</v>
      </c>
      <c r="J301" s="87">
        <f t="shared" si="170"/>
        <v>50144</v>
      </c>
      <c r="K301" s="116">
        <f t="shared" si="174"/>
        <v>99.114484503478806</v>
      </c>
      <c r="L301" s="87">
        <v>20048</v>
      </c>
      <c r="M301" s="116">
        <f t="shared" si="175"/>
        <v>94.365733113673812</v>
      </c>
      <c r="N301" s="251">
        <v>13187</v>
      </c>
      <c r="O301" s="202">
        <f t="shared" si="176"/>
        <v>92.113718915898289</v>
      </c>
      <c r="P301" s="179">
        <f t="shared" si="177"/>
        <v>-6861</v>
      </c>
      <c r="Q301" s="202">
        <f t="shared" si="178"/>
        <v>99.018617405108969</v>
      </c>
      <c r="R301" s="179">
        <f t="shared" si="179"/>
        <v>43283</v>
      </c>
      <c r="S301" s="180">
        <f t="shared" si="180"/>
        <v>99.129697913565266</v>
      </c>
      <c r="T301" s="87">
        <v>37321</v>
      </c>
      <c r="U301" s="116">
        <f t="shared" si="181"/>
        <v>99.073533315635785</v>
      </c>
      <c r="V301" s="87">
        <v>2063</v>
      </c>
      <c r="W301" s="116">
        <f t="shared" si="182"/>
        <v>91.162174105170124</v>
      </c>
      <c r="X301" s="87">
        <f t="shared" si="169"/>
        <v>5962</v>
      </c>
      <c r="Y301" s="116">
        <f t="shared" si="183"/>
        <v>99.482729851493417</v>
      </c>
      <c r="Z301" s="87">
        <v>106</v>
      </c>
      <c r="AA301" s="116">
        <f t="shared" si="184"/>
        <v>107.07070707070707</v>
      </c>
      <c r="AB301" s="116" t="s">
        <v>28</v>
      </c>
      <c r="AC301" s="116" t="s">
        <v>28</v>
      </c>
      <c r="AD301" s="87">
        <v>2255</v>
      </c>
      <c r="AE301" s="116">
        <f t="shared" si="171"/>
        <v>99.514563106796118</v>
      </c>
      <c r="AF301" s="87">
        <v>299</v>
      </c>
      <c r="AG301" s="234">
        <f t="shared" si="185"/>
        <v>143.0622009569378</v>
      </c>
      <c r="AH301" s="180" t="s">
        <v>66</v>
      </c>
      <c r="AI301" s="180" t="s">
        <v>66</v>
      </c>
      <c r="AJ301" s="120"/>
      <c r="AK301" s="205"/>
      <c r="AL301" s="179"/>
      <c r="AM301" s="205"/>
      <c r="AN301" s="179"/>
      <c r="AO301" s="180"/>
      <c r="AP301" s="179"/>
      <c r="AQ301" s="252"/>
      <c r="AR301" s="118"/>
      <c r="AS301" s="118"/>
      <c r="AT301" s="118"/>
      <c r="AU301" s="118"/>
      <c r="AV301" s="118"/>
      <c r="AW301" s="118"/>
      <c r="AX301" s="118"/>
      <c r="AY301" s="118"/>
      <c r="AZ301" s="118"/>
    </row>
    <row r="302" spans="1:52" s="248" customFormat="1" ht="12" customHeight="1">
      <c r="A302" s="246"/>
      <c r="B302" s="43" t="s">
        <v>335</v>
      </c>
      <c r="C302" s="59" t="s">
        <v>336</v>
      </c>
      <c r="D302" s="115">
        <v>47300</v>
      </c>
      <c r="E302" s="116">
        <f t="shared" si="172"/>
        <v>94.127480050148264</v>
      </c>
      <c r="F302" s="87">
        <v>114</v>
      </c>
      <c r="G302" s="116">
        <f t="shared" si="173"/>
        <v>98.275862068965509</v>
      </c>
      <c r="H302" s="87">
        <v>46</v>
      </c>
      <c r="I302" s="116">
        <f t="shared" si="186"/>
        <v>106.9767441860465</v>
      </c>
      <c r="J302" s="87">
        <f t="shared" si="170"/>
        <v>47186</v>
      </c>
      <c r="K302" s="116">
        <f t="shared" si="174"/>
        <v>94.117881719357726</v>
      </c>
      <c r="L302" s="87">
        <v>18999</v>
      </c>
      <c r="M302" s="116">
        <f t="shared" si="175"/>
        <v>87.548960877378917</v>
      </c>
      <c r="N302" s="251">
        <v>13327</v>
      </c>
      <c r="O302" s="202">
        <f t="shared" si="176"/>
        <v>88.217382670285289</v>
      </c>
      <c r="P302" s="120">
        <f t="shared" si="177"/>
        <v>-5672</v>
      </c>
      <c r="Q302" s="202">
        <f t="shared" si="178"/>
        <v>86.017591750075823</v>
      </c>
      <c r="R302" s="120">
        <f t="shared" si="179"/>
        <v>41514</v>
      </c>
      <c r="S302" s="202">
        <f t="shared" si="180"/>
        <v>95.3446177166349</v>
      </c>
      <c r="T302" s="87">
        <v>35856</v>
      </c>
      <c r="U302" s="116">
        <f t="shared" si="181"/>
        <v>100.82105499943764</v>
      </c>
      <c r="V302" s="87">
        <v>2329</v>
      </c>
      <c r="W302" s="116">
        <f t="shared" si="182"/>
        <v>92.237623762376245</v>
      </c>
      <c r="X302" s="87">
        <f t="shared" si="169"/>
        <v>5658</v>
      </c>
      <c r="Y302" s="116">
        <f t="shared" si="183"/>
        <v>70.928920646859723</v>
      </c>
      <c r="Z302" s="87">
        <v>106</v>
      </c>
      <c r="AA302" s="116">
        <f t="shared" si="184"/>
        <v>107.07070707070707</v>
      </c>
      <c r="AB302" s="116" t="s">
        <v>28</v>
      </c>
      <c r="AC302" s="116" t="s">
        <v>28</v>
      </c>
      <c r="AD302" s="269">
        <v>2104</v>
      </c>
      <c r="AE302" s="116">
        <f t="shared" si="171"/>
        <v>98.779342723004689</v>
      </c>
      <c r="AF302" s="87">
        <v>406</v>
      </c>
      <c r="AG302" s="234">
        <f t="shared" si="185"/>
        <v>109.43396226415094</v>
      </c>
      <c r="AH302" s="180" t="s">
        <v>66</v>
      </c>
      <c r="AI302" s="180" t="s">
        <v>66</v>
      </c>
      <c r="AJ302" s="120"/>
      <c r="AK302" s="205"/>
      <c r="AL302" s="178"/>
      <c r="AM302" s="205"/>
      <c r="AN302" s="179"/>
      <c r="AO302" s="180"/>
      <c r="AP302" s="179"/>
      <c r="AQ302" s="252"/>
      <c r="AR302" s="118"/>
      <c r="AS302" s="118"/>
      <c r="AT302" s="118"/>
      <c r="AU302" s="118"/>
      <c r="AV302" s="118"/>
      <c r="AW302" s="118"/>
      <c r="AX302" s="118"/>
      <c r="AY302" s="118"/>
      <c r="AZ302" s="118"/>
    </row>
    <row r="303" spans="1:52" s="248" customFormat="1" ht="12" customHeight="1">
      <c r="A303" s="246"/>
      <c r="B303" s="43" t="s">
        <v>337</v>
      </c>
      <c r="C303" s="59" t="s">
        <v>6</v>
      </c>
      <c r="D303" s="115">
        <v>46661</v>
      </c>
      <c r="E303" s="116">
        <f t="shared" si="172"/>
        <v>95.327694696412522</v>
      </c>
      <c r="F303" s="87">
        <v>114</v>
      </c>
      <c r="G303" s="116">
        <f t="shared" si="173"/>
        <v>94.214876033057848</v>
      </c>
      <c r="H303" s="87">
        <v>46</v>
      </c>
      <c r="I303" s="116">
        <f t="shared" si="186"/>
        <v>95.833333333333343</v>
      </c>
      <c r="J303" s="87">
        <f t="shared" si="170"/>
        <v>46547</v>
      </c>
      <c r="K303" s="116">
        <f t="shared" si="174"/>
        <v>95.330452413623618</v>
      </c>
      <c r="L303" s="87">
        <v>17838</v>
      </c>
      <c r="M303" s="116">
        <f t="shared" si="175"/>
        <v>88.821391226410398</v>
      </c>
      <c r="N303" s="251">
        <v>11998</v>
      </c>
      <c r="O303" s="202">
        <f t="shared" si="176"/>
        <v>92.171775370669124</v>
      </c>
      <c r="P303" s="120">
        <f t="shared" si="177"/>
        <v>-5840</v>
      </c>
      <c r="Q303" s="202">
        <f t="shared" si="178"/>
        <v>82.649306538352675</v>
      </c>
      <c r="R303" s="120">
        <f t="shared" si="179"/>
        <v>40707</v>
      </c>
      <c r="S303" s="202">
        <f t="shared" si="180"/>
        <v>97.476114077728027</v>
      </c>
      <c r="T303" s="87">
        <v>37206</v>
      </c>
      <c r="U303" s="116">
        <f t="shared" si="181"/>
        <v>98.994252873563212</v>
      </c>
      <c r="V303" s="87">
        <v>1908</v>
      </c>
      <c r="W303" s="116">
        <f t="shared" si="182"/>
        <v>86.687869150386192</v>
      </c>
      <c r="X303" s="87">
        <f>R303-T303</f>
        <v>3501</v>
      </c>
      <c r="Y303" s="116">
        <f t="shared" si="183"/>
        <v>83.816135982762745</v>
      </c>
      <c r="Z303" s="87">
        <v>102</v>
      </c>
      <c r="AA303" s="116">
        <f t="shared" si="184"/>
        <v>100</v>
      </c>
      <c r="AB303" s="116" t="s">
        <v>28</v>
      </c>
      <c r="AC303" s="116" t="s">
        <v>28</v>
      </c>
      <c r="AD303" s="87">
        <v>2111</v>
      </c>
      <c r="AE303" s="116">
        <f t="shared" si="171"/>
        <v>100.90822179732312</v>
      </c>
      <c r="AF303" s="87">
        <v>267</v>
      </c>
      <c r="AG303" s="234">
        <f t="shared" si="185"/>
        <v>103.08880308880308</v>
      </c>
      <c r="AH303" s="180" t="s">
        <v>66</v>
      </c>
      <c r="AI303" s="180" t="s">
        <v>66</v>
      </c>
      <c r="AJ303" s="120"/>
      <c r="AK303" s="205"/>
      <c r="AL303" s="178"/>
      <c r="AM303" s="205"/>
      <c r="AN303" s="179"/>
      <c r="AO303" s="180"/>
      <c r="AP303" s="179"/>
      <c r="AQ303" s="252"/>
      <c r="AR303" s="118"/>
      <c r="AS303" s="118"/>
      <c r="AT303" s="118"/>
      <c r="AU303" s="118"/>
      <c r="AV303" s="118"/>
      <c r="AW303" s="118"/>
      <c r="AX303" s="118"/>
      <c r="AY303" s="118"/>
      <c r="AZ303" s="118"/>
    </row>
    <row r="304" spans="1:52" s="248" customFormat="1" ht="12" customHeight="1">
      <c r="A304" s="246"/>
      <c r="B304" s="43" t="s">
        <v>338</v>
      </c>
      <c r="C304" s="59" t="s">
        <v>7</v>
      </c>
      <c r="D304" s="115">
        <v>49143</v>
      </c>
      <c r="E304" s="116">
        <f>D304/D292*100</f>
        <v>95.77665172480998</v>
      </c>
      <c r="F304" s="87">
        <v>118</v>
      </c>
      <c r="G304" s="116">
        <f t="shared" si="173"/>
        <v>95.934959349593498</v>
      </c>
      <c r="H304" s="87">
        <v>50</v>
      </c>
      <c r="I304" s="116">
        <f t="shared" si="186"/>
        <v>100</v>
      </c>
      <c r="J304" s="87">
        <f>D304-F304</f>
        <v>49025</v>
      </c>
      <c r="K304" s="116">
        <f t="shared" si="174"/>
        <v>95.776271318889556</v>
      </c>
      <c r="L304" s="87">
        <v>18844</v>
      </c>
      <c r="M304" s="116">
        <f t="shared" si="175"/>
        <v>92.581310798860173</v>
      </c>
      <c r="N304" s="251">
        <v>12399</v>
      </c>
      <c r="O304" s="202">
        <f t="shared" si="176"/>
        <v>96.927767354596625</v>
      </c>
      <c r="P304" s="120">
        <f t="shared" si="177"/>
        <v>-6445</v>
      </c>
      <c r="Q304" s="202">
        <f t="shared" si="178"/>
        <v>85.228775456228504</v>
      </c>
      <c r="R304" s="120">
        <f t="shared" si="179"/>
        <v>42580</v>
      </c>
      <c r="S304" s="202">
        <f t="shared" si="180"/>
        <v>97.604584527220624</v>
      </c>
      <c r="T304" s="87">
        <v>37275</v>
      </c>
      <c r="U304" s="116">
        <f t="shared" si="181"/>
        <v>98.161851842098329</v>
      </c>
      <c r="V304" s="87">
        <v>2231</v>
      </c>
      <c r="W304" s="116">
        <f t="shared" si="182"/>
        <v>82.813659985152185</v>
      </c>
      <c r="X304" s="87">
        <f t="shared" ref="X304:X314" si="187">R304-T304</f>
        <v>5305</v>
      </c>
      <c r="Y304" s="116">
        <f t="shared" si="183"/>
        <v>93.860580325548483</v>
      </c>
      <c r="Z304" s="87">
        <v>105</v>
      </c>
      <c r="AA304" s="116">
        <f t="shared" si="184"/>
        <v>101.94174757281553</v>
      </c>
      <c r="AB304" s="116" t="s">
        <v>28</v>
      </c>
      <c r="AC304" s="116" t="s">
        <v>28</v>
      </c>
      <c r="AD304" s="87">
        <v>2347</v>
      </c>
      <c r="AE304" s="116">
        <f>AD304/AD292*100</f>
        <v>101.03314679294016</v>
      </c>
      <c r="AF304" s="87">
        <v>361</v>
      </c>
      <c r="AG304" s="234">
        <f t="shared" si="185"/>
        <v>107.44047619047619</v>
      </c>
      <c r="AH304" s="180" t="s">
        <v>66</v>
      </c>
      <c r="AI304" s="180" t="s">
        <v>66</v>
      </c>
      <c r="AJ304" s="120"/>
      <c r="AK304" s="205"/>
      <c r="AL304" s="178"/>
      <c r="AM304" s="205"/>
      <c r="AN304" s="179"/>
      <c r="AO304" s="180"/>
      <c r="AP304" s="179"/>
      <c r="AQ304" s="252"/>
      <c r="AR304" s="118"/>
      <c r="AS304" s="118"/>
      <c r="AT304" s="118"/>
      <c r="AU304" s="118"/>
      <c r="AV304" s="118"/>
      <c r="AW304" s="118"/>
      <c r="AX304" s="118"/>
      <c r="AY304" s="118"/>
      <c r="AZ304" s="118"/>
    </row>
    <row r="305" spans="1:52" s="248" customFormat="1" ht="11.25" customHeight="1">
      <c r="A305" s="246"/>
      <c r="B305" s="43" t="s">
        <v>339</v>
      </c>
      <c r="C305" s="59" t="s">
        <v>8</v>
      </c>
      <c r="D305" s="115">
        <v>47890</v>
      </c>
      <c r="E305" s="116">
        <f>D305/D293*100</f>
        <v>94.474364285573373</v>
      </c>
      <c r="F305" s="87">
        <v>114</v>
      </c>
      <c r="G305" s="116">
        <f t="shared" si="173"/>
        <v>95.798319327731093</v>
      </c>
      <c r="H305" s="87">
        <v>46</v>
      </c>
      <c r="I305" s="116">
        <f t="shared" si="186"/>
        <v>100</v>
      </c>
      <c r="J305" s="87">
        <f t="shared" ref="J305:J315" si="188">D305-F305</f>
        <v>47776</v>
      </c>
      <c r="K305" s="116">
        <f t="shared" si="174"/>
        <v>94.471248912441666</v>
      </c>
      <c r="L305" s="87">
        <v>18956</v>
      </c>
      <c r="M305" s="116">
        <f t="shared" si="175"/>
        <v>86.91027463206639</v>
      </c>
      <c r="N305" s="251">
        <v>11483</v>
      </c>
      <c r="O305" s="202">
        <f t="shared" si="176"/>
        <v>85.223393201721834</v>
      </c>
      <c r="P305" s="120">
        <f t="shared" si="177"/>
        <v>-7473</v>
      </c>
      <c r="Q305" s="202">
        <f t="shared" si="178"/>
        <v>89.63655991363801</v>
      </c>
      <c r="R305" s="120">
        <f t="shared" si="179"/>
        <v>40303</v>
      </c>
      <c r="S305" s="202">
        <f t="shared" si="180"/>
        <v>95.425594885758258</v>
      </c>
      <c r="T305" s="87">
        <v>34400</v>
      </c>
      <c r="U305" s="116">
        <f t="shared" si="181"/>
        <v>99.950605805270655</v>
      </c>
      <c r="V305" s="87">
        <v>2252</v>
      </c>
      <c r="W305" s="116">
        <f t="shared" si="182"/>
        <v>103.35016062413951</v>
      </c>
      <c r="X305" s="87">
        <f t="shared" si="187"/>
        <v>5903</v>
      </c>
      <c r="Y305" s="116">
        <f t="shared" si="183"/>
        <v>75.505244308007164</v>
      </c>
      <c r="Z305" s="87">
        <v>106</v>
      </c>
      <c r="AA305" s="116">
        <f t="shared" si="184"/>
        <v>102.91262135922329</v>
      </c>
      <c r="AB305" s="116" t="s">
        <v>28</v>
      </c>
      <c r="AC305" s="116" t="s">
        <v>28</v>
      </c>
      <c r="AD305" s="87">
        <v>2481</v>
      </c>
      <c r="AE305" s="116">
        <f t="shared" ref="AE305:AE315" si="189">AD305/AD293*100</f>
        <v>100.12106537530265</v>
      </c>
      <c r="AF305" s="87">
        <v>444</v>
      </c>
      <c r="AG305" s="234">
        <f t="shared" si="185"/>
        <v>121.64383561643837</v>
      </c>
      <c r="AH305" s="180" t="s">
        <v>66</v>
      </c>
      <c r="AI305" s="180" t="s">
        <v>66</v>
      </c>
      <c r="AJ305" s="120"/>
      <c r="AK305" s="205"/>
      <c r="AL305" s="178"/>
      <c r="AM305" s="205"/>
      <c r="AN305" s="179"/>
      <c r="AO305" s="180"/>
      <c r="AP305" s="179"/>
      <c r="AQ305" s="252"/>
      <c r="AR305" s="118"/>
      <c r="AS305" s="118"/>
      <c r="AT305" s="118"/>
      <c r="AU305" s="118"/>
      <c r="AV305" s="118"/>
      <c r="AW305" s="118"/>
      <c r="AX305" s="118"/>
      <c r="AY305" s="118"/>
      <c r="AZ305" s="118"/>
    </row>
    <row r="306" spans="1:52" s="248" customFormat="1" ht="12" customHeight="1">
      <c r="A306" s="246"/>
      <c r="B306" s="43" t="s">
        <v>340</v>
      </c>
      <c r="C306" s="59" t="s">
        <v>9</v>
      </c>
      <c r="D306" s="115">
        <v>50010</v>
      </c>
      <c r="E306" s="116">
        <f>D306/D294*100</f>
        <v>93.76581981813068</v>
      </c>
      <c r="F306" s="87">
        <v>124</v>
      </c>
      <c r="G306" s="116">
        <f t="shared" si="173"/>
        <v>98.412698412698404</v>
      </c>
      <c r="H306" s="87">
        <v>56</v>
      </c>
      <c r="I306" s="116">
        <f t="shared" si="186"/>
        <v>105.66037735849056</v>
      </c>
      <c r="J306" s="87">
        <f t="shared" si="188"/>
        <v>49886</v>
      </c>
      <c r="K306" s="116">
        <f t="shared" si="174"/>
        <v>93.754815914600911</v>
      </c>
      <c r="L306" s="87">
        <v>18559</v>
      </c>
      <c r="M306" s="116">
        <f t="shared" si="175"/>
        <v>83.768900925299022</v>
      </c>
      <c r="N306" s="251">
        <v>14038</v>
      </c>
      <c r="O306" s="202">
        <f t="shared" si="176"/>
        <v>84.211157768446313</v>
      </c>
      <c r="P306" s="120">
        <f t="shared" si="177"/>
        <v>-4521</v>
      </c>
      <c r="Q306" s="202">
        <f t="shared" si="178"/>
        <v>82.424794895168645</v>
      </c>
      <c r="R306" s="120">
        <f t="shared" si="179"/>
        <v>45365</v>
      </c>
      <c r="S306" s="202">
        <f t="shared" si="180"/>
        <v>95.056994384376836</v>
      </c>
      <c r="T306" s="87">
        <v>33317</v>
      </c>
      <c r="U306" s="116">
        <f t="shared" si="181"/>
        <v>97.626512731854547</v>
      </c>
      <c r="V306" s="87">
        <v>2280</v>
      </c>
      <c r="W306" s="116">
        <f t="shared" si="182"/>
        <v>102.84167794316643</v>
      </c>
      <c r="X306" s="87">
        <f t="shared" si="187"/>
        <v>12048</v>
      </c>
      <c r="Y306" s="116">
        <f t="shared" si="183"/>
        <v>88.607781128190041</v>
      </c>
      <c r="Z306" s="87">
        <v>101</v>
      </c>
      <c r="AA306" s="116">
        <f t="shared" si="184"/>
        <v>107.44680851063831</v>
      </c>
      <c r="AB306" s="116" t="s">
        <v>28</v>
      </c>
      <c r="AC306" s="116" t="s">
        <v>28</v>
      </c>
      <c r="AD306" s="87">
        <v>2549</v>
      </c>
      <c r="AE306" s="116">
        <f t="shared" si="189"/>
        <v>100.31483667847306</v>
      </c>
      <c r="AF306" s="87">
        <v>369</v>
      </c>
      <c r="AG306" s="234">
        <f t="shared" si="185"/>
        <v>122.18543046357615</v>
      </c>
      <c r="AH306" s="180" t="s">
        <v>28</v>
      </c>
      <c r="AI306" s="180" t="s">
        <v>28</v>
      </c>
      <c r="AJ306" s="120"/>
      <c r="AK306" s="205"/>
      <c r="AL306" s="178"/>
      <c r="AM306" s="205"/>
      <c r="AN306" s="179"/>
      <c r="AO306" s="179"/>
      <c r="AP306" s="179"/>
      <c r="AQ306" s="252"/>
      <c r="AR306" s="118"/>
      <c r="AS306" s="118"/>
      <c r="AT306" s="118"/>
      <c r="AU306" s="118"/>
      <c r="AV306" s="118"/>
      <c r="AW306" s="118"/>
      <c r="AX306" s="118"/>
      <c r="AY306" s="118"/>
      <c r="AZ306" s="118"/>
    </row>
    <row r="307" spans="1:52" s="248" customFormat="1" ht="12" customHeight="1">
      <c r="A307" s="246"/>
      <c r="B307" s="43" t="s">
        <v>341</v>
      </c>
      <c r="C307" s="59" t="s">
        <v>342</v>
      </c>
      <c r="D307" s="115">
        <v>50892</v>
      </c>
      <c r="E307" s="116">
        <f t="shared" ref="E307:E315" si="190">D307/D295*100</f>
        <v>93.77383869838404</v>
      </c>
      <c r="F307" s="87">
        <v>115</v>
      </c>
      <c r="G307" s="116">
        <f t="shared" si="173"/>
        <v>100.87719298245614</v>
      </c>
      <c r="H307" s="87">
        <v>47</v>
      </c>
      <c r="I307" s="116">
        <f t="shared" si="186"/>
        <v>102.17391304347827</v>
      </c>
      <c r="J307" s="87">
        <f t="shared" si="188"/>
        <v>50777</v>
      </c>
      <c r="K307" s="116">
        <f t="shared" si="174"/>
        <v>93.758886201229757</v>
      </c>
      <c r="L307" s="87">
        <v>19784</v>
      </c>
      <c r="M307" s="116">
        <f t="shared" si="175"/>
        <v>85.50066986473054</v>
      </c>
      <c r="N307" s="283">
        <v>13691</v>
      </c>
      <c r="O307" s="116">
        <f t="shared" si="176"/>
        <v>86.161107614852099</v>
      </c>
      <c r="P307" s="87">
        <f t="shared" si="177"/>
        <v>-6093</v>
      </c>
      <c r="Q307" s="116">
        <f t="shared" si="178"/>
        <v>84.052972823837763</v>
      </c>
      <c r="R307" s="87">
        <f t="shared" si="179"/>
        <v>44684</v>
      </c>
      <c r="S307" s="116">
        <f t="shared" si="180"/>
        <v>95.258804468320974</v>
      </c>
      <c r="T307" s="87">
        <v>33522</v>
      </c>
      <c r="U307" s="116">
        <f t="shared" si="181"/>
        <v>96.136969801256129</v>
      </c>
      <c r="V307" s="87">
        <v>2051</v>
      </c>
      <c r="W307" s="116">
        <f t="shared" si="182"/>
        <v>86.833192209991523</v>
      </c>
      <c r="X307" s="87">
        <f t="shared" si="187"/>
        <v>11162</v>
      </c>
      <c r="Y307" s="116">
        <f t="shared" si="183"/>
        <v>92.71534180579782</v>
      </c>
      <c r="Z307" s="87">
        <v>94</v>
      </c>
      <c r="AA307" s="116">
        <f t="shared" si="184"/>
        <v>91.262135922330103</v>
      </c>
      <c r="AB307" s="116" t="s">
        <v>28</v>
      </c>
      <c r="AC307" s="116" t="s">
        <v>28</v>
      </c>
      <c r="AD307" s="87">
        <v>2152</v>
      </c>
      <c r="AE307" s="116">
        <f t="shared" si="189"/>
        <v>96.936936936936931</v>
      </c>
      <c r="AF307" s="87">
        <v>312</v>
      </c>
      <c r="AG307" s="234">
        <f t="shared" si="185"/>
        <v>104</v>
      </c>
      <c r="AH307" s="180" t="s">
        <v>28</v>
      </c>
      <c r="AI307" s="180" t="s">
        <v>28</v>
      </c>
      <c r="AJ307" s="203"/>
      <c r="AK307" s="205"/>
      <c r="AL307" s="253"/>
      <c r="AM307" s="205"/>
      <c r="AN307" s="254"/>
      <c r="AO307" s="179"/>
      <c r="AP307" s="254"/>
      <c r="AQ307" s="252"/>
      <c r="AR307" s="118"/>
      <c r="AS307" s="118"/>
      <c r="AT307" s="118"/>
      <c r="AU307" s="118"/>
      <c r="AV307" s="118"/>
      <c r="AW307" s="118"/>
      <c r="AX307" s="118"/>
      <c r="AY307" s="118"/>
      <c r="AZ307" s="118"/>
    </row>
    <row r="308" spans="1:52" s="248" customFormat="1" ht="12.75" customHeight="1">
      <c r="A308" s="246"/>
      <c r="B308" s="43" t="s">
        <v>343</v>
      </c>
      <c r="C308" s="59" t="s">
        <v>344</v>
      </c>
      <c r="D308" s="115">
        <v>47321</v>
      </c>
      <c r="E308" s="116">
        <f t="shared" si="190"/>
        <v>94.159901305316779</v>
      </c>
      <c r="F308" s="87">
        <v>113</v>
      </c>
      <c r="G308" s="116">
        <f t="shared" si="173"/>
        <v>100.89285714285714</v>
      </c>
      <c r="H308" s="87">
        <v>45</v>
      </c>
      <c r="I308" s="116">
        <f t="shared" si="186"/>
        <v>102.27272727272727</v>
      </c>
      <c r="J308" s="87">
        <f t="shared" si="188"/>
        <v>47208</v>
      </c>
      <c r="K308" s="116">
        <f t="shared" si="174"/>
        <v>94.144862795149962</v>
      </c>
      <c r="L308" s="87">
        <v>19011</v>
      </c>
      <c r="M308" s="116">
        <f t="shared" si="175"/>
        <v>86.042090970807877</v>
      </c>
      <c r="N308" s="283">
        <v>11874</v>
      </c>
      <c r="O308" s="116">
        <f t="shared" si="176"/>
        <v>91.016403495324241</v>
      </c>
      <c r="P308" s="87">
        <f t="shared" si="177"/>
        <v>-7137</v>
      </c>
      <c r="Q308" s="116">
        <f t="shared" si="178"/>
        <v>78.870593435738755</v>
      </c>
      <c r="R308" s="87">
        <f t="shared" si="179"/>
        <v>40071</v>
      </c>
      <c r="S308" s="116">
        <f t="shared" si="180"/>
        <v>97.508212677941358</v>
      </c>
      <c r="T308" s="87">
        <v>32270</v>
      </c>
      <c r="U308" s="116">
        <f t="shared" si="181"/>
        <v>99.063699155794311</v>
      </c>
      <c r="V308" s="87">
        <v>1923</v>
      </c>
      <c r="W308" s="116">
        <f t="shared" si="182"/>
        <v>94.449901768172879</v>
      </c>
      <c r="X308" s="87">
        <f t="shared" si="187"/>
        <v>7801</v>
      </c>
      <c r="Y308" s="116">
        <f t="shared" si="183"/>
        <v>91.561032863849761</v>
      </c>
      <c r="Z308" s="87">
        <v>103</v>
      </c>
      <c r="AA308" s="116">
        <f t="shared" si="184"/>
        <v>105.10204081632652</v>
      </c>
      <c r="AB308" s="116" t="s">
        <v>28</v>
      </c>
      <c r="AC308" s="116" t="s">
        <v>28</v>
      </c>
      <c r="AD308" s="87">
        <v>1868</v>
      </c>
      <c r="AE308" s="116">
        <f t="shared" si="189"/>
        <v>97.69874476987448</v>
      </c>
      <c r="AF308" s="87">
        <v>356</v>
      </c>
      <c r="AG308" s="234">
        <f t="shared" si="185"/>
        <v>172.8155339805825</v>
      </c>
      <c r="AH308" s="180" t="s">
        <v>28</v>
      </c>
      <c r="AI308" s="180" t="s">
        <v>28</v>
      </c>
      <c r="AJ308" s="203"/>
      <c r="AK308" s="168"/>
      <c r="AL308" s="253"/>
      <c r="AM308" s="180"/>
      <c r="AN308" s="254"/>
      <c r="AO308" s="179"/>
      <c r="AP308" s="254"/>
      <c r="AQ308" s="252"/>
      <c r="AR308" s="118"/>
      <c r="AS308" s="118"/>
      <c r="AT308" s="118"/>
      <c r="AU308" s="118"/>
      <c r="AV308" s="118"/>
      <c r="AW308" s="118"/>
      <c r="AX308" s="118"/>
      <c r="AY308" s="118"/>
      <c r="AZ308" s="118"/>
    </row>
    <row r="309" spans="1:52" s="250" customFormat="1" ht="12.75" customHeight="1">
      <c r="A309" s="249"/>
      <c r="B309" s="43" t="s">
        <v>345</v>
      </c>
      <c r="C309" s="59" t="s">
        <v>346</v>
      </c>
      <c r="D309" s="115">
        <v>54038</v>
      </c>
      <c r="E309" s="116">
        <f t="shared" si="190"/>
        <v>94.323616687030892</v>
      </c>
      <c r="F309" s="87">
        <v>114</v>
      </c>
      <c r="G309" s="116">
        <f t="shared" si="173"/>
        <v>100</v>
      </c>
      <c r="H309" s="87">
        <v>46</v>
      </c>
      <c r="I309" s="116">
        <f t="shared" si="186"/>
        <v>100</v>
      </c>
      <c r="J309" s="87">
        <f t="shared" si="188"/>
        <v>53924</v>
      </c>
      <c r="K309" s="116">
        <f t="shared" si="174"/>
        <v>94.312298866657343</v>
      </c>
      <c r="L309" s="87">
        <v>21312</v>
      </c>
      <c r="M309" s="116">
        <f t="shared" si="175"/>
        <v>87.700094646310859</v>
      </c>
      <c r="N309" s="283">
        <v>14879</v>
      </c>
      <c r="O309" s="116">
        <f t="shared" si="176"/>
        <v>87.292461132296864</v>
      </c>
      <c r="P309" s="87">
        <f t="shared" si="177"/>
        <v>-6433</v>
      </c>
      <c r="Q309" s="116">
        <f t="shared" si="178"/>
        <v>88.657662624035282</v>
      </c>
      <c r="R309" s="87">
        <f t="shared" si="179"/>
        <v>47491</v>
      </c>
      <c r="S309" s="116">
        <f t="shared" si="180"/>
        <v>95.134214743589737</v>
      </c>
      <c r="T309" s="87">
        <v>34847</v>
      </c>
      <c r="U309" s="116">
        <f t="shared" si="181"/>
        <v>99.014036483491509</v>
      </c>
      <c r="V309" s="87">
        <v>2557</v>
      </c>
      <c r="W309" s="116">
        <f t="shared" si="182"/>
        <v>105.53033429632688</v>
      </c>
      <c r="X309" s="87">
        <f t="shared" si="187"/>
        <v>12644</v>
      </c>
      <c r="Y309" s="116">
        <f t="shared" si="183"/>
        <v>85.861741138123051</v>
      </c>
      <c r="Z309" s="87">
        <v>102</v>
      </c>
      <c r="AA309" s="116">
        <f t="shared" si="184"/>
        <v>107.36842105263158</v>
      </c>
      <c r="AB309" s="233" t="s">
        <v>196</v>
      </c>
      <c r="AC309" s="233" t="s">
        <v>196</v>
      </c>
      <c r="AD309" s="87">
        <v>2350</v>
      </c>
      <c r="AE309" s="116">
        <f t="shared" si="189"/>
        <v>100.34158838599487</v>
      </c>
      <c r="AF309" s="87">
        <v>565</v>
      </c>
      <c r="AG309" s="234">
        <f t="shared" si="185"/>
        <v>124.72406181015452</v>
      </c>
      <c r="AH309" s="203" t="s">
        <v>196</v>
      </c>
      <c r="AI309" s="203" t="s">
        <v>196</v>
      </c>
      <c r="AJ309" s="120"/>
      <c r="AK309" s="168"/>
      <c r="AL309" s="179"/>
      <c r="AM309" s="168"/>
      <c r="AN309" s="179"/>
      <c r="AO309" s="179"/>
      <c r="AP309" s="179"/>
      <c r="AQ309" s="252"/>
      <c r="AR309" s="223"/>
      <c r="AS309" s="223"/>
      <c r="AT309" s="223"/>
      <c r="AU309" s="223"/>
      <c r="AV309" s="223"/>
      <c r="AW309" s="223"/>
      <c r="AX309" s="223"/>
      <c r="AY309" s="223"/>
      <c r="AZ309" s="223"/>
    </row>
    <row r="310" spans="1:52" ht="12" customHeight="1">
      <c r="A310" s="244"/>
      <c r="B310" s="44" t="s">
        <v>351</v>
      </c>
      <c r="C310" s="60" t="s">
        <v>352</v>
      </c>
      <c r="D310" s="80">
        <v>52405</v>
      </c>
      <c r="E310" s="86">
        <f t="shared" si="190"/>
        <v>93.861942971772464</v>
      </c>
      <c r="F310" s="280">
        <v>115</v>
      </c>
      <c r="G310" s="86">
        <f t="shared" ref="G310:G321" si="191">F310/F298*100</f>
        <v>100.87719298245614</v>
      </c>
      <c r="H310" s="83">
        <v>47</v>
      </c>
      <c r="I310" s="86">
        <f>H310/H298*100</f>
        <v>102.17391304347827</v>
      </c>
      <c r="J310" s="83">
        <f t="shared" si="188"/>
        <v>52290</v>
      </c>
      <c r="K310" s="86">
        <f t="shared" ref="K310:K321" si="192">J310/J298*100</f>
        <v>93.84758964786964</v>
      </c>
      <c r="L310" s="83">
        <v>21348</v>
      </c>
      <c r="M310" s="86">
        <f t="shared" ref="M310:M321" si="193">L310/L298*100</f>
        <v>90.923804250606921</v>
      </c>
      <c r="N310" s="284">
        <v>14670</v>
      </c>
      <c r="O310" s="86">
        <f t="shared" ref="O310:O321" si="194">N310/N298*100</f>
        <v>94.141051145479054</v>
      </c>
      <c r="P310" s="83">
        <f t="shared" ref="P310:P321" si="195">N310-L310</f>
        <v>-6678</v>
      </c>
      <c r="Q310" s="86">
        <f t="shared" ref="Q310:Q321" si="196">P310/P298*100</f>
        <v>84.574468085106375</v>
      </c>
      <c r="R310" s="83">
        <f t="shared" ref="R310:R321" si="197">J310+P310</f>
        <v>45612</v>
      </c>
      <c r="S310" s="86">
        <f t="shared" ref="S310:S321" si="198">R310/R298*100</f>
        <v>95.378695997657985</v>
      </c>
      <c r="T310" s="83">
        <v>34955</v>
      </c>
      <c r="U310" s="86">
        <f t="shared" ref="U310:U321" si="199">T310/T298*100</f>
        <v>98.653759313614813</v>
      </c>
      <c r="V310" s="83">
        <v>2357</v>
      </c>
      <c r="W310" s="86">
        <f t="shared" ref="W310:W321" si="200">V310/V298*100</f>
        <v>106.89342403628117</v>
      </c>
      <c r="X310" s="83">
        <f t="shared" si="187"/>
        <v>10657</v>
      </c>
      <c r="Y310" s="86">
        <f t="shared" ref="Y310:Y321" si="201">X310/X298*100</f>
        <v>86.012913640032281</v>
      </c>
      <c r="Z310" s="83">
        <v>104</v>
      </c>
      <c r="AA310" s="86">
        <f t="shared" ref="AA310:AA321" si="202">Z310/Z298*100</f>
        <v>96.296296296296291</v>
      </c>
      <c r="AB310" s="83" t="s">
        <v>28</v>
      </c>
      <c r="AC310" s="86" t="s">
        <v>28</v>
      </c>
      <c r="AD310" s="209">
        <v>2294</v>
      </c>
      <c r="AE310" s="281">
        <f t="shared" si="189"/>
        <v>98.076100897819586</v>
      </c>
      <c r="AF310" s="209">
        <v>576</v>
      </c>
      <c r="AG310" s="282">
        <f t="shared" ref="AG310:AG321" si="203">AF310/AF298*100</f>
        <v>98.799313893653519</v>
      </c>
      <c r="AH310" s="159" t="s">
        <v>66</v>
      </c>
      <c r="AI310" s="159" t="s">
        <v>66</v>
      </c>
      <c r="AJ310" s="261"/>
      <c r="AK310" s="171"/>
      <c r="AL310" s="166"/>
      <c r="AM310" s="171"/>
      <c r="AN310" s="160"/>
      <c r="AO310" s="171"/>
      <c r="AP310" s="261"/>
      <c r="AQ310" s="201"/>
      <c r="AR310" s="75"/>
    </row>
    <row r="311" spans="1:52" s="248" customFormat="1" ht="12" customHeight="1">
      <c r="A311" s="246"/>
      <c r="B311" s="43" t="s">
        <v>353</v>
      </c>
      <c r="C311" s="59" t="s">
        <v>354</v>
      </c>
      <c r="D311" s="115">
        <v>52497</v>
      </c>
      <c r="E311" s="116">
        <f t="shared" si="190"/>
        <v>93.046791917759663</v>
      </c>
      <c r="F311" s="87">
        <v>117</v>
      </c>
      <c r="G311" s="116">
        <f t="shared" si="191"/>
        <v>105.40540540540539</v>
      </c>
      <c r="H311" s="87">
        <v>49</v>
      </c>
      <c r="I311" s="116">
        <f t="shared" ref="I311:I321" si="204">H311/H299*100</f>
        <v>113.95348837209302</v>
      </c>
      <c r="J311" s="87">
        <f t="shared" si="188"/>
        <v>52380</v>
      </c>
      <c r="K311" s="116">
        <f t="shared" si="192"/>
        <v>93.022429806958044</v>
      </c>
      <c r="L311" s="87">
        <v>21211</v>
      </c>
      <c r="M311" s="116">
        <f t="shared" si="193"/>
        <v>87.1696872559898</v>
      </c>
      <c r="N311" s="283">
        <v>13444</v>
      </c>
      <c r="O311" s="116">
        <f t="shared" si="194"/>
        <v>88.915343915343911</v>
      </c>
      <c r="P311" s="87">
        <f t="shared" si="195"/>
        <v>-7767</v>
      </c>
      <c r="Q311" s="116">
        <f t="shared" si="196"/>
        <v>84.304786714425276</v>
      </c>
      <c r="R311" s="87">
        <f t="shared" si="197"/>
        <v>44613</v>
      </c>
      <c r="S311" s="116">
        <f t="shared" si="198"/>
        <v>94.72779004586377</v>
      </c>
      <c r="T311" s="87">
        <v>36571</v>
      </c>
      <c r="U311" s="116">
        <f t="shared" si="199"/>
        <v>99.135267010029821</v>
      </c>
      <c r="V311" s="87">
        <v>2275</v>
      </c>
      <c r="W311" s="116">
        <f t="shared" si="200"/>
        <v>114.09227683049149</v>
      </c>
      <c r="X311" s="87">
        <f t="shared" si="187"/>
        <v>8042</v>
      </c>
      <c r="Y311" s="116">
        <f t="shared" si="201"/>
        <v>78.796786204193609</v>
      </c>
      <c r="Z311" s="87">
        <v>106</v>
      </c>
      <c r="AA311" s="116">
        <f t="shared" si="202"/>
        <v>101.92307692307692</v>
      </c>
      <c r="AB311" s="87" t="s">
        <v>28</v>
      </c>
      <c r="AC311" s="87" t="s">
        <v>28</v>
      </c>
      <c r="AD311" s="87">
        <v>2296</v>
      </c>
      <c r="AE311" s="116">
        <f t="shared" si="189"/>
        <v>96.755162241887902</v>
      </c>
      <c r="AF311" s="87">
        <v>537</v>
      </c>
      <c r="AG311" s="234">
        <f t="shared" si="203"/>
        <v>137.34015345268543</v>
      </c>
      <c r="AH311" s="180" t="s">
        <v>66</v>
      </c>
      <c r="AI311" s="180" t="s">
        <v>80</v>
      </c>
      <c r="AJ311" s="179"/>
      <c r="AK311" s="205"/>
      <c r="AL311" s="178"/>
      <c r="AM311" s="205"/>
      <c r="AN311" s="179"/>
      <c r="AO311" s="180"/>
      <c r="AP311" s="179"/>
      <c r="AQ311" s="252"/>
      <c r="AR311" s="247"/>
      <c r="AS311" s="118"/>
      <c r="AT311" s="118"/>
      <c r="AU311" s="118"/>
      <c r="AV311" s="118"/>
      <c r="AW311" s="118"/>
      <c r="AX311" s="118"/>
      <c r="AY311" s="118"/>
      <c r="AZ311" s="118"/>
    </row>
    <row r="312" spans="1:52" s="248" customFormat="1" ht="12" customHeight="1">
      <c r="A312" s="246"/>
      <c r="B312" s="43" t="s">
        <v>355</v>
      </c>
      <c r="C312" s="59" t="s">
        <v>3</v>
      </c>
      <c r="D312" s="115">
        <v>48096</v>
      </c>
      <c r="E312" s="116">
        <f t="shared" si="190"/>
        <v>92.192681477505801</v>
      </c>
      <c r="F312" s="87">
        <v>112</v>
      </c>
      <c r="G312" s="116">
        <f t="shared" si="191"/>
        <v>94.117647058823522</v>
      </c>
      <c r="H312" s="87">
        <v>54</v>
      </c>
      <c r="I312" s="116">
        <f t="shared" si="204"/>
        <v>105.88235294117648</v>
      </c>
      <c r="J312" s="87">
        <f t="shared" si="188"/>
        <v>47984</v>
      </c>
      <c r="K312" s="116">
        <f t="shared" si="192"/>
        <v>92.188280499519692</v>
      </c>
      <c r="L312" s="87">
        <v>18659</v>
      </c>
      <c r="M312" s="116">
        <f t="shared" si="193"/>
        <v>85.462373471350702</v>
      </c>
      <c r="N312" s="283">
        <v>12306</v>
      </c>
      <c r="O312" s="116">
        <f t="shared" si="194"/>
        <v>98.079222124810713</v>
      </c>
      <c r="P312" s="87">
        <f t="shared" si="195"/>
        <v>-6353</v>
      </c>
      <c r="Q312" s="116">
        <f t="shared" si="196"/>
        <v>68.414818005599827</v>
      </c>
      <c r="R312" s="87">
        <f t="shared" si="197"/>
        <v>41631</v>
      </c>
      <c r="S312" s="116">
        <f t="shared" si="198"/>
        <v>97.350575250210454</v>
      </c>
      <c r="T312" s="87">
        <v>36493</v>
      </c>
      <c r="U312" s="116">
        <f t="shared" si="199"/>
        <v>97.7342724764991</v>
      </c>
      <c r="V312" s="87">
        <v>1827</v>
      </c>
      <c r="W312" s="116">
        <f t="shared" si="200"/>
        <v>88.260869565217391</v>
      </c>
      <c r="X312" s="87">
        <f t="shared" si="187"/>
        <v>5138</v>
      </c>
      <c r="Y312" s="116">
        <f t="shared" si="201"/>
        <v>94.709677419354847</v>
      </c>
      <c r="Z312" s="87">
        <v>107</v>
      </c>
      <c r="AA312" s="116">
        <f t="shared" si="202"/>
        <v>108.08080808080808</v>
      </c>
      <c r="AB312" s="116" t="s">
        <v>28</v>
      </c>
      <c r="AC312" s="116" t="s">
        <v>28</v>
      </c>
      <c r="AD312" s="87">
        <v>2133</v>
      </c>
      <c r="AE312" s="116">
        <f t="shared" si="189"/>
        <v>98.75</v>
      </c>
      <c r="AF312" s="87">
        <v>403</v>
      </c>
      <c r="AG312" s="234">
        <f t="shared" si="203"/>
        <v>135.23489932885906</v>
      </c>
      <c r="AH312" s="180" t="s">
        <v>66</v>
      </c>
      <c r="AI312" s="180" t="s">
        <v>66</v>
      </c>
      <c r="AJ312" s="179"/>
      <c r="AK312" s="205"/>
      <c r="AL312" s="178"/>
      <c r="AM312" s="205"/>
      <c r="AN312" s="179"/>
      <c r="AO312" s="180"/>
      <c r="AP312" s="179"/>
      <c r="AQ312" s="252"/>
      <c r="AR312" s="118"/>
      <c r="AS312" s="118"/>
      <c r="AT312" s="118"/>
      <c r="AU312" s="118"/>
      <c r="AV312" s="118"/>
      <c r="AW312" s="118"/>
      <c r="AX312" s="118"/>
      <c r="AY312" s="118"/>
      <c r="AZ312" s="118"/>
    </row>
    <row r="313" spans="1:52" s="248" customFormat="1" ht="12" customHeight="1">
      <c r="A313" s="246"/>
      <c r="B313" s="43" t="s">
        <v>356</v>
      </c>
      <c r="C313" s="59" t="s">
        <v>357</v>
      </c>
      <c r="D313" s="115">
        <v>45880</v>
      </c>
      <c r="E313" s="116">
        <f t="shared" si="190"/>
        <v>91.296215226648627</v>
      </c>
      <c r="F313" s="87">
        <v>102</v>
      </c>
      <c r="G313" s="116">
        <f t="shared" si="191"/>
        <v>92.72727272727272</v>
      </c>
      <c r="H313" s="87">
        <v>44</v>
      </c>
      <c r="I313" s="116">
        <f t="shared" si="204"/>
        <v>104.76190476190477</v>
      </c>
      <c r="J313" s="87">
        <f t="shared" si="188"/>
        <v>45778</v>
      </c>
      <c r="K313" s="116">
        <f t="shared" si="192"/>
        <v>91.293075941289089</v>
      </c>
      <c r="L313" s="87">
        <v>16774</v>
      </c>
      <c r="M313" s="116">
        <f t="shared" si="193"/>
        <v>83.669193934557057</v>
      </c>
      <c r="N313" s="283">
        <v>12392</v>
      </c>
      <c r="O313" s="116">
        <f t="shared" si="194"/>
        <v>93.971335406081749</v>
      </c>
      <c r="P313" s="87">
        <f t="shared" si="195"/>
        <v>-4382</v>
      </c>
      <c r="Q313" s="116">
        <f t="shared" si="196"/>
        <v>63.868240781227229</v>
      </c>
      <c r="R313" s="87">
        <f t="shared" si="197"/>
        <v>41396</v>
      </c>
      <c r="S313" s="116">
        <f t="shared" si="198"/>
        <v>95.640320680174668</v>
      </c>
      <c r="T313" s="87">
        <v>36186</v>
      </c>
      <c r="U313" s="116">
        <f t="shared" si="199"/>
        <v>96.958816751962701</v>
      </c>
      <c r="V313" s="87">
        <v>2118</v>
      </c>
      <c r="W313" s="116">
        <f t="shared" si="200"/>
        <v>102.66602035870092</v>
      </c>
      <c r="X313" s="87">
        <f t="shared" si="187"/>
        <v>5210</v>
      </c>
      <c r="Y313" s="116">
        <f t="shared" si="201"/>
        <v>87.386782958738678</v>
      </c>
      <c r="Z313" s="87">
        <v>106</v>
      </c>
      <c r="AA313" s="116">
        <f t="shared" si="202"/>
        <v>100</v>
      </c>
      <c r="AB313" s="116" t="s">
        <v>28</v>
      </c>
      <c r="AC313" s="116" t="s">
        <v>28</v>
      </c>
      <c r="AD313" s="87">
        <v>2183</v>
      </c>
      <c r="AE313" s="116">
        <f t="shared" si="189"/>
        <v>96.8070953436807</v>
      </c>
      <c r="AF313" s="87">
        <v>368</v>
      </c>
      <c r="AG313" s="234">
        <f t="shared" si="203"/>
        <v>123.07692307692308</v>
      </c>
      <c r="AH313" s="180" t="s">
        <v>66</v>
      </c>
      <c r="AI313" s="180" t="s">
        <v>66</v>
      </c>
      <c r="AJ313" s="120"/>
      <c r="AK313" s="205"/>
      <c r="AL313" s="179"/>
      <c r="AM313" s="205"/>
      <c r="AN313" s="179"/>
      <c r="AO313" s="180"/>
      <c r="AP313" s="179"/>
      <c r="AQ313" s="252"/>
      <c r="AR313" s="118"/>
      <c r="AS313" s="118"/>
      <c r="AT313" s="118"/>
      <c r="AU313" s="118"/>
      <c r="AV313" s="118"/>
      <c r="AW313" s="118"/>
      <c r="AX313" s="118"/>
      <c r="AY313" s="118"/>
      <c r="AZ313" s="118"/>
    </row>
    <row r="314" spans="1:52" s="248" customFormat="1" ht="12" customHeight="1">
      <c r="A314" s="246"/>
      <c r="B314" s="43" t="s">
        <v>358</v>
      </c>
      <c r="C314" s="59" t="s">
        <v>219</v>
      </c>
      <c r="D314" s="115">
        <v>44841</v>
      </c>
      <c r="E314" s="116">
        <f t="shared" si="190"/>
        <v>94.801268498942918</v>
      </c>
      <c r="F314" s="87">
        <v>105</v>
      </c>
      <c r="G314" s="116">
        <f t="shared" si="191"/>
        <v>92.10526315789474</v>
      </c>
      <c r="H314" s="87">
        <v>47</v>
      </c>
      <c r="I314" s="116">
        <f t="shared" si="204"/>
        <v>102.17391304347827</v>
      </c>
      <c r="J314" s="87">
        <f t="shared" si="188"/>
        <v>44736</v>
      </c>
      <c r="K314" s="116">
        <f t="shared" si="192"/>
        <v>94.807781969228159</v>
      </c>
      <c r="L314" s="87">
        <v>17377</v>
      </c>
      <c r="M314" s="116">
        <f t="shared" si="193"/>
        <v>91.462708563608601</v>
      </c>
      <c r="N314" s="283">
        <v>12502</v>
      </c>
      <c r="O314" s="116">
        <f t="shared" si="194"/>
        <v>93.809559540781876</v>
      </c>
      <c r="P314" s="87">
        <f t="shared" si="195"/>
        <v>-4875</v>
      </c>
      <c r="Q314" s="116">
        <f t="shared" si="196"/>
        <v>85.948519040902681</v>
      </c>
      <c r="R314" s="87">
        <f t="shared" si="197"/>
        <v>39861</v>
      </c>
      <c r="S314" s="116">
        <f t="shared" si="198"/>
        <v>96.01821072409308</v>
      </c>
      <c r="T314" s="87">
        <v>34247</v>
      </c>
      <c r="U314" s="116">
        <f t="shared" si="199"/>
        <v>95.512605979473449</v>
      </c>
      <c r="V314" s="87">
        <v>2351</v>
      </c>
      <c r="W314" s="116">
        <f t="shared" si="200"/>
        <v>100.94461142121082</v>
      </c>
      <c r="X314" s="87">
        <f t="shared" si="187"/>
        <v>5614</v>
      </c>
      <c r="Y314" s="116">
        <f t="shared" si="201"/>
        <v>99.222340049487457</v>
      </c>
      <c r="Z314" s="87">
        <v>104</v>
      </c>
      <c r="AA314" s="116">
        <f t="shared" si="202"/>
        <v>98.113207547169807</v>
      </c>
      <c r="AB314" s="116" t="s">
        <v>28</v>
      </c>
      <c r="AC314" s="116" t="s">
        <v>28</v>
      </c>
      <c r="AD314" s="269">
        <v>1967</v>
      </c>
      <c r="AE314" s="116">
        <f t="shared" si="189"/>
        <v>93.48859315589354</v>
      </c>
      <c r="AF314" s="87">
        <v>477</v>
      </c>
      <c r="AG314" s="234">
        <f t="shared" si="203"/>
        <v>117.48768472906403</v>
      </c>
      <c r="AH314" s="180" t="s">
        <v>66</v>
      </c>
      <c r="AI314" s="180" t="s">
        <v>66</v>
      </c>
      <c r="AJ314" s="120"/>
      <c r="AK314" s="205"/>
      <c r="AL314" s="178"/>
      <c r="AM314" s="205"/>
      <c r="AN314" s="179"/>
      <c r="AO314" s="180"/>
      <c r="AP314" s="179"/>
      <c r="AQ314" s="252"/>
      <c r="AR314" s="118"/>
      <c r="AS314" s="118"/>
      <c r="AT314" s="118"/>
      <c r="AU314" s="118"/>
      <c r="AV314" s="118"/>
      <c r="AW314" s="118"/>
      <c r="AX314" s="118"/>
      <c r="AY314" s="118"/>
      <c r="AZ314" s="118"/>
    </row>
    <row r="315" spans="1:52" s="248" customFormat="1" ht="12" customHeight="1">
      <c r="A315" s="246"/>
      <c r="B315" s="43" t="s">
        <v>359</v>
      </c>
      <c r="C315" s="59" t="s">
        <v>6</v>
      </c>
      <c r="D315" s="115">
        <v>44256</v>
      </c>
      <c r="E315" s="116">
        <f t="shared" si="190"/>
        <v>94.84580270461413</v>
      </c>
      <c r="F315" s="87">
        <v>102</v>
      </c>
      <c r="G315" s="116">
        <f t="shared" si="191"/>
        <v>89.473684210526315</v>
      </c>
      <c r="H315" s="87">
        <v>44</v>
      </c>
      <c r="I315" s="116">
        <f t="shared" si="204"/>
        <v>95.652173913043484</v>
      </c>
      <c r="J315" s="87">
        <f t="shared" si="188"/>
        <v>44154</v>
      </c>
      <c r="K315" s="116">
        <f t="shared" si="192"/>
        <v>94.858959761101687</v>
      </c>
      <c r="L315" s="87">
        <v>16416</v>
      </c>
      <c r="M315" s="116">
        <f t="shared" si="193"/>
        <v>92.028254288597381</v>
      </c>
      <c r="N315" s="283">
        <v>11479</v>
      </c>
      <c r="O315" s="116">
        <f t="shared" si="194"/>
        <v>95.674279046507749</v>
      </c>
      <c r="P315" s="87">
        <f t="shared" si="195"/>
        <v>-4937</v>
      </c>
      <c r="Q315" s="116">
        <f t="shared" si="196"/>
        <v>84.537671232876704</v>
      </c>
      <c r="R315" s="87">
        <f t="shared" si="197"/>
        <v>39217</v>
      </c>
      <c r="S315" s="116">
        <f t="shared" si="198"/>
        <v>96.339695875402271</v>
      </c>
      <c r="T315" s="87">
        <v>35636</v>
      </c>
      <c r="U315" s="116">
        <f t="shared" si="199"/>
        <v>95.780250497231634</v>
      </c>
      <c r="V315" s="87">
        <v>2332</v>
      </c>
      <c r="W315" s="116">
        <f t="shared" si="200"/>
        <v>122.22222222222223</v>
      </c>
      <c r="X315" s="87">
        <f>R315-T315</f>
        <v>3581</v>
      </c>
      <c r="Y315" s="116">
        <f t="shared" si="201"/>
        <v>102.28506141102542</v>
      </c>
      <c r="Z315" s="87">
        <v>98</v>
      </c>
      <c r="AA315" s="116">
        <f t="shared" si="202"/>
        <v>96.078431372549019</v>
      </c>
      <c r="AB315" s="116" t="s">
        <v>28</v>
      </c>
      <c r="AC315" s="116" t="s">
        <v>28</v>
      </c>
      <c r="AD315" s="87">
        <v>1951</v>
      </c>
      <c r="AE315" s="116">
        <f t="shared" si="189"/>
        <v>92.420653718616776</v>
      </c>
      <c r="AF315" s="87">
        <v>359</v>
      </c>
      <c r="AG315" s="234">
        <f t="shared" si="203"/>
        <v>134.45692883895131</v>
      </c>
      <c r="AH315" s="180" t="s">
        <v>66</v>
      </c>
      <c r="AI315" s="180" t="s">
        <v>66</v>
      </c>
      <c r="AJ315" s="120"/>
      <c r="AK315" s="205"/>
      <c r="AL315" s="178"/>
      <c r="AM315" s="205"/>
      <c r="AN315" s="179"/>
      <c r="AO315" s="180"/>
      <c r="AP315" s="179"/>
      <c r="AQ315" s="252"/>
      <c r="AR315" s="118"/>
      <c r="AS315" s="118"/>
      <c r="AT315" s="118"/>
      <c r="AU315" s="118"/>
      <c r="AV315" s="118"/>
      <c r="AW315" s="118"/>
      <c r="AX315" s="118"/>
      <c r="AY315" s="118"/>
      <c r="AZ315" s="118"/>
    </row>
    <row r="316" spans="1:52" s="248" customFormat="1" ht="12" customHeight="1">
      <c r="A316" s="246"/>
      <c r="B316" s="43" t="s">
        <v>360</v>
      </c>
      <c r="C316" s="59" t="s">
        <v>7</v>
      </c>
      <c r="D316" s="115">
        <v>46738</v>
      </c>
      <c r="E316" s="116">
        <f>D316/D304*100</f>
        <v>95.106118877561414</v>
      </c>
      <c r="F316" s="87">
        <v>103</v>
      </c>
      <c r="G316" s="116">
        <f t="shared" si="191"/>
        <v>87.288135593220346</v>
      </c>
      <c r="H316" s="87">
        <v>45</v>
      </c>
      <c r="I316" s="116">
        <f t="shared" si="204"/>
        <v>90</v>
      </c>
      <c r="J316" s="87">
        <f>D316-F316</f>
        <v>46635</v>
      </c>
      <c r="K316" s="116">
        <f t="shared" si="192"/>
        <v>95.124936257011726</v>
      </c>
      <c r="L316" s="87">
        <v>17094</v>
      </c>
      <c r="M316" s="116">
        <f t="shared" si="193"/>
        <v>90.713224368499255</v>
      </c>
      <c r="N316" s="283">
        <v>10894</v>
      </c>
      <c r="O316" s="116">
        <f t="shared" si="194"/>
        <v>87.861924348737801</v>
      </c>
      <c r="P316" s="87">
        <f t="shared" si="195"/>
        <v>-6200</v>
      </c>
      <c r="Q316" s="116">
        <f t="shared" si="196"/>
        <v>96.198603568657873</v>
      </c>
      <c r="R316" s="87">
        <f t="shared" si="197"/>
        <v>40435</v>
      </c>
      <c r="S316" s="116">
        <f t="shared" si="198"/>
        <v>94.962423673085965</v>
      </c>
      <c r="T316" s="87">
        <v>35399</v>
      </c>
      <c r="U316" s="116">
        <f t="shared" si="199"/>
        <v>94.967136150234737</v>
      </c>
      <c r="V316" s="87">
        <v>2456</v>
      </c>
      <c r="W316" s="116">
        <f t="shared" si="200"/>
        <v>110.08516360376512</v>
      </c>
      <c r="X316" s="87">
        <f t="shared" ref="X316:X326" si="205">R316-T316</f>
        <v>5036</v>
      </c>
      <c r="Y316" s="116">
        <f t="shared" si="201"/>
        <v>94.929311969839773</v>
      </c>
      <c r="Z316" s="87">
        <v>97</v>
      </c>
      <c r="AA316" s="116">
        <f t="shared" si="202"/>
        <v>92.38095238095238</v>
      </c>
      <c r="AB316" s="116" t="s">
        <v>28</v>
      </c>
      <c r="AC316" s="116" t="s">
        <v>28</v>
      </c>
      <c r="AD316" s="87">
        <v>2114</v>
      </c>
      <c r="AE316" s="116">
        <f>AD316/AD304*100</f>
        <v>90.072432893054966</v>
      </c>
      <c r="AF316" s="87">
        <v>455</v>
      </c>
      <c r="AG316" s="234">
        <f t="shared" si="203"/>
        <v>126.0387811634349</v>
      </c>
      <c r="AH316" s="180" t="s">
        <v>66</v>
      </c>
      <c r="AI316" s="180" t="s">
        <v>66</v>
      </c>
      <c r="AJ316" s="120"/>
      <c r="AK316" s="205"/>
      <c r="AL316" s="178"/>
      <c r="AM316" s="205"/>
      <c r="AN316" s="179"/>
      <c r="AO316" s="180"/>
      <c r="AP316" s="179"/>
      <c r="AQ316" s="252"/>
      <c r="AR316" s="118"/>
      <c r="AS316" s="118"/>
      <c r="AT316" s="118"/>
      <c r="AU316" s="118"/>
      <c r="AV316" s="118"/>
      <c r="AW316" s="118"/>
      <c r="AX316" s="118"/>
      <c r="AY316" s="118"/>
      <c r="AZ316" s="118"/>
    </row>
    <row r="317" spans="1:52" s="248" customFormat="1" ht="11.25" customHeight="1">
      <c r="A317" s="246"/>
      <c r="B317" s="43" t="s">
        <v>361</v>
      </c>
      <c r="C317" s="59" t="s">
        <v>8</v>
      </c>
      <c r="D317" s="115">
        <v>46206</v>
      </c>
      <c r="E317" s="116">
        <f>D317/D305*100</f>
        <v>96.483608268949666</v>
      </c>
      <c r="F317" s="87">
        <v>106</v>
      </c>
      <c r="G317" s="116">
        <f t="shared" si="191"/>
        <v>92.982456140350877</v>
      </c>
      <c r="H317" s="87">
        <v>48</v>
      </c>
      <c r="I317" s="116">
        <f t="shared" si="204"/>
        <v>104.34782608695652</v>
      </c>
      <c r="J317" s="87">
        <f t="shared" ref="J317:J327" si="206">D317-F317</f>
        <v>46100</v>
      </c>
      <c r="K317" s="116">
        <f t="shared" si="192"/>
        <v>96.491962491627589</v>
      </c>
      <c r="L317" s="87">
        <v>17783</v>
      </c>
      <c r="M317" s="116">
        <f t="shared" si="193"/>
        <v>93.811985650981228</v>
      </c>
      <c r="N317" s="283">
        <v>9704</v>
      </c>
      <c r="O317" s="116">
        <f t="shared" si="194"/>
        <v>84.507532874684316</v>
      </c>
      <c r="P317" s="87">
        <f t="shared" si="195"/>
        <v>-8079</v>
      </c>
      <c r="Q317" s="116">
        <f t="shared" si="196"/>
        <v>108.1091930951425</v>
      </c>
      <c r="R317" s="87">
        <f t="shared" si="197"/>
        <v>38021</v>
      </c>
      <c r="S317" s="116">
        <f t="shared" si="198"/>
        <v>94.337890479616902</v>
      </c>
      <c r="T317" s="87">
        <v>32382</v>
      </c>
      <c r="U317" s="116">
        <f t="shared" si="199"/>
        <v>94.133720930232556</v>
      </c>
      <c r="V317" s="87">
        <v>2531</v>
      </c>
      <c r="W317" s="116">
        <f t="shared" si="200"/>
        <v>112.38898756660747</v>
      </c>
      <c r="X317" s="87">
        <f t="shared" si="205"/>
        <v>5639</v>
      </c>
      <c r="Y317" s="116">
        <f t="shared" si="201"/>
        <v>95.527697780789438</v>
      </c>
      <c r="Z317" s="87">
        <v>100</v>
      </c>
      <c r="AA317" s="116">
        <f t="shared" si="202"/>
        <v>94.339622641509436</v>
      </c>
      <c r="AB317" s="116" t="s">
        <v>28</v>
      </c>
      <c r="AC317" s="116" t="s">
        <v>28</v>
      </c>
      <c r="AD317" s="87">
        <v>2332</v>
      </c>
      <c r="AE317" s="116">
        <f t="shared" ref="AE317:AE327" si="207">AD317/AD305*100</f>
        <v>93.994357114066901</v>
      </c>
      <c r="AF317" s="87">
        <v>383</v>
      </c>
      <c r="AG317" s="234">
        <f t="shared" si="203"/>
        <v>86.261261261261254</v>
      </c>
      <c r="AH317" s="180" t="s">
        <v>66</v>
      </c>
      <c r="AI317" s="180" t="s">
        <v>66</v>
      </c>
      <c r="AJ317" s="120"/>
      <c r="AK317" s="205"/>
      <c r="AL317" s="178"/>
      <c r="AM317" s="205"/>
      <c r="AN317" s="179"/>
      <c r="AO317" s="180"/>
      <c r="AP317" s="179"/>
      <c r="AQ317" s="252"/>
      <c r="AR317" s="118"/>
      <c r="AS317" s="118"/>
      <c r="AT317" s="118"/>
      <c r="AU317" s="118"/>
      <c r="AV317" s="118"/>
      <c r="AW317" s="118"/>
      <c r="AX317" s="118"/>
      <c r="AY317" s="118"/>
      <c r="AZ317" s="118"/>
    </row>
    <row r="318" spans="1:52" s="248" customFormat="1" ht="12" customHeight="1">
      <c r="A318" s="246"/>
      <c r="B318" s="43" t="s">
        <v>362</v>
      </c>
      <c r="C318" s="59" t="s">
        <v>9</v>
      </c>
      <c r="D318" s="115">
        <v>48869</v>
      </c>
      <c r="E318" s="116">
        <f>D318/D306*100</f>
        <v>97.718456308738254</v>
      </c>
      <c r="F318" s="87">
        <v>107</v>
      </c>
      <c r="G318" s="116">
        <f t="shared" si="191"/>
        <v>86.290322580645167</v>
      </c>
      <c r="H318" s="87">
        <v>49</v>
      </c>
      <c r="I318" s="116">
        <f t="shared" si="204"/>
        <v>87.5</v>
      </c>
      <c r="J318" s="87">
        <f t="shared" si="206"/>
        <v>48762</v>
      </c>
      <c r="K318" s="116">
        <f t="shared" si="192"/>
        <v>97.746862847291823</v>
      </c>
      <c r="L318" s="87">
        <v>18093</v>
      </c>
      <c r="M318" s="116">
        <f t="shared" si="193"/>
        <v>97.489088851770035</v>
      </c>
      <c r="N318" s="283">
        <v>13992</v>
      </c>
      <c r="O318" s="116">
        <f t="shared" si="194"/>
        <v>99.67231799401624</v>
      </c>
      <c r="P318" s="87">
        <f t="shared" si="195"/>
        <v>-4101</v>
      </c>
      <c r="Q318" s="116">
        <f t="shared" si="196"/>
        <v>90.710019907100204</v>
      </c>
      <c r="R318" s="87">
        <f t="shared" si="197"/>
        <v>44661</v>
      </c>
      <c r="S318" s="116">
        <f t="shared" si="198"/>
        <v>98.448142841397555</v>
      </c>
      <c r="T318" s="87">
        <v>32670</v>
      </c>
      <c r="U318" s="116">
        <f t="shared" si="199"/>
        <v>98.058048443737434</v>
      </c>
      <c r="V318" s="87">
        <v>2860</v>
      </c>
      <c r="W318" s="116">
        <f t="shared" si="200"/>
        <v>125.43859649122805</v>
      </c>
      <c r="X318" s="87">
        <f t="shared" si="205"/>
        <v>11991</v>
      </c>
      <c r="Y318" s="116">
        <f t="shared" si="201"/>
        <v>99.526892430278878</v>
      </c>
      <c r="Z318" s="87">
        <v>80</v>
      </c>
      <c r="AA318" s="116">
        <f t="shared" si="202"/>
        <v>79.207920792079207</v>
      </c>
      <c r="AB318" s="116" t="s">
        <v>28</v>
      </c>
      <c r="AC318" s="116" t="s">
        <v>28</v>
      </c>
      <c r="AD318" s="87">
        <v>2372</v>
      </c>
      <c r="AE318" s="116">
        <f t="shared" si="207"/>
        <v>93.056100431541779</v>
      </c>
      <c r="AF318" s="87">
        <v>443</v>
      </c>
      <c r="AG318" s="234">
        <f t="shared" si="203"/>
        <v>120.05420054200542</v>
      </c>
      <c r="AH318" s="180" t="s">
        <v>28</v>
      </c>
      <c r="AI318" s="180" t="s">
        <v>28</v>
      </c>
      <c r="AJ318" s="120"/>
      <c r="AK318" s="205"/>
      <c r="AL318" s="178"/>
      <c r="AM318" s="205"/>
      <c r="AN318" s="179"/>
      <c r="AO318" s="179"/>
      <c r="AP318" s="179"/>
      <c r="AQ318" s="252"/>
      <c r="AR318" s="118"/>
      <c r="AS318" s="118"/>
      <c r="AT318" s="118"/>
      <c r="AU318" s="118"/>
      <c r="AV318" s="118"/>
      <c r="AW318" s="118"/>
      <c r="AX318" s="118"/>
      <c r="AY318" s="118"/>
      <c r="AZ318" s="118"/>
    </row>
    <row r="319" spans="1:52" s="248" customFormat="1" ht="12" customHeight="1">
      <c r="A319" s="246"/>
      <c r="B319" s="43" t="s">
        <v>363</v>
      </c>
      <c r="C319" s="59" t="s">
        <v>364</v>
      </c>
      <c r="D319" s="115">
        <v>50060</v>
      </c>
      <c r="E319" s="116">
        <f t="shared" ref="E319:E327" si="208">D319/D307*100</f>
        <v>98.365165448400532</v>
      </c>
      <c r="F319" s="87">
        <v>107</v>
      </c>
      <c r="G319" s="116">
        <f t="shared" si="191"/>
        <v>93.043478260869563</v>
      </c>
      <c r="H319" s="87">
        <v>49</v>
      </c>
      <c r="I319" s="116">
        <f t="shared" si="204"/>
        <v>104.25531914893618</v>
      </c>
      <c r="J319" s="87">
        <f t="shared" si="206"/>
        <v>49953</v>
      </c>
      <c r="K319" s="116">
        <f t="shared" si="192"/>
        <v>98.377218031786043</v>
      </c>
      <c r="L319" s="87">
        <v>19496</v>
      </c>
      <c r="M319" s="116">
        <f t="shared" si="193"/>
        <v>98.544278204609782</v>
      </c>
      <c r="N319" s="283">
        <v>13935</v>
      </c>
      <c r="O319" s="116">
        <f t="shared" si="194"/>
        <v>101.78219268132349</v>
      </c>
      <c r="P319" s="87">
        <f t="shared" si="195"/>
        <v>-5561</v>
      </c>
      <c r="Q319" s="116">
        <f t="shared" si="196"/>
        <v>91.268668964385355</v>
      </c>
      <c r="R319" s="87">
        <f t="shared" si="197"/>
        <v>44392</v>
      </c>
      <c r="S319" s="116">
        <f t="shared" si="198"/>
        <v>99.34652224509891</v>
      </c>
      <c r="T319" s="87">
        <v>33326</v>
      </c>
      <c r="U319" s="116">
        <f t="shared" si="199"/>
        <v>99.415309349084183</v>
      </c>
      <c r="V319" s="87">
        <v>2370</v>
      </c>
      <c r="W319" s="116">
        <f t="shared" si="200"/>
        <v>115.55338859093125</v>
      </c>
      <c r="X319" s="87">
        <f t="shared" si="205"/>
        <v>11066</v>
      </c>
      <c r="Y319" s="116">
        <f t="shared" si="201"/>
        <v>99.139939079018106</v>
      </c>
      <c r="Z319" s="87">
        <v>99</v>
      </c>
      <c r="AA319" s="116">
        <f t="shared" si="202"/>
        <v>105.31914893617021</v>
      </c>
      <c r="AB319" s="116" t="s">
        <v>28</v>
      </c>
      <c r="AC319" s="116" t="s">
        <v>28</v>
      </c>
      <c r="AD319" s="87">
        <v>2037</v>
      </c>
      <c r="AE319" s="116">
        <f t="shared" si="207"/>
        <v>94.656133828996275</v>
      </c>
      <c r="AF319" s="87">
        <v>357</v>
      </c>
      <c r="AG319" s="234">
        <f t="shared" si="203"/>
        <v>114.42307692307692</v>
      </c>
      <c r="AH319" s="180" t="s">
        <v>28</v>
      </c>
      <c r="AI319" s="180" t="s">
        <v>28</v>
      </c>
      <c r="AJ319" s="203"/>
      <c r="AK319" s="205"/>
      <c r="AL319" s="253"/>
      <c r="AM319" s="205"/>
      <c r="AN319" s="254"/>
      <c r="AO319" s="179"/>
      <c r="AP319" s="254"/>
      <c r="AQ319" s="252"/>
      <c r="AR319" s="118"/>
      <c r="AS319" s="118"/>
      <c r="AT319" s="118"/>
      <c r="AU319" s="118"/>
      <c r="AV319" s="118"/>
      <c r="AW319" s="118"/>
      <c r="AX319" s="118"/>
      <c r="AY319" s="118"/>
      <c r="AZ319" s="118"/>
    </row>
    <row r="320" spans="1:52" s="248" customFormat="1" ht="12.75" customHeight="1">
      <c r="A320" s="246"/>
      <c r="B320" s="43" t="s">
        <v>365</v>
      </c>
      <c r="C320" s="59" t="s">
        <v>366</v>
      </c>
      <c r="D320" s="115">
        <v>48605</v>
      </c>
      <c r="E320" s="116">
        <f t="shared" si="208"/>
        <v>102.71338306460135</v>
      </c>
      <c r="F320" s="87">
        <v>108</v>
      </c>
      <c r="G320" s="116">
        <f t="shared" si="191"/>
        <v>95.575221238938056</v>
      </c>
      <c r="H320" s="87">
        <v>50</v>
      </c>
      <c r="I320" s="116">
        <f t="shared" si="204"/>
        <v>111.11111111111111</v>
      </c>
      <c r="J320" s="87">
        <f t="shared" si="206"/>
        <v>48497</v>
      </c>
      <c r="K320" s="116">
        <f t="shared" si="192"/>
        <v>102.73046941196407</v>
      </c>
      <c r="L320" s="87">
        <v>19685</v>
      </c>
      <c r="M320" s="116">
        <f t="shared" si="193"/>
        <v>103.54531586975962</v>
      </c>
      <c r="N320" s="283">
        <v>12244</v>
      </c>
      <c r="O320" s="116">
        <f t="shared" si="194"/>
        <v>103.11605187805289</v>
      </c>
      <c r="P320" s="87">
        <f t="shared" si="195"/>
        <v>-7441</v>
      </c>
      <c r="Q320" s="116">
        <f t="shared" si="196"/>
        <v>104.25949278408295</v>
      </c>
      <c r="R320" s="87">
        <f t="shared" si="197"/>
        <v>41056</v>
      </c>
      <c r="S320" s="116">
        <f t="shared" si="198"/>
        <v>102.45813680716729</v>
      </c>
      <c r="T320" s="87">
        <v>32569</v>
      </c>
      <c r="U320" s="116">
        <f t="shared" si="199"/>
        <v>100.92655717384569</v>
      </c>
      <c r="V320" s="87">
        <v>2341</v>
      </c>
      <c r="W320" s="116">
        <f t="shared" si="200"/>
        <v>121.736869474779</v>
      </c>
      <c r="X320" s="87">
        <f t="shared" si="205"/>
        <v>8487</v>
      </c>
      <c r="Y320" s="116">
        <f t="shared" si="201"/>
        <v>108.79374439174465</v>
      </c>
      <c r="Z320" s="87">
        <v>96</v>
      </c>
      <c r="AA320" s="116">
        <f t="shared" si="202"/>
        <v>93.203883495145632</v>
      </c>
      <c r="AB320" s="116" t="s">
        <v>28</v>
      </c>
      <c r="AC320" s="116" t="s">
        <v>28</v>
      </c>
      <c r="AD320" s="87">
        <v>1933</v>
      </c>
      <c r="AE320" s="116">
        <f t="shared" si="207"/>
        <v>103.47965738758029</v>
      </c>
      <c r="AF320" s="87">
        <v>257</v>
      </c>
      <c r="AG320" s="234">
        <f t="shared" si="203"/>
        <v>72.19101123595506</v>
      </c>
      <c r="AH320" s="180" t="s">
        <v>28</v>
      </c>
      <c r="AI320" s="180" t="s">
        <v>28</v>
      </c>
      <c r="AJ320" s="203"/>
      <c r="AK320" s="168"/>
      <c r="AL320" s="253"/>
      <c r="AM320" s="180"/>
      <c r="AN320" s="254"/>
      <c r="AO320" s="179"/>
      <c r="AP320" s="254"/>
      <c r="AQ320" s="252"/>
      <c r="AR320" s="118"/>
      <c r="AS320" s="118"/>
      <c r="AT320" s="118"/>
      <c r="AU320" s="118"/>
      <c r="AV320" s="118"/>
      <c r="AW320" s="118"/>
      <c r="AX320" s="118"/>
      <c r="AY320" s="118"/>
      <c r="AZ320" s="118"/>
    </row>
    <row r="321" spans="1:52" s="250" customFormat="1" ht="12.75" customHeight="1">
      <c r="A321" s="249"/>
      <c r="B321" s="45" t="s">
        <v>367</v>
      </c>
      <c r="C321" s="61" t="s">
        <v>368</v>
      </c>
      <c r="D321" s="237">
        <v>53311</v>
      </c>
      <c r="E321" s="238">
        <f t="shared" si="208"/>
        <v>98.654650431178055</v>
      </c>
      <c r="F321" s="88">
        <v>106</v>
      </c>
      <c r="G321" s="238">
        <f t="shared" si="191"/>
        <v>92.982456140350877</v>
      </c>
      <c r="H321" s="88">
        <v>48</v>
      </c>
      <c r="I321" s="238">
        <f t="shared" si="204"/>
        <v>104.34782608695652</v>
      </c>
      <c r="J321" s="88">
        <f t="shared" si="206"/>
        <v>53205</v>
      </c>
      <c r="K321" s="238">
        <f t="shared" si="192"/>
        <v>98.666641940508853</v>
      </c>
      <c r="L321" s="88">
        <v>21526</v>
      </c>
      <c r="M321" s="238">
        <f t="shared" si="193"/>
        <v>101.00412912912913</v>
      </c>
      <c r="N321" s="293">
        <v>16696</v>
      </c>
      <c r="O321" s="238">
        <f t="shared" si="194"/>
        <v>112.21184219369582</v>
      </c>
      <c r="P321" s="88">
        <f t="shared" si="195"/>
        <v>-4830</v>
      </c>
      <c r="Q321" s="238">
        <f t="shared" si="196"/>
        <v>75.081610446137105</v>
      </c>
      <c r="R321" s="88">
        <f t="shared" si="197"/>
        <v>48375</v>
      </c>
      <c r="S321" s="238">
        <f t="shared" si="198"/>
        <v>101.86140531890253</v>
      </c>
      <c r="T321" s="88">
        <v>32221</v>
      </c>
      <c r="U321" s="238">
        <f t="shared" si="199"/>
        <v>92.464200648549379</v>
      </c>
      <c r="V321" s="88">
        <v>2143</v>
      </c>
      <c r="W321" s="238">
        <f t="shared" si="200"/>
        <v>83.809151349237382</v>
      </c>
      <c r="X321" s="88">
        <f t="shared" si="205"/>
        <v>16154</v>
      </c>
      <c r="Y321" s="238">
        <f t="shared" si="201"/>
        <v>127.76020246757356</v>
      </c>
      <c r="Z321" s="88">
        <v>100</v>
      </c>
      <c r="AA321" s="238">
        <f t="shared" si="202"/>
        <v>98.039215686274503</v>
      </c>
      <c r="AB321" s="243" t="s">
        <v>196</v>
      </c>
      <c r="AC321" s="243" t="s">
        <v>196</v>
      </c>
      <c r="AD321" s="88">
        <v>2252</v>
      </c>
      <c r="AE321" s="238">
        <f t="shared" si="207"/>
        <v>95.829787234042556</v>
      </c>
      <c r="AF321" s="88">
        <v>501</v>
      </c>
      <c r="AG321" s="242">
        <f t="shared" si="203"/>
        <v>88.672566371681413</v>
      </c>
      <c r="AH321" s="227" t="s">
        <v>196</v>
      </c>
      <c r="AI321" s="227" t="s">
        <v>196</v>
      </c>
      <c r="AJ321" s="196"/>
      <c r="AK321" s="197"/>
      <c r="AL321" s="199"/>
      <c r="AM321" s="197"/>
      <c r="AN321" s="199"/>
      <c r="AO321" s="199"/>
      <c r="AP321" s="199"/>
      <c r="AQ321" s="292"/>
      <c r="AR321" s="223"/>
      <c r="AS321" s="223"/>
      <c r="AT321" s="223"/>
      <c r="AU321" s="223"/>
      <c r="AV321" s="223"/>
      <c r="AW321" s="223"/>
      <c r="AX321" s="223"/>
      <c r="AY321" s="223"/>
      <c r="AZ321" s="223"/>
    </row>
    <row r="322" spans="1:52" ht="12" customHeight="1">
      <c r="A322" s="244"/>
      <c r="B322" s="43" t="s">
        <v>372</v>
      </c>
      <c r="C322" s="59" t="s">
        <v>373</v>
      </c>
      <c r="D322" s="78">
        <v>52247</v>
      </c>
      <c r="E322" s="84">
        <f t="shared" si="208"/>
        <v>99.698502051330991</v>
      </c>
      <c r="F322" s="87">
        <v>101</v>
      </c>
      <c r="G322" s="84">
        <f t="shared" ref="G322:G333" si="209">F322/F310*100</f>
        <v>87.826086956521749</v>
      </c>
      <c r="H322" s="81">
        <v>43</v>
      </c>
      <c r="I322" s="84">
        <f>H322/H310*100</f>
        <v>91.489361702127653</v>
      </c>
      <c r="J322" s="81">
        <f t="shared" si="206"/>
        <v>52146</v>
      </c>
      <c r="K322" s="84">
        <f t="shared" ref="K322:K333" si="210">J322/J310*100</f>
        <v>99.72461273666093</v>
      </c>
      <c r="L322" s="81">
        <v>21094</v>
      </c>
      <c r="M322" s="84">
        <f t="shared" ref="M322:M333" si="211">L322/L310*100</f>
        <v>98.810192992317781</v>
      </c>
      <c r="N322" s="294">
        <v>15620</v>
      </c>
      <c r="O322" s="84">
        <f t="shared" ref="O322:O333" si="212">N322/N310*100</f>
        <v>106.47580095432856</v>
      </c>
      <c r="P322" s="81">
        <f t="shared" ref="P322:P333" si="213">N322-L322</f>
        <v>-5474</v>
      </c>
      <c r="Q322" s="84">
        <f t="shared" ref="Q322:Q333" si="214">P322/P310*100</f>
        <v>81.970649895178198</v>
      </c>
      <c r="R322" s="81">
        <f t="shared" ref="R322:R333" si="215">J322+P322</f>
        <v>46672</v>
      </c>
      <c r="S322" s="84">
        <f t="shared" ref="S322:S333" si="216">R322/R310*100</f>
        <v>102.32394983776199</v>
      </c>
      <c r="T322" s="81">
        <v>32997</v>
      </c>
      <c r="U322" s="84">
        <f t="shared" ref="U322:U333" si="217">T322/T310*100</f>
        <v>94.398512373051062</v>
      </c>
      <c r="V322" s="81">
        <v>2299</v>
      </c>
      <c r="W322" s="84">
        <f t="shared" ref="W322:W333" si="218">V322/V310*100</f>
        <v>97.539244802715316</v>
      </c>
      <c r="X322" s="81">
        <f t="shared" si="205"/>
        <v>13675</v>
      </c>
      <c r="Y322" s="84">
        <f t="shared" ref="Y322:Y333" si="219">X322/X310*100</f>
        <v>128.31941446936287</v>
      </c>
      <c r="Z322" s="81">
        <v>100</v>
      </c>
      <c r="AA322" s="84">
        <f t="shared" ref="AA322:AA333" si="220">Z322/Z310*100</f>
        <v>96.15384615384616</v>
      </c>
      <c r="AB322" s="81" t="s">
        <v>28</v>
      </c>
      <c r="AC322" s="84" t="s">
        <v>28</v>
      </c>
      <c r="AD322" s="268">
        <v>2041</v>
      </c>
      <c r="AE322" s="116">
        <f t="shared" si="207"/>
        <v>88.971229293809941</v>
      </c>
      <c r="AF322" s="268">
        <v>647</v>
      </c>
      <c r="AG322" s="234">
        <f t="shared" ref="AG322:AG333" si="221">AF322/AF310*100</f>
        <v>112.32638888888889</v>
      </c>
      <c r="AH322" s="17" t="s">
        <v>66</v>
      </c>
      <c r="AI322" s="17" t="s">
        <v>66</v>
      </c>
      <c r="AJ322" s="120"/>
      <c r="AK322" s="152"/>
      <c r="AL322" s="291"/>
      <c r="AM322" s="169"/>
      <c r="AN322" s="105"/>
      <c r="AO322" s="169"/>
      <c r="AP322" s="179"/>
      <c r="AQ322" s="170"/>
      <c r="AR322" s="75"/>
    </row>
    <row r="323" spans="1:52" s="248" customFormat="1" ht="12" customHeight="1">
      <c r="A323" s="246"/>
      <c r="B323" s="43" t="s">
        <v>374</v>
      </c>
      <c r="C323" s="59" t="s">
        <v>375</v>
      </c>
      <c r="D323" s="115">
        <v>52285</v>
      </c>
      <c r="E323" s="116">
        <f t="shared" si="208"/>
        <v>99.596167400041907</v>
      </c>
      <c r="F323" s="87">
        <v>114</v>
      </c>
      <c r="G323" s="116">
        <f t="shared" si="209"/>
        <v>97.435897435897431</v>
      </c>
      <c r="H323" s="87">
        <v>56</v>
      </c>
      <c r="I323" s="116">
        <f t="shared" ref="I323:I333" si="222">H323/H311*100</f>
        <v>114.28571428571428</v>
      </c>
      <c r="J323" s="87">
        <f t="shared" si="206"/>
        <v>52171</v>
      </c>
      <c r="K323" s="116">
        <f t="shared" si="210"/>
        <v>99.600992745322642</v>
      </c>
      <c r="L323" s="87">
        <v>20803</v>
      </c>
      <c r="M323" s="116">
        <f t="shared" si="211"/>
        <v>98.076469756258547</v>
      </c>
      <c r="N323" s="283">
        <v>13104</v>
      </c>
      <c r="O323" s="116">
        <f t="shared" si="212"/>
        <v>97.470990776554601</v>
      </c>
      <c r="P323" s="87">
        <f t="shared" si="213"/>
        <v>-7699</v>
      </c>
      <c r="Q323" s="116">
        <f t="shared" si="214"/>
        <v>99.124501094373628</v>
      </c>
      <c r="R323" s="87">
        <f t="shared" si="215"/>
        <v>44472</v>
      </c>
      <c r="S323" s="116">
        <f t="shared" si="216"/>
        <v>99.683948624840298</v>
      </c>
      <c r="T323" s="87">
        <v>34916</v>
      </c>
      <c r="U323" s="116">
        <f t="shared" si="217"/>
        <v>95.474556342457134</v>
      </c>
      <c r="V323" s="87">
        <v>1986</v>
      </c>
      <c r="W323" s="116">
        <f t="shared" si="218"/>
        <v>87.296703296703299</v>
      </c>
      <c r="X323" s="87">
        <f t="shared" si="205"/>
        <v>9556</v>
      </c>
      <c r="Y323" s="116">
        <f t="shared" si="219"/>
        <v>118.82616264610792</v>
      </c>
      <c r="Z323" s="87">
        <v>102</v>
      </c>
      <c r="AA323" s="116">
        <f t="shared" si="220"/>
        <v>96.226415094339629</v>
      </c>
      <c r="AB323" s="87" t="s">
        <v>28</v>
      </c>
      <c r="AC323" s="87" t="s">
        <v>28</v>
      </c>
      <c r="AD323" s="87">
        <v>2133</v>
      </c>
      <c r="AE323" s="116">
        <f t="shared" si="207"/>
        <v>92.900696864111495</v>
      </c>
      <c r="AF323" s="87">
        <v>462</v>
      </c>
      <c r="AG323" s="234">
        <f t="shared" si="221"/>
        <v>86.033519553072622</v>
      </c>
      <c r="AH323" s="202" t="s">
        <v>66</v>
      </c>
      <c r="AI323" s="202" t="s">
        <v>80</v>
      </c>
      <c r="AJ323" s="120"/>
      <c r="AK323" s="168"/>
      <c r="AL323" s="287"/>
      <c r="AM323" s="205"/>
      <c r="AN323" s="179"/>
      <c r="AO323" s="180"/>
      <c r="AP323" s="179"/>
      <c r="AQ323" s="252"/>
      <c r="AR323" s="247"/>
      <c r="AS323" s="118"/>
      <c r="AT323" s="118"/>
      <c r="AU323" s="118"/>
      <c r="AV323" s="118"/>
      <c r="AW323" s="118"/>
      <c r="AX323" s="118"/>
      <c r="AY323" s="118"/>
      <c r="AZ323" s="118"/>
    </row>
    <row r="324" spans="1:52" s="248" customFormat="1" ht="12" customHeight="1">
      <c r="A324" s="246"/>
      <c r="B324" s="43" t="s">
        <v>376</v>
      </c>
      <c r="C324" s="59" t="s">
        <v>3</v>
      </c>
      <c r="D324" s="115">
        <v>48338</v>
      </c>
      <c r="E324" s="116">
        <f t="shared" si="208"/>
        <v>100.50316034597471</v>
      </c>
      <c r="F324" s="87">
        <v>108</v>
      </c>
      <c r="G324" s="116">
        <f t="shared" si="209"/>
        <v>96.428571428571431</v>
      </c>
      <c r="H324" s="87">
        <v>46</v>
      </c>
      <c r="I324" s="116">
        <f t="shared" si="222"/>
        <v>85.18518518518519</v>
      </c>
      <c r="J324" s="87">
        <f t="shared" si="206"/>
        <v>48230</v>
      </c>
      <c r="K324" s="116">
        <f t="shared" si="210"/>
        <v>100.51267089029676</v>
      </c>
      <c r="L324" s="87">
        <v>19506</v>
      </c>
      <c r="M324" s="116">
        <f t="shared" si="211"/>
        <v>104.53936438179967</v>
      </c>
      <c r="N324" s="283">
        <v>12625</v>
      </c>
      <c r="O324" s="116">
        <f t="shared" si="212"/>
        <v>102.59223143182187</v>
      </c>
      <c r="P324" s="87">
        <f t="shared" si="213"/>
        <v>-6881</v>
      </c>
      <c r="Q324" s="116">
        <f t="shared" si="214"/>
        <v>108.31103415709113</v>
      </c>
      <c r="R324" s="87">
        <f t="shared" si="215"/>
        <v>41349</v>
      </c>
      <c r="S324" s="116">
        <f t="shared" si="216"/>
        <v>99.322620162859408</v>
      </c>
      <c r="T324" s="87">
        <v>35914</v>
      </c>
      <c r="U324" s="116">
        <f t="shared" si="217"/>
        <v>98.41339434960129</v>
      </c>
      <c r="V324" s="87">
        <v>2054</v>
      </c>
      <c r="W324" s="116">
        <f t="shared" si="218"/>
        <v>112.42474001094691</v>
      </c>
      <c r="X324" s="87">
        <f t="shared" si="205"/>
        <v>5435</v>
      </c>
      <c r="Y324" s="116">
        <f t="shared" si="219"/>
        <v>105.78045932269366</v>
      </c>
      <c r="Z324" s="87">
        <v>86</v>
      </c>
      <c r="AA324" s="116">
        <f t="shared" si="220"/>
        <v>80.373831775700936</v>
      </c>
      <c r="AB324" s="116" t="s">
        <v>28</v>
      </c>
      <c r="AC324" s="116" t="s">
        <v>28</v>
      </c>
      <c r="AD324" s="87">
        <v>2051</v>
      </c>
      <c r="AE324" s="116">
        <f t="shared" si="207"/>
        <v>96.15564932020628</v>
      </c>
      <c r="AF324" s="87">
        <v>234</v>
      </c>
      <c r="AG324" s="234">
        <f t="shared" si="221"/>
        <v>58.064516129032263</v>
      </c>
      <c r="AH324" s="202" t="s">
        <v>66</v>
      </c>
      <c r="AI324" s="202" t="s">
        <v>66</v>
      </c>
      <c r="AJ324" s="120"/>
      <c r="AK324" s="168"/>
      <c r="AL324" s="287"/>
      <c r="AM324" s="205"/>
      <c r="AN324" s="179"/>
      <c r="AO324" s="180"/>
      <c r="AP324" s="179"/>
      <c r="AQ324" s="252"/>
      <c r="AR324" s="118"/>
      <c r="AS324" s="118"/>
      <c r="AT324" s="118"/>
      <c r="AU324" s="118"/>
      <c r="AV324" s="118"/>
      <c r="AW324" s="118"/>
      <c r="AX324" s="118"/>
      <c r="AY324" s="118"/>
      <c r="AZ324" s="118"/>
    </row>
    <row r="325" spans="1:52" s="248" customFormat="1" ht="12" customHeight="1">
      <c r="A325" s="246"/>
      <c r="B325" s="43" t="s">
        <v>377</v>
      </c>
      <c r="C325" s="59" t="s">
        <v>378</v>
      </c>
      <c r="D325" s="115">
        <v>45298</v>
      </c>
      <c r="E325" s="116">
        <f t="shared" si="208"/>
        <v>98.731473408892768</v>
      </c>
      <c r="F325" s="87">
        <v>106</v>
      </c>
      <c r="G325" s="116">
        <f t="shared" si="209"/>
        <v>103.92156862745099</v>
      </c>
      <c r="H325" s="87">
        <v>44</v>
      </c>
      <c r="I325" s="116">
        <f t="shared" si="222"/>
        <v>100</v>
      </c>
      <c r="J325" s="87">
        <f t="shared" si="206"/>
        <v>45192</v>
      </c>
      <c r="K325" s="116">
        <f t="shared" si="210"/>
        <v>98.719909126654727</v>
      </c>
      <c r="L325" s="87">
        <v>17299</v>
      </c>
      <c r="M325" s="116">
        <f t="shared" si="211"/>
        <v>103.12984380589008</v>
      </c>
      <c r="N325" s="283">
        <v>12339</v>
      </c>
      <c r="O325" s="116">
        <f t="shared" si="212"/>
        <v>99.57230471271788</v>
      </c>
      <c r="P325" s="87">
        <f t="shared" si="213"/>
        <v>-4960</v>
      </c>
      <c r="Q325" s="116">
        <f t="shared" si="214"/>
        <v>113.19032405294386</v>
      </c>
      <c r="R325" s="87">
        <f t="shared" si="215"/>
        <v>40232</v>
      </c>
      <c r="S325" s="116">
        <f t="shared" si="216"/>
        <v>97.188134119238583</v>
      </c>
      <c r="T325" s="87">
        <v>35321</v>
      </c>
      <c r="U325" s="116">
        <f t="shared" si="217"/>
        <v>97.609572762946996</v>
      </c>
      <c r="V325" s="87">
        <v>2057</v>
      </c>
      <c r="W325" s="116">
        <f t="shared" si="218"/>
        <v>97.119924457034941</v>
      </c>
      <c r="X325" s="87">
        <f t="shared" si="205"/>
        <v>4911</v>
      </c>
      <c r="Y325" s="116">
        <f t="shared" si="219"/>
        <v>94.261036468330133</v>
      </c>
      <c r="Z325" s="87">
        <v>102</v>
      </c>
      <c r="AA325" s="116">
        <f t="shared" si="220"/>
        <v>96.226415094339629</v>
      </c>
      <c r="AB325" s="116" t="s">
        <v>28</v>
      </c>
      <c r="AC325" s="116" t="s">
        <v>28</v>
      </c>
      <c r="AD325" s="87">
        <v>1957</v>
      </c>
      <c r="AE325" s="116">
        <f t="shared" si="207"/>
        <v>89.647274393037108</v>
      </c>
      <c r="AF325" s="87">
        <v>359</v>
      </c>
      <c r="AG325" s="234">
        <f t="shared" si="221"/>
        <v>97.554347826086953</v>
      </c>
      <c r="AH325" s="202" t="s">
        <v>66</v>
      </c>
      <c r="AI325" s="202" t="s">
        <v>66</v>
      </c>
      <c r="AJ325" s="120"/>
      <c r="AK325" s="168"/>
      <c r="AL325" s="120"/>
      <c r="AM325" s="205"/>
      <c r="AN325" s="179"/>
      <c r="AO325" s="180"/>
      <c r="AP325" s="179"/>
      <c r="AQ325" s="252"/>
      <c r="AR325" s="118"/>
      <c r="AS325" s="118"/>
      <c r="AT325" s="118"/>
      <c r="AU325" s="118"/>
      <c r="AV325" s="118"/>
      <c r="AW325" s="118"/>
      <c r="AX325" s="118"/>
      <c r="AY325" s="118"/>
      <c r="AZ325" s="118"/>
    </row>
    <row r="326" spans="1:52" s="248" customFormat="1" ht="12" customHeight="1">
      <c r="A326" s="246"/>
      <c r="B326" s="43" t="s">
        <v>379</v>
      </c>
      <c r="C326" s="59" t="s">
        <v>380</v>
      </c>
      <c r="D326" s="115">
        <v>43182</v>
      </c>
      <c r="E326" s="116">
        <f t="shared" si="208"/>
        <v>96.300260921924135</v>
      </c>
      <c r="F326" s="87">
        <v>116</v>
      </c>
      <c r="G326" s="116">
        <f t="shared" si="209"/>
        <v>110.47619047619048</v>
      </c>
      <c r="H326" s="87">
        <v>54</v>
      </c>
      <c r="I326" s="116">
        <f t="shared" si="222"/>
        <v>114.89361702127661</v>
      </c>
      <c r="J326" s="87">
        <f t="shared" si="206"/>
        <v>43066</v>
      </c>
      <c r="K326" s="116">
        <f t="shared" si="210"/>
        <v>96.266988555078683</v>
      </c>
      <c r="L326" s="87">
        <v>16053</v>
      </c>
      <c r="M326" s="116">
        <f t="shared" si="211"/>
        <v>92.380733153018355</v>
      </c>
      <c r="N326" s="283">
        <v>11981</v>
      </c>
      <c r="O326" s="116">
        <f t="shared" si="212"/>
        <v>95.832666773316262</v>
      </c>
      <c r="P326" s="87">
        <f t="shared" si="213"/>
        <v>-4072</v>
      </c>
      <c r="Q326" s="116">
        <f t="shared" si="214"/>
        <v>83.52820512820513</v>
      </c>
      <c r="R326" s="87">
        <f t="shared" si="215"/>
        <v>38994</v>
      </c>
      <c r="S326" s="116">
        <f t="shared" si="216"/>
        <v>97.824941672311283</v>
      </c>
      <c r="T326" s="87">
        <v>33694</v>
      </c>
      <c r="U326" s="116">
        <f t="shared" si="217"/>
        <v>98.385260022775725</v>
      </c>
      <c r="V326" s="87">
        <v>2235</v>
      </c>
      <c r="W326" s="116">
        <f t="shared" si="218"/>
        <v>95.065929391748199</v>
      </c>
      <c r="X326" s="87">
        <f t="shared" si="205"/>
        <v>5300</v>
      </c>
      <c r="Y326" s="116">
        <f t="shared" si="219"/>
        <v>94.406840042750261</v>
      </c>
      <c r="Z326" s="87">
        <v>99</v>
      </c>
      <c r="AA326" s="116">
        <f t="shared" si="220"/>
        <v>95.192307692307693</v>
      </c>
      <c r="AB326" s="116" t="s">
        <v>28</v>
      </c>
      <c r="AC326" s="116" t="s">
        <v>28</v>
      </c>
      <c r="AD326" s="269">
        <v>1926</v>
      </c>
      <c r="AE326" s="116">
        <f t="shared" si="207"/>
        <v>97.915607524148456</v>
      </c>
      <c r="AF326" s="87">
        <v>472</v>
      </c>
      <c r="AG326" s="234">
        <f t="shared" si="221"/>
        <v>98.951781970649904</v>
      </c>
      <c r="AH326" s="202" t="s">
        <v>66</v>
      </c>
      <c r="AI326" s="202" t="s">
        <v>66</v>
      </c>
      <c r="AJ326" s="120"/>
      <c r="AK326" s="168"/>
      <c r="AL326" s="287"/>
      <c r="AM326" s="205"/>
      <c r="AN326" s="179"/>
      <c r="AO326" s="180"/>
      <c r="AP326" s="179"/>
      <c r="AQ326" s="252"/>
      <c r="AR326" s="118"/>
      <c r="AS326" s="118"/>
      <c r="AT326" s="118"/>
      <c r="AU326" s="118"/>
      <c r="AV326" s="118"/>
      <c r="AW326" s="118"/>
      <c r="AX326" s="118"/>
      <c r="AY326" s="118"/>
      <c r="AZ326" s="118"/>
    </row>
    <row r="327" spans="1:52" s="248" customFormat="1" ht="12" customHeight="1">
      <c r="A327" s="246"/>
      <c r="B327" s="43" t="s">
        <v>381</v>
      </c>
      <c r="C327" s="59" t="s">
        <v>6</v>
      </c>
      <c r="D327" s="115">
        <v>42320</v>
      </c>
      <c r="E327" s="116">
        <f t="shared" si="208"/>
        <v>95.625451916124376</v>
      </c>
      <c r="F327" s="87">
        <v>106</v>
      </c>
      <c r="G327" s="116">
        <f t="shared" si="209"/>
        <v>103.92156862745099</v>
      </c>
      <c r="H327" s="87">
        <v>44</v>
      </c>
      <c r="I327" s="116">
        <f t="shared" si="222"/>
        <v>100</v>
      </c>
      <c r="J327" s="87">
        <f t="shared" si="206"/>
        <v>42214</v>
      </c>
      <c r="K327" s="116">
        <f t="shared" si="210"/>
        <v>95.606287086107713</v>
      </c>
      <c r="L327" s="87">
        <v>15770</v>
      </c>
      <c r="M327" s="116">
        <f t="shared" si="211"/>
        <v>96.06481481481481</v>
      </c>
      <c r="N327" s="283">
        <v>11249</v>
      </c>
      <c r="O327" s="116">
        <f t="shared" si="212"/>
        <v>97.996341144699016</v>
      </c>
      <c r="P327" s="87">
        <f t="shared" si="213"/>
        <v>-4521</v>
      </c>
      <c r="Q327" s="116">
        <f t="shared" si="214"/>
        <v>91.573830261292287</v>
      </c>
      <c r="R327" s="87">
        <f t="shared" si="215"/>
        <v>37693</v>
      </c>
      <c r="S327" s="116">
        <f t="shared" si="216"/>
        <v>96.113930183338852</v>
      </c>
      <c r="T327" s="87">
        <v>34420</v>
      </c>
      <c r="U327" s="116">
        <f t="shared" si="217"/>
        <v>96.587720282860033</v>
      </c>
      <c r="V327" s="87">
        <v>2242</v>
      </c>
      <c r="W327" s="116">
        <f t="shared" si="218"/>
        <v>96.140651801029165</v>
      </c>
      <c r="X327" s="87">
        <f>R327-T327</f>
        <v>3273</v>
      </c>
      <c r="Y327" s="116">
        <f t="shared" si="219"/>
        <v>91.399050544540628</v>
      </c>
      <c r="Z327" s="87">
        <v>105</v>
      </c>
      <c r="AA327" s="116">
        <f t="shared" si="220"/>
        <v>107.14285714285714</v>
      </c>
      <c r="AB327" s="116" t="s">
        <v>28</v>
      </c>
      <c r="AC327" s="116" t="s">
        <v>28</v>
      </c>
      <c r="AD327" s="87">
        <v>1755</v>
      </c>
      <c r="AE327" s="116">
        <f t="shared" si="207"/>
        <v>89.953869810353666</v>
      </c>
      <c r="AF327" s="87">
        <v>322</v>
      </c>
      <c r="AG327" s="234">
        <f t="shared" si="221"/>
        <v>89.693593314763234</v>
      </c>
      <c r="AH327" s="202" t="s">
        <v>66</v>
      </c>
      <c r="AI327" s="202" t="s">
        <v>66</v>
      </c>
      <c r="AJ327" s="120"/>
      <c r="AK327" s="168"/>
      <c r="AL327" s="287"/>
      <c r="AM327" s="205"/>
      <c r="AN327" s="179"/>
      <c r="AO327" s="180"/>
      <c r="AP327" s="179"/>
      <c r="AQ327" s="252"/>
      <c r="AR327" s="118"/>
      <c r="AS327" s="118"/>
      <c r="AT327" s="118"/>
      <c r="AU327" s="118"/>
      <c r="AV327" s="118"/>
      <c r="AW327" s="118"/>
      <c r="AX327" s="118"/>
      <c r="AY327" s="118"/>
      <c r="AZ327" s="118"/>
    </row>
    <row r="328" spans="1:52" s="248" customFormat="1" ht="12" customHeight="1">
      <c r="A328" s="246"/>
      <c r="B328" s="43" t="s">
        <v>382</v>
      </c>
      <c r="C328" s="59" t="s">
        <v>7</v>
      </c>
      <c r="D328" s="115">
        <v>45337</v>
      </c>
      <c r="E328" s="116">
        <f>D328/D316*100</f>
        <v>97.002439128760315</v>
      </c>
      <c r="F328" s="87">
        <v>113</v>
      </c>
      <c r="G328" s="116">
        <f t="shared" si="209"/>
        <v>109.70873786407766</v>
      </c>
      <c r="H328" s="87">
        <v>51</v>
      </c>
      <c r="I328" s="116">
        <f t="shared" si="222"/>
        <v>113.33333333333333</v>
      </c>
      <c r="J328" s="87">
        <f>D328-F328</f>
        <v>45224</v>
      </c>
      <c r="K328" s="116">
        <f t="shared" si="210"/>
        <v>96.974375469068292</v>
      </c>
      <c r="L328" s="87">
        <v>16654</v>
      </c>
      <c r="M328" s="116">
        <f t="shared" si="211"/>
        <v>97.425997425997423</v>
      </c>
      <c r="N328" s="283">
        <v>12450</v>
      </c>
      <c r="O328" s="116">
        <f t="shared" si="212"/>
        <v>114.28309161006058</v>
      </c>
      <c r="P328" s="87">
        <f t="shared" si="213"/>
        <v>-4204</v>
      </c>
      <c r="Q328" s="116">
        <f t="shared" si="214"/>
        <v>67.806451612903231</v>
      </c>
      <c r="R328" s="87">
        <f t="shared" si="215"/>
        <v>41020</v>
      </c>
      <c r="S328" s="116">
        <f t="shared" si="216"/>
        <v>101.44676641523434</v>
      </c>
      <c r="T328" s="87">
        <v>36886</v>
      </c>
      <c r="U328" s="116">
        <f t="shared" si="217"/>
        <v>104.20068363513093</v>
      </c>
      <c r="V328" s="87">
        <v>2582</v>
      </c>
      <c r="W328" s="116">
        <f t="shared" si="218"/>
        <v>105.13029315960911</v>
      </c>
      <c r="X328" s="87">
        <f t="shared" ref="X328:X333" si="223">R328-T328</f>
        <v>4134</v>
      </c>
      <c r="Y328" s="116">
        <f t="shared" si="219"/>
        <v>82.088959491660049</v>
      </c>
      <c r="Z328" s="87">
        <v>98</v>
      </c>
      <c r="AA328" s="116">
        <f t="shared" si="220"/>
        <v>101.03092783505154</v>
      </c>
      <c r="AB328" s="116" t="s">
        <v>28</v>
      </c>
      <c r="AC328" s="116" t="s">
        <v>28</v>
      </c>
      <c r="AD328" s="87">
        <v>2015</v>
      </c>
      <c r="AE328" s="116">
        <f>AD328/AD316*100</f>
        <v>95.316934720908236</v>
      </c>
      <c r="AF328" s="87">
        <v>79</v>
      </c>
      <c r="AG328" s="234">
        <f t="shared" si="221"/>
        <v>17.362637362637361</v>
      </c>
      <c r="AH328" s="202" t="s">
        <v>66</v>
      </c>
      <c r="AI328" s="202" t="s">
        <v>66</v>
      </c>
      <c r="AJ328" s="120"/>
      <c r="AK328" s="168"/>
      <c r="AL328" s="287"/>
      <c r="AM328" s="205"/>
      <c r="AN328" s="179"/>
      <c r="AO328" s="180"/>
      <c r="AP328" s="179"/>
      <c r="AQ328" s="252"/>
      <c r="AR328" s="118"/>
      <c r="AS328" s="118"/>
      <c r="AT328" s="118"/>
      <c r="AU328" s="118"/>
      <c r="AV328" s="118"/>
      <c r="AW328" s="118"/>
      <c r="AX328" s="118"/>
      <c r="AY328" s="118"/>
      <c r="AZ328" s="118"/>
    </row>
    <row r="329" spans="1:52" s="248" customFormat="1" ht="11.25" customHeight="1">
      <c r="A329" s="246"/>
      <c r="B329" s="43" t="s">
        <v>383</v>
      </c>
      <c r="C329" s="59" t="s">
        <v>8</v>
      </c>
      <c r="D329" s="115">
        <v>44855</v>
      </c>
      <c r="E329" s="116">
        <f>D329/D317*100</f>
        <v>97.076137298186381</v>
      </c>
      <c r="F329" s="87">
        <v>109</v>
      </c>
      <c r="G329" s="116">
        <f t="shared" si="209"/>
        <v>102.8301886792453</v>
      </c>
      <c r="H329" s="87">
        <v>47</v>
      </c>
      <c r="I329" s="116">
        <f t="shared" si="222"/>
        <v>97.916666666666657</v>
      </c>
      <c r="J329" s="87">
        <f t="shared" ref="J329:J333" si="224">D329-F329</f>
        <v>44746</v>
      </c>
      <c r="K329" s="116">
        <f t="shared" si="210"/>
        <v>97.062906724511933</v>
      </c>
      <c r="L329" s="87">
        <v>16663</v>
      </c>
      <c r="M329" s="116">
        <f t="shared" si="211"/>
        <v>93.701850081538552</v>
      </c>
      <c r="N329" s="283">
        <v>10903</v>
      </c>
      <c r="O329" s="116">
        <f t="shared" si="212"/>
        <v>112.35572959604288</v>
      </c>
      <c r="P329" s="87">
        <f t="shared" si="213"/>
        <v>-5760</v>
      </c>
      <c r="Q329" s="116">
        <f t="shared" si="214"/>
        <v>71.29595246936502</v>
      </c>
      <c r="R329" s="87">
        <f t="shared" si="215"/>
        <v>38986</v>
      </c>
      <c r="S329" s="116">
        <f t="shared" si="216"/>
        <v>102.53807106598984</v>
      </c>
      <c r="T329" s="87">
        <v>33509</v>
      </c>
      <c r="U329" s="116">
        <f t="shared" si="217"/>
        <v>103.48032857760485</v>
      </c>
      <c r="V329" s="87">
        <v>2326</v>
      </c>
      <c r="W329" s="116">
        <f t="shared" si="218"/>
        <v>91.900434610825769</v>
      </c>
      <c r="X329" s="87">
        <f t="shared" si="223"/>
        <v>5477</v>
      </c>
      <c r="Y329" s="116">
        <f t="shared" si="219"/>
        <v>97.127150203936864</v>
      </c>
      <c r="Z329" s="87">
        <v>104</v>
      </c>
      <c r="AA329" s="116">
        <f t="shared" si="220"/>
        <v>104</v>
      </c>
      <c r="AB329" s="116" t="s">
        <v>28</v>
      </c>
      <c r="AC329" s="116" t="s">
        <v>28</v>
      </c>
      <c r="AD329" s="87">
        <v>2320</v>
      </c>
      <c r="AE329" s="116">
        <f t="shared" ref="AE329:AE333" si="225">AD329/AD317*100</f>
        <v>99.485420240137216</v>
      </c>
      <c r="AF329" s="87">
        <v>400</v>
      </c>
      <c r="AG329" s="234">
        <f t="shared" si="221"/>
        <v>104.43864229765015</v>
      </c>
      <c r="AH329" s="202" t="s">
        <v>66</v>
      </c>
      <c r="AI329" s="202" t="s">
        <v>66</v>
      </c>
      <c r="AJ329" s="120"/>
      <c r="AK329" s="168"/>
      <c r="AL329" s="287"/>
      <c r="AM329" s="205"/>
      <c r="AN329" s="179"/>
      <c r="AO329" s="180"/>
      <c r="AP329" s="179"/>
      <c r="AQ329" s="252"/>
      <c r="AR329" s="118"/>
      <c r="AS329" s="118"/>
      <c r="AT329" s="118"/>
      <c r="AU329" s="118"/>
      <c r="AV329" s="118"/>
      <c r="AW329" s="118"/>
      <c r="AX329" s="118"/>
      <c r="AY329" s="118"/>
      <c r="AZ329" s="118"/>
    </row>
    <row r="330" spans="1:52" s="248" customFormat="1" ht="12" customHeight="1">
      <c r="A330" s="246"/>
      <c r="B330" s="43" t="s">
        <v>384</v>
      </c>
      <c r="C330" s="59" t="s">
        <v>9</v>
      </c>
      <c r="D330" s="115">
        <v>47441</v>
      </c>
      <c r="E330" s="116">
        <f>D330/D318*100</f>
        <v>97.077902146555076</v>
      </c>
      <c r="F330" s="87">
        <v>119</v>
      </c>
      <c r="G330" s="116">
        <f t="shared" si="209"/>
        <v>111.21495327102804</v>
      </c>
      <c r="H330" s="87">
        <v>57</v>
      </c>
      <c r="I330" s="116">
        <f t="shared" si="222"/>
        <v>116.32653061224489</v>
      </c>
      <c r="J330" s="87">
        <f t="shared" si="224"/>
        <v>47322</v>
      </c>
      <c r="K330" s="116">
        <f t="shared" si="210"/>
        <v>97.046880767811004</v>
      </c>
      <c r="L330" s="87">
        <v>16198</v>
      </c>
      <c r="M330" s="116">
        <f t="shared" si="211"/>
        <v>89.526336152103028</v>
      </c>
      <c r="N330" s="283">
        <v>13112</v>
      </c>
      <c r="O330" s="116">
        <f t="shared" si="212"/>
        <v>93.710691823899367</v>
      </c>
      <c r="P330" s="87">
        <f t="shared" si="213"/>
        <v>-3086</v>
      </c>
      <c r="Q330" s="116">
        <f t="shared" si="214"/>
        <v>75.24993903925872</v>
      </c>
      <c r="R330" s="87">
        <f t="shared" si="215"/>
        <v>44236</v>
      </c>
      <c r="S330" s="116">
        <f t="shared" si="216"/>
        <v>99.048386735630643</v>
      </c>
      <c r="T330" s="87">
        <v>32383</v>
      </c>
      <c r="U330" s="116">
        <f t="shared" si="217"/>
        <v>99.121518212427304</v>
      </c>
      <c r="V330" s="87">
        <v>2513</v>
      </c>
      <c r="W330" s="116">
        <f t="shared" si="218"/>
        <v>87.867132867132867</v>
      </c>
      <c r="X330" s="87">
        <f t="shared" si="223"/>
        <v>11853</v>
      </c>
      <c r="Y330" s="116">
        <f t="shared" si="219"/>
        <v>98.849136852639475</v>
      </c>
      <c r="Z330" s="87">
        <v>100</v>
      </c>
      <c r="AA330" s="116">
        <f t="shared" si="220"/>
        <v>125</v>
      </c>
      <c r="AB330" s="116" t="s">
        <v>28</v>
      </c>
      <c r="AC330" s="116" t="s">
        <v>28</v>
      </c>
      <c r="AD330" s="87">
        <v>2292</v>
      </c>
      <c r="AE330" s="116">
        <f t="shared" si="225"/>
        <v>96.627318718381119</v>
      </c>
      <c r="AF330" s="87">
        <v>428</v>
      </c>
      <c r="AG330" s="234">
        <f t="shared" si="221"/>
        <v>96.613995485327308</v>
      </c>
      <c r="AH330" s="202" t="s">
        <v>28</v>
      </c>
      <c r="AI330" s="202" t="s">
        <v>28</v>
      </c>
      <c r="AJ330" s="120"/>
      <c r="AK330" s="168"/>
      <c r="AL330" s="287"/>
      <c r="AM330" s="205"/>
      <c r="AN330" s="179"/>
      <c r="AO330" s="179"/>
      <c r="AP330" s="179"/>
      <c r="AQ330" s="252"/>
      <c r="AR330" s="118"/>
      <c r="AS330" s="118"/>
      <c r="AT330" s="118"/>
      <c r="AU330" s="118"/>
      <c r="AV330" s="118"/>
      <c r="AW330" s="118"/>
      <c r="AX330" s="118"/>
      <c r="AY330" s="118"/>
      <c r="AZ330" s="118"/>
    </row>
    <row r="331" spans="1:52" s="248" customFormat="1" ht="12" customHeight="1">
      <c r="A331" s="246"/>
      <c r="B331" s="43" t="s">
        <v>385</v>
      </c>
      <c r="C331" s="59" t="s">
        <v>386</v>
      </c>
      <c r="D331" s="207">
        <v>48533</v>
      </c>
      <c r="E331" s="202">
        <f t="shared" ref="E331:E333" si="226">D331/D319*100</f>
        <v>96.94966040751099</v>
      </c>
      <c r="F331" s="120">
        <v>112</v>
      </c>
      <c r="G331" s="202">
        <f t="shared" si="209"/>
        <v>104.67289719626167</v>
      </c>
      <c r="H331" s="120">
        <v>50</v>
      </c>
      <c r="I331" s="202">
        <f t="shared" si="222"/>
        <v>102.04081632653062</v>
      </c>
      <c r="J331" s="120">
        <f t="shared" si="224"/>
        <v>48421</v>
      </c>
      <c r="K331" s="202">
        <f t="shared" si="210"/>
        <v>96.933117130102303</v>
      </c>
      <c r="L331" s="120">
        <v>17689</v>
      </c>
      <c r="M331" s="202">
        <f t="shared" si="211"/>
        <v>90.731432088633568</v>
      </c>
      <c r="N331" s="286">
        <v>12969</v>
      </c>
      <c r="O331" s="202">
        <f t="shared" si="212"/>
        <v>93.067814854682453</v>
      </c>
      <c r="P331" s="120">
        <f t="shared" si="213"/>
        <v>-4720</v>
      </c>
      <c r="Q331" s="202">
        <f t="shared" si="214"/>
        <v>84.876820715698614</v>
      </c>
      <c r="R331" s="120">
        <f t="shared" si="215"/>
        <v>43701</v>
      </c>
      <c r="S331" s="202">
        <f t="shared" si="216"/>
        <v>98.443413227608573</v>
      </c>
      <c r="T331" s="120">
        <v>32639</v>
      </c>
      <c r="U331" s="202">
        <f t="shared" si="217"/>
        <v>97.938546480225654</v>
      </c>
      <c r="V331" s="120">
        <v>2267</v>
      </c>
      <c r="W331" s="202">
        <f t="shared" si="218"/>
        <v>95.654008438818565</v>
      </c>
      <c r="X331" s="120">
        <f t="shared" si="223"/>
        <v>11062</v>
      </c>
      <c r="Y331" s="202">
        <f t="shared" si="219"/>
        <v>99.963853244171332</v>
      </c>
      <c r="Z331" s="120">
        <v>99</v>
      </c>
      <c r="AA331" s="202">
        <f t="shared" si="220"/>
        <v>100</v>
      </c>
      <c r="AB331" s="202" t="s">
        <v>28</v>
      </c>
      <c r="AC331" s="202" t="s">
        <v>28</v>
      </c>
      <c r="AD331" s="120">
        <v>2035</v>
      </c>
      <c r="AE331" s="202">
        <f t="shared" si="225"/>
        <v>99.901816396661758</v>
      </c>
      <c r="AF331" s="120">
        <v>307</v>
      </c>
      <c r="AG331" s="204">
        <f t="shared" si="221"/>
        <v>85.994397759103649</v>
      </c>
      <c r="AH331" s="202" t="s">
        <v>28</v>
      </c>
      <c r="AI331" s="202" t="s">
        <v>28</v>
      </c>
      <c r="AJ331" s="203"/>
      <c r="AK331" s="168"/>
      <c r="AL331" s="288"/>
      <c r="AM331" s="205"/>
      <c r="AN331" s="254"/>
      <c r="AO331" s="179"/>
      <c r="AP331" s="254"/>
      <c r="AQ331" s="252"/>
      <c r="AR331" s="118"/>
      <c r="AS331" s="118"/>
      <c r="AT331" s="118"/>
      <c r="AU331" s="118"/>
      <c r="AV331" s="118"/>
      <c r="AW331" s="118"/>
      <c r="AX331" s="118"/>
      <c r="AY331" s="118"/>
      <c r="AZ331" s="118"/>
    </row>
    <row r="332" spans="1:52" s="248" customFormat="1" ht="12.75" customHeight="1">
      <c r="A332" s="246"/>
      <c r="B332" s="43" t="s">
        <v>387</v>
      </c>
      <c r="C332" s="59" t="s">
        <v>388</v>
      </c>
      <c r="D332" s="207">
        <v>45068</v>
      </c>
      <c r="E332" s="202">
        <f t="shared" si="226"/>
        <v>92.722970887768753</v>
      </c>
      <c r="F332" s="120">
        <v>106</v>
      </c>
      <c r="G332" s="202">
        <f t="shared" si="209"/>
        <v>98.148148148148152</v>
      </c>
      <c r="H332" s="120">
        <v>44</v>
      </c>
      <c r="I332" s="202">
        <f t="shared" si="222"/>
        <v>88</v>
      </c>
      <c r="J332" s="120">
        <f t="shared" si="224"/>
        <v>44962</v>
      </c>
      <c r="K332" s="202">
        <f t="shared" si="210"/>
        <v>92.710889333360825</v>
      </c>
      <c r="L332" s="120">
        <v>17132</v>
      </c>
      <c r="M332" s="202">
        <f t="shared" si="211"/>
        <v>87.030734061468124</v>
      </c>
      <c r="N332" s="286">
        <v>10864</v>
      </c>
      <c r="O332" s="202">
        <f t="shared" si="212"/>
        <v>88.729173472721328</v>
      </c>
      <c r="P332" s="120">
        <f t="shared" si="213"/>
        <v>-6268</v>
      </c>
      <c r="Q332" s="202">
        <f t="shared" si="214"/>
        <v>84.235989786319038</v>
      </c>
      <c r="R332" s="120">
        <f t="shared" si="215"/>
        <v>38694</v>
      </c>
      <c r="S332" s="202">
        <f t="shared" si="216"/>
        <v>94.246882307092747</v>
      </c>
      <c r="T332" s="120">
        <v>30587</v>
      </c>
      <c r="U332" s="202">
        <f t="shared" si="217"/>
        <v>93.914458534188952</v>
      </c>
      <c r="V332" s="120">
        <v>2345</v>
      </c>
      <c r="W332" s="202">
        <f t="shared" si="218"/>
        <v>100.17086715079027</v>
      </c>
      <c r="X332" s="120">
        <f t="shared" si="223"/>
        <v>8107</v>
      </c>
      <c r="Y332" s="202">
        <f t="shared" si="219"/>
        <v>95.522563921291379</v>
      </c>
      <c r="Z332" s="120">
        <v>102</v>
      </c>
      <c r="AA332" s="202">
        <f t="shared" si="220"/>
        <v>106.25</v>
      </c>
      <c r="AB332" s="202" t="s">
        <v>28</v>
      </c>
      <c r="AC332" s="202" t="s">
        <v>28</v>
      </c>
      <c r="AD332" s="120">
        <v>1820</v>
      </c>
      <c r="AE332" s="202">
        <f t="shared" si="225"/>
        <v>94.154164511122602</v>
      </c>
      <c r="AF332" s="120">
        <v>287</v>
      </c>
      <c r="AG332" s="204">
        <f t="shared" si="221"/>
        <v>111.67315175097276</v>
      </c>
      <c r="AH332" s="202" t="s">
        <v>28</v>
      </c>
      <c r="AI332" s="202" t="s">
        <v>28</v>
      </c>
      <c r="AJ332" s="203"/>
      <c r="AK332" s="168"/>
      <c r="AL332" s="288"/>
      <c r="AM332" s="180"/>
      <c r="AN332" s="254"/>
      <c r="AO332" s="179"/>
      <c r="AP332" s="254"/>
      <c r="AQ332" s="252"/>
      <c r="AR332" s="118"/>
      <c r="AS332" s="118"/>
      <c r="AT332" s="118"/>
      <c r="AU332" s="118"/>
      <c r="AV332" s="118"/>
      <c r="AW332" s="118"/>
      <c r="AX332" s="118"/>
      <c r="AY332" s="118"/>
      <c r="AZ332" s="118"/>
    </row>
    <row r="333" spans="1:52" s="250" customFormat="1" ht="12.75" customHeight="1">
      <c r="A333" s="249"/>
      <c r="B333" s="42" t="s">
        <v>389</v>
      </c>
      <c r="C333" s="62" t="s">
        <v>390</v>
      </c>
      <c r="D333" s="255">
        <v>52238</v>
      </c>
      <c r="E333" s="265">
        <f t="shared" si="226"/>
        <v>97.987282174410538</v>
      </c>
      <c r="F333" s="256">
        <v>108</v>
      </c>
      <c r="G333" s="265">
        <f t="shared" si="209"/>
        <v>101.88679245283019</v>
      </c>
      <c r="H333" s="256">
        <v>46</v>
      </c>
      <c r="I333" s="265">
        <f t="shared" si="222"/>
        <v>95.833333333333343</v>
      </c>
      <c r="J333" s="256">
        <f t="shared" si="224"/>
        <v>52130</v>
      </c>
      <c r="K333" s="265">
        <f t="shared" si="210"/>
        <v>97.979513203646277</v>
      </c>
      <c r="L333" s="256">
        <v>19324</v>
      </c>
      <c r="M333" s="265">
        <f t="shared" si="211"/>
        <v>89.77051008083248</v>
      </c>
      <c r="N333" s="289">
        <v>16685</v>
      </c>
      <c r="O333" s="265">
        <f t="shared" si="212"/>
        <v>99.934115955917576</v>
      </c>
      <c r="P333" s="256">
        <f t="shared" si="213"/>
        <v>-2639</v>
      </c>
      <c r="Q333" s="265">
        <f t="shared" si="214"/>
        <v>54.637681159420296</v>
      </c>
      <c r="R333" s="256">
        <f t="shared" si="215"/>
        <v>49491</v>
      </c>
      <c r="S333" s="265">
        <f t="shared" si="216"/>
        <v>102.30697674418604</v>
      </c>
      <c r="T333" s="256">
        <v>32575</v>
      </c>
      <c r="U333" s="265">
        <f t="shared" si="217"/>
        <v>101.09866236305515</v>
      </c>
      <c r="V333" s="256">
        <v>2353</v>
      </c>
      <c r="W333" s="265">
        <f t="shared" si="218"/>
        <v>109.79934671021931</v>
      </c>
      <c r="X333" s="256">
        <f t="shared" si="223"/>
        <v>16916</v>
      </c>
      <c r="Y333" s="265">
        <f t="shared" si="219"/>
        <v>104.71709793240065</v>
      </c>
      <c r="Z333" s="256">
        <v>104</v>
      </c>
      <c r="AA333" s="265">
        <f t="shared" si="220"/>
        <v>104</v>
      </c>
      <c r="AB333" s="266" t="s">
        <v>196</v>
      </c>
      <c r="AC333" s="266" t="s">
        <v>196</v>
      </c>
      <c r="AD333" s="256">
        <v>2153</v>
      </c>
      <c r="AE333" s="265">
        <f t="shared" si="225"/>
        <v>95.603907637655411</v>
      </c>
      <c r="AF333" s="256">
        <v>547</v>
      </c>
      <c r="AG333" s="267">
        <f t="shared" si="221"/>
        <v>109.1816367265469</v>
      </c>
      <c r="AH333" s="266" t="s">
        <v>196</v>
      </c>
      <c r="AI333" s="266" t="s">
        <v>196</v>
      </c>
      <c r="AJ333" s="256"/>
      <c r="AK333" s="257"/>
      <c r="AL333" s="290"/>
      <c r="AM333" s="257"/>
      <c r="AN333" s="258"/>
      <c r="AO333" s="258"/>
      <c r="AP333" s="258"/>
      <c r="AQ333" s="259"/>
      <c r="AR333" s="223"/>
      <c r="AS333" s="223"/>
      <c r="AT333" s="223"/>
      <c r="AU333" s="223"/>
      <c r="AV333" s="223"/>
      <c r="AW333" s="223"/>
      <c r="AX333" s="223"/>
      <c r="AY333" s="223"/>
      <c r="AZ333" s="223"/>
    </row>
    <row r="334" spans="1:52" s="5" customFormat="1" ht="12" customHeight="1">
      <c r="A334" s="6"/>
      <c r="B334" s="66" t="s">
        <v>14</v>
      </c>
      <c r="C334" s="53"/>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L334" s="77"/>
      <c r="AM334" s="77"/>
      <c r="AN334" s="77"/>
      <c r="AO334" s="77"/>
      <c r="AP334" s="77"/>
    </row>
    <row r="335" spans="1:52" s="5" customFormat="1" ht="12" customHeight="1">
      <c r="A335" s="6"/>
      <c r="B335" s="67" t="s">
        <v>53</v>
      </c>
      <c r="C335" s="53"/>
      <c r="D335" s="7"/>
      <c r="E335" s="7"/>
      <c r="F335" s="7"/>
      <c r="G335" s="7"/>
      <c r="H335" s="7"/>
      <c r="I335" s="7"/>
      <c r="J335" s="6"/>
      <c r="K335" s="4"/>
      <c r="L335" s="4"/>
      <c r="AL335" s="75"/>
      <c r="AM335" s="75"/>
      <c r="AN335" s="75"/>
      <c r="AO335" s="75"/>
    </row>
    <row r="336" spans="1:52" s="5" customFormat="1" ht="12" customHeight="1">
      <c r="A336" s="6"/>
      <c r="B336" s="68" t="s">
        <v>242</v>
      </c>
      <c r="C336" s="53"/>
      <c r="D336" s="7"/>
      <c r="E336" s="7"/>
      <c r="F336" s="7"/>
      <c r="G336" s="7"/>
      <c r="H336" s="7"/>
      <c r="I336" s="7"/>
      <c r="J336" s="6"/>
      <c r="K336" s="4"/>
      <c r="L336" s="4"/>
      <c r="AD336" s="77"/>
      <c r="AE336" s="77"/>
      <c r="AF336" s="77"/>
      <c r="AG336" s="77"/>
      <c r="AH336" s="77"/>
      <c r="AI336" s="77"/>
      <c r="AL336" s="77"/>
      <c r="AM336" s="77"/>
      <c r="AN336" s="77"/>
      <c r="AO336" s="77"/>
    </row>
    <row r="337" spans="1:54" s="5" customFormat="1" ht="12" customHeight="1">
      <c r="A337" s="6"/>
      <c r="B337" s="146" t="s">
        <v>243</v>
      </c>
      <c r="C337" s="54"/>
      <c r="D337" s="7"/>
      <c r="E337" s="7"/>
      <c r="F337" s="7"/>
      <c r="G337" s="7"/>
      <c r="H337" s="7"/>
      <c r="I337" s="7"/>
      <c r="J337" s="6"/>
      <c r="K337" s="4"/>
      <c r="L337" s="4"/>
    </row>
    <row r="338" spans="1:54" s="5" customFormat="1" ht="12" customHeight="1">
      <c r="A338" s="6"/>
      <c r="B338" s="146" t="s">
        <v>207</v>
      </c>
      <c r="C338" s="54"/>
      <c r="D338" s="7"/>
      <c r="E338" s="7"/>
      <c r="F338" s="7"/>
      <c r="G338" s="7"/>
      <c r="H338" s="7"/>
      <c r="I338" s="7"/>
      <c r="J338" s="6"/>
      <c r="K338" s="4"/>
      <c r="L338" s="4"/>
      <c r="AQ338" s="1"/>
    </row>
    <row r="339" spans="1:54" s="5" customFormat="1" ht="12" customHeight="1">
      <c r="A339" s="6"/>
      <c r="B339" s="146" t="s">
        <v>244</v>
      </c>
      <c r="C339" s="54"/>
      <c r="D339" s="7"/>
      <c r="E339" s="7"/>
      <c r="F339" s="7"/>
      <c r="G339" s="7"/>
      <c r="H339" s="7"/>
      <c r="I339" s="7"/>
      <c r="J339" s="6"/>
      <c r="K339" s="4"/>
      <c r="L339" s="4"/>
      <c r="AK339" s="158"/>
    </row>
    <row r="340" spans="1:54" s="5" customFormat="1" ht="12" customHeight="1">
      <c r="A340" s="7"/>
      <c r="B340" s="68" t="s">
        <v>251</v>
      </c>
      <c r="C340" s="53"/>
      <c r="D340" s="6"/>
      <c r="E340" s="6"/>
      <c r="F340" s="6"/>
      <c r="G340" s="6"/>
      <c r="H340" s="6"/>
      <c r="I340" s="6"/>
      <c r="J340" s="7"/>
      <c r="K340" s="4"/>
      <c r="L340" s="4"/>
    </row>
    <row r="341" spans="1:54" s="5" customFormat="1" ht="12" customHeight="1">
      <c r="A341" s="7"/>
      <c r="B341" s="68" t="s">
        <v>250</v>
      </c>
      <c r="C341" s="54"/>
      <c r="D341" s="7"/>
      <c r="E341" s="7"/>
      <c r="F341" s="7"/>
      <c r="G341" s="7"/>
      <c r="H341" s="7"/>
      <c r="I341" s="7"/>
      <c r="J341" s="7"/>
      <c r="K341" s="4"/>
      <c r="L341" s="4"/>
      <c r="AQ341" s="264" t="s">
        <v>391</v>
      </c>
    </row>
    <row r="342" spans="1:54" s="187" customFormat="1" ht="12" customHeight="1">
      <c r="A342" s="188"/>
      <c r="B342" s="224"/>
      <c r="C342" s="189"/>
      <c r="D342" s="194">
        <f>SUM(D250:D261)</f>
        <v>624946</v>
      </c>
      <c r="E342" s="188"/>
      <c r="F342" s="194">
        <f>SUM(F250:F261)</f>
        <v>1501</v>
      </c>
      <c r="G342" s="188"/>
      <c r="H342" s="194">
        <f>SUM(H250:H261)</f>
        <v>664</v>
      </c>
      <c r="I342" s="188"/>
      <c r="J342" s="194">
        <f>SUM(J250:J261)</f>
        <v>623445</v>
      </c>
      <c r="L342" s="194">
        <f>SUM(L250:L261)</f>
        <v>278623</v>
      </c>
      <c r="M342" s="192"/>
      <c r="N342" s="192"/>
      <c r="O342" s="192"/>
      <c r="P342" s="194">
        <f>SUM(P250:P261)</f>
        <v>-101218</v>
      </c>
      <c r="Q342" s="192"/>
      <c r="R342" s="225">
        <f>SUM(R250:R261)</f>
        <v>522227</v>
      </c>
      <c r="S342" s="192"/>
      <c r="T342" s="194">
        <f>SUM(T250:T261)</f>
        <v>422773</v>
      </c>
      <c r="U342" s="192"/>
      <c r="V342" s="194">
        <f>SUM(V250:V261)</f>
        <v>30805</v>
      </c>
      <c r="W342" s="192"/>
      <c r="X342" s="194">
        <f>SUM(X250:X261)</f>
        <v>99454</v>
      </c>
      <c r="Y342" s="192"/>
      <c r="Z342" s="194">
        <f>SUM(Z250:Z261)</f>
        <v>1260</v>
      </c>
      <c r="AA342" s="192"/>
      <c r="AB342" s="192"/>
      <c r="AC342" s="192"/>
      <c r="AD342" s="194">
        <f>SUM(AD250:AD261)</f>
        <v>27654</v>
      </c>
      <c r="AE342" s="192"/>
      <c r="AF342" s="194">
        <f>SUM(AF250:AF261)</f>
        <v>3798</v>
      </c>
      <c r="AG342" s="192"/>
      <c r="AH342" s="194">
        <f>SUM(AH250:AH261)</f>
        <v>0</v>
      </c>
      <c r="AI342" s="192"/>
      <c r="AJ342" s="192"/>
      <c r="AK342" s="192"/>
      <c r="AL342" s="192"/>
      <c r="AM342" s="192"/>
      <c r="AN342" s="192"/>
      <c r="AO342" s="192"/>
      <c r="AP342" s="192"/>
      <c r="AQ342" s="192"/>
      <c r="AR342" s="192"/>
      <c r="AS342" s="192"/>
      <c r="AT342" s="192"/>
    </row>
    <row r="343" spans="1:54" s="187" customFormat="1" ht="12" customHeight="1">
      <c r="B343" s="188"/>
      <c r="C343" s="189" t="s">
        <v>257</v>
      </c>
      <c r="D343" s="190">
        <f>SUM(D226:D237)</f>
        <v>640495</v>
      </c>
      <c r="E343" s="191"/>
      <c r="F343" s="190">
        <f t="shared" ref="F343" si="227">SUM(F226:F237)</f>
        <v>1639</v>
      </c>
      <c r="G343" s="191"/>
      <c r="H343" s="190">
        <f t="shared" ref="H343" si="228">SUM(H226:H237)</f>
        <v>607</v>
      </c>
      <c r="I343" s="191"/>
      <c r="J343" s="190">
        <f t="shared" ref="J343" si="229">SUM(J226:J237)</f>
        <v>638856</v>
      </c>
      <c r="K343" s="191"/>
      <c r="L343" s="190">
        <f t="shared" ref="L343" si="230">SUM(L226:L237)</f>
        <v>302632</v>
      </c>
      <c r="M343" s="191"/>
      <c r="N343" s="190">
        <f t="shared" ref="N343" si="231">SUM(N226:N237)</f>
        <v>184939</v>
      </c>
      <c r="O343" s="191"/>
      <c r="P343" s="190">
        <f t="shared" ref="P343" si="232">SUM(P226:P237)</f>
        <v>-117693</v>
      </c>
      <c r="Q343" s="191"/>
      <c r="R343" s="190">
        <f t="shared" ref="R343" si="233">SUM(R226:R237)</f>
        <v>521163</v>
      </c>
      <c r="S343" s="191"/>
      <c r="T343" s="190">
        <f t="shared" ref="T343" si="234">SUM(T226:T237)</f>
        <v>410046</v>
      </c>
      <c r="U343" s="191"/>
      <c r="V343" s="190">
        <f t="shared" ref="V343" si="235">SUM(V226:V237)</f>
        <v>25043</v>
      </c>
      <c r="W343" s="191"/>
      <c r="X343" s="190">
        <f t="shared" ref="X343" si="236">SUM(X226:X237)</f>
        <v>111117</v>
      </c>
      <c r="Y343" s="191"/>
      <c r="Z343" s="190">
        <f>SUM(Z226:Z237)</f>
        <v>1317</v>
      </c>
      <c r="AA343" s="191"/>
      <c r="AB343" s="190"/>
      <c r="AC343" s="191"/>
      <c r="AD343" s="190"/>
      <c r="AE343" s="191"/>
      <c r="AF343" s="190"/>
      <c r="AG343" s="191"/>
      <c r="AH343" s="190"/>
      <c r="AI343" s="191"/>
      <c r="AJ343" s="190"/>
      <c r="AK343" s="191"/>
      <c r="AL343" s="190"/>
      <c r="AM343" s="191"/>
      <c r="AN343" s="190"/>
      <c r="AO343" s="191"/>
      <c r="AP343" s="190"/>
      <c r="AQ343" s="192"/>
      <c r="AR343" s="192"/>
      <c r="AS343" s="192"/>
      <c r="AT343" s="192"/>
      <c r="AU343" s="192"/>
      <c r="AV343" s="192"/>
      <c r="AW343" s="192"/>
      <c r="AX343" s="192"/>
      <c r="AY343" s="192"/>
      <c r="AZ343" s="192"/>
      <c r="BA343" s="192"/>
      <c r="BB343" s="192"/>
    </row>
    <row r="344" spans="1:54" s="187" customFormat="1" ht="12" customHeight="1">
      <c r="B344" s="188"/>
      <c r="C344" s="189" t="s">
        <v>258</v>
      </c>
      <c r="D344" s="193">
        <f>SUM(D238:D249)</f>
        <v>624112</v>
      </c>
      <c r="E344" s="194"/>
      <c r="F344" s="193">
        <f t="shared" ref="F344" si="237">SUM(F238:F249)</f>
        <v>1556</v>
      </c>
      <c r="G344" s="194"/>
      <c r="H344" s="193">
        <f t="shared" ref="H344" si="238">SUM(H238:H249)</f>
        <v>539</v>
      </c>
      <c r="I344" s="194"/>
      <c r="J344" s="193">
        <f t="shared" ref="J344" si="239">SUM(J238:J249)</f>
        <v>622556</v>
      </c>
      <c r="K344" s="194"/>
      <c r="L344" s="193">
        <f t="shared" ref="L344" si="240">SUM(L238:L249)</f>
        <v>286233</v>
      </c>
      <c r="M344" s="194"/>
      <c r="N344" s="193">
        <f t="shared" ref="N344" si="241">SUM(N238:N249)</f>
        <v>182602</v>
      </c>
      <c r="O344" s="194"/>
      <c r="P344" s="193">
        <f t="shared" ref="P344" si="242">SUM(P238:P249)</f>
        <v>-103631</v>
      </c>
      <c r="Q344" s="194"/>
      <c r="R344" s="193">
        <f t="shared" ref="R344" si="243">SUM(R238:R249)</f>
        <v>518925</v>
      </c>
      <c r="S344" s="194"/>
      <c r="T344" s="193">
        <f t="shared" ref="T344" si="244">SUM(T238:T249)</f>
        <v>413589</v>
      </c>
      <c r="U344" s="194"/>
      <c r="V344" s="193">
        <f t="shared" ref="V344" si="245">SUM(V238:V249)</f>
        <v>29765</v>
      </c>
      <c r="W344" s="194"/>
      <c r="X344" s="193">
        <f t="shared" ref="X344" si="246">SUM(X238:X249)</f>
        <v>105336</v>
      </c>
      <c r="Y344" s="194"/>
      <c r="Z344" s="193">
        <f>SUM(Z238:Z249)</f>
        <v>1288</v>
      </c>
      <c r="AA344" s="194"/>
      <c r="AB344" s="193">
        <f t="shared" ref="AB344" si="247">SUM(AB238:AB249)</f>
        <v>0</v>
      </c>
      <c r="AC344" s="194"/>
      <c r="AD344" s="193">
        <f t="shared" ref="AD344" si="248">SUM(AD238:AD249)</f>
        <v>30362</v>
      </c>
      <c r="AE344" s="194"/>
      <c r="AF344" s="193">
        <f t="shared" ref="AF344" si="249">SUM(AF238:AF249)</f>
        <v>3541</v>
      </c>
      <c r="AG344" s="194"/>
      <c r="AH344" s="193">
        <f t="shared" ref="AH344" si="250">SUM(AH238:AH249)</f>
        <v>0</v>
      </c>
      <c r="AI344" s="194"/>
      <c r="AJ344" s="193"/>
      <c r="AK344" s="194"/>
      <c r="AL344" s="193"/>
      <c r="AM344" s="194"/>
      <c r="AN344" s="193"/>
      <c r="AO344" s="194"/>
      <c r="AP344" s="193"/>
      <c r="AQ344" s="192"/>
      <c r="AR344" s="192"/>
      <c r="AS344" s="192"/>
      <c r="AT344" s="192"/>
      <c r="AU344" s="192"/>
      <c r="AV344" s="192"/>
      <c r="AW344" s="192"/>
      <c r="AX344" s="192"/>
      <c r="AY344" s="192"/>
      <c r="AZ344" s="192"/>
      <c r="BA344" s="192"/>
      <c r="BB344" s="192"/>
    </row>
    <row r="345" spans="1:54" s="187" customFormat="1" ht="12" customHeight="1">
      <c r="A345" s="188"/>
      <c r="B345" s="188"/>
      <c r="C345" s="189"/>
      <c r="D345" s="188"/>
      <c r="E345" s="188"/>
      <c r="F345" s="188"/>
      <c r="G345" s="188"/>
      <c r="H345" s="188"/>
      <c r="I345" s="188"/>
      <c r="J345" s="188"/>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192"/>
      <c r="AK345" s="192"/>
      <c r="AL345" s="192"/>
      <c r="AM345" s="192"/>
      <c r="AN345" s="192"/>
      <c r="AO345" s="192"/>
    </row>
    <row r="346" spans="1:54" ht="12" customHeight="1">
      <c r="A346" s="7"/>
      <c r="B346" s="7"/>
      <c r="C346" s="54"/>
      <c r="D346" s="7"/>
      <c r="E346" s="7"/>
      <c r="F346" s="7"/>
      <c r="G346" s="7"/>
      <c r="H346" s="7"/>
      <c r="I346" s="7"/>
      <c r="J346" s="7"/>
      <c r="AP346" s="4"/>
      <c r="AQ346" s="4"/>
      <c r="AR346" s="4"/>
      <c r="AS346" s="4"/>
      <c r="AT346" s="4"/>
      <c r="AU346" s="4"/>
      <c r="AV346" s="4"/>
      <c r="AW346" s="4"/>
      <c r="AX346" s="4"/>
      <c r="AY346" s="4"/>
      <c r="AZ346" s="4"/>
    </row>
    <row r="347" spans="1:54" ht="12" customHeight="1">
      <c r="A347" s="7"/>
      <c r="B347" s="7"/>
      <c r="C347" s="54"/>
      <c r="D347" s="7"/>
      <c r="E347" s="7"/>
      <c r="F347" s="7"/>
      <c r="G347" s="7"/>
      <c r="H347" s="7"/>
      <c r="I347" s="7"/>
      <c r="J347" s="7"/>
      <c r="M347" s="4"/>
      <c r="N347" s="4"/>
      <c r="O347" s="4"/>
      <c r="P347" s="4"/>
      <c r="Q347" s="4"/>
      <c r="R347" s="4"/>
      <c r="S347" s="4"/>
      <c r="T347" s="4"/>
      <c r="U347" s="4"/>
      <c r="V347" s="4"/>
      <c r="W347" s="4"/>
      <c r="X347" s="4"/>
      <c r="Y347" s="4"/>
      <c r="Z347" s="4"/>
      <c r="AA347" s="4"/>
      <c r="AB347" s="4"/>
      <c r="AC347" s="4"/>
      <c r="AJ347" s="4"/>
      <c r="AK347" s="4"/>
      <c r="AP347" s="4"/>
      <c r="AQ347" s="4"/>
      <c r="AR347" s="4"/>
      <c r="AS347" s="4"/>
      <c r="AT347" s="4"/>
      <c r="AU347" s="4"/>
      <c r="AV347" s="4"/>
      <c r="AW347" s="4"/>
      <c r="AX347" s="4"/>
      <c r="AY347" s="4"/>
      <c r="AZ347" s="4"/>
    </row>
    <row r="348" spans="1:54" ht="12" customHeight="1">
      <c r="A348" s="7"/>
      <c r="J348" s="7"/>
      <c r="M348" s="4"/>
      <c r="N348" s="4"/>
      <c r="O348" s="4"/>
      <c r="P348" s="4"/>
      <c r="Q348" s="4"/>
      <c r="R348" s="4"/>
      <c r="S348" s="4"/>
      <c r="T348" s="4"/>
      <c r="U348" s="4"/>
      <c r="V348" s="4"/>
      <c r="W348" s="4"/>
      <c r="X348" s="4"/>
      <c r="Y348" s="4"/>
      <c r="Z348" s="4"/>
      <c r="AA348" s="4"/>
      <c r="AB348" s="4"/>
      <c r="AC348" s="4"/>
      <c r="AJ348" s="4"/>
      <c r="AK348" s="4"/>
      <c r="AP348" s="4"/>
      <c r="AQ348" s="4"/>
      <c r="AR348" s="4"/>
      <c r="AS348" s="4"/>
      <c r="AT348" s="4"/>
      <c r="AU348" s="4"/>
      <c r="AV348" s="4"/>
      <c r="AW348" s="4"/>
      <c r="AX348" s="4"/>
      <c r="AY348" s="4"/>
      <c r="AZ348" s="4"/>
    </row>
    <row r="349" spans="1:54" ht="12" customHeight="1">
      <c r="A349" s="7"/>
      <c r="J349" s="7"/>
      <c r="M349" s="4"/>
      <c r="N349" s="4"/>
      <c r="O349" s="4"/>
      <c r="P349" s="4"/>
      <c r="Q349" s="4"/>
      <c r="R349" s="4"/>
      <c r="S349" s="4"/>
      <c r="T349" s="4"/>
      <c r="U349" s="4"/>
      <c r="V349" s="4"/>
      <c r="W349" s="4"/>
      <c r="X349" s="4"/>
      <c r="Y349" s="4"/>
      <c r="Z349" s="4"/>
      <c r="AA349" s="4"/>
      <c r="AB349" s="4"/>
      <c r="AC349" s="4"/>
      <c r="AJ349" s="4"/>
      <c r="AK349" s="4"/>
      <c r="AP349" s="4"/>
      <c r="AQ349" s="4"/>
      <c r="AR349" s="4"/>
      <c r="AS349" s="4"/>
      <c r="AT349" s="4"/>
      <c r="AU349" s="4"/>
      <c r="AV349" s="4"/>
      <c r="AW349" s="4"/>
      <c r="AX349" s="4"/>
      <c r="AY349" s="4"/>
      <c r="AZ349" s="4"/>
    </row>
    <row r="350" spans="1:54" ht="12" customHeight="1">
      <c r="A350" s="7"/>
      <c r="J350" s="7"/>
      <c r="M350" s="4"/>
      <c r="N350" s="4"/>
      <c r="O350" s="4"/>
      <c r="P350" s="4"/>
      <c r="Q350" s="4"/>
      <c r="R350" s="4"/>
      <c r="S350" s="4"/>
      <c r="T350" s="4"/>
      <c r="U350" s="4"/>
      <c r="V350" s="4"/>
      <c r="W350" s="4"/>
      <c r="X350" s="4"/>
      <c r="Y350" s="4"/>
      <c r="Z350" s="4"/>
      <c r="AA350" s="4"/>
      <c r="AB350" s="4"/>
      <c r="AC350" s="4"/>
      <c r="AJ350" s="4"/>
      <c r="AK350" s="4"/>
      <c r="AP350" s="4"/>
      <c r="AQ350" s="4"/>
      <c r="AR350" s="4"/>
      <c r="AS350" s="4"/>
      <c r="AT350" s="4"/>
      <c r="AU350" s="4"/>
      <c r="AV350" s="4"/>
      <c r="AW350" s="4"/>
      <c r="AX350" s="4"/>
      <c r="AY350" s="4"/>
      <c r="AZ350" s="4"/>
    </row>
    <row r="351" spans="1:54" ht="12" customHeight="1">
      <c r="A351" s="7"/>
      <c r="J351" s="7"/>
      <c r="M351" s="4"/>
      <c r="N351" s="4"/>
      <c r="O351" s="4"/>
      <c r="P351" s="4"/>
      <c r="Q351" s="4"/>
      <c r="R351" s="4"/>
      <c r="S351" s="4"/>
      <c r="T351" s="4"/>
      <c r="U351" s="4"/>
      <c r="V351" s="4"/>
      <c r="W351" s="4"/>
      <c r="X351" s="4"/>
      <c r="Y351" s="4"/>
      <c r="Z351" s="4"/>
      <c r="AA351" s="4"/>
      <c r="AB351" s="4"/>
      <c r="AC351" s="4"/>
      <c r="AJ351" s="4"/>
      <c r="AK351" s="4"/>
      <c r="AR351" s="4"/>
      <c r="AS351" s="4"/>
      <c r="AT351" s="4"/>
      <c r="AU351" s="4"/>
      <c r="AV351" s="4"/>
      <c r="AW351" s="4"/>
      <c r="AX351" s="4"/>
      <c r="AY351" s="4"/>
      <c r="AZ351" s="4"/>
    </row>
    <row r="357" spans="1:52" ht="12" customHeight="1">
      <c r="AP357" s="4"/>
      <c r="AQ357" s="4"/>
    </row>
    <row r="358" spans="1:52" ht="12" customHeight="1">
      <c r="B358" s="7"/>
      <c r="C358" s="54"/>
      <c r="D358" s="7"/>
      <c r="E358" s="7"/>
      <c r="F358" s="7"/>
      <c r="G358" s="7"/>
      <c r="H358" s="7"/>
      <c r="I358" s="7"/>
      <c r="M358" s="4"/>
      <c r="N358" s="4"/>
      <c r="O358" s="4"/>
      <c r="P358" s="4"/>
      <c r="Q358" s="4"/>
      <c r="R358" s="4"/>
      <c r="S358" s="4"/>
      <c r="T358" s="4"/>
      <c r="U358" s="4"/>
      <c r="V358" s="4"/>
      <c r="W358" s="4"/>
      <c r="X358" s="4"/>
      <c r="Y358" s="4"/>
      <c r="Z358" s="4"/>
      <c r="AA358" s="4"/>
      <c r="AB358" s="4"/>
      <c r="AC358" s="4"/>
      <c r="AJ358" s="4"/>
      <c r="AK358" s="4"/>
      <c r="AP358" s="4"/>
      <c r="AQ358" s="4"/>
      <c r="AR358" s="4"/>
      <c r="AS358" s="4"/>
      <c r="AT358" s="4"/>
      <c r="AU358" s="4"/>
      <c r="AV358" s="4"/>
      <c r="AW358" s="4"/>
      <c r="AX358" s="4"/>
      <c r="AY358" s="4"/>
      <c r="AZ358" s="4"/>
    </row>
    <row r="359" spans="1:52" ht="12" customHeight="1">
      <c r="B359" s="7"/>
      <c r="C359" s="54"/>
      <c r="D359" s="7"/>
      <c r="E359" s="7"/>
      <c r="F359" s="7"/>
      <c r="G359" s="7"/>
      <c r="H359" s="7"/>
      <c r="I359" s="7"/>
      <c r="M359" s="4"/>
      <c r="N359" s="4"/>
      <c r="O359" s="4"/>
      <c r="P359" s="4"/>
      <c r="Q359" s="4"/>
      <c r="R359" s="4"/>
      <c r="S359" s="4"/>
      <c r="T359" s="4"/>
      <c r="U359" s="4"/>
      <c r="V359" s="4"/>
      <c r="W359" s="4"/>
      <c r="X359" s="4"/>
      <c r="Y359" s="4"/>
      <c r="Z359" s="4"/>
      <c r="AA359" s="4"/>
      <c r="AB359" s="4"/>
      <c r="AC359" s="4"/>
      <c r="AJ359" s="4"/>
      <c r="AK359" s="4"/>
      <c r="AP359" s="4"/>
      <c r="AQ359" s="4"/>
      <c r="AR359" s="4"/>
      <c r="AS359" s="4"/>
      <c r="AT359" s="4"/>
      <c r="AU359" s="4"/>
      <c r="AV359" s="4"/>
      <c r="AW359" s="4"/>
      <c r="AX359" s="4"/>
      <c r="AY359" s="4"/>
      <c r="AZ359" s="4"/>
    </row>
    <row r="360" spans="1:52" ht="12" customHeight="1">
      <c r="B360" s="7"/>
      <c r="C360" s="54"/>
      <c r="D360" s="7"/>
      <c r="E360" s="7"/>
      <c r="F360" s="7"/>
      <c r="G360" s="7"/>
      <c r="H360" s="7"/>
      <c r="I360" s="7"/>
      <c r="M360" s="4"/>
      <c r="N360" s="4"/>
      <c r="O360" s="4"/>
      <c r="P360" s="4"/>
      <c r="Q360" s="4"/>
      <c r="R360" s="4"/>
      <c r="S360" s="4"/>
      <c r="T360" s="4"/>
      <c r="U360" s="4"/>
      <c r="V360" s="4"/>
      <c r="W360" s="4"/>
      <c r="X360" s="4"/>
      <c r="Y360" s="4"/>
      <c r="Z360" s="4"/>
      <c r="AA360" s="4"/>
      <c r="AB360" s="4"/>
      <c r="AC360" s="4"/>
      <c r="AJ360" s="4"/>
      <c r="AK360" s="4"/>
      <c r="AR360" s="4"/>
      <c r="AS360" s="4"/>
      <c r="AT360" s="4"/>
      <c r="AU360" s="4"/>
      <c r="AV360" s="4"/>
      <c r="AW360" s="4"/>
      <c r="AX360" s="4"/>
      <c r="AY360" s="4"/>
      <c r="AZ360" s="4"/>
    </row>
    <row r="361" spans="1:52" ht="12" customHeight="1">
      <c r="AP361" s="4"/>
      <c r="AQ361" s="4"/>
    </row>
    <row r="362" spans="1:52" ht="12" customHeight="1">
      <c r="A362" s="7"/>
      <c r="J362" s="7"/>
      <c r="M362" s="4"/>
      <c r="N362" s="4"/>
      <c r="O362" s="4"/>
      <c r="P362" s="4"/>
      <c r="Q362" s="4"/>
      <c r="R362" s="4"/>
      <c r="S362" s="4"/>
      <c r="T362" s="4"/>
      <c r="U362" s="4"/>
      <c r="V362" s="4"/>
      <c r="W362" s="4"/>
      <c r="X362" s="4"/>
      <c r="Y362" s="4"/>
      <c r="Z362" s="4"/>
      <c r="AA362" s="4"/>
      <c r="AB362" s="4"/>
      <c r="AC362" s="4"/>
      <c r="AJ362" s="4"/>
      <c r="AK362" s="4"/>
      <c r="AP362" s="4"/>
      <c r="AQ362" s="4"/>
      <c r="AR362" s="4"/>
      <c r="AS362" s="4"/>
      <c r="AT362" s="4"/>
      <c r="AU362" s="4"/>
      <c r="AV362" s="4"/>
      <c r="AW362" s="4"/>
      <c r="AX362" s="4"/>
      <c r="AY362" s="4"/>
      <c r="AZ362" s="4"/>
    </row>
    <row r="363" spans="1:52" ht="12" customHeight="1">
      <c r="A363" s="7"/>
      <c r="B363" s="7"/>
      <c r="C363" s="54"/>
      <c r="D363" s="7"/>
      <c r="E363" s="7"/>
      <c r="F363" s="7"/>
      <c r="G363" s="7"/>
      <c r="H363" s="7"/>
      <c r="I363" s="7"/>
      <c r="J363" s="7"/>
      <c r="M363" s="4"/>
      <c r="N363" s="4"/>
      <c r="O363" s="4"/>
      <c r="P363" s="4"/>
      <c r="Q363" s="4"/>
      <c r="R363" s="4"/>
      <c r="S363" s="4"/>
      <c r="T363" s="4"/>
      <c r="U363" s="4"/>
      <c r="V363" s="4"/>
      <c r="W363" s="4"/>
      <c r="X363" s="4"/>
      <c r="Y363" s="4"/>
      <c r="Z363" s="4"/>
      <c r="AA363" s="4"/>
      <c r="AB363" s="4"/>
      <c r="AC363" s="4"/>
      <c r="AJ363" s="4"/>
      <c r="AK363" s="4"/>
      <c r="AP363" s="4"/>
      <c r="AQ363" s="4"/>
      <c r="AR363" s="4"/>
      <c r="AS363" s="4"/>
      <c r="AT363" s="4"/>
      <c r="AU363" s="4"/>
      <c r="AV363" s="4"/>
      <c r="AW363" s="4"/>
      <c r="AX363" s="4"/>
      <c r="AY363" s="4"/>
      <c r="AZ363" s="4"/>
    </row>
    <row r="364" spans="1:52" ht="12" customHeight="1">
      <c r="A364" s="7"/>
      <c r="B364" s="7"/>
      <c r="C364" s="54"/>
      <c r="D364" s="7"/>
      <c r="E364" s="7"/>
      <c r="F364" s="7"/>
      <c r="G364" s="7"/>
      <c r="H364" s="7"/>
      <c r="I364" s="7"/>
      <c r="J364" s="7"/>
      <c r="M364" s="4"/>
      <c r="N364" s="4"/>
      <c r="O364" s="4"/>
      <c r="P364" s="4"/>
      <c r="Q364" s="4"/>
      <c r="R364" s="4"/>
      <c r="S364" s="4"/>
      <c r="T364" s="4"/>
      <c r="U364" s="4"/>
      <c r="V364" s="4"/>
      <c r="W364" s="4"/>
      <c r="X364" s="4"/>
      <c r="Y364" s="4"/>
      <c r="Z364" s="4"/>
      <c r="AA364" s="4"/>
      <c r="AB364" s="4"/>
      <c r="AC364" s="4"/>
      <c r="AJ364" s="4"/>
      <c r="AK364" s="4"/>
      <c r="AP364" s="4"/>
      <c r="AQ364" s="4"/>
      <c r="AR364" s="4"/>
      <c r="AS364" s="4"/>
      <c r="AT364" s="4"/>
      <c r="AU364" s="4"/>
      <c r="AV364" s="4"/>
      <c r="AW364" s="4"/>
      <c r="AX364" s="4"/>
      <c r="AY364" s="4"/>
      <c r="AZ364" s="4"/>
    </row>
    <row r="365" spans="1:52" ht="12" customHeight="1">
      <c r="B365" s="7"/>
      <c r="C365" s="54"/>
      <c r="D365" s="7"/>
      <c r="E365" s="7"/>
      <c r="F365" s="7"/>
      <c r="G365" s="7"/>
      <c r="H365" s="7"/>
      <c r="I365" s="7"/>
      <c r="M365" s="4"/>
      <c r="N365" s="4"/>
      <c r="O365" s="4"/>
      <c r="P365" s="4"/>
      <c r="Q365" s="4"/>
      <c r="R365" s="4"/>
      <c r="S365" s="4"/>
      <c r="T365" s="4"/>
      <c r="U365" s="4"/>
      <c r="V365" s="4"/>
      <c r="W365" s="4"/>
      <c r="X365" s="4"/>
      <c r="Y365" s="4"/>
      <c r="Z365" s="4"/>
      <c r="AA365" s="4"/>
      <c r="AB365" s="4"/>
      <c r="AC365" s="4"/>
      <c r="AJ365" s="4"/>
      <c r="AK365" s="4"/>
      <c r="AP365" s="4"/>
      <c r="AQ365" s="4"/>
      <c r="AR365" s="4"/>
      <c r="AS365" s="4"/>
      <c r="AT365" s="4"/>
      <c r="AU365" s="4"/>
      <c r="AV365" s="4"/>
      <c r="AW365" s="4"/>
      <c r="AX365" s="4"/>
      <c r="AY365" s="4"/>
      <c r="AZ365" s="4"/>
    </row>
    <row r="366" spans="1:52" ht="12" customHeight="1">
      <c r="B366" s="7"/>
      <c r="C366" s="54"/>
      <c r="D366" s="7"/>
      <c r="E366" s="7"/>
      <c r="F366" s="7"/>
      <c r="G366" s="7"/>
      <c r="H366" s="7"/>
      <c r="I366" s="7"/>
      <c r="M366" s="4"/>
      <c r="N366" s="4"/>
      <c r="O366" s="4"/>
      <c r="P366" s="4"/>
      <c r="Q366" s="4"/>
      <c r="R366" s="4"/>
      <c r="S366" s="4"/>
      <c r="T366" s="4"/>
      <c r="U366" s="4"/>
      <c r="V366" s="4"/>
      <c r="W366" s="4"/>
      <c r="X366" s="4"/>
      <c r="Y366" s="4"/>
      <c r="Z366" s="4"/>
      <c r="AA366" s="4"/>
      <c r="AB366" s="4"/>
      <c r="AC366" s="4"/>
      <c r="AJ366" s="4"/>
      <c r="AK366" s="4"/>
      <c r="AP366" s="4"/>
      <c r="AQ366" s="4"/>
      <c r="AR366" s="4"/>
      <c r="AS366" s="4"/>
      <c r="AT366" s="4"/>
      <c r="AU366" s="4"/>
      <c r="AV366" s="4"/>
      <c r="AW366" s="4"/>
      <c r="AX366" s="4"/>
      <c r="AY366" s="4"/>
      <c r="AZ366" s="4"/>
    </row>
    <row r="367" spans="1:52" ht="12" customHeight="1">
      <c r="A367" s="7"/>
      <c r="B367" s="7"/>
      <c r="C367" s="54"/>
      <c r="D367" s="7"/>
      <c r="E367" s="7"/>
      <c r="F367" s="7"/>
      <c r="G367" s="7"/>
      <c r="H367" s="7"/>
      <c r="I367" s="7"/>
      <c r="J367" s="7"/>
      <c r="M367" s="4"/>
      <c r="N367" s="4"/>
      <c r="O367" s="4"/>
      <c r="P367" s="4"/>
      <c r="Q367" s="4"/>
      <c r="R367" s="4"/>
      <c r="S367" s="4"/>
      <c r="T367" s="4"/>
      <c r="U367" s="4"/>
      <c r="V367" s="4"/>
      <c r="W367" s="4"/>
      <c r="X367" s="4"/>
      <c r="Y367" s="4"/>
      <c r="Z367" s="4"/>
      <c r="AA367" s="4"/>
      <c r="AB367" s="4"/>
      <c r="AC367" s="4"/>
      <c r="AJ367" s="4"/>
      <c r="AK367" s="4"/>
      <c r="AP367" s="4"/>
      <c r="AQ367" s="4"/>
      <c r="AR367" s="4"/>
      <c r="AS367" s="4"/>
      <c r="AT367" s="4"/>
      <c r="AU367" s="4"/>
      <c r="AV367" s="4"/>
      <c r="AW367" s="4"/>
      <c r="AX367" s="4"/>
      <c r="AY367" s="4"/>
      <c r="AZ367" s="4"/>
    </row>
    <row r="368" spans="1:52" ht="12" customHeight="1">
      <c r="A368" s="7"/>
      <c r="B368" s="7"/>
      <c r="C368" s="54"/>
      <c r="D368" s="7"/>
      <c r="E368" s="7"/>
      <c r="F368" s="7"/>
      <c r="G368" s="7"/>
      <c r="H368" s="7"/>
      <c r="I368" s="7"/>
      <c r="J368" s="7"/>
      <c r="M368" s="4"/>
      <c r="N368" s="4"/>
      <c r="O368" s="4"/>
      <c r="P368" s="4"/>
      <c r="Q368" s="4"/>
      <c r="R368" s="4"/>
      <c r="S368" s="4"/>
      <c r="T368" s="4"/>
      <c r="U368" s="4"/>
      <c r="V368" s="4"/>
      <c r="W368" s="4"/>
      <c r="X368" s="4"/>
      <c r="Y368" s="4"/>
      <c r="Z368" s="4"/>
      <c r="AA368" s="4"/>
      <c r="AB368" s="4"/>
      <c r="AC368" s="4"/>
      <c r="AJ368" s="4"/>
      <c r="AK368" s="4"/>
      <c r="AP368" s="4"/>
      <c r="AQ368" s="4"/>
      <c r="AR368" s="4"/>
      <c r="AS368" s="4"/>
      <c r="AT368" s="4"/>
      <c r="AU368" s="4"/>
      <c r="AV368" s="4"/>
      <c r="AW368" s="4"/>
      <c r="AX368" s="4"/>
      <c r="AY368" s="4"/>
      <c r="AZ368" s="4"/>
    </row>
    <row r="369" spans="1:52" ht="12" customHeight="1">
      <c r="A369" s="7"/>
      <c r="B369" s="7"/>
      <c r="C369" s="54"/>
      <c r="D369" s="7"/>
      <c r="E369" s="7"/>
      <c r="F369" s="7"/>
      <c r="G369" s="7"/>
      <c r="H369" s="7"/>
      <c r="I369" s="7"/>
      <c r="J369" s="7"/>
      <c r="M369" s="4"/>
      <c r="N369" s="4"/>
      <c r="O369" s="4"/>
      <c r="P369" s="4"/>
      <c r="Q369" s="4"/>
      <c r="R369" s="4"/>
      <c r="S369" s="4"/>
      <c r="T369" s="4"/>
      <c r="U369" s="4"/>
      <c r="V369" s="4"/>
      <c r="W369" s="4"/>
      <c r="X369" s="4"/>
      <c r="Y369" s="4"/>
      <c r="Z369" s="4"/>
      <c r="AA369" s="4"/>
      <c r="AB369" s="4"/>
      <c r="AC369" s="4"/>
      <c r="AJ369" s="4"/>
      <c r="AK369" s="4"/>
      <c r="AP369" s="4"/>
      <c r="AQ369" s="4"/>
      <c r="AR369" s="4"/>
      <c r="AS369" s="4"/>
      <c r="AT369" s="4"/>
      <c r="AU369" s="4"/>
      <c r="AV369" s="4"/>
      <c r="AW369" s="4"/>
      <c r="AX369" s="4"/>
      <c r="AY369" s="4"/>
      <c r="AZ369" s="4"/>
    </row>
    <row r="370" spans="1:52" ht="12" customHeight="1">
      <c r="A370" s="7"/>
      <c r="J370" s="7"/>
      <c r="M370" s="4"/>
      <c r="N370" s="4"/>
      <c r="O370" s="4"/>
      <c r="P370" s="4"/>
      <c r="Q370" s="4"/>
      <c r="R370" s="4"/>
      <c r="S370" s="4"/>
      <c r="T370" s="4"/>
      <c r="U370" s="4"/>
      <c r="V370" s="4"/>
      <c r="W370" s="4"/>
      <c r="X370" s="4"/>
      <c r="Y370" s="4"/>
      <c r="Z370" s="4"/>
      <c r="AA370" s="4"/>
      <c r="AB370" s="4"/>
      <c r="AC370" s="4"/>
      <c r="AJ370" s="4"/>
      <c r="AK370" s="4"/>
      <c r="AP370" s="4"/>
      <c r="AQ370" s="4"/>
      <c r="AR370" s="4"/>
      <c r="AS370" s="4"/>
      <c r="AT370" s="4"/>
      <c r="AU370" s="4"/>
      <c r="AV370" s="4"/>
      <c r="AW370" s="4"/>
      <c r="AX370" s="4"/>
      <c r="AY370" s="4"/>
      <c r="AZ370" s="4"/>
    </row>
    <row r="371" spans="1:52" ht="12" customHeight="1">
      <c r="A371" s="7"/>
      <c r="J371" s="7"/>
      <c r="M371" s="4"/>
      <c r="N371" s="4"/>
      <c r="O371" s="4"/>
      <c r="P371" s="4"/>
      <c r="Q371" s="4"/>
      <c r="R371" s="4"/>
      <c r="S371" s="4"/>
      <c r="T371" s="4"/>
      <c r="U371" s="4"/>
      <c r="V371" s="4"/>
      <c r="W371" s="4"/>
      <c r="X371" s="4"/>
      <c r="Y371" s="4"/>
      <c r="Z371" s="4"/>
      <c r="AA371" s="4"/>
      <c r="AB371" s="4"/>
      <c r="AC371" s="4"/>
      <c r="AJ371" s="4"/>
      <c r="AK371" s="4"/>
      <c r="AP371" s="4"/>
      <c r="AQ371" s="4"/>
      <c r="AR371" s="4"/>
      <c r="AS371" s="4"/>
      <c r="AT371" s="4"/>
      <c r="AU371" s="4"/>
      <c r="AV371" s="4"/>
      <c r="AW371" s="4"/>
      <c r="AX371" s="4"/>
      <c r="AY371" s="4"/>
      <c r="AZ371" s="4"/>
    </row>
    <row r="372" spans="1:52" ht="12" customHeight="1">
      <c r="A372" s="7"/>
      <c r="J372" s="7"/>
      <c r="M372" s="4"/>
      <c r="N372" s="4"/>
      <c r="O372" s="4"/>
      <c r="P372" s="4"/>
      <c r="Q372" s="4"/>
      <c r="R372" s="4"/>
      <c r="S372" s="4"/>
      <c r="T372" s="4"/>
      <c r="U372" s="4"/>
      <c r="V372" s="4"/>
      <c r="W372" s="4"/>
      <c r="X372" s="4"/>
      <c r="Y372" s="4"/>
      <c r="Z372" s="4"/>
      <c r="AA372" s="4"/>
      <c r="AB372" s="4"/>
      <c r="AC372" s="4"/>
      <c r="AJ372" s="4"/>
      <c r="AK372" s="4"/>
      <c r="AP372" s="4"/>
      <c r="AQ372" s="4"/>
      <c r="AR372" s="4"/>
      <c r="AS372" s="4"/>
      <c r="AT372" s="4"/>
      <c r="AU372" s="4"/>
      <c r="AV372" s="4"/>
      <c r="AW372" s="4"/>
      <c r="AX372" s="4"/>
      <c r="AY372" s="4"/>
      <c r="AZ372" s="4"/>
    </row>
    <row r="373" spans="1:52" ht="12" customHeight="1">
      <c r="A373" s="7"/>
      <c r="J373" s="7"/>
      <c r="M373" s="4"/>
      <c r="N373" s="4"/>
      <c r="O373" s="4"/>
      <c r="P373" s="4"/>
      <c r="Q373" s="4"/>
      <c r="R373" s="4"/>
      <c r="S373" s="4"/>
      <c r="T373" s="4"/>
      <c r="U373" s="4"/>
      <c r="V373" s="4"/>
      <c r="W373" s="4"/>
      <c r="X373" s="4"/>
      <c r="Y373" s="4"/>
      <c r="Z373" s="4"/>
      <c r="AA373" s="4"/>
      <c r="AB373" s="4"/>
      <c r="AC373" s="4"/>
      <c r="AJ373" s="4"/>
      <c r="AK373" s="4"/>
      <c r="AR373" s="4"/>
      <c r="AS373" s="4"/>
      <c r="AT373" s="4"/>
      <c r="AU373" s="4"/>
      <c r="AV373" s="4"/>
      <c r="AW373" s="4"/>
      <c r="AX373" s="4"/>
      <c r="AY373" s="4"/>
      <c r="AZ373" s="4"/>
    </row>
    <row r="383" spans="1:52" ht="12" customHeight="1">
      <c r="AP383" s="4"/>
      <c r="AQ383" s="4"/>
    </row>
    <row r="384" spans="1:52" ht="12" customHeight="1">
      <c r="A384" s="7"/>
      <c r="J384" s="7"/>
      <c r="M384" s="4"/>
      <c r="N384" s="4"/>
      <c r="O384" s="4"/>
      <c r="P384" s="4"/>
      <c r="Q384" s="4"/>
      <c r="R384" s="4"/>
      <c r="S384" s="4"/>
      <c r="T384" s="4"/>
      <c r="U384" s="4"/>
      <c r="V384" s="4"/>
      <c r="W384" s="4"/>
      <c r="X384" s="4"/>
      <c r="Y384" s="4"/>
      <c r="Z384" s="4"/>
      <c r="AA384" s="4"/>
      <c r="AB384" s="4"/>
      <c r="AC384" s="4"/>
      <c r="AJ384" s="4"/>
      <c r="AK384" s="4"/>
      <c r="AP384" s="4"/>
      <c r="AQ384" s="4"/>
      <c r="AR384" s="4"/>
      <c r="AS384" s="4"/>
      <c r="AT384" s="4"/>
      <c r="AU384" s="4"/>
      <c r="AV384" s="4"/>
      <c r="AW384" s="4"/>
      <c r="AX384" s="4"/>
      <c r="AY384" s="4"/>
      <c r="AZ384" s="4"/>
    </row>
    <row r="385" spans="1:52" ht="12" customHeight="1">
      <c r="A385" s="7"/>
      <c r="J385" s="7"/>
      <c r="M385" s="4"/>
      <c r="N385" s="4"/>
      <c r="O385" s="4"/>
      <c r="P385" s="4"/>
      <c r="Q385" s="4"/>
      <c r="R385" s="4"/>
      <c r="S385" s="4"/>
      <c r="T385" s="4"/>
      <c r="U385" s="4"/>
      <c r="V385" s="4"/>
      <c r="W385" s="4"/>
      <c r="X385" s="4"/>
      <c r="Y385" s="4"/>
      <c r="Z385" s="4"/>
      <c r="AA385" s="4"/>
      <c r="AB385" s="4"/>
      <c r="AC385" s="4"/>
      <c r="AJ385" s="4"/>
      <c r="AK385" s="4"/>
      <c r="AP385" s="4"/>
      <c r="AQ385" s="4"/>
      <c r="AR385" s="4"/>
      <c r="AS385" s="4"/>
      <c r="AT385" s="4"/>
      <c r="AU385" s="4"/>
      <c r="AV385" s="4"/>
      <c r="AW385" s="4"/>
      <c r="AX385" s="4"/>
      <c r="AY385" s="4"/>
      <c r="AZ385" s="4"/>
    </row>
    <row r="386" spans="1:52" ht="12" customHeight="1">
      <c r="A386" s="7"/>
      <c r="J386" s="7"/>
      <c r="M386" s="4"/>
      <c r="N386" s="4"/>
      <c r="O386" s="4"/>
      <c r="P386" s="4"/>
      <c r="Q386" s="4"/>
      <c r="R386" s="4"/>
      <c r="S386" s="4"/>
      <c r="T386" s="4"/>
      <c r="U386" s="4"/>
      <c r="V386" s="4"/>
      <c r="W386" s="4"/>
      <c r="X386" s="4"/>
      <c r="Y386" s="4"/>
      <c r="Z386" s="4"/>
      <c r="AA386" s="4"/>
      <c r="AB386" s="4"/>
      <c r="AC386" s="4"/>
      <c r="AJ386" s="4"/>
      <c r="AK386" s="4"/>
      <c r="AR386" s="4"/>
      <c r="AS386" s="4"/>
      <c r="AT386" s="4"/>
      <c r="AU386" s="4"/>
      <c r="AV386" s="4"/>
      <c r="AW386" s="4"/>
      <c r="AX386" s="4"/>
      <c r="AY386" s="4"/>
      <c r="AZ386" s="4"/>
    </row>
    <row r="388" spans="1:52" ht="12" customHeight="1">
      <c r="AP388" s="4"/>
      <c r="AQ388" s="4"/>
    </row>
    <row r="389" spans="1:52" ht="12" customHeight="1">
      <c r="A389" s="7"/>
      <c r="J389" s="7"/>
      <c r="M389" s="4"/>
      <c r="N389" s="4"/>
      <c r="O389" s="4"/>
      <c r="P389" s="4"/>
      <c r="Q389" s="4"/>
      <c r="R389" s="4"/>
      <c r="S389" s="4"/>
      <c r="T389" s="4"/>
      <c r="U389" s="4"/>
      <c r="V389" s="4"/>
      <c r="W389" s="4"/>
      <c r="X389" s="4"/>
      <c r="Y389" s="4"/>
      <c r="Z389" s="4"/>
      <c r="AA389" s="4"/>
      <c r="AB389" s="4"/>
      <c r="AC389" s="4"/>
      <c r="AJ389" s="4"/>
      <c r="AK389" s="4"/>
      <c r="AP389" s="4"/>
      <c r="AQ389" s="4"/>
      <c r="AR389" s="4"/>
      <c r="AS389" s="4"/>
      <c r="AT389" s="4"/>
      <c r="AU389" s="4"/>
      <c r="AV389" s="4"/>
      <c r="AW389" s="4"/>
      <c r="AX389" s="4"/>
      <c r="AY389" s="4"/>
      <c r="AZ389" s="4"/>
    </row>
    <row r="390" spans="1:52" ht="12" customHeight="1">
      <c r="A390" s="7"/>
      <c r="J390" s="7"/>
      <c r="M390" s="4"/>
      <c r="N390" s="4"/>
      <c r="O390" s="4"/>
      <c r="P390" s="4"/>
      <c r="Q390" s="4"/>
      <c r="R390" s="4"/>
      <c r="S390" s="4"/>
      <c r="T390" s="4"/>
      <c r="U390" s="4"/>
      <c r="V390" s="4"/>
      <c r="W390" s="4"/>
      <c r="X390" s="4"/>
      <c r="Y390" s="4"/>
      <c r="Z390" s="4"/>
      <c r="AA390" s="4"/>
      <c r="AB390" s="4"/>
      <c r="AC390" s="4"/>
      <c r="AJ390" s="4"/>
      <c r="AK390" s="4"/>
      <c r="AP390" s="4"/>
      <c r="AQ390" s="4"/>
      <c r="AR390" s="4"/>
      <c r="AS390" s="4"/>
      <c r="AT390" s="4"/>
      <c r="AU390" s="4"/>
      <c r="AV390" s="4"/>
      <c r="AW390" s="4"/>
      <c r="AX390" s="4"/>
      <c r="AY390" s="4"/>
      <c r="AZ390" s="4"/>
    </row>
    <row r="391" spans="1:52" ht="12" customHeight="1">
      <c r="A391" s="7"/>
      <c r="J391" s="7"/>
      <c r="M391" s="4"/>
      <c r="N391" s="4"/>
      <c r="O391" s="4"/>
      <c r="P391" s="4"/>
      <c r="Q391" s="4"/>
      <c r="R391" s="4"/>
      <c r="S391" s="4"/>
      <c r="T391" s="4"/>
      <c r="U391" s="4"/>
      <c r="V391" s="4"/>
      <c r="W391" s="4"/>
      <c r="X391" s="4"/>
      <c r="Y391" s="4"/>
      <c r="Z391" s="4"/>
      <c r="AA391" s="4"/>
      <c r="AB391" s="4"/>
      <c r="AC391" s="4"/>
      <c r="AJ391" s="4"/>
      <c r="AK391" s="4"/>
      <c r="AP391" s="4"/>
      <c r="AQ391" s="4"/>
      <c r="AR391" s="4"/>
      <c r="AS391" s="4"/>
      <c r="AT391" s="4"/>
      <c r="AU391" s="4"/>
      <c r="AV391" s="4"/>
      <c r="AW391" s="4"/>
      <c r="AX391" s="4"/>
      <c r="AY391" s="4"/>
      <c r="AZ391" s="4"/>
    </row>
    <row r="392" spans="1:52" ht="12" customHeight="1">
      <c r="A392" s="7"/>
      <c r="J392" s="7"/>
      <c r="M392" s="4"/>
      <c r="N392" s="4"/>
      <c r="O392" s="4"/>
      <c r="P392" s="4"/>
      <c r="Q392" s="4"/>
      <c r="R392" s="4"/>
      <c r="S392" s="4"/>
      <c r="T392" s="4"/>
      <c r="U392" s="4"/>
      <c r="V392" s="4"/>
      <c r="W392" s="4"/>
      <c r="X392" s="4"/>
      <c r="Y392" s="4"/>
      <c r="Z392" s="4"/>
      <c r="AA392" s="4"/>
      <c r="AB392" s="4"/>
      <c r="AC392" s="4"/>
      <c r="AJ392" s="4"/>
      <c r="AK392" s="4"/>
      <c r="AP392" s="4"/>
      <c r="AQ392" s="4"/>
      <c r="AR392" s="4"/>
      <c r="AS392" s="4"/>
      <c r="AT392" s="4"/>
      <c r="AU392" s="4"/>
      <c r="AV392" s="4"/>
      <c r="AW392" s="4"/>
      <c r="AX392" s="4"/>
      <c r="AY392" s="4"/>
      <c r="AZ392" s="4"/>
    </row>
    <row r="393" spans="1:52" ht="12" customHeight="1">
      <c r="A393" s="7"/>
      <c r="J393" s="7"/>
      <c r="M393" s="4"/>
      <c r="N393" s="4"/>
      <c r="O393" s="4"/>
      <c r="P393" s="4"/>
      <c r="Q393" s="4"/>
      <c r="R393" s="4"/>
      <c r="S393" s="4"/>
      <c r="T393" s="4"/>
      <c r="U393" s="4"/>
      <c r="V393" s="4"/>
      <c r="W393" s="4"/>
      <c r="X393" s="4"/>
      <c r="Y393" s="4"/>
      <c r="Z393" s="4"/>
      <c r="AA393" s="4"/>
      <c r="AB393" s="4"/>
      <c r="AC393" s="4"/>
      <c r="AJ393" s="4"/>
      <c r="AK393" s="4"/>
      <c r="AP393" s="4"/>
      <c r="AQ393" s="4"/>
      <c r="AR393" s="4"/>
      <c r="AS393" s="4"/>
      <c r="AT393" s="4"/>
      <c r="AU393" s="4"/>
      <c r="AV393" s="4"/>
      <c r="AW393" s="4"/>
      <c r="AX393" s="4"/>
      <c r="AY393" s="4"/>
      <c r="AZ393" s="4"/>
    </row>
    <row r="394" spans="1:52" ht="12" customHeight="1">
      <c r="A394" s="7"/>
      <c r="J394" s="7"/>
      <c r="M394" s="4"/>
      <c r="N394" s="4"/>
      <c r="O394" s="4"/>
      <c r="P394" s="4"/>
      <c r="Q394" s="4"/>
      <c r="R394" s="4"/>
      <c r="S394" s="4"/>
      <c r="T394" s="4"/>
      <c r="U394" s="4"/>
      <c r="V394" s="4"/>
      <c r="W394" s="4"/>
      <c r="X394" s="4"/>
      <c r="Y394" s="4"/>
      <c r="Z394" s="4"/>
      <c r="AA394" s="4"/>
      <c r="AB394" s="4"/>
      <c r="AC394" s="4"/>
      <c r="AJ394" s="4"/>
      <c r="AK394" s="4"/>
      <c r="AP394" s="4"/>
      <c r="AQ394" s="4"/>
      <c r="AR394" s="4"/>
      <c r="AS394" s="4"/>
      <c r="AT394" s="4"/>
      <c r="AU394" s="4"/>
      <c r="AV394" s="4"/>
      <c r="AW394" s="4"/>
      <c r="AX394" s="4"/>
      <c r="AY394" s="4"/>
      <c r="AZ394" s="4"/>
    </row>
    <row r="395" spans="1:52" ht="12" customHeight="1">
      <c r="A395" s="7"/>
      <c r="J395" s="7"/>
      <c r="M395" s="4"/>
      <c r="N395" s="4"/>
      <c r="O395" s="4"/>
      <c r="P395" s="4"/>
      <c r="Q395" s="4"/>
      <c r="R395" s="4"/>
      <c r="S395" s="4"/>
      <c r="T395" s="4"/>
      <c r="U395" s="4"/>
      <c r="V395" s="4"/>
      <c r="W395" s="4"/>
      <c r="X395" s="4"/>
      <c r="Y395" s="4"/>
      <c r="Z395" s="4"/>
      <c r="AA395" s="4"/>
      <c r="AB395" s="4"/>
      <c r="AC395" s="4"/>
      <c r="AJ395" s="4"/>
      <c r="AK395" s="4"/>
      <c r="AR395" s="4"/>
      <c r="AS395" s="4"/>
      <c r="AT395" s="4"/>
      <c r="AU395" s="4"/>
      <c r="AV395" s="4"/>
      <c r="AW395" s="4"/>
      <c r="AX395" s="4"/>
      <c r="AY395" s="4"/>
      <c r="AZ395" s="4"/>
    </row>
    <row r="405" spans="1:52" ht="12" customHeight="1">
      <c r="AP405" s="4"/>
      <c r="AQ405" s="4"/>
    </row>
    <row r="406" spans="1:52" ht="12" customHeight="1">
      <c r="A406" s="7"/>
      <c r="J406" s="7"/>
      <c r="M406" s="4"/>
      <c r="N406" s="4"/>
      <c r="O406" s="4"/>
      <c r="P406" s="4"/>
      <c r="Q406" s="4"/>
      <c r="R406" s="4"/>
      <c r="S406" s="4"/>
      <c r="T406" s="4"/>
      <c r="U406" s="4"/>
      <c r="V406" s="4"/>
      <c r="W406" s="4"/>
      <c r="X406" s="4"/>
      <c r="Y406" s="4"/>
      <c r="Z406" s="4"/>
      <c r="AA406" s="4"/>
      <c r="AB406" s="4"/>
      <c r="AC406" s="4"/>
      <c r="AJ406" s="4"/>
      <c r="AK406" s="4"/>
      <c r="AP406" s="4"/>
      <c r="AQ406" s="4"/>
      <c r="AR406" s="4"/>
      <c r="AS406" s="4"/>
      <c r="AT406" s="4"/>
      <c r="AU406" s="4"/>
      <c r="AV406" s="4"/>
      <c r="AW406" s="4"/>
      <c r="AX406" s="4"/>
      <c r="AY406" s="4"/>
      <c r="AZ406" s="4"/>
    </row>
    <row r="407" spans="1:52" ht="12" customHeight="1">
      <c r="A407" s="7"/>
      <c r="J407" s="7"/>
      <c r="M407" s="4"/>
      <c r="N407" s="4"/>
      <c r="O407" s="4"/>
      <c r="P407" s="4"/>
      <c r="Q407" s="4"/>
      <c r="R407" s="4"/>
      <c r="S407" s="4"/>
      <c r="T407" s="4"/>
      <c r="U407" s="4"/>
      <c r="V407" s="4"/>
      <c r="W407" s="4"/>
      <c r="X407" s="4"/>
      <c r="Y407" s="4"/>
      <c r="Z407" s="4"/>
      <c r="AA407" s="4"/>
      <c r="AB407" s="4"/>
      <c r="AC407" s="4"/>
      <c r="AJ407" s="4"/>
      <c r="AK407" s="4"/>
      <c r="AP407" s="4"/>
      <c r="AQ407" s="4"/>
      <c r="AR407" s="4"/>
      <c r="AS407" s="4"/>
      <c r="AT407" s="4"/>
      <c r="AU407" s="4"/>
      <c r="AV407" s="4"/>
      <c r="AW407" s="4"/>
      <c r="AX407" s="4"/>
      <c r="AY407" s="4"/>
      <c r="AZ407" s="4"/>
    </row>
    <row r="408" spans="1:52" ht="12" customHeight="1">
      <c r="A408" s="7"/>
      <c r="J408" s="7"/>
      <c r="M408" s="4"/>
      <c r="N408" s="4"/>
      <c r="O408" s="4"/>
      <c r="P408" s="4"/>
      <c r="Q408" s="4"/>
      <c r="R408" s="4"/>
      <c r="S408" s="4"/>
      <c r="T408" s="4"/>
      <c r="U408" s="4"/>
      <c r="V408" s="4"/>
      <c r="W408" s="4"/>
      <c r="X408" s="4"/>
      <c r="Y408" s="4"/>
      <c r="Z408" s="4"/>
      <c r="AA408" s="4"/>
      <c r="AB408" s="4"/>
      <c r="AC408" s="4"/>
      <c r="AJ408" s="4"/>
      <c r="AK408" s="4"/>
      <c r="AR408" s="4"/>
      <c r="AS408" s="4"/>
      <c r="AT408" s="4"/>
      <c r="AU408" s="4"/>
      <c r="AV408" s="4"/>
      <c r="AW408" s="4"/>
      <c r="AX408" s="4"/>
      <c r="AY408" s="4"/>
      <c r="AZ408" s="4"/>
    </row>
    <row r="410" spans="1:52" ht="12" customHeight="1">
      <c r="AP410" s="4"/>
      <c r="AQ410" s="4"/>
    </row>
    <row r="411" spans="1:52" ht="12" customHeight="1">
      <c r="A411" s="7"/>
      <c r="J411" s="7"/>
      <c r="M411" s="4"/>
      <c r="N411" s="4"/>
      <c r="O411" s="4"/>
      <c r="P411" s="4"/>
      <c r="Q411" s="4"/>
      <c r="R411" s="4"/>
      <c r="S411" s="4"/>
      <c r="T411" s="4"/>
      <c r="U411" s="4"/>
      <c r="V411" s="4"/>
      <c r="W411" s="4"/>
      <c r="X411" s="4"/>
      <c r="Y411" s="4"/>
      <c r="Z411" s="4"/>
      <c r="AA411" s="4"/>
      <c r="AB411" s="4"/>
      <c r="AC411" s="4"/>
      <c r="AJ411" s="4"/>
      <c r="AK411" s="4"/>
      <c r="AP411" s="4"/>
      <c r="AQ411" s="4"/>
      <c r="AR411" s="4"/>
      <c r="AS411" s="4"/>
      <c r="AT411" s="4"/>
      <c r="AU411" s="4"/>
      <c r="AV411" s="4"/>
      <c r="AW411" s="4"/>
      <c r="AX411" s="4"/>
      <c r="AY411" s="4"/>
      <c r="AZ411" s="4"/>
    </row>
    <row r="412" spans="1:52" ht="12" customHeight="1">
      <c r="A412" s="7"/>
      <c r="J412" s="7"/>
      <c r="M412" s="4"/>
      <c r="N412" s="4"/>
      <c r="O412" s="4"/>
      <c r="P412" s="4"/>
      <c r="Q412" s="4"/>
      <c r="R412" s="4"/>
      <c r="S412" s="4"/>
      <c r="T412" s="4"/>
      <c r="U412" s="4"/>
      <c r="V412" s="4"/>
      <c r="W412" s="4"/>
      <c r="X412" s="4"/>
      <c r="Y412" s="4"/>
      <c r="Z412" s="4"/>
      <c r="AA412" s="4"/>
      <c r="AB412" s="4"/>
      <c r="AC412" s="4"/>
      <c r="AJ412" s="4"/>
      <c r="AK412" s="4"/>
      <c r="AP412" s="4"/>
      <c r="AQ412" s="4"/>
      <c r="AR412" s="4"/>
      <c r="AS412" s="4"/>
      <c r="AT412" s="4"/>
      <c r="AU412" s="4"/>
      <c r="AV412" s="4"/>
      <c r="AW412" s="4"/>
      <c r="AX412" s="4"/>
      <c r="AY412" s="4"/>
      <c r="AZ412" s="4"/>
    </row>
    <row r="413" spans="1:52" ht="12" customHeight="1">
      <c r="A413" s="7"/>
      <c r="J413" s="7"/>
      <c r="M413" s="4"/>
      <c r="N413" s="4"/>
      <c r="O413" s="4"/>
      <c r="P413" s="4"/>
      <c r="Q413" s="4"/>
      <c r="R413" s="4"/>
      <c r="S413" s="4"/>
      <c r="T413" s="4"/>
      <c r="U413" s="4"/>
      <c r="V413" s="4"/>
      <c r="W413" s="4"/>
      <c r="X413" s="4"/>
      <c r="Y413" s="4"/>
      <c r="Z413" s="4"/>
      <c r="AA413" s="4"/>
      <c r="AB413" s="4"/>
      <c r="AC413" s="4"/>
      <c r="AJ413" s="4"/>
      <c r="AK413" s="4"/>
      <c r="AP413" s="4"/>
      <c r="AQ413" s="4"/>
      <c r="AR413" s="4"/>
      <c r="AS413" s="4"/>
      <c r="AT413" s="4"/>
      <c r="AU413" s="4"/>
      <c r="AV413" s="4"/>
      <c r="AW413" s="4"/>
      <c r="AX413" s="4"/>
      <c r="AY413" s="4"/>
      <c r="AZ413" s="4"/>
    </row>
    <row r="414" spans="1:52" ht="12" customHeight="1">
      <c r="A414" s="7"/>
      <c r="J414" s="7"/>
      <c r="M414" s="4"/>
      <c r="N414" s="4"/>
      <c r="O414" s="4"/>
      <c r="P414" s="4"/>
      <c r="Q414" s="4"/>
      <c r="R414" s="4"/>
      <c r="S414" s="4"/>
      <c r="T414" s="4"/>
      <c r="U414" s="4"/>
      <c r="V414" s="4"/>
      <c r="W414" s="4"/>
      <c r="X414" s="4"/>
      <c r="Y414" s="4"/>
      <c r="Z414" s="4"/>
      <c r="AA414" s="4"/>
      <c r="AB414" s="4"/>
      <c r="AC414" s="4"/>
      <c r="AJ414" s="4"/>
      <c r="AK414" s="4"/>
      <c r="AP414" s="4"/>
      <c r="AQ414" s="4"/>
      <c r="AR414" s="4"/>
      <c r="AS414" s="4"/>
      <c r="AT414" s="4"/>
      <c r="AU414" s="4"/>
      <c r="AV414" s="4"/>
      <c r="AW414" s="4"/>
      <c r="AX414" s="4"/>
      <c r="AY414" s="4"/>
      <c r="AZ414" s="4"/>
    </row>
    <row r="415" spans="1:52" ht="12" customHeight="1">
      <c r="A415" s="7"/>
      <c r="J415" s="7"/>
      <c r="M415" s="4"/>
      <c r="N415" s="4"/>
      <c r="O415" s="4"/>
      <c r="P415" s="4"/>
      <c r="Q415" s="4"/>
      <c r="R415" s="4"/>
      <c r="S415" s="4"/>
      <c r="T415" s="4"/>
      <c r="U415" s="4"/>
      <c r="V415" s="4"/>
      <c r="W415" s="4"/>
      <c r="X415" s="4"/>
      <c r="Y415" s="4"/>
      <c r="Z415" s="4"/>
      <c r="AA415" s="4"/>
      <c r="AB415" s="4"/>
      <c r="AC415" s="4"/>
      <c r="AJ415" s="4"/>
      <c r="AK415" s="4"/>
      <c r="AP415" s="4"/>
      <c r="AQ415" s="4"/>
      <c r="AR415" s="4"/>
      <c r="AS415" s="4"/>
      <c r="AT415" s="4"/>
      <c r="AU415" s="4"/>
      <c r="AV415" s="4"/>
      <c r="AW415" s="4"/>
      <c r="AX415" s="4"/>
      <c r="AY415" s="4"/>
      <c r="AZ415" s="4"/>
    </row>
    <row r="416" spans="1:52" ht="12" customHeight="1">
      <c r="A416" s="7"/>
      <c r="J416" s="7"/>
      <c r="M416" s="4"/>
      <c r="N416" s="4"/>
      <c r="O416" s="4"/>
      <c r="P416" s="4"/>
      <c r="Q416" s="4"/>
      <c r="R416" s="4"/>
      <c r="S416" s="4"/>
      <c r="T416" s="4"/>
      <c r="U416" s="4"/>
      <c r="V416" s="4"/>
      <c r="W416" s="4"/>
      <c r="X416" s="4"/>
      <c r="Y416" s="4"/>
      <c r="Z416" s="4"/>
      <c r="AA416" s="4"/>
      <c r="AB416" s="4"/>
      <c r="AC416" s="4"/>
      <c r="AJ416" s="4"/>
      <c r="AK416" s="4"/>
      <c r="AP416" s="4"/>
      <c r="AQ416" s="4"/>
      <c r="AR416" s="4"/>
      <c r="AS416" s="4"/>
      <c r="AT416" s="4"/>
      <c r="AU416" s="4"/>
      <c r="AV416" s="4"/>
      <c r="AW416" s="4"/>
      <c r="AX416" s="4"/>
      <c r="AY416" s="4"/>
      <c r="AZ416" s="4"/>
    </row>
    <row r="417" spans="1:52" ht="12" customHeight="1">
      <c r="A417" s="7"/>
      <c r="J417" s="7"/>
      <c r="M417" s="4"/>
      <c r="N417" s="4"/>
      <c r="O417" s="4"/>
      <c r="P417" s="4"/>
      <c r="Q417" s="4"/>
      <c r="R417" s="4"/>
      <c r="S417" s="4"/>
      <c r="T417" s="4"/>
      <c r="U417" s="4"/>
      <c r="V417" s="4"/>
      <c r="W417" s="4"/>
      <c r="X417" s="4"/>
      <c r="Y417" s="4"/>
      <c r="Z417" s="4"/>
      <c r="AA417" s="4"/>
      <c r="AB417" s="4"/>
      <c r="AC417" s="4"/>
      <c r="AJ417" s="4"/>
      <c r="AK417" s="4"/>
      <c r="AR417" s="4"/>
      <c r="AS417" s="4"/>
      <c r="AT417" s="4"/>
      <c r="AU417" s="4"/>
      <c r="AV417" s="4"/>
      <c r="AW417" s="4"/>
      <c r="AX417" s="4"/>
      <c r="AY417" s="4"/>
      <c r="AZ417" s="4"/>
    </row>
  </sheetData>
  <mergeCells count="26">
    <mergeCell ref="Z7:AA7"/>
    <mergeCell ref="AB7:AC7"/>
    <mergeCell ref="F5:AC5"/>
    <mergeCell ref="B5:C9"/>
    <mergeCell ref="D5:E7"/>
    <mergeCell ref="AD8:AE8"/>
    <mergeCell ref="AF8:AG8"/>
    <mergeCell ref="AH8:AI8"/>
    <mergeCell ref="F6:G7"/>
    <mergeCell ref="H6:I6"/>
    <mergeCell ref="J6:K7"/>
    <mergeCell ref="L6:M7"/>
    <mergeCell ref="N6:O7"/>
    <mergeCell ref="P6:Q7"/>
    <mergeCell ref="R6:S7"/>
    <mergeCell ref="T6:U7"/>
    <mergeCell ref="V6:W6"/>
    <mergeCell ref="X6:Y7"/>
    <mergeCell ref="Z6:AC6"/>
    <mergeCell ref="H7:I7"/>
    <mergeCell ref="V7:W7"/>
    <mergeCell ref="AL7:AM8"/>
    <mergeCell ref="AN7:AO8"/>
    <mergeCell ref="AP7:AQ8"/>
    <mergeCell ref="AJ5:AQ6"/>
    <mergeCell ref="AJ7:AK8"/>
  </mergeCells>
  <phoneticPr fontId="2"/>
  <pageMargins left="0.59055118110236227" right="0" top="0.59055118110236227" bottom="0" header="0" footer="0"/>
  <pageSetup paperSize="9" scale="53" orientation="landscape" horizontalDpi="4294967294" r:id="rId1"/>
  <headerFooter alignWithMargins="0"/>
  <rowBreaks count="1" manualBreakCount="1">
    <brk id="341" min="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2023-05-31T06:22:11Z</cp:lastPrinted>
  <dcterms:created xsi:type="dcterms:W3CDTF">2002-07-22T04:03:10Z</dcterms:created>
  <dcterms:modified xsi:type="dcterms:W3CDTF">2025-04-28T06:16:10Z</dcterms:modified>
</cp:coreProperties>
</file>