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ml.chartshapes+xml"/>
  <Override PartName="/xl/charts/chart22.xml" ContentType="application/vnd.openxmlformats-officedocument.drawingml.chart+xml"/>
  <Override PartName="/xl/drawings/drawing10.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05" yWindow="1995" windowWidth="27780" windowHeight="10335" tabRatio="780" activeTab="1"/>
  </bookViews>
  <sheets>
    <sheet name="年度" sheetId="20" r:id="rId1"/>
    <sheet name="月次" sheetId="22" r:id="rId2"/>
  </sheets>
  <externalReferences>
    <externalReference r:id="rId3"/>
  </externalReferences>
  <definedNames>
    <definedName name="_xlnm.Print_Area" localSheetId="1">月次!$B$2:$AQ$333</definedName>
    <definedName name="_xlnm.Print_Area" localSheetId="0">年度!$B$2:$AS$50</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333" i="22" l="1"/>
  <c r="AE333" i="22"/>
  <c r="AA333" i="22"/>
  <c r="W333" i="22"/>
  <c r="U333" i="22"/>
  <c r="P333" i="22"/>
  <c r="O333" i="22"/>
  <c r="M333" i="22"/>
  <c r="J333" i="22"/>
  <c r="I333" i="22"/>
  <c r="G333" i="22"/>
  <c r="E333" i="22"/>
  <c r="AI332" i="22"/>
  <c r="AE332" i="22"/>
  <c r="AA332" i="22"/>
  <c r="W332" i="22"/>
  <c r="U332" i="22"/>
  <c r="P332" i="22"/>
  <c r="O332" i="22"/>
  <c r="M332" i="22"/>
  <c r="J332" i="22"/>
  <c r="I332" i="22"/>
  <c r="G332" i="22"/>
  <c r="E332" i="22"/>
  <c r="AI331" i="22"/>
  <c r="AE331" i="22"/>
  <c r="AA331" i="22"/>
  <c r="W331" i="22"/>
  <c r="U331" i="22"/>
  <c r="P331" i="22"/>
  <c r="O331" i="22"/>
  <c r="M331" i="22"/>
  <c r="J331" i="22"/>
  <c r="I331" i="22"/>
  <c r="G331" i="22"/>
  <c r="E331" i="22"/>
  <c r="AI330" i="22"/>
  <c r="AE330" i="22"/>
  <c r="AA330" i="22"/>
  <c r="W330" i="22"/>
  <c r="U330" i="22"/>
  <c r="P330" i="22"/>
  <c r="Q330" i="22" s="1"/>
  <c r="O330" i="22"/>
  <c r="M330" i="22"/>
  <c r="J330" i="22"/>
  <c r="K330" i="22" s="1"/>
  <c r="I330" i="22"/>
  <c r="G330" i="22"/>
  <c r="E330" i="22"/>
  <c r="AI329" i="22"/>
  <c r="AE329" i="22"/>
  <c r="AA329" i="22"/>
  <c r="W329" i="22"/>
  <c r="U329" i="22"/>
  <c r="P329" i="22"/>
  <c r="Q329" i="22" s="1"/>
  <c r="O329" i="22"/>
  <c r="M329" i="22"/>
  <c r="J329" i="22"/>
  <c r="I329" i="22"/>
  <c r="G329" i="22"/>
  <c r="E329" i="22"/>
  <c r="AI328" i="22"/>
  <c r="AE328" i="22"/>
  <c r="AA328" i="22"/>
  <c r="W328" i="22"/>
  <c r="U328" i="22"/>
  <c r="P328" i="22"/>
  <c r="Q328" i="22" s="1"/>
  <c r="O328" i="22"/>
  <c r="M328" i="22"/>
  <c r="J328" i="22"/>
  <c r="K328" i="22" s="1"/>
  <c r="I328" i="22"/>
  <c r="G328" i="22"/>
  <c r="E328" i="22"/>
  <c r="AI327" i="22"/>
  <c r="AE327" i="22"/>
  <c r="AA327" i="22"/>
  <c r="W327" i="22"/>
  <c r="U327" i="22"/>
  <c r="P327" i="22"/>
  <c r="Q327" i="22" s="1"/>
  <c r="O327" i="22"/>
  <c r="M327" i="22"/>
  <c r="J327" i="22"/>
  <c r="I327" i="22"/>
  <c r="G327" i="22"/>
  <c r="E327" i="22"/>
  <c r="AI326" i="22"/>
  <c r="AE326" i="22"/>
  <c r="AA326" i="22"/>
  <c r="W326" i="22"/>
  <c r="U326" i="22"/>
  <c r="P326" i="22"/>
  <c r="Q326" i="22" s="1"/>
  <c r="O326" i="22"/>
  <c r="M326" i="22"/>
  <c r="J326" i="22"/>
  <c r="K326" i="22" s="1"/>
  <c r="I326" i="22"/>
  <c r="G326" i="22"/>
  <c r="E326" i="22"/>
  <c r="AI325" i="22"/>
  <c r="AE325" i="22"/>
  <c r="AA325" i="22"/>
  <c r="W325" i="22"/>
  <c r="U325" i="22"/>
  <c r="P325" i="22"/>
  <c r="Q325" i="22" s="1"/>
  <c r="O325" i="22"/>
  <c r="M325" i="22"/>
  <c r="J325" i="22"/>
  <c r="I325" i="22"/>
  <c r="G325" i="22"/>
  <c r="E325" i="22"/>
  <c r="AI324" i="22"/>
  <c r="AE324" i="22"/>
  <c r="AA324" i="22"/>
  <c r="W324" i="22"/>
  <c r="U324" i="22"/>
  <c r="P324" i="22"/>
  <c r="Q324" i="22" s="1"/>
  <c r="O324" i="22"/>
  <c r="M324" i="22"/>
  <c r="J324" i="22"/>
  <c r="K324" i="22" s="1"/>
  <c r="I324" i="22"/>
  <c r="G324" i="22"/>
  <c r="E324" i="22"/>
  <c r="AI323" i="22"/>
  <c r="AE323" i="22"/>
  <c r="AA323" i="22"/>
  <c r="W323" i="22"/>
  <c r="U323" i="22"/>
  <c r="P323" i="22"/>
  <c r="Q323" i="22" s="1"/>
  <c r="O323" i="22"/>
  <c r="M323" i="22"/>
  <c r="J323" i="22"/>
  <c r="I323" i="22"/>
  <c r="G323" i="22"/>
  <c r="E323" i="22"/>
  <c r="AI322" i="22"/>
  <c r="AE322" i="22"/>
  <c r="AA322" i="22"/>
  <c r="W322" i="22"/>
  <c r="U322" i="22"/>
  <c r="P322" i="22"/>
  <c r="Q322" i="22" s="1"/>
  <c r="O322" i="22"/>
  <c r="M322" i="22"/>
  <c r="J322" i="22"/>
  <c r="K322" i="22" s="1"/>
  <c r="I322" i="22"/>
  <c r="G322" i="22"/>
  <c r="E322" i="22"/>
  <c r="R325" i="22" l="1"/>
  <c r="S325" i="22" s="1"/>
  <c r="R331" i="22"/>
  <c r="R323" i="22"/>
  <c r="S323" i="22" s="1"/>
  <c r="R327" i="22"/>
  <c r="S327" i="22" s="1"/>
  <c r="R329" i="22"/>
  <c r="S329" i="22" s="1"/>
  <c r="R333" i="22"/>
  <c r="X333" i="22" s="1"/>
  <c r="R324" i="22"/>
  <c r="S324" i="22" s="1"/>
  <c r="R326" i="22"/>
  <c r="S326" i="22" s="1"/>
  <c r="R332" i="22"/>
  <c r="R330" i="22"/>
  <c r="R328" i="22"/>
  <c r="S328" i="22" s="1"/>
  <c r="R322" i="22"/>
  <c r="K323" i="22"/>
  <c r="K325" i="22"/>
  <c r="K327" i="22"/>
  <c r="K329" i="22"/>
  <c r="AH43" i="20"/>
  <c r="AD43" i="20"/>
  <c r="Z43" i="20"/>
  <c r="V43" i="20"/>
  <c r="T43" i="20"/>
  <c r="N43" i="20"/>
  <c r="L43" i="20"/>
  <c r="H43" i="20"/>
  <c r="F43" i="20"/>
  <c r="D43" i="20"/>
  <c r="X323" i="22" l="1"/>
  <c r="Y323" i="22" s="1"/>
  <c r="X331" i="22"/>
  <c r="X328" i="22"/>
  <c r="Y328" i="22" s="1"/>
  <c r="X327" i="22"/>
  <c r="Y327" i="22" s="1"/>
  <c r="X329" i="22"/>
  <c r="Y329" i="22" s="1"/>
  <c r="X325" i="22"/>
  <c r="Y325" i="22" s="1"/>
  <c r="X332" i="22"/>
  <c r="X326" i="22"/>
  <c r="Y326" i="22" s="1"/>
  <c r="X324" i="22"/>
  <c r="Y324" i="22" s="1"/>
  <c r="S330" i="22"/>
  <c r="X330" i="22"/>
  <c r="Y330" i="22" s="1"/>
  <c r="X322" i="22"/>
  <c r="Y322" i="22" s="1"/>
  <c r="S322" i="22"/>
  <c r="J43" i="20"/>
  <c r="P43" i="20"/>
  <c r="AI316" i="22"/>
  <c r="R43" i="20" l="1"/>
  <c r="AI321" i="22"/>
  <c r="AE321" i="22"/>
  <c r="AA321" i="22"/>
  <c r="J321" i="22"/>
  <c r="P321" i="22"/>
  <c r="Q333" i="22" s="1"/>
  <c r="W321" i="22"/>
  <c r="U321" i="22"/>
  <c r="O321" i="22"/>
  <c r="M321" i="22"/>
  <c r="I321" i="22"/>
  <c r="G321" i="22"/>
  <c r="E321" i="22"/>
  <c r="AI320" i="22"/>
  <c r="AE320" i="22"/>
  <c r="AA320" i="22"/>
  <c r="J320" i="22"/>
  <c r="K332" i="22" s="1"/>
  <c r="P320" i="22"/>
  <c r="Q332" i="22" s="1"/>
  <c r="W320" i="22"/>
  <c r="U320" i="22"/>
  <c r="O320" i="22"/>
  <c r="M320" i="22"/>
  <c r="I320" i="22"/>
  <c r="G320" i="22"/>
  <c r="E320" i="22"/>
  <c r="AI319" i="22"/>
  <c r="AE319" i="22"/>
  <c r="AA319" i="22"/>
  <c r="J319" i="22"/>
  <c r="P319" i="22"/>
  <c r="Q331" i="22" s="1"/>
  <c r="W319" i="22"/>
  <c r="U319" i="22"/>
  <c r="O319" i="22"/>
  <c r="M319" i="22"/>
  <c r="I319" i="22"/>
  <c r="G319" i="22"/>
  <c r="E319" i="22"/>
  <c r="AI318" i="22"/>
  <c r="AE318" i="22"/>
  <c r="AA318" i="22"/>
  <c r="J318" i="22"/>
  <c r="R318" i="22" s="1"/>
  <c r="X318" i="22" s="1"/>
  <c r="P318" i="22"/>
  <c r="W318" i="22"/>
  <c r="U318" i="22"/>
  <c r="O318" i="22"/>
  <c r="M318" i="22"/>
  <c r="I318" i="22"/>
  <c r="G318" i="22"/>
  <c r="E318" i="22"/>
  <c r="AI317" i="22"/>
  <c r="AE317" i="22"/>
  <c r="AA317" i="22"/>
  <c r="J317" i="22"/>
  <c r="R317" i="22" s="1"/>
  <c r="X317" i="22" s="1"/>
  <c r="P317" i="22"/>
  <c r="W317" i="22"/>
  <c r="U317" i="22"/>
  <c r="O317" i="22"/>
  <c r="M317" i="22"/>
  <c r="I317" i="22"/>
  <c r="G317" i="22"/>
  <c r="E317" i="22"/>
  <c r="AE316" i="22"/>
  <c r="AA316" i="22"/>
  <c r="J316" i="22"/>
  <c r="P316" i="22"/>
  <c r="W316" i="22"/>
  <c r="U316" i="22"/>
  <c r="O316" i="22"/>
  <c r="M316" i="22"/>
  <c r="I316" i="22"/>
  <c r="G316" i="22"/>
  <c r="E316" i="22"/>
  <c r="AI315" i="22"/>
  <c r="AE315" i="22"/>
  <c r="AA315" i="22"/>
  <c r="J315" i="22"/>
  <c r="P315" i="22"/>
  <c r="W315" i="22"/>
  <c r="U315" i="22"/>
  <c r="O315" i="22"/>
  <c r="M315" i="22"/>
  <c r="I315" i="22"/>
  <c r="G315" i="22"/>
  <c r="E315" i="22"/>
  <c r="AI314" i="22"/>
  <c r="AE314" i="22"/>
  <c r="AA314" i="22"/>
  <c r="J314" i="22"/>
  <c r="P314" i="22"/>
  <c r="W314" i="22"/>
  <c r="U314" i="22"/>
  <c r="O314" i="22"/>
  <c r="M314" i="22"/>
  <c r="I314" i="22"/>
  <c r="G314" i="22"/>
  <c r="E314" i="22"/>
  <c r="AI313" i="22"/>
  <c r="AE313" i="22"/>
  <c r="AA313" i="22"/>
  <c r="J313" i="22"/>
  <c r="P313" i="22"/>
  <c r="Q313" i="22" s="1"/>
  <c r="W313" i="22"/>
  <c r="U313" i="22"/>
  <c r="O313" i="22"/>
  <c r="M313" i="22"/>
  <c r="I313" i="22"/>
  <c r="G313" i="22"/>
  <c r="E313" i="22"/>
  <c r="AI312" i="22"/>
  <c r="AE312" i="22"/>
  <c r="AA312" i="22"/>
  <c r="J312" i="22"/>
  <c r="P312" i="22"/>
  <c r="W312" i="22"/>
  <c r="U312" i="22"/>
  <c r="O312" i="22"/>
  <c r="M312" i="22"/>
  <c r="I312" i="22"/>
  <c r="G312" i="22"/>
  <c r="E312" i="22"/>
  <c r="AI311" i="22"/>
  <c r="AE311" i="22"/>
  <c r="AA311" i="22"/>
  <c r="J311" i="22"/>
  <c r="P311" i="22"/>
  <c r="R311" i="22" s="1"/>
  <c r="X311" i="22" s="1"/>
  <c r="W311" i="22"/>
  <c r="U311" i="22"/>
  <c r="O311" i="22"/>
  <c r="M311" i="22"/>
  <c r="I311" i="22"/>
  <c r="G311" i="22"/>
  <c r="E311" i="22"/>
  <c r="AI310" i="22"/>
  <c r="AE310" i="22"/>
  <c r="AA310" i="22"/>
  <c r="J310" i="22"/>
  <c r="P310" i="22"/>
  <c r="W310" i="22"/>
  <c r="U310" i="22"/>
  <c r="O310" i="22"/>
  <c r="M310" i="22"/>
  <c r="I310" i="22"/>
  <c r="G310" i="22"/>
  <c r="E310" i="22"/>
  <c r="AH42" i="20"/>
  <c r="AI43" i="20" s="1"/>
  <c r="AD42" i="20"/>
  <c r="AE43" i="20" s="1"/>
  <c r="Z42" i="20"/>
  <c r="V42" i="20"/>
  <c r="W43" i="20" s="1"/>
  <c r="T42" i="20"/>
  <c r="N42" i="20"/>
  <c r="L42" i="20"/>
  <c r="M43" i="20" s="1"/>
  <c r="H42" i="20"/>
  <c r="F42" i="20"/>
  <c r="G43" i="20" s="1"/>
  <c r="D42" i="20"/>
  <c r="E43" i="20" s="1"/>
  <c r="P42" i="20"/>
  <c r="Q43" i="20" s="1"/>
  <c r="AH41" i="20"/>
  <c r="AI42" i="20" s="1"/>
  <c r="AD41" i="20"/>
  <c r="AE41" i="20" s="1"/>
  <c r="Z41" i="20"/>
  <c r="D41" i="20"/>
  <c r="J41" i="20" s="1"/>
  <c r="F41" i="20"/>
  <c r="N41" i="20"/>
  <c r="L41" i="20"/>
  <c r="T41" i="20"/>
  <c r="V41" i="20"/>
  <c r="H41" i="20"/>
  <c r="E42" i="20"/>
  <c r="AH40" i="20"/>
  <c r="AD40" i="20"/>
  <c r="Z40" i="20"/>
  <c r="V40" i="20"/>
  <c r="W40" i="20" s="1"/>
  <c r="T40" i="20"/>
  <c r="N40" i="20"/>
  <c r="L40" i="20"/>
  <c r="P40" i="20" s="1"/>
  <c r="H40" i="20"/>
  <c r="F40" i="20"/>
  <c r="D40" i="20"/>
  <c r="O41" i="20"/>
  <c r="AI41" i="20"/>
  <c r="G41" i="20"/>
  <c r="AI309" i="22"/>
  <c r="AE309" i="22"/>
  <c r="AA309" i="22"/>
  <c r="W309" i="22"/>
  <c r="U309" i="22"/>
  <c r="P309" i="22"/>
  <c r="O309" i="22"/>
  <c r="M309" i="22"/>
  <c r="J309" i="22"/>
  <c r="I309" i="22"/>
  <c r="G309" i="22"/>
  <c r="E309" i="22"/>
  <c r="AI308" i="22"/>
  <c r="AE308" i="22"/>
  <c r="AA308" i="22"/>
  <c r="W308" i="22"/>
  <c r="U308" i="22"/>
  <c r="P308" i="22"/>
  <c r="O308" i="22"/>
  <c r="M308" i="22"/>
  <c r="J308" i="22"/>
  <c r="R308" i="22" s="1"/>
  <c r="X308" i="22" s="1"/>
  <c r="I308" i="22"/>
  <c r="G308" i="22"/>
  <c r="E308" i="22"/>
  <c r="AI307" i="22"/>
  <c r="AE307" i="22"/>
  <c r="AA307" i="22"/>
  <c r="W307" i="22"/>
  <c r="U307" i="22"/>
  <c r="P307" i="22"/>
  <c r="O307" i="22"/>
  <c r="M307" i="22"/>
  <c r="J307" i="22"/>
  <c r="I307" i="22"/>
  <c r="G307" i="22"/>
  <c r="E307" i="22"/>
  <c r="AI306" i="22"/>
  <c r="AE306" i="22"/>
  <c r="AA306" i="22"/>
  <c r="W306" i="22"/>
  <c r="U306" i="22"/>
  <c r="P306" i="22"/>
  <c r="Q318" i="22" s="1"/>
  <c r="O306" i="22"/>
  <c r="M306" i="22"/>
  <c r="J306" i="22"/>
  <c r="I306" i="22"/>
  <c r="G306" i="22"/>
  <c r="E306" i="22"/>
  <c r="AI305" i="22"/>
  <c r="AE305" i="22"/>
  <c r="AA305" i="22"/>
  <c r="W305" i="22"/>
  <c r="U305" i="22"/>
  <c r="P305" i="22"/>
  <c r="Q317" i="22" s="1"/>
  <c r="O305" i="22"/>
  <c r="M305" i="22"/>
  <c r="J305" i="22"/>
  <c r="I305" i="22"/>
  <c r="G305" i="22"/>
  <c r="E305" i="22"/>
  <c r="AI304" i="22"/>
  <c r="AE304" i="22"/>
  <c r="AA304" i="22"/>
  <c r="W304" i="22"/>
  <c r="U304" i="22"/>
  <c r="P304" i="22"/>
  <c r="O304" i="22"/>
  <c r="M304" i="22"/>
  <c r="J304" i="22"/>
  <c r="I304" i="22"/>
  <c r="G304" i="22"/>
  <c r="E304" i="22"/>
  <c r="AI303" i="22"/>
  <c r="AE303" i="22"/>
  <c r="AA303" i="22"/>
  <c r="W303" i="22"/>
  <c r="U303" i="22"/>
  <c r="P303" i="22"/>
  <c r="O303" i="22"/>
  <c r="M303" i="22"/>
  <c r="J303" i="22"/>
  <c r="R303" i="22" s="1"/>
  <c r="X303" i="22" s="1"/>
  <c r="Y303" i="22" s="1"/>
  <c r="I303" i="22"/>
  <c r="G303" i="22"/>
  <c r="E303" i="22"/>
  <c r="AI302" i="22"/>
  <c r="AE302" i="22"/>
  <c r="AA302" i="22"/>
  <c r="W302" i="22"/>
  <c r="U302" i="22"/>
  <c r="P302" i="22"/>
  <c r="O302" i="22"/>
  <c r="M302" i="22"/>
  <c r="J302" i="22"/>
  <c r="K314" i="22" s="1"/>
  <c r="I302" i="22"/>
  <c r="G302" i="22"/>
  <c r="E302" i="22"/>
  <c r="AI301" i="22"/>
  <c r="AE301" i="22"/>
  <c r="AA301" i="22"/>
  <c r="W301" i="22"/>
  <c r="U301" i="22"/>
  <c r="P301" i="22"/>
  <c r="O301" i="22"/>
  <c r="M301" i="22"/>
  <c r="J301" i="22"/>
  <c r="K313" i="22" s="1"/>
  <c r="I301" i="22"/>
  <c r="G301" i="22"/>
  <c r="E301" i="22"/>
  <c r="AI300" i="22"/>
  <c r="AE300" i="22"/>
  <c r="AA300" i="22"/>
  <c r="W300" i="22"/>
  <c r="U300" i="22"/>
  <c r="P300" i="22"/>
  <c r="Q312" i="22" s="1"/>
  <c r="O300" i="22"/>
  <c r="M300" i="22"/>
  <c r="J300" i="22"/>
  <c r="K312" i="22" s="1"/>
  <c r="I300" i="22"/>
  <c r="G300" i="22"/>
  <c r="E300" i="22"/>
  <c r="AI299" i="22"/>
  <c r="AE299" i="22"/>
  <c r="AA299" i="22"/>
  <c r="W299" i="22"/>
  <c r="U299" i="22"/>
  <c r="P299" i="22"/>
  <c r="Q311" i="22" s="1"/>
  <c r="O299" i="22"/>
  <c r="M299" i="22"/>
  <c r="J299" i="22"/>
  <c r="K311" i="22" s="1"/>
  <c r="I299" i="22"/>
  <c r="G299" i="22"/>
  <c r="E299" i="22"/>
  <c r="AI298" i="22"/>
  <c r="AE298" i="22"/>
  <c r="AA298" i="22"/>
  <c r="W298" i="22"/>
  <c r="U298" i="22"/>
  <c r="P298" i="22"/>
  <c r="Q310" i="22" s="1"/>
  <c r="O298" i="22"/>
  <c r="M298" i="22"/>
  <c r="J298" i="22"/>
  <c r="I298" i="22"/>
  <c r="G298" i="22"/>
  <c r="E298" i="22"/>
  <c r="R305" i="22"/>
  <c r="R299" i="22"/>
  <c r="S299" i="22" s="1"/>
  <c r="R309" i="22"/>
  <c r="X309" i="22" s="1"/>
  <c r="R300" i="22"/>
  <c r="R302" i="22"/>
  <c r="J290" i="22"/>
  <c r="P290" i="22"/>
  <c r="R290" i="22"/>
  <c r="S302" i="22"/>
  <c r="R298" i="22"/>
  <c r="R304" i="22"/>
  <c r="S304" i="22" s="1"/>
  <c r="O297" i="22"/>
  <c r="X298" i="22"/>
  <c r="O296" i="22"/>
  <c r="O295" i="22"/>
  <c r="O294" i="22"/>
  <c r="O293" i="22"/>
  <c r="O292" i="22"/>
  <c r="O291" i="22"/>
  <c r="O290" i="22"/>
  <c r="O289" i="22"/>
  <c r="O288" i="22"/>
  <c r="O287" i="22"/>
  <c r="O286" i="22"/>
  <c r="AI297" i="22"/>
  <c r="AE297" i="22"/>
  <c r="AA297" i="22"/>
  <c r="W297" i="22"/>
  <c r="U297" i="22"/>
  <c r="P297" i="22"/>
  <c r="M297" i="22"/>
  <c r="J297" i="22"/>
  <c r="I297" i="22"/>
  <c r="G297" i="22"/>
  <c r="E297" i="22"/>
  <c r="AI296" i="22"/>
  <c r="AE296" i="22"/>
  <c r="AA296" i="22"/>
  <c r="W296" i="22"/>
  <c r="U296" i="22"/>
  <c r="P296" i="22"/>
  <c r="M296" i="22"/>
  <c r="J296" i="22"/>
  <c r="I296" i="22"/>
  <c r="G296" i="22"/>
  <c r="E296" i="22"/>
  <c r="AI295" i="22"/>
  <c r="AE295" i="22"/>
  <c r="AA295" i="22"/>
  <c r="W295" i="22"/>
  <c r="U295" i="22"/>
  <c r="P295" i="22"/>
  <c r="Q307" i="22" s="1"/>
  <c r="M295" i="22"/>
  <c r="J295" i="22"/>
  <c r="I295" i="22"/>
  <c r="G295" i="22"/>
  <c r="E295" i="22"/>
  <c r="AI294" i="22"/>
  <c r="AE294" i="22"/>
  <c r="AA294" i="22"/>
  <c r="W294" i="22"/>
  <c r="U294" i="22"/>
  <c r="P294" i="22"/>
  <c r="Q306" i="22"/>
  <c r="M294" i="22"/>
  <c r="J294" i="22"/>
  <c r="I294" i="22"/>
  <c r="G294" i="22"/>
  <c r="AI293" i="22"/>
  <c r="AE293" i="22"/>
  <c r="AA293" i="22"/>
  <c r="W293" i="22"/>
  <c r="U293" i="22"/>
  <c r="P293" i="22"/>
  <c r="Q305" i="22"/>
  <c r="M293" i="22"/>
  <c r="J293" i="22"/>
  <c r="K305" i="22"/>
  <c r="I293" i="22"/>
  <c r="G293" i="22"/>
  <c r="AI292" i="22"/>
  <c r="AE292" i="22"/>
  <c r="AA292" i="22"/>
  <c r="W292" i="22"/>
  <c r="U292" i="22"/>
  <c r="P292" i="22"/>
  <c r="Q304" i="22"/>
  <c r="M292" i="22"/>
  <c r="J292" i="22"/>
  <c r="K304" i="22"/>
  <c r="I292" i="22"/>
  <c r="G292" i="22"/>
  <c r="AI291" i="22"/>
  <c r="AE291" i="22"/>
  <c r="AA291" i="22"/>
  <c r="W291" i="22"/>
  <c r="U291" i="22"/>
  <c r="P291" i="22"/>
  <c r="Q303" i="22"/>
  <c r="M291" i="22"/>
  <c r="J291" i="22"/>
  <c r="K303" i="22"/>
  <c r="I291" i="22"/>
  <c r="G291" i="22"/>
  <c r="AI290" i="22"/>
  <c r="AE290" i="22"/>
  <c r="AA290" i="22"/>
  <c r="W290" i="22"/>
  <c r="U290" i="22"/>
  <c r="Q302" i="22"/>
  <c r="M290" i="22"/>
  <c r="K302" i="22"/>
  <c r="I290" i="22"/>
  <c r="G290" i="22"/>
  <c r="AI289" i="22"/>
  <c r="AE289" i="22"/>
  <c r="AA289" i="22"/>
  <c r="W289" i="22"/>
  <c r="U289" i="22"/>
  <c r="P289" i="22"/>
  <c r="Q301" i="22"/>
  <c r="M289" i="22"/>
  <c r="J289" i="22"/>
  <c r="K301" i="22"/>
  <c r="I289" i="22"/>
  <c r="G289" i="22"/>
  <c r="AI288" i="22"/>
  <c r="AE288" i="22"/>
  <c r="AA288" i="22"/>
  <c r="W288" i="22"/>
  <c r="U288" i="22"/>
  <c r="P288" i="22"/>
  <c r="Q300" i="22"/>
  <c r="M288" i="22"/>
  <c r="J288" i="22"/>
  <c r="I288" i="22"/>
  <c r="G288" i="22"/>
  <c r="AI287" i="22"/>
  <c r="AE287" i="22"/>
  <c r="AA287" i="22"/>
  <c r="W287" i="22"/>
  <c r="U287" i="22"/>
  <c r="P287" i="22"/>
  <c r="Q299" i="22"/>
  <c r="M287" i="22"/>
  <c r="J287" i="22"/>
  <c r="K299" i="22"/>
  <c r="I287" i="22"/>
  <c r="G287" i="22"/>
  <c r="AI286" i="22"/>
  <c r="AE286" i="22"/>
  <c r="AA286" i="22"/>
  <c r="W286" i="22"/>
  <c r="U286" i="22"/>
  <c r="P286" i="22"/>
  <c r="Q298" i="22"/>
  <c r="M286" i="22"/>
  <c r="J286" i="22"/>
  <c r="K298" i="22"/>
  <c r="I286" i="22"/>
  <c r="G286" i="22"/>
  <c r="R296" i="22"/>
  <c r="K308" i="22"/>
  <c r="R288" i="22"/>
  <c r="K300" i="22"/>
  <c r="Q308" i="22"/>
  <c r="Q309" i="22"/>
  <c r="R297" i="22"/>
  <c r="R293" i="22"/>
  <c r="R292" i="22"/>
  <c r="R289" i="22"/>
  <c r="X288" i="22"/>
  <c r="X289" i="22"/>
  <c r="X297" i="22"/>
  <c r="R286" i="22"/>
  <c r="S298" i="22"/>
  <c r="R294" i="22"/>
  <c r="R287" i="22"/>
  <c r="R291" i="22"/>
  <c r="X293" i="22"/>
  <c r="X290" i="22"/>
  <c r="X292" i="22"/>
  <c r="X287" i="22"/>
  <c r="X294" i="22"/>
  <c r="X291" i="22"/>
  <c r="X286" i="22"/>
  <c r="AH39" i="20"/>
  <c r="AI40" i="20" s="1"/>
  <c r="AD39" i="20"/>
  <c r="AE40" i="20"/>
  <c r="Z39" i="20"/>
  <c r="V39" i="20"/>
  <c r="T39" i="20"/>
  <c r="U40" i="20" s="1"/>
  <c r="N39" i="20"/>
  <c r="O40" i="20" s="1"/>
  <c r="L39" i="20"/>
  <c r="H39" i="20"/>
  <c r="I40" i="20" s="1"/>
  <c r="F39" i="20"/>
  <c r="G40" i="20" s="1"/>
  <c r="AI285" i="22"/>
  <c r="AE285" i="22"/>
  <c r="AA285" i="22"/>
  <c r="W285" i="22"/>
  <c r="U285" i="22"/>
  <c r="P285" i="22"/>
  <c r="Q297" i="22"/>
  <c r="O285" i="22"/>
  <c r="M285" i="22"/>
  <c r="J285" i="22"/>
  <c r="K297" i="22"/>
  <c r="I285" i="22"/>
  <c r="G285" i="22"/>
  <c r="AI284" i="22"/>
  <c r="AE284" i="22"/>
  <c r="AA284" i="22"/>
  <c r="W284" i="22"/>
  <c r="U284" i="22"/>
  <c r="P284" i="22"/>
  <c r="Q296" i="22"/>
  <c r="O284" i="22"/>
  <c r="M284" i="22"/>
  <c r="J284" i="22"/>
  <c r="K296" i="22"/>
  <c r="I284" i="22"/>
  <c r="G284" i="22"/>
  <c r="AI283" i="22"/>
  <c r="AE283" i="22"/>
  <c r="AA283" i="22"/>
  <c r="W283" i="22"/>
  <c r="U283" i="22"/>
  <c r="P283" i="22"/>
  <c r="O283" i="22"/>
  <c r="M283" i="22"/>
  <c r="J283" i="22"/>
  <c r="I283" i="22"/>
  <c r="G283" i="22"/>
  <c r="AI282" i="22"/>
  <c r="AE282" i="22"/>
  <c r="AA282" i="22"/>
  <c r="W282" i="22"/>
  <c r="U282" i="22"/>
  <c r="P282" i="22"/>
  <c r="Q294" i="22"/>
  <c r="O282" i="22"/>
  <c r="M282" i="22"/>
  <c r="I282" i="22"/>
  <c r="G282" i="22"/>
  <c r="AI281" i="22"/>
  <c r="AE281" i="22"/>
  <c r="AA281" i="22"/>
  <c r="W281" i="22"/>
  <c r="U281" i="22"/>
  <c r="P281" i="22"/>
  <c r="Q293" i="22"/>
  <c r="O281" i="22"/>
  <c r="M281" i="22"/>
  <c r="I281" i="22"/>
  <c r="G281" i="22"/>
  <c r="AI280" i="22"/>
  <c r="AE280" i="22"/>
  <c r="AA280" i="22"/>
  <c r="W280" i="22"/>
  <c r="U280" i="22"/>
  <c r="P280" i="22"/>
  <c r="Q292" i="22"/>
  <c r="O280" i="22"/>
  <c r="M280" i="22"/>
  <c r="I280" i="22"/>
  <c r="G280" i="22"/>
  <c r="AI279" i="22"/>
  <c r="AE279" i="22"/>
  <c r="AA279" i="22"/>
  <c r="W279" i="22"/>
  <c r="U279" i="22"/>
  <c r="P279" i="22"/>
  <c r="Q291" i="22"/>
  <c r="O279" i="22"/>
  <c r="M279" i="22"/>
  <c r="I279" i="22"/>
  <c r="G279" i="22"/>
  <c r="AI278" i="22"/>
  <c r="AE278" i="22"/>
  <c r="AA278" i="22"/>
  <c r="W278" i="22"/>
  <c r="U278" i="22"/>
  <c r="P278" i="22"/>
  <c r="Q290" i="22"/>
  <c r="O278" i="22"/>
  <c r="M278" i="22"/>
  <c r="I278" i="22"/>
  <c r="G278" i="22"/>
  <c r="AI277" i="22"/>
  <c r="AE277" i="22"/>
  <c r="AA277" i="22"/>
  <c r="W277" i="22"/>
  <c r="U277" i="22"/>
  <c r="P277" i="22"/>
  <c r="Q289" i="22"/>
  <c r="O277" i="22"/>
  <c r="M277" i="22"/>
  <c r="I277" i="22"/>
  <c r="G277" i="22"/>
  <c r="AI276" i="22"/>
  <c r="AE276" i="22"/>
  <c r="AA276" i="22"/>
  <c r="W276" i="22"/>
  <c r="U276" i="22"/>
  <c r="P276" i="22"/>
  <c r="Q288" i="22"/>
  <c r="O276" i="22"/>
  <c r="M276" i="22"/>
  <c r="I276" i="22"/>
  <c r="G276" i="22"/>
  <c r="AI275" i="22"/>
  <c r="AE275" i="22"/>
  <c r="AA275" i="22"/>
  <c r="W275" i="22"/>
  <c r="U275" i="22"/>
  <c r="P275" i="22"/>
  <c r="Q287" i="22"/>
  <c r="O275" i="22"/>
  <c r="M275" i="22"/>
  <c r="I275" i="22"/>
  <c r="G275" i="22"/>
  <c r="AI274" i="22"/>
  <c r="AE274" i="22"/>
  <c r="AA274" i="22"/>
  <c r="W274" i="22"/>
  <c r="U274" i="22"/>
  <c r="P274" i="22"/>
  <c r="Q286" i="22"/>
  <c r="O274" i="22"/>
  <c r="M274" i="22"/>
  <c r="I274" i="22"/>
  <c r="G274" i="22"/>
  <c r="R285" i="22"/>
  <c r="R283" i="22"/>
  <c r="P39" i="20"/>
  <c r="R284" i="22"/>
  <c r="X283" i="22"/>
  <c r="E247" i="22"/>
  <c r="G247" i="22"/>
  <c r="I247" i="22"/>
  <c r="J247" i="22"/>
  <c r="M247" i="22"/>
  <c r="O247" i="22"/>
  <c r="P247" i="22"/>
  <c r="U247" i="22"/>
  <c r="W247" i="22"/>
  <c r="AA247" i="22"/>
  <c r="AE247" i="22"/>
  <c r="AI247" i="22"/>
  <c r="E248" i="22"/>
  <c r="G248" i="22"/>
  <c r="I248" i="22"/>
  <c r="J248" i="22"/>
  <c r="M248" i="22"/>
  <c r="O248" i="22"/>
  <c r="P248" i="22"/>
  <c r="U248" i="22"/>
  <c r="W248" i="22"/>
  <c r="AA248" i="22"/>
  <c r="AE248" i="22"/>
  <c r="AI248" i="22"/>
  <c r="X285" i="22"/>
  <c r="X284" i="22"/>
  <c r="R248" i="22"/>
  <c r="X248" i="22"/>
  <c r="R247" i="22"/>
  <c r="X247" i="22"/>
  <c r="AI273" i="22"/>
  <c r="AE273" i="22"/>
  <c r="AA273" i="22"/>
  <c r="W273" i="22"/>
  <c r="U273" i="22"/>
  <c r="P273" i="22"/>
  <c r="Q285" i="22"/>
  <c r="O273" i="22"/>
  <c r="M273" i="22"/>
  <c r="I273" i="22"/>
  <c r="G273" i="22"/>
  <c r="AI272" i="22"/>
  <c r="AE272" i="22"/>
  <c r="AA272" i="22"/>
  <c r="W272" i="22"/>
  <c r="U272" i="22"/>
  <c r="P272" i="22"/>
  <c r="Q284" i="22"/>
  <c r="O272" i="22"/>
  <c r="M272" i="22"/>
  <c r="I272" i="22"/>
  <c r="G272" i="22"/>
  <c r="AI271" i="22"/>
  <c r="AE271" i="22"/>
  <c r="AA271" i="22"/>
  <c r="W271" i="22"/>
  <c r="U271" i="22"/>
  <c r="P271" i="22"/>
  <c r="Q283" i="22"/>
  <c r="O271" i="22"/>
  <c r="M271" i="22"/>
  <c r="I271" i="22"/>
  <c r="G271" i="22"/>
  <c r="AI270" i="22"/>
  <c r="AE270" i="22"/>
  <c r="AA270" i="22"/>
  <c r="W270" i="22"/>
  <c r="U270" i="22"/>
  <c r="P270" i="22"/>
  <c r="Q282" i="22"/>
  <c r="O270" i="22"/>
  <c r="M270" i="22"/>
  <c r="J270" i="22"/>
  <c r="I270" i="22"/>
  <c r="G270" i="22"/>
  <c r="E270" i="22"/>
  <c r="AI269" i="22"/>
  <c r="AE269" i="22"/>
  <c r="AA269" i="22"/>
  <c r="W269" i="22"/>
  <c r="U269" i="22"/>
  <c r="P269" i="22"/>
  <c r="Q281" i="22"/>
  <c r="O269" i="22"/>
  <c r="M269" i="22"/>
  <c r="J269" i="22"/>
  <c r="I269" i="22"/>
  <c r="G269" i="22"/>
  <c r="E269" i="22"/>
  <c r="AI268" i="22"/>
  <c r="AE268" i="22"/>
  <c r="AA268" i="22"/>
  <c r="W268" i="22"/>
  <c r="U268" i="22"/>
  <c r="P268" i="22"/>
  <c r="Q280" i="22"/>
  <c r="O268" i="22"/>
  <c r="M268" i="22"/>
  <c r="J268" i="22"/>
  <c r="I268" i="22"/>
  <c r="G268" i="22"/>
  <c r="E268" i="22"/>
  <c r="AI267" i="22"/>
  <c r="AE267" i="22"/>
  <c r="AA267" i="22"/>
  <c r="W267" i="22"/>
  <c r="U267" i="22"/>
  <c r="P267" i="22"/>
  <c r="Q279" i="22"/>
  <c r="O267" i="22"/>
  <c r="M267" i="22"/>
  <c r="J267" i="22"/>
  <c r="I267" i="22"/>
  <c r="G267" i="22"/>
  <c r="E267" i="22"/>
  <c r="AI266" i="22"/>
  <c r="AE266" i="22"/>
  <c r="AA266" i="22"/>
  <c r="W266" i="22"/>
  <c r="U266" i="22"/>
  <c r="P266" i="22"/>
  <c r="Q278" i="22"/>
  <c r="O266" i="22"/>
  <c r="M266" i="22"/>
  <c r="J266" i="22"/>
  <c r="I266" i="22"/>
  <c r="G266" i="22"/>
  <c r="E266" i="22"/>
  <c r="AI265" i="22"/>
  <c r="AE265" i="22"/>
  <c r="AA265" i="22"/>
  <c r="W265" i="22"/>
  <c r="U265" i="22"/>
  <c r="P265" i="22"/>
  <c r="Q277" i="22"/>
  <c r="O265" i="22"/>
  <c r="M265" i="22"/>
  <c r="J265" i="22"/>
  <c r="I265" i="22"/>
  <c r="G265" i="22"/>
  <c r="E265" i="22"/>
  <c r="AI264" i="22"/>
  <c r="AE264" i="22"/>
  <c r="AA264" i="22"/>
  <c r="W264" i="22"/>
  <c r="U264" i="22"/>
  <c r="P264" i="22"/>
  <c r="Q276" i="22"/>
  <c r="O264" i="22"/>
  <c r="M264" i="22"/>
  <c r="J264" i="22"/>
  <c r="I264" i="22"/>
  <c r="G264" i="22"/>
  <c r="E264" i="22"/>
  <c r="AI263" i="22"/>
  <c r="AE263" i="22"/>
  <c r="AA263" i="22"/>
  <c r="W263" i="22"/>
  <c r="U263" i="22"/>
  <c r="P263" i="22"/>
  <c r="Q275" i="22"/>
  <c r="O263" i="22"/>
  <c r="M263" i="22"/>
  <c r="J263" i="22"/>
  <c r="I263" i="22"/>
  <c r="G263" i="22"/>
  <c r="E263" i="22"/>
  <c r="AI262" i="22"/>
  <c r="AE262" i="22"/>
  <c r="AA262" i="22"/>
  <c r="W262" i="22"/>
  <c r="U262" i="22"/>
  <c r="P262" i="22"/>
  <c r="Q274" i="22"/>
  <c r="O262" i="22"/>
  <c r="M262" i="22"/>
  <c r="J262" i="22"/>
  <c r="I262" i="22"/>
  <c r="G262" i="22"/>
  <c r="E262" i="22"/>
  <c r="R263" i="22"/>
  <c r="R268" i="22"/>
  <c r="R269" i="22"/>
  <c r="R270" i="22"/>
  <c r="R267" i="22"/>
  <c r="R266" i="22"/>
  <c r="R265" i="22"/>
  <c r="R264" i="22"/>
  <c r="R262" i="22"/>
  <c r="X267" i="22"/>
  <c r="X265" i="22"/>
  <c r="X266" i="22"/>
  <c r="X263" i="22"/>
  <c r="X268" i="22"/>
  <c r="X262" i="22"/>
  <c r="X270" i="22"/>
  <c r="X264" i="22"/>
  <c r="X269" i="22"/>
  <c r="D343" i="22"/>
  <c r="D38" i="20"/>
  <c r="F38" i="20"/>
  <c r="H38" i="20"/>
  <c r="I39" i="20" s="1"/>
  <c r="L38" i="20"/>
  <c r="N38" i="20"/>
  <c r="P38" i="20" s="1"/>
  <c r="O39" i="20"/>
  <c r="T38" i="20"/>
  <c r="U38" i="20" s="1"/>
  <c r="V38" i="20"/>
  <c r="W39" i="20"/>
  <c r="Z38" i="20"/>
  <c r="AA38" i="20" s="1"/>
  <c r="AD38" i="20"/>
  <c r="AE39" i="20" s="1"/>
  <c r="AH38" i="20"/>
  <c r="AH343" i="22"/>
  <c r="AF343" i="22"/>
  <c r="AD343" i="22"/>
  <c r="Z343" i="22"/>
  <c r="V343" i="22"/>
  <c r="T343" i="22"/>
  <c r="N343" i="22"/>
  <c r="L343" i="22"/>
  <c r="H343" i="22"/>
  <c r="F343" i="22"/>
  <c r="O223" i="22"/>
  <c r="P223" i="22"/>
  <c r="U223" i="22"/>
  <c r="W223" i="22"/>
  <c r="AK235" i="22"/>
  <c r="AM235" i="22"/>
  <c r="AK236" i="22"/>
  <c r="AM236" i="22"/>
  <c r="AK237" i="22"/>
  <c r="AM237" i="22"/>
  <c r="AI249" i="22"/>
  <c r="U235" i="22"/>
  <c r="W235" i="22"/>
  <c r="AA250" i="22"/>
  <c r="AE250" i="22"/>
  <c r="AI250" i="22"/>
  <c r="AA251" i="22"/>
  <c r="AE251" i="22"/>
  <c r="AI251" i="22"/>
  <c r="AA252" i="22"/>
  <c r="AE252" i="22"/>
  <c r="AI252" i="22"/>
  <c r="AA253" i="22"/>
  <c r="AE253" i="22"/>
  <c r="AI253" i="22"/>
  <c r="AA254" i="22"/>
  <c r="AE254" i="22"/>
  <c r="AI254" i="22"/>
  <c r="AA255" i="22"/>
  <c r="AE255" i="22"/>
  <c r="AI255" i="22"/>
  <c r="AA256" i="22"/>
  <c r="AE256" i="22"/>
  <c r="AI256" i="22"/>
  <c r="AA257" i="22"/>
  <c r="AE257" i="22"/>
  <c r="AI257" i="22"/>
  <c r="AA258" i="22"/>
  <c r="AE258" i="22"/>
  <c r="AI258" i="22"/>
  <c r="AI261" i="22"/>
  <c r="AE261" i="22"/>
  <c r="AA261" i="22"/>
  <c r="W261" i="22"/>
  <c r="U261" i="22"/>
  <c r="P261" i="22"/>
  <c r="Q273" i="22"/>
  <c r="O261" i="22"/>
  <c r="M261" i="22"/>
  <c r="J261" i="22"/>
  <c r="I261" i="22"/>
  <c r="G261" i="22"/>
  <c r="E261" i="22"/>
  <c r="AI260" i="22"/>
  <c r="AE260" i="22"/>
  <c r="AA260" i="22"/>
  <c r="W260" i="22"/>
  <c r="U260" i="22"/>
  <c r="P260" i="22"/>
  <c r="Q272" i="22"/>
  <c r="O260" i="22"/>
  <c r="M260" i="22"/>
  <c r="J260" i="22"/>
  <c r="I260" i="22"/>
  <c r="G260" i="22"/>
  <c r="E260" i="22"/>
  <c r="AI259" i="22"/>
  <c r="AE259" i="22"/>
  <c r="AA259" i="22"/>
  <c r="W259" i="22"/>
  <c r="U259" i="22"/>
  <c r="P259" i="22"/>
  <c r="Q271" i="22"/>
  <c r="O259" i="22"/>
  <c r="M259" i="22"/>
  <c r="J259" i="22"/>
  <c r="I259" i="22"/>
  <c r="G259" i="22"/>
  <c r="E259" i="22"/>
  <c r="W258" i="22"/>
  <c r="U258" i="22"/>
  <c r="P258" i="22"/>
  <c r="Q270" i="22"/>
  <c r="O258" i="22"/>
  <c r="M258" i="22"/>
  <c r="J258" i="22"/>
  <c r="K270" i="22"/>
  <c r="I258" i="22"/>
  <c r="G258" i="22"/>
  <c r="E258" i="22"/>
  <c r="W257" i="22"/>
  <c r="U257" i="22"/>
  <c r="P257" i="22"/>
  <c r="Q269" i="22"/>
  <c r="O257" i="22"/>
  <c r="M257" i="22"/>
  <c r="J257" i="22"/>
  <c r="K269" i="22"/>
  <c r="I257" i="22"/>
  <c r="G257" i="22"/>
  <c r="E257" i="22"/>
  <c r="W256" i="22"/>
  <c r="U256" i="22"/>
  <c r="P256" i="22"/>
  <c r="Q268" i="22"/>
  <c r="O256" i="22"/>
  <c r="M256" i="22"/>
  <c r="J256" i="22"/>
  <c r="K268" i="22"/>
  <c r="I256" i="22"/>
  <c r="G256" i="22"/>
  <c r="E256" i="22"/>
  <c r="W255" i="22"/>
  <c r="U255" i="22"/>
  <c r="P255" i="22"/>
  <c r="Q267" i="22"/>
  <c r="O255" i="22"/>
  <c r="M255" i="22"/>
  <c r="J255" i="22"/>
  <c r="K267" i="22"/>
  <c r="I255" i="22"/>
  <c r="G255" i="22"/>
  <c r="E255" i="22"/>
  <c r="W254" i="22"/>
  <c r="U254" i="22"/>
  <c r="P254" i="22"/>
  <c r="Q266" i="22"/>
  <c r="O254" i="22"/>
  <c r="M254" i="22"/>
  <c r="J254" i="22"/>
  <c r="K266" i="22"/>
  <c r="I254" i="22"/>
  <c r="G254" i="22"/>
  <c r="E254" i="22"/>
  <c r="W253" i="22"/>
  <c r="U253" i="22"/>
  <c r="P253" i="22"/>
  <c r="Q265" i="22"/>
  <c r="O253" i="22"/>
  <c r="M253" i="22"/>
  <c r="J253" i="22"/>
  <c r="K265" i="22"/>
  <c r="I253" i="22"/>
  <c r="G253" i="22"/>
  <c r="E253" i="22"/>
  <c r="W252" i="22"/>
  <c r="U252" i="22"/>
  <c r="P252" i="22"/>
  <c r="Q264" i="22"/>
  <c r="O252" i="22"/>
  <c r="M252" i="22"/>
  <c r="J252" i="22"/>
  <c r="K264" i="22"/>
  <c r="I252" i="22"/>
  <c r="G252" i="22"/>
  <c r="E252" i="22"/>
  <c r="W251" i="22"/>
  <c r="U251" i="22"/>
  <c r="P251" i="22"/>
  <c r="Q263" i="22"/>
  <c r="O251" i="22"/>
  <c r="M251" i="22"/>
  <c r="J251" i="22"/>
  <c r="K263" i="22"/>
  <c r="I251" i="22"/>
  <c r="G251" i="22"/>
  <c r="E251" i="22"/>
  <c r="W250" i="22"/>
  <c r="U250" i="22"/>
  <c r="P250" i="22"/>
  <c r="O250" i="22"/>
  <c r="M250" i="22"/>
  <c r="J250" i="22"/>
  <c r="I250" i="22"/>
  <c r="G250" i="22"/>
  <c r="E250" i="22"/>
  <c r="Q262" i="22"/>
  <c r="P343" i="22"/>
  <c r="K262" i="22"/>
  <c r="J343" i="22"/>
  <c r="R257" i="22"/>
  <c r="R259" i="22"/>
  <c r="R260" i="22"/>
  <c r="R261" i="22"/>
  <c r="R255" i="22"/>
  <c r="S267" i="22"/>
  <c r="R253" i="22"/>
  <c r="R251" i="22"/>
  <c r="S263" i="22"/>
  <c r="R250" i="22"/>
  <c r="R252" i="22"/>
  <c r="S264" i="22"/>
  <c r="R254" i="22"/>
  <c r="S266" i="22"/>
  <c r="R256" i="22"/>
  <c r="S268" i="22"/>
  <c r="R258" i="22"/>
  <c r="S270" i="22"/>
  <c r="AB52" i="20"/>
  <c r="AD52" i="20"/>
  <c r="AF52" i="20"/>
  <c r="AH52" i="20"/>
  <c r="AH37" i="20"/>
  <c r="AD37" i="20"/>
  <c r="AE38" i="20" s="1"/>
  <c r="Z37" i="20"/>
  <c r="Z36" i="20"/>
  <c r="AA37" i="20" s="1"/>
  <c r="V37" i="20"/>
  <c r="V53" i="20" s="1"/>
  <c r="T37" i="20"/>
  <c r="N37" i="20"/>
  <c r="L37" i="20"/>
  <c r="H37" i="20"/>
  <c r="H53" i="20" s="1"/>
  <c r="F37" i="20"/>
  <c r="J37" i="20" s="1"/>
  <c r="D37" i="20"/>
  <c r="AM37" i="20"/>
  <c r="AK37" i="20"/>
  <c r="D344" i="22"/>
  <c r="AH344" i="22"/>
  <c r="AF344" i="22"/>
  <c r="AD344" i="22"/>
  <c r="AB344" i="22"/>
  <c r="Z344" i="22"/>
  <c r="V344" i="22"/>
  <c r="T344" i="22"/>
  <c r="N344" i="22"/>
  <c r="L344" i="22"/>
  <c r="H344" i="22"/>
  <c r="F344" i="22"/>
  <c r="X260" i="22"/>
  <c r="X261" i="22"/>
  <c r="X259" i="22"/>
  <c r="X255" i="22"/>
  <c r="Y267" i="22"/>
  <c r="X257" i="22"/>
  <c r="Y269" i="22"/>
  <c r="S269" i="22"/>
  <c r="S262" i="22"/>
  <c r="R343" i="22"/>
  <c r="X251" i="22"/>
  <c r="Y263" i="22"/>
  <c r="X253" i="22"/>
  <c r="Y265" i="22"/>
  <c r="S265" i="22"/>
  <c r="L53" i="20"/>
  <c r="T53" i="20"/>
  <c r="D53" i="20"/>
  <c r="X256" i="22"/>
  <c r="Y268" i="22"/>
  <c r="X252" i="22"/>
  <c r="Y264" i="22"/>
  <c r="Z53" i="20"/>
  <c r="N53" i="20"/>
  <c r="X258" i="22"/>
  <c r="Y270" i="22"/>
  <c r="X254" i="22"/>
  <c r="Y266" i="22"/>
  <c r="X250" i="22"/>
  <c r="P37" i="20"/>
  <c r="P53" i="20" s="1"/>
  <c r="G141" i="22"/>
  <c r="X343" i="22"/>
  <c r="Y262" i="22"/>
  <c r="AA249" i="22"/>
  <c r="AE249" i="22"/>
  <c r="J234" i="22"/>
  <c r="J223" i="22"/>
  <c r="R223" i="22"/>
  <c r="P224" i="22"/>
  <c r="X223" i="22"/>
  <c r="AM36" i="20"/>
  <c r="AM35" i="20"/>
  <c r="AM234" i="22"/>
  <c r="AM233" i="22"/>
  <c r="AM232" i="22"/>
  <c r="AM231" i="22"/>
  <c r="AM230" i="22"/>
  <c r="AM229" i="22"/>
  <c r="AM228" i="22"/>
  <c r="AM227" i="22"/>
  <c r="AM226" i="22"/>
  <c r="AM225" i="22"/>
  <c r="AM224" i="22"/>
  <c r="AM223" i="22"/>
  <c r="AM222" i="22"/>
  <c r="AM221" i="22"/>
  <c r="AM220" i="22"/>
  <c r="AM219" i="22"/>
  <c r="AM218" i="22"/>
  <c r="AM217" i="22"/>
  <c r="W249" i="22"/>
  <c r="U249" i="22"/>
  <c r="P249" i="22"/>
  <c r="Q261" i="22"/>
  <c r="O249" i="22"/>
  <c r="M249" i="22"/>
  <c r="J249" i="22"/>
  <c r="K261" i="22"/>
  <c r="I249" i="22"/>
  <c r="G249" i="22"/>
  <c r="E249" i="22"/>
  <c r="Q260" i="22"/>
  <c r="K260" i="22"/>
  <c r="W246" i="22"/>
  <c r="U246" i="22"/>
  <c r="P246" i="22"/>
  <c r="Q258" i="22"/>
  <c r="O246" i="22"/>
  <c r="M246" i="22"/>
  <c r="J246" i="22"/>
  <c r="K258" i="22"/>
  <c r="I246" i="22"/>
  <c r="G246" i="22"/>
  <c r="E246" i="22"/>
  <c r="W245" i="22"/>
  <c r="U245" i="22"/>
  <c r="P245" i="22"/>
  <c r="Q257" i="22"/>
  <c r="O245" i="22"/>
  <c r="M245" i="22"/>
  <c r="J245" i="22"/>
  <c r="K257" i="22"/>
  <c r="I245" i="22"/>
  <c r="G245" i="22"/>
  <c r="E245" i="22"/>
  <c r="W244" i="22"/>
  <c r="U244" i="22"/>
  <c r="P244" i="22"/>
  <c r="Q256" i="22"/>
  <c r="O244" i="22"/>
  <c r="M244" i="22"/>
  <c r="J244" i="22"/>
  <c r="K256" i="22"/>
  <c r="I244" i="22"/>
  <c r="G244" i="22"/>
  <c r="E244" i="22"/>
  <c r="W243" i="22"/>
  <c r="U243" i="22"/>
  <c r="P243" i="22"/>
  <c r="Q255" i="22"/>
  <c r="O243" i="22"/>
  <c r="M243" i="22"/>
  <c r="J243" i="22"/>
  <c r="K255" i="22"/>
  <c r="I243" i="22"/>
  <c r="G243" i="22"/>
  <c r="E243" i="22"/>
  <c r="W242" i="22"/>
  <c r="U242" i="22"/>
  <c r="P242" i="22"/>
  <c r="Q254" i="22"/>
  <c r="O242" i="22"/>
  <c r="M242" i="22"/>
  <c r="J242" i="22"/>
  <c r="K254" i="22"/>
  <c r="I242" i="22"/>
  <c r="G242" i="22"/>
  <c r="E242" i="22"/>
  <c r="W241" i="22"/>
  <c r="U241" i="22"/>
  <c r="P241" i="22"/>
  <c r="Q253" i="22"/>
  <c r="O241" i="22"/>
  <c r="M241" i="22"/>
  <c r="J241" i="22"/>
  <c r="K253" i="22"/>
  <c r="I241" i="22"/>
  <c r="G241" i="22"/>
  <c r="E241" i="22"/>
  <c r="W240" i="22"/>
  <c r="U240" i="22"/>
  <c r="P240" i="22"/>
  <c r="Q252" i="22"/>
  <c r="O240" i="22"/>
  <c r="M240" i="22"/>
  <c r="J240" i="22"/>
  <c r="K252" i="22"/>
  <c r="I240" i="22"/>
  <c r="G240" i="22"/>
  <c r="E240" i="22"/>
  <c r="W239" i="22"/>
  <c r="U239" i="22"/>
  <c r="P239" i="22"/>
  <c r="Q251" i="22"/>
  <c r="O239" i="22"/>
  <c r="M239" i="22"/>
  <c r="J239" i="22"/>
  <c r="K251" i="22"/>
  <c r="I239" i="22"/>
  <c r="G239" i="22"/>
  <c r="E239" i="22"/>
  <c r="W238" i="22"/>
  <c r="U238" i="22"/>
  <c r="P238" i="22"/>
  <c r="Q250" i="22"/>
  <c r="O238" i="22"/>
  <c r="M238" i="22"/>
  <c r="J238" i="22"/>
  <c r="K250" i="22"/>
  <c r="I238" i="22"/>
  <c r="G238" i="22"/>
  <c r="E238" i="22"/>
  <c r="Q259" i="22"/>
  <c r="P344" i="22"/>
  <c r="J344" i="22"/>
  <c r="K259" i="22"/>
  <c r="R244" i="22"/>
  <c r="S256" i="22"/>
  <c r="R249" i="22"/>
  <c r="R240" i="22"/>
  <c r="R242" i="22"/>
  <c r="R246" i="22"/>
  <c r="R238" i="22"/>
  <c r="R239" i="22"/>
  <c r="S251" i="22"/>
  <c r="R241" i="22"/>
  <c r="R243" i="22"/>
  <c r="R245" i="22"/>
  <c r="X244" i="22"/>
  <c r="Y256" i="22"/>
  <c r="V36" i="20"/>
  <c r="W37" i="20" s="1"/>
  <c r="T36" i="20"/>
  <c r="N36" i="20"/>
  <c r="N52" i="20" s="1"/>
  <c r="L36" i="20"/>
  <c r="M37" i="20" s="1"/>
  <c r="H36" i="20"/>
  <c r="I37" i="20" s="1"/>
  <c r="F36" i="20"/>
  <c r="D36" i="20"/>
  <c r="J36" i="20" s="1"/>
  <c r="J52" i="20" s="1"/>
  <c r="X245" i="22"/>
  <c r="Y257" i="22"/>
  <c r="S257" i="22"/>
  <c r="X238" i="22"/>
  <c r="Y250" i="22"/>
  <c r="S250" i="22"/>
  <c r="X240" i="22"/>
  <c r="Y252" i="22"/>
  <c r="S252" i="22"/>
  <c r="X243" i="22"/>
  <c r="Y255" i="22"/>
  <c r="S255" i="22"/>
  <c r="X246" i="22"/>
  <c r="Y258" i="22"/>
  <c r="S258" i="22"/>
  <c r="X241" i="22"/>
  <c r="Y253" i="22"/>
  <c r="S253" i="22"/>
  <c r="X242" i="22"/>
  <c r="Y254" i="22"/>
  <c r="S254" i="22"/>
  <c r="R344" i="22"/>
  <c r="S259" i="22"/>
  <c r="Y260" i="22"/>
  <c r="S260" i="22"/>
  <c r="X249" i="22"/>
  <c r="Y261" i="22"/>
  <c r="S261" i="22"/>
  <c r="D52" i="20"/>
  <c r="E37" i="20"/>
  <c r="O37" i="20"/>
  <c r="F52" i="20"/>
  <c r="G37" i="20"/>
  <c r="T52" i="20"/>
  <c r="U37" i="20"/>
  <c r="X239" i="22"/>
  <c r="Y251" i="22"/>
  <c r="X344" i="22"/>
  <c r="Y259" i="22"/>
  <c r="E199" i="22"/>
  <c r="G199" i="22"/>
  <c r="I199" i="22"/>
  <c r="J199" i="22"/>
  <c r="M199" i="22"/>
  <c r="O199" i="22"/>
  <c r="P199" i="22"/>
  <c r="U199" i="22"/>
  <c r="W199" i="22"/>
  <c r="R199" i="22"/>
  <c r="AA211" i="22"/>
  <c r="AA212" i="22"/>
  <c r="AA213" i="22"/>
  <c r="AA214" i="22"/>
  <c r="AA215" i="22"/>
  <c r="AA216" i="22"/>
  <c r="AA217" i="22"/>
  <c r="AA218" i="22"/>
  <c r="AA219" i="22"/>
  <c r="AA220" i="22"/>
  <c r="AA221" i="22"/>
  <c r="AA222" i="22"/>
  <c r="W237" i="22"/>
  <c r="U237" i="22"/>
  <c r="P237" i="22"/>
  <c r="Q249" i="22"/>
  <c r="O237" i="22"/>
  <c r="M237" i="22"/>
  <c r="J237" i="22"/>
  <c r="K249" i="22"/>
  <c r="I237" i="22"/>
  <c r="G237" i="22"/>
  <c r="E237" i="22"/>
  <c r="W236" i="22"/>
  <c r="U236" i="22"/>
  <c r="P236" i="22"/>
  <c r="Q248" i="22"/>
  <c r="O236" i="22"/>
  <c r="M236" i="22"/>
  <c r="J236" i="22"/>
  <c r="K248" i="22"/>
  <c r="I236" i="22"/>
  <c r="G236" i="22"/>
  <c r="E236" i="22"/>
  <c r="P235" i="22"/>
  <c r="Q247" i="22"/>
  <c r="O235" i="22"/>
  <c r="M235" i="22"/>
  <c r="J235" i="22"/>
  <c r="K247" i="22"/>
  <c r="I235" i="22"/>
  <c r="G235" i="22"/>
  <c r="E235" i="22"/>
  <c r="AK234" i="22"/>
  <c r="AC234" i="22"/>
  <c r="AA234" i="22"/>
  <c r="W234" i="22"/>
  <c r="U234" i="22"/>
  <c r="P234" i="22"/>
  <c r="O234" i="22"/>
  <c r="M234" i="22"/>
  <c r="K246" i="22"/>
  <c r="I234" i="22"/>
  <c r="G234" i="22"/>
  <c r="E234" i="22"/>
  <c r="AK233" i="22"/>
  <c r="AC233" i="22"/>
  <c r="AA233" i="22"/>
  <c r="W233" i="22"/>
  <c r="U233" i="22"/>
  <c r="P233" i="22"/>
  <c r="Q245" i="22"/>
  <c r="O233" i="22"/>
  <c r="M233" i="22"/>
  <c r="J233" i="22"/>
  <c r="K245" i="22"/>
  <c r="I233" i="22"/>
  <c r="G233" i="22"/>
  <c r="E233" i="22"/>
  <c r="AK232" i="22"/>
  <c r="AC232" i="22"/>
  <c r="AA232" i="22"/>
  <c r="W232" i="22"/>
  <c r="U232" i="22"/>
  <c r="P232" i="22"/>
  <c r="Q244" i="22"/>
  <c r="O232" i="22"/>
  <c r="M232" i="22"/>
  <c r="J232" i="22"/>
  <c r="K244" i="22"/>
  <c r="I232" i="22"/>
  <c r="G232" i="22"/>
  <c r="E232" i="22"/>
  <c r="AK231" i="22"/>
  <c r="AC231" i="22"/>
  <c r="AA231" i="22"/>
  <c r="W231" i="22"/>
  <c r="U231" i="22"/>
  <c r="P231" i="22"/>
  <c r="Q243" i="22"/>
  <c r="O231" i="22"/>
  <c r="M231" i="22"/>
  <c r="J231" i="22"/>
  <c r="K243" i="22"/>
  <c r="I231" i="22"/>
  <c r="G231" i="22"/>
  <c r="E231" i="22"/>
  <c r="AK230" i="22"/>
  <c r="AC230" i="22"/>
  <c r="AA230" i="22"/>
  <c r="W230" i="22"/>
  <c r="U230" i="22"/>
  <c r="P230" i="22"/>
  <c r="Q242" i="22"/>
  <c r="O230" i="22"/>
  <c r="M230" i="22"/>
  <c r="J230" i="22"/>
  <c r="K242" i="22"/>
  <c r="I230" i="22"/>
  <c r="G230" i="22"/>
  <c r="E230" i="22"/>
  <c r="AK229" i="22"/>
  <c r="AC229" i="22"/>
  <c r="AA229" i="22"/>
  <c r="W229" i="22"/>
  <c r="U229" i="22"/>
  <c r="P229" i="22"/>
  <c r="Q241" i="22"/>
  <c r="O229" i="22"/>
  <c r="M229" i="22"/>
  <c r="J229" i="22"/>
  <c r="K241" i="22"/>
  <c r="I229" i="22"/>
  <c r="G229" i="22"/>
  <c r="E229" i="22"/>
  <c r="AK228" i="22"/>
  <c r="AC228" i="22"/>
  <c r="AA228" i="22"/>
  <c r="W228" i="22"/>
  <c r="U228" i="22"/>
  <c r="P228" i="22"/>
  <c r="Q240" i="22"/>
  <c r="O228" i="22"/>
  <c r="M228" i="22"/>
  <c r="J228" i="22"/>
  <c r="K240" i="22"/>
  <c r="I228" i="22"/>
  <c r="G228" i="22"/>
  <c r="E228" i="22"/>
  <c r="AK227" i="22"/>
  <c r="AC227" i="22"/>
  <c r="AA227" i="22"/>
  <c r="W227" i="22"/>
  <c r="U227" i="22"/>
  <c r="P227" i="22"/>
  <c r="Q239" i="22"/>
  <c r="O227" i="22"/>
  <c r="M227" i="22"/>
  <c r="J227" i="22"/>
  <c r="K239" i="22"/>
  <c r="I227" i="22"/>
  <c r="G227" i="22"/>
  <c r="E227" i="22"/>
  <c r="AK226" i="22"/>
  <c r="AC226" i="22"/>
  <c r="AA226" i="22"/>
  <c r="W226" i="22"/>
  <c r="U226" i="22"/>
  <c r="P226" i="22"/>
  <c r="O226" i="22"/>
  <c r="M226" i="22"/>
  <c r="J226" i="22"/>
  <c r="K238" i="22"/>
  <c r="I226" i="22"/>
  <c r="G226" i="22"/>
  <c r="E226" i="22"/>
  <c r="Q246" i="22"/>
  <c r="R234" i="22"/>
  <c r="Q238" i="22"/>
  <c r="R231" i="22"/>
  <c r="S243" i="22"/>
  <c r="R232" i="22"/>
  <c r="S244" i="22"/>
  <c r="R233" i="22"/>
  <c r="R227" i="22"/>
  <c r="R228" i="22"/>
  <c r="R235" i="22"/>
  <c r="S247" i="22"/>
  <c r="R236" i="22"/>
  <c r="S248" i="22"/>
  <c r="R229" i="22"/>
  <c r="R230" i="22"/>
  <c r="S242" i="22"/>
  <c r="R237" i="22"/>
  <c r="R226" i="22"/>
  <c r="S238" i="22"/>
  <c r="AK36" i="20"/>
  <c r="AB35" i="20"/>
  <c r="Z35" i="20"/>
  <c r="AA36" i="20" s="1"/>
  <c r="V35" i="20"/>
  <c r="W36" i="20" s="1"/>
  <c r="T35" i="20"/>
  <c r="U36" i="20" s="1"/>
  <c r="N35" i="20"/>
  <c r="O36" i="20" s="1"/>
  <c r="L35" i="20"/>
  <c r="M36" i="20"/>
  <c r="H35" i="20"/>
  <c r="I36" i="20" s="1"/>
  <c r="F35" i="20"/>
  <c r="G36" i="20" s="1"/>
  <c r="D35" i="20"/>
  <c r="E36" i="20" s="1"/>
  <c r="X235" i="22"/>
  <c r="Y247" i="22"/>
  <c r="X231" i="22"/>
  <c r="Y243" i="22"/>
  <c r="X232" i="22"/>
  <c r="Y244" i="22"/>
  <c r="X227" i="22"/>
  <c r="Y239" i="22"/>
  <c r="S239" i="22"/>
  <c r="X234" i="22"/>
  <c r="Y246" i="22"/>
  <c r="S246" i="22"/>
  <c r="X233" i="22"/>
  <c r="Y245" i="22"/>
  <c r="S245" i="22"/>
  <c r="X237" i="22"/>
  <c r="Y249" i="22"/>
  <c r="S249" i="22"/>
  <c r="X229" i="22"/>
  <c r="Y241" i="22"/>
  <c r="S241" i="22"/>
  <c r="X228" i="22"/>
  <c r="Y240" i="22"/>
  <c r="S240" i="22"/>
  <c r="X236" i="22"/>
  <c r="Y248" i="22"/>
  <c r="X226" i="22"/>
  <c r="Y238" i="22"/>
  <c r="X230" i="22"/>
  <c r="Y242" i="22"/>
  <c r="V23" i="20"/>
  <c r="W93" i="22"/>
  <c r="W92" i="22"/>
  <c r="W91" i="22"/>
  <c r="W90" i="22"/>
  <c r="W89" i="22"/>
  <c r="W88" i="22"/>
  <c r="W87" i="22"/>
  <c r="W86" i="22"/>
  <c r="W85" i="22"/>
  <c r="W84" i="22"/>
  <c r="W83" i="22"/>
  <c r="W82" i="22"/>
  <c r="U70" i="22"/>
  <c r="U71" i="22"/>
  <c r="U72" i="22"/>
  <c r="U73" i="22"/>
  <c r="U74" i="22"/>
  <c r="U75" i="22"/>
  <c r="U76" i="22"/>
  <c r="U77" i="22"/>
  <c r="U78" i="22"/>
  <c r="O187" i="22"/>
  <c r="P187" i="22"/>
  <c r="Q199" i="22"/>
  <c r="U187" i="22"/>
  <c r="W187" i="22"/>
  <c r="O139" i="22"/>
  <c r="U139" i="22"/>
  <c r="W139" i="22"/>
  <c r="O140" i="22"/>
  <c r="U140" i="22"/>
  <c r="W140" i="22"/>
  <c r="O141" i="22"/>
  <c r="U141" i="22"/>
  <c r="W141" i="22"/>
  <c r="O142" i="22"/>
  <c r="U142" i="22"/>
  <c r="W142" i="22"/>
  <c r="O143" i="22"/>
  <c r="U143" i="22"/>
  <c r="W143" i="22"/>
  <c r="O144" i="22"/>
  <c r="U144" i="22"/>
  <c r="W144" i="22"/>
  <c r="O145" i="22"/>
  <c r="U145" i="22"/>
  <c r="W145" i="22"/>
  <c r="O146" i="22"/>
  <c r="U146" i="22"/>
  <c r="W146" i="22"/>
  <c r="O147" i="22"/>
  <c r="U147" i="22"/>
  <c r="W147" i="22"/>
  <c r="O148" i="22"/>
  <c r="U148" i="22"/>
  <c r="W148" i="22"/>
  <c r="O149" i="22"/>
  <c r="U149" i="22"/>
  <c r="W149" i="22"/>
  <c r="O55" i="22"/>
  <c r="P55" i="22"/>
  <c r="U55" i="22"/>
  <c r="E55" i="22"/>
  <c r="G55" i="22"/>
  <c r="J55" i="22"/>
  <c r="R55" i="22"/>
  <c r="M55" i="22"/>
  <c r="AK35" i="20"/>
  <c r="AB34" i="20"/>
  <c r="AC35" i="20" s="1"/>
  <c r="AB33" i="20"/>
  <c r="AB32" i="20"/>
  <c r="AB31" i="20"/>
  <c r="AB30" i="20"/>
  <c r="AB29" i="20"/>
  <c r="AB28" i="20"/>
  <c r="AB27" i="20"/>
  <c r="Z34" i="20"/>
  <c r="AA35" i="20" s="1"/>
  <c r="Z33" i="20"/>
  <c r="Z32" i="20"/>
  <c r="Z31" i="20"/>
  <c r="Z30" i="20"/>
  <c r="Z29" i="20"/>
  <c r="Z28" i="20"/>
  <c r="Z27" i="20"/>
  <c r="V34" i="20"/>
  <c r="V33" i="20"/>
  <c r="V32" i="20"/>
  <c r="V31" i="20"/>
  <c r="V30" i="20"/>
  <c r="V29" i="20"/>
  <c r="V28" i="20"/>
  <c r="V27" i="20"/>
  <c r="V26" i="20"/>
  <c r="V25" i="20"/>
  <c r="V24" i="20"/>
  <c r="W24" i="20" s="1"/>
  <c r="T34" i="20"/>
  <c r="U35" i="20"/>
  <c r="T33" i="20"/>
  <c r="T32" i="20"/>
  <c r="T31" i="20"/>
  <c r="T30" i="20"/>
  <c r="T29" i="20"/>
  <c r="T28" i="20"/>
  <c r="T27" i="20"/>
  <c r="T26" i="20"/>
  <c r="T25" i="20"/>
  <c r="T24" i="20"/>
  <c r="T23" i="20"/>
  <c r="T22" i="20"/>
  <c r="T21" i="20"/>
  <c r="T20" i="20"/>
  <c r="T19" i="20"/>
  <c r="T18" i="20"/>
  <c r="N34" i="20"/>
  <c r="O35" i="20" s="1"/>
  <c r="N33" i="20"/>
  <c r="N32" i="20"/>
  <c r="N31" i="20"/>
  <c r="N30" i="20"/>
  <c r="N29" i="20"/>
  <c r="N28" i="20"/>
  <c r="N27" i="20"/>
  <c r="N26" i="20"/>
  <c r="N25" i="20"/>
  <c r="N24" i="20"/>
  <c r="N23" i="20"/>
  <c r="N22" i="20"/>
  <c r="N21" i="20"/>
  <c r="N20" i="20"/>
  <c r="N19" i="20"/>
  <c r="N18" i="20"/>
  <c r="L34" i="20"/>
  <c r="M35" i="20" s="1"/>
  <c r="L33" i="20"/>
  <c r="L32" i="20"/>
  <c r="L31" i="20"/>
  <c r="L30" i="20"/>
  <c r="L27" i="20"/>
  <c r="L26" i="20"/>
  <c r="L25" i="20"/>
  <c r="L24" i="20"/>
  <c r="L23" i="20"/>
  <c r="L22" i="20"/>
  <c r="L21" i="20"/>
  <c r="L20" i="20"/>
  <c r="L19" i="20"/>
  <c r="L18" i="20"/>
  <c r="H34" i="20"/>
  <c r="I35" i="20" s="1"/>
  <c r="H33" i="20"/>
  <c r="H32" i="20"/>
  <c r="H31" i="20"/>
  <c r="H30" i="20"/>
  <c r="H29" i="20"/>
  <c r="H28" i="20"/>
  <c r="H27" i="20"/>
  <c r="F34" i="20"/>
  <c r="G35" i="20" s="1"/>
  <c r="F33" i="20"/>
  <c r="F32" i="20"/>
  <c r="F31" i="20"/>
  <c r="F30" i="20"/>
  <c r="F29" i="20"/>
  <c r="F28" i="20"/>
  <c r="F27" i="20"/>
  <c r="F26" i="20"/>
  <c r="F25" i="20"/>
  <c r="F24" i="20"/>
  <c r="F23" i="20"/>
  <c r="F22" i="20"/>
  <c r="F21" i="20"/>
  <c r="F20" i="20"/>
  <c r="F19" i="20"/>
  <c r="F18" i="20"/>
  <c r="D34" i="20"/>
  <c r="E35" i="20" s="1"/>
  <c r="D33" i="20"/>
  <c r="D32" i="20"/>
  <c r="D30" i="20"/>
  <c r="D31" i="20"/>
  <c r="D29" i="20"/>
  <c r="D28" i="20"/>
  <c r="D26" i="20"/>
  <c r="D24" i="20"/>
  <c r="D27" i="20"/>
  <c r="D25" i="20"/>
  <c r="D23" i="20"/>
  <c r="D22" i="20"/>
  <c r="D21" i="20"/>
  <c r="D20" i="20"/>
  <c r="D19" i="20"/>
  <c r="D18" i="20"/>
  <c r="X55" i="22"/>
  <c r="AC199" i="22"/>
  <c r="AK199" i="22"/>
  <c r="AK225" i="22"/>
  <c r="AC225" i="22"/>
  <c r="AA225" i="22"/>
  <c r="W225" i="22"/>
  <c r="U225" i="22"/>
  <c r="P225" i="22"/>
  <c r="Q237" i="22"/>
  <c r="O225" i="22"/>
  <c r="M225" i="22"/>
  <c r="J225" i="22"/>
  <c r="K237" i="22"/>
  <c r="I225" i="22"/>
  <c r="G225" i="22"/>
  <c r="E225" i="22"/>
  <c r="AK224" i="22"/>
  <c r="AC224" i="22"/>
  <c r="AA224" i="22"/>
  <c r="W224" i="22"/>
  <c r="U224" i="22"/>
  <c r="Q236" i="22"/>
  <c r="O224" i="22"/>
  <c r="M224" i="22"/>
  <c r="J224" i="22"/>
  <c r="K236" i="22"/>
  <c r="I224" i="22"/>
  <c r="G224" i="22"/>
  <c r="E224" i="22"/>
  <c r="AK223" i="22"/>
  <c r="AC223" i="22"/>
  <c r="AA223" i="22"/>
  <c r="Q235" i="22"/>
  <c r="M223" i="22"/>
  <c r="I223" i="22"/>
  <c r="G223" i="22"/>
  <c r="E223" i="22"/>
  <c r="AK222" i="22"/>
  <c r="AC222" i="22"/>
  <c r="W222" i="22"/>
  <c r="U222" i="22"/>
  <c r="P222" i="22"/>
  <c r="Q234" i="22"/>
  <c r="O222" i="22"/>
  <c r="M222" i="22"/>
  <c r="J222" i="22"/>
  <c r="K234" i="22"/>
  <c r="I222" i="22"/>
  <c r="G222" i="22"/>
  <c r="E222" i="22"/>
  <c r="AK221" i="22"/>
  <c r="AC221" i="22"/>
  <c r="W221" i="22"/>
  <c r="U221" i="22"/>
  <c r="P221" i="22"/>
  <c r="Q233" i="22"/>
  <c r="O221" i="22"/>
  <c r="M221" i="22"/>
  <c r="J221" i="22"/>
  <c r="K233" i="22"/>
  <c r="I221" i="22"/>
  <c r="G221" i="22"/>
  <c r="E221" i="22"/>
  <c r="AK220" i="22"/>
  <c r="AC220" i="22"/>
  <c r="W220" i="22"/>
  <c r="U220" i="22"/>
  <c r="P220" i="22"/>
  <c r="Q232" i="22"/>
  <c r="O220" i="22"/>
  <c r="M220" i="22"/>
  <c r="J220" i="22"/>
  <c r="K232" i="22"/>
  <c r="I220" i="22"/>
  <c r="G220" i="22"/>
  <c r="E220" i="22"/>
  <c r="AK219" i="22"/>
  <c r="AC219" i="22"/>
  <c r="W219" i="22"/>
  <c r="U219" i="22"/>
  <c r="P219" i="22"/>
  <c r="Q231" i="22"/>
  <c r="O219" i="22"/>
  <c r="M219" i="22"/>
  <c r="J219" i="22"/>
  <c r="K231" i="22"/>
  <c r="I219" i="22"/>
  <c r="G219" i="22"/>
  <c r="E219" i="22"/>
  <c r="AK218" i="22"/>
  <c r="AC218" i="22"/>
  <c r="W218" i="22"/>
  <c r="U218" i="22"/>
  <c r="P218" i="22"/>
  <c r="Q230" i="22"/>
  <c r="O218" i="22"/>
  <c r="M218" i="22"/>
  <c r="J218" i="22"/>
  <c r="K230" i="22"/>
  <c r="I218" i="22"/>
  <c r="G218" i="22"/>
  <c r="E218" i="22"/>
  <c r="AK217" i="22"/>
  <c r="AC217" i="22"/>
  <c r="W217" i="22"/>
  <c r="U217" i="22"/>
  <c r="P217" i="22"/>
  <c r="Q229" i="22"/>
  <c r="O217" i="22"/>
  <c r="M217" i="22"/>
  <c r="J217" i="22"/>
  <c r="K229" i="22"/>
  <c r="I217" i="22"/>
  <c r="G217" i="22"/>
  <c r="E217" i="22"/>
  <c r="AK216" i="22"/>
  <c r="AC216" i="22"/>
  <c r="W216" i="22"/>
  <c r="U216" i="22"/>
  <c r="P216" i="22"/>
  <c r="Q228" i="22"/>
  <c r="O216" i="22"/>
  <c r="M216" i="22"/>
  <c r="J216" i="22"/>
  <c r="K228" i="22"/>
  <c r="I216" i="22"/>
  <c r="G216" i="22"/>
  <c r="E216" i="22"/>
  <c r="AK215" i="22"/>
  <c r="AC215" i="22"/>
  <c r="W215" i="22"/>
  <c r="U215" i="22"/>
  <c r="P215" i="22"/>
  <c r="Q227" i="22"/>
  <c r="O215" i="22"/>
  <c r="M215" i="22"/>
  <c r="J215" i="22"/>
  <c r="K227" i="22"/>
  <c r="I215" i="22"/>
  <c r="G215" i="22"/>
  <c r="E215" i="22"/>
  <c r="AK214" i="22"/>
  <c r="AC214" i="22"/>
  <c r="W214" i="22"/>
  <c r="U214" i="22"/>
  <c r="P214" i="22"/>
  <c r="Q226" i="22"/>
  <c r="O214" i="22"/>
  <c r="M214" i="22"/>
  <c r="J214" i="22"/>
  <c r="K226" i="22"/>
  <c r="I214" i="22"/>
  <c r="G214" i="22"/>
  <c r="E214" i="22"/>
  <c r="K235" i="22"/>
  <c r="R214" i="22"/>
  <c r="S226" i="22"/>
  <c r="R215" i="22"/>
  <c r="S227" i="22"/>
  <c r="R216" i="22"/>
  <c r="S228" i="22"/>
  <c r="R217" i="22"/>
  <c r="R218" i="22"/>
  <c r="R219" i="22"/>
  <c r="R220" i="22"/>
  <c r="R221" i="22"/>
  <c r="R222" i="22"/>
  <c r="R224" i="22"/>
  <c r="R225" i="22"/>
  <c r="AK34" i="20"/>
  <c r="AC34" i="20"/>
  <c r="AA34" i="20"/>
  <c r="W34" i="20"/>
  <c r="U34" i="20"/>
  <c r="P34" i="20"/>
  <c r="O34" i="20"/>
  <c r="M34" i="20"/>
  <c r="J34" i="20"/>
  <c r="I34" i="20"/>
  <c r="G34" i="20"/>
  <c r="E34" i="20"/>
  <c r="X216" i="22"/>
  <c r="Y228" i="22"/>
  <c r="X215" i="22"/>
  <c r="Y227" i="22"/>
  <c r="X214" i="22"/>
  <c r="Y226" i="22"/>
  <c r="X225" i="22"/>
  <c r="Y237" i="22"/>
  <c r="S237" i="22"/>
  <c r="Y235" i="22"/>
  <c r="S235" i="22"/>
  <c r="X224" i="22"/>
  <c r="Y236" i="22"/>
  <c r="S236" i="22"/>
  <c r="X220" i="22"/>
  <c r="Y232" i="22"/>
  <c r="S232" i="22"/>
  <c r="X219" i="22"/>
  <c r="Y231" i="22"/>
  <c r="S231" i="22"/>
  <c r="X222" i="22"/>
  <c r="Y234" i="22"/>
  <c r="S234" i="22"/>
  <c r="X221" i="22"/>
  <c r="Y233" i="22"/>
  <c r="S233" i="22"/>
  <c r="X218" i="22"/>
  <c r="Y230" i="22"/>
  <c r="S230" i="22"/>
  <c r="X217" i="22"/>
  <c r="Y229" i="22"/>
  <c r="S229" i="22"/>
  <c r="R34" i="20"/>
  <c r="AR34" i="20" s="1"/>
  <c r="X34" i="20"/>
  <c r="AS34" i="20" s="1"/>
  <c r="AK201" i="22"/>
  <c r="AK213" i="22"/>
  <c r="AC213" i="22"/>
  <c r="W213" i="22"/>
  <c r="U213" i="22"/>
  <c r="P213" i="22"/>
  <c r="O213" i="22"/>
  <c r="M213" i="22"/>
  <c r="J213" i="22"/>
  <c r="K225" i="22"/>
  <c r="I213" i="22"/>
  <c r="G213" i="22"/>
  <c r="E213" i="22"/>
  <c r="AK212" i="22"/>
  <c r="AC212" i="22"/>
  <c r="W212" i="22"/>
  <c r="U212" i="22"/>
  <c r="P212" i="22"/>
  <c r="O212" i="22"/>
  <c r="M212" i="22"/>
  <c r="J212" i="22"/>
  <c r="I212" i="22"/>
  <c r="G212" i="22"/>
  <c r="E212" i="22"/>
  <c r="AK211" i="22"/>
  <c r="AC211" i="22"/>
  <c r="W211" i="22"/>
  <c r="U211" i="22"/>
  <c r="P211" i="22"/>
  <c r="Q223" i="22"/>
  <c r="O211" i="22"/>
  <c r="M211" i="22"/>
  <c r="J211" i="22"/>
  <c r="K223" i="22"/>
  <c r="I211" i="22"/>
  <c r="G211" i="22"/>
  <c r="E211" i="22"/>
  <c r="AK210" i="22"/>
  <c r="AC210" i="22"/>
  <c r="AA210" i="22"/>
  <c r="W210" i="22"/>
  <c r="U210" i="22"/>
  <c r="P210" i="22"/>
  <c r="Q222" i="22"/>
  <c r="O210" i="22"/>
  <c r="M210" i="22"/>
  <c r="J210" i="22"/>
  <c r="K222" i="22"/>
  <c r="I210" i="22"/>
  <c r="G210" i="22"/>
  <c r="E210" i="22"/>
  <c r="AK209" i="22"/>
  <c r="AC209" i="22"/>
  <c r="AA209" i="22"/>
  <c r="W209" i="22"/>
  <c r="U209" i="22"/>
  <c r="P209" i="22"/>
  <c r="Q221" i="22"/>
  <c r="O209" i="22"/>
  <c r="M209" i="22"/>
  <c r="J209" i="22"/>
  <c r="K221" i="22"/>
  <c r="I209" i="22"/>
  <c r="G209" i="22"/>
  <c r="E209" i="22"/>
  <c r="AK208" i="22"/>
  <c r="AC208" i="22"/>
  <c r="AA208" i="22"/>
  <c r="W208" i="22"/>
  <c r="U208" i="22"/>
  <c r="P208" i="22"/>
  <c r="Q220" i="22"/>
  <c r="O208" i="22"/>
  <c r="M208" i="22"/>
  <c r="J208" i="22"/>
  <c r="K220" i="22"/>
  <c r="I208" i="22"/>
  <c r="G208" i="22"/>
  <c r="E208" i="22"/>
  <c r="AK207" i="22"/>
  <c r="AC207" i="22"/>
  <c r="AA207" i="22"/>
  <c r="W207" i="22"/>
  <c r="U207" i="22"/>
  <c r="P207" i="22"/>
  <c r="Q219" i="22"/>
  <c r="O207" i="22"/>
  <c r="M207" i="22"/>
  <c r="J207" i="22"/>
  <c r="K219" i="22"/>
  <c r="I207" i="22"/>
  <c r="G207" i="22"/>
  <c r="E207" i="22"/>
  <c r="AK206" i="22"/>
  <c r="AC206" i="22"/>
  <c r="AA206" i="22"/>
  <c r="W206" i="22"/>
  <c r="U206" i="22"/>
  <c r="P206" i="22"/>
  <c r="Q218" i="22"/>
  <c r="O206" i="22"/>
  <c r="M206" i="22"/>
  <c r="J206" i="22"/>
  <c r="K218" i="22"/>
  <c r="I206" i="22"/>
  <c r="G206" i="22"/>
  <c r="E206" i="22"/>
  <c r="AK205" i="22"/>
  <c r="AC205" i="22"/>
  <c r="AA205" i="22"/>
  <c r="W205" i="22"/>
  <c r="U205" i="22"/>
  <c r="P205" i="22"/>
  <c r="Q217" i="22"/>
  <c r="O205" i="22"/>
  <c r="M205" i="22"/>
  <c r="J205" i="22"/>
  <c r="I205" i="22"/>
  <c r="G205" i="22"/>
  <c r="E205" i="22"/>
  <c r="AK204" i="22"/>
  <c r="AC204" i="22"/>
  <c r="AA204" i="22"/>
  <c r="W204" i="22"/>
  <c r="U204" i="22"/>
  <c r="P204" i="22"/>
  <c r="Q216" i="22"/>
  <c r="O204" i="22"/>
  <c r="M204" i="22"/>
  <c r="J204" i="22"/>
  <c r="I204" i="22"/>
  <c r="G204" i="22"/>
  <c r="E204" i="22"/>
  <c r="AK203" i="22"/>
  <c r="AC203" i="22"/>
  <c r="AA203" i="22"/>
  <c r="W203" i="22"/>
  <c r="U203" i="22"/>
  <c r="P203" i="22"/>
  <c r="Q215" i="22"/>
  <c r="O203" i="22"/>
  <c r="M203" i="22"/>
  <c r="J203" i="22"/>
  <c r="I203" i="22"/>
  <c r="G203" i="22"/>
  <c r="E203" i="22"/>
  <c r="AK202" i="22"/>
  <c r="AC202" i="22"/>
  <c r="AA202" i="22"/>
  <c r="W202" i="22"/>
  <c r="U202" i="22"/>
  <c r="P202" i="22"/>
  <c r="O202" i="22"/>
  <c r="M202" i="22"/>
  <c r="J202" i="22"/>
  <c r="I202" i="22"/>
  <c r="G202" i="22"/>
  <c r="E202" i="22"/>
  <c r="AC201" i="22"/>
  <c r="AA201" i="22"/>
  <c r="W201" i="22"/>
  <c r="U201" i="22"/>
  <c r="P201" i="22"/>
  <c r="O201" i="22"/>
  <c r="M201" i="22"/>
  <c r="J201" i="22"/>
  <c r="I201" i="22"/>
  <c r="G201" i="22"/>
  <c r="E201" i="22"/>
  <c r="AK200" i="22"/>
  <c r="AC200" i="22"/>
  <c r="AA200" i="22"/>
  <c r="W200" i="22"/>
  <c r="U200" i="22"/>
  <c r="P200" i="22"/>
  <c r="O200" i="22"/>
  <c r="M200" i="22"/>
  <c r="J200" i="22"/>
  <c r="I200" i="22"/>
  <c r="G200" i="22"/>
  <c r="E200" i="22"/>
  <c r="AA199" i="22"/>
  <c r="AK198" i="22"/>
  <c r="AC198" i="22"/>
  <c r="AA198" i="22"/>
  <c r="W198" i="22"/>
  <c r="U198" i="22"/>
  <c r="P198" i="22"/>
  <c r="O198" i="22"/>
  <c r="M198" i="22"/>
  <c r="J198" i="22"/>
  <c r="I198" i="22"/>
  <c r="G198" i="22"/>
  <c r="E198" i="22"/>
  <c r="AK197" i="22"/>
  <c r="AC197" i="22"/>
  <c r="AA197" i="22"/>
  <c r="W197" i="22"/>
  <c r="U197" i="22"/>
  <c r="P197" i="22"/>
  <c r="O197" i="22"/>
  <c r="M197" i="22"/>
  <c r="J197" i="22"/>
  <c r="I197" i="22"/>
  <c r="G197" i="22"/>
  <c r="E197" i="22"/>
  <c r="AK196" i="22"/>
  <c r="AC196" i="22"/>
  <c r="AA196" i="22"/>
  <c r="W196" i="22"/>
  <c r="U196" i="22"/>
  <c r="P196" i="22"/>
  <c r="O196" i="22"/>
  <c r="M196" i="22"/>
  <c r="J196" i="22"/>
  <c r="I196" i="22"/>
  <c r="G196" i="22"/>
  <c r="E196" i="22"/>
  <c r="AK195" i="22"/>
  <c r="AC195" i="22"/>
  <c r="AA195" i="22"/>
  <c r="W195" i="22"/>
  <c r="U195" i="22"/>
  <c r="P195" i="22"/>
  <c r="O195" i="22"/>
  <c r="M195" i="22"/>
  <c r="J195" i="22"/>
  <c r="I195" i="22"/>
  <c r="G195" i="22"/>
  <c r="E195" i="22"/>
  <c r="AK194" i="22"/>
  <c r="AC194" i="22"/>
  <c r="AA194" i="22"/>
  <c r="W194" i="22"/>
  <c r="U194" i="22"/>
  <c r="P194" i="22"/>
  <c r="O194" i="22"/>
  <c r="M194" i="22"/>
  <c r="J194" i="22"/>
  <c r="I194" i="22"/>
  <c r="G194" i="22"/>
  <c r="E194" i="22"/>
  <c r="AK193" i="22"/>
  <c r="AC193" i="22"/>
  <c r="AA193" i="22"/>
  <c r="W193" i="22"/>
  <c r="U193" i="22"/>
  <c r="P193" i="22"/>
  <c r="O193" i="22"/>
  <c r="M193" i="22"/>
  <c r="J193" i="22"/>
  <c r="I193" i="22"/>
  <c r="G193" i="22"/>
  <c r="E193" i="22"/>
  <c r="AK192" i="22"/>
  <c r="AC192" i="22"/>
  <c r="AA192" i="22"/>
  <c r="W192" i="22"/>
  <c r="U192" i="22"/>
  <c r="P192" i="22"/>
  <c r="O192" i="22"/>
  <c r="M192" i="22"/>
  <c r="J192" i="22"/>
  <c r="I192" i="22"/>
  <c r="G192" i="22"/>
  <c r="E192" i="22"/>
  <c r="AK191" i="22"/>
  <c r="AC191" i="22"/>
  <c r="AA191" i="22"/>
  <c r="W191" i="22"/>
  <c r="U191" i="22"/>
  <c r="P191" i="22"/>
  <c r="O191" i="22"/>
  <c r="M191" i="22"/>
  <c r="J191" i="22"/>
  <c r="I191" i="22"/>
  <c r="G191" i="22"/>
  <c r="E191" i="22"/>
  <c r="AK190" i="22"/>
  <c r="AC190" i="22"/>
  <c r="AA190" i="22"/>
  <c r="W190" i="22"/>
  <c r="U190" i="22"/>
  <c r="P190" i="22"/>
  <c r="O190" i="22"/>
  <c r="M190" i="22"/>
  <c r="J190" i="22"/>
  <c r="I190" i="22"/>
  <c r="G190" i="22"/>
  <c r="E190" i="22"/>
  <c r="AK189" i="22"/>
  <c r="AC189" i="22"/>
  <c r="AA189" i="22"/>
  <c r="W189" i="22"/>
  <c r="U189" i="22"/>
  <c r="P189" i="22"/>
  <c r="O189" i="22"/>
  <c r="M189" i="22"/>
  <c r="J189" i="22"/>
  <c r="I189" i="22"/>
  <c r="G189" i="22"/>
  <c r="E189" i="22"/>
  <c r="AK188" i="22"/>
  <c r="AC188" i="22"/>
  <c r="AA188" i="22"/>
  <c r="W188" i="22"/>
  <c r="U188" i="22"/>
  <c r="P188" i="22"/>
  <c r="O188" i="22"/>
  <c r="M188" i="22"/>
  <c r="J188" i="22"/>
  <c r="I188" i="22"/>
  <c r="G188" i="22"/>
  <c r="E188" i="22"/>
  <c r="AK187" i="22"/>
  <c r="AC187" i="22"/>
  <c r="AA187" i="22"/>
  <c r="M187" i="22"/>
  <c r="J187" i="22"/>
  <c r="K199" i="22"/>
  <c r="I187" i="22"/>
  <c r="G187" i="22"/>
  <c r="E187" i="22"/>
  <c r="AK186" i="22"/>
  <c r="AC186" i="22"/>
  <c r="AA186" i="22"/>
  <c r="W186" i="22"/>
  <c r="U186" i="22"/>
  <c r="P186" i="22"/>
  <c r="O186" i="22"/>
  <c r="M186" i="22"/>
  <c r="J186" i="22"/>
  <c r="I186" i="22"/>
  <c r="G186" i="22"/>
  <c r="E186" i="22"/>
  <c r="AK185" i="22"/>
  <c r="AC185" i="22"/>
  <c r="AA185" i="22"/>
  <c r="W185" i="22"/>
  <c r="U185" i="22"/>
  <c r="P185" i="22"/>
  <c r="O185" i="22"/>
  <c r="M185" i="22"/>
  <c r="J185" i="22"/>
  <c r="I185" i="22"/>
  <c r="G185" i="22"/>
  <c r="E185" i="22"/>
  <c r="AK184" i="22"/>
  <c r="AC184" i="22"/>
  <c r="AA184" i="22"/>
  <c r="W184" i="22"/>
  <c r="U184" i="22"/>
  <c r="P184" i="22"/>
  <c r="O184" i="22"/>
  <c r="M184" i="22"/>
  <c r="J184" i="22"/>
  <c r="I184" i="22"/>
  <c r="G184" i="22"/>
  <c r="E184" i="22"/>
  <c r="AK183" i="22"/>
  <c r="AC183" i="22"/>
  <c r="AA183" i="22"/>
  <c r="W183" i="22"/>
  <c r="U183" i="22"/>
  <c r="P183" i="22"/>
  <c r="O183" i="22"/>
  <c r="M183" i="22"/>
  <c r="J183" i="22"/>
  <c r="I183" i="22"/>
  <c r="G183" i="22"/>
  <c r="E183" i="22"/>
  <c r="AK182" i="22"/>
  <c r="AC182" i="22"/>
  <c r="AA182" i="22"/>
  <c r="W182" i="22"/>
  <c r="U182" i="22"/>
  <c r="P182" i="22"/>
  <c r="O182" i="22"/>
  <c r="M182" i="22"/>
  <c r="J182" i="22"/>
  <c r="I182" i="22"/>
  <c r="G182" i="22"/>
  <c r="E182" i="22"/>
  <c r="AK181" i="22"/>
  <c r="AC181" i="22"/>
  <c r="AA181" i="22"/>
  <c r="W181" i="22"/>
  <c r="U181" i="22"/>
  <c r="P181" i="22"/>
  <c r="O181" i="22"/>
  <c r="M181" i="22"/>
  <c r="J181" i="22"/>
  <c r="I181" i="22"/>
  <c r="G181" i="22"/>
  <c r="E181" i="22"/>
  <c r="AK180" i="22"/>
  <c r="AC180" i="22"/>
  <c r="AA180" i="22"/>
  <c r="W180" i="22"/>
  <c r="U180" i="22"/>
  <c r="P180" i="22"/>
  <c r="O180" i="22"/>
  <c r="M180" i="22"/>
  <c r="J180" i="22"/>
  <c r="I180" i="22"/>
  <c r="G180" i="22"/>
  <c r="E180" i="22"/>
  <c r="AK179" i="22"/>
  <c r="AC179" i="22"/>
  <c r="AA179" i="22"/>
  <c r="W179" i="22"/>
  <c r="U179" i="22"/>
  <c r="P179" i="22"/>
  <c r="O179" i="22"/>
  <c r="M179" i="22"/>
  <c r="J179" i="22"/>
  <c r="I179" i="22"/>
  <c r="G179" i="22"/>
  <c r="E179" i="22"/>
  <c r="AK178" i="22"/>
  <c r="AC178" i="22"/>
  <c r="AA178" i="22"/>
  <c r="W178" i="22"/>
  <c r="U178" i="22"/>
  <c r="P178" i="22"/>
  <c r="O178" i="22"/>
  <c r="M178" i="22"/>
  <c r="J178" i="22"/>
  <c r="I178" i="22"/>
  <c r="G178" i="22"/>
  <c r="E178" i="22"/>
  <c r="AK177" i="22"/>
  <c r="AC177" i="22"/>
  <c r="AA177" i="22"/>
  <c r="W177" i="22"/>
  <c r="U177" i="22"/>
  <c r="P177" i="22"/>
  <c r="O177" i="22"/>
  <c r="M177" i="22"/>
  <c r="J177" i="22"/>
  <c r="I177" i="22"/>
  <c r="G177" i="22"/>
  <c r="E177" i="22"/>
  <c r="AK176" i="22"/>
  <c r="AC176" i="22"/>
  <c r="AA176" i="22"/>
  <c r="W176" i="22"/>
  <c r="U176" i="22"/>
  <c r="P176" i="22"/>
  <c r="O176" i="22"/>
  <c r="M176" i="22"/>
  <c r="J176" i="22"/>
  <c r="I176" i="22"/>
  <c r="G176" i="22"/>
  <c r="E176" i="22"/>
  <c r="AK175" i="22"/>
  <c r="AC175" i="22"/>
  <c r="AA175" i="22"/>
  <c r="W175" i="22"/>
  <c r="U175" i="22"/>
  <c r="P175" i="22"/>
  <c r="Q187" i="22"/>
  <c r="O175" i="22"/>
  <c r="M175" i="22"/>
  <c r="J175" i="22"/>
  <c r="I175" i="22"/>
  <c r="G175" i="22"/>
  <c r="E175" i="22"/>
  <c r="AK174" i="22"/>
  <c r="AC174" i="22"/>
  <c r="AA174" i="22"/>
  <c r="W174" i="22"/>
  <c r="U174" i="22"/>
  <c r="P174" i="22"/>
  <c r="O174" i="22"/>
  <c r="M174" i="22"/>
  <c r="J174" i="22"/>
  <c r="I174" i="22"/>
  <c r="G174" i="22"/>
  <c r="E174" i="22"/>
  <c r="AK173" i="22"/>
  <c r="AC173" i="22"/>
  <c r="AA173" i="22"/>
  <c r="W173" i="22"/>
  <c r="U173" i="22"/>
  <c r="P173" i="22"/>
  <c r="O173" i="22"/>
  <c r="M173" i="22"/>
  <c r="J173" i="22"/>
  <c r="I173" i="22"/>
  <c r="G173" i="22"/>
  <c r="E173" i="22"/>
  <c r="AK172" i="22"/>
  <c r="AC172" i="22"/>
  <c r="AA172" i="22"/>
  <c r="W172" i="22"/>
  <c r="U172" i="22"/>
  <c r="P172" i="22"/>
  <c r="O172" i="22"/>
  <c r="M172" i="22"/>
  <c r="J172" i="22"/>
  <c r="I172" i="22"/>
  <c r="G172" i="22"/>
  <c r="E172" i="22"/>
  <c r="AK171" i="22"/>
  <c r="AC171" i="22"/>
  <c r="AA171" i="22"/>
  <c r="W171" i="22"/>
  <c r="U171" i="22"/>
  <c r="P171" i="22"/>
  <c r="O171" i="22"/>
  <c r="M171" i="22"/>
  <c r="J171" i="22"/>
  <c r="I171" i="22"/>
  <c r="G171" i="22"/>
  <c r="E171" i="22"/>
  <c r="AK170" i="22"/>
  <c r="AC170" i="22"/>
  <c r="AA170" i="22"/>
  <c r="W170" i="22"/>
  <c r="U170" i="22"/>
  <c r="P170" i="22"/>
  <c r="O170" i="22"/>
  <c r="M170" i="22"/>
  <c r="J170" i="22"/>
  <c r="I170" i="22"/>
  <c r="G170" i="22"/>
  <c r="E170" i="22"/>
  <c r="AK169" i="22"/>
  <c r="AC169" i="22"/>
  <c r="AA169" i="22"/>
  <c r="W169" i="22"/>
  <c r="U169" i="22"/>
  <c r="P169" i="22"/>
  <c r="O169" i="22"/>
  <c r="M169" i="22"/>
  <c r="J169" i="22"/>
  <c r="I169" i="22"/>
  <c r="G169" i="22"/>
  <c r="E169" i="22"/>
  <c r="AK168" i="22"/>
  <c r="AC168" i="22"/>
  <c r="AA168" i="22"/>
  <c r="W168" i="22"/>
  <c r="U168" i="22"/>
  <c r="P168" i="22"/>
  <c r="O168" i="22"/>
  <c r="M168" i="22"/>
  <c r="J168" i="22"/>
  <c r="I168" i="22"/>
  <c r="G168" i="22"/>
  <c r="E168" i="22"/>
  <c r="AK167" i="22"/>
  <c r="AC167" i="22"/>
  <c r="AA167" i="22"/>
  <c r="W167" i="22"/>
  <c r="U167" i="22"/>
  <c r="P167" i="22"/>
  <c r="O167" i="22"/>
  <c r="M167" i="22"/>
  <c r="J167" i="22"/>
  <c r="I167" i="22"/>
  <c r="G167" i="22"/>
  <c r="E167" i="22"/>
  <c r="AK166" i="22"/>
  <c r="AC166" i="22"/>
  <c r="AA166" i="22"/>
  <c r="W166" i="22"/>
  <c r="U166" i="22"/>
  <c r="P166" i="22"/>
  <c r="O166" i="22"/>
  <c r="M166" i="22"/>
  <c r="J166" i="22"/>
  <c r="I166" i="22"/>
  <c r="G166" i="22"/>
  <c r="E166" i="22"/>
  <c r="AK165" i="22"/>
  <c r="AC165" i="22"/>
  <c r="AA165" i="22"/>
  <c r="W165" i="22"/>
  <c r="U165" i="22"/>
  <c r="P165" i="22"/>
  <c r="O165" i="22"/>
  <c r="M165" i="22"/>
  <c r="J165" i="22"/>
  <c r="I165" i="22"/>
  <c r="G165" i="22"/>
  <c r="E165" i="22"/>
  <c r="AK164" i="22"/>
  <c r="AC164" i="22"/>
  <c r="AA164" i="22"/>
  <c r="W164" i="22"/>
  <c r="U164" i="22"/>
  <c r="P164" i="22"/>
  <c r="O164" i="22"/>
  <c r="M164" i="22"/>
  <c r="J164" i="22"/>
  <c r="I164" i="22"/>
  <c r="G164" i="22"/>
  <c r="E164" i="22"/>
  <c r="AK163" i="22"/>
  <c r="AC163" i="22"/>
  <c r="AA163" i="22"/>
  <c r="W163" i="22"/>
  <c r="U163" i="22"/>
  <c r="P163" i="22"/>
  <c r="O163" i="22"/>
  <c r="M163" i="22"/>
  <c r="J163" i="22"/>
  <c r="I163" i="22"/>
  <c r="G163" i="22"/>
  <c r="E163" i="22"/>
  <c r="AK162" i="22"/>
  <c r="AC162" i="22"/>
  <c r="AA162" i="22"/>
  <c r="W162" i="22"/>
  <c r="U162" i="22"/>
  <c r="P162" i="22"/>
  <c r="O162" i="22"/>
  <c r="J162" i="22"/>
  <c r="I162" i="22"/>
  <c r="G162" i="22"/>
  <c r="E162" i="22"/>
  <c r="AK161" i="22"/>
  <c r="AC161" i="22"/>
  <c r="AA161" i="22"/>
  <c r="W161" i="22"/>
  <c r="U161" i="22"/>
  <c r="P161" i="22"/>
  <c r="O161" i="22"/>
  <c r="J161" i="22"/>
  <c r="I161" i="22"/>
  <c r="G161" i="22"/>
  <c r="E161" i="22"/>
  <c r="AK160" i="22"/>
  <c r="AC160" i="22"/>
  <c r="AA160" i="22"/>
  <c r="W160" i="22"/>
  <c r="U160" i="22"/>
  <c r="P160" i="22"/>
  <c r="O160" i="22"/>
  <c r="J160" i="22"/>
  <c r="I160" i="22"/>
  <c r="G160" i="22"/>
  <c r="E160" i="22"/>
  <c r="AK159" i="22"/>
  <c r="AC159" i="22"/>
  <c r="AA159" i="22"/>
  <c r="W159" i="22"/>
  <c r="U159" i="22"/>
  <c r="P159" i="22"/>
  <c r="O159" i="22"/>
  <c r="J159" i="22"/>
  <c r="K171" i="22"/>
  <c r="I159" i="22"/>
  <c r="G159" i="22"/>
  <c r="E159" i="22"/>
  <c r="AK158" i="22"/>
  <c r="AC158" i="22"/>
  <c r="AA158" i="22"/>
  <c r="W158" i="22"/>
  <c r="U158" i="22"/>
  <c r="P158" i="22"/>
  <c r="Q170" i="22"/>
  <c r="O158" i="22"/>
  <c r="J158" i="22"/>
  <c r="I158" i="22"/>
  <c r="G158" i="22"/>
  <c r="E158" i="22"/>
  <c r="AK157" i="22"/>
  <c r="AC157" i="22"/>
  <c r="AA157" i="22"/>
  <c r="W157" i="22"/>
  <c r="U157" i="22"/>
  <c r="P157" i="22"/>
  <c r="O157" i="22"/>
  <c r="J157" i="22"/>
  <c r="I157" i="22"/>
  <c r="G157" i="22"/>
  <c r="E157" i="22"/>
  <c r="AK156" i="22"/>
  <c r="AC156" i="22"/>
  <c r="AA156" i="22"/>
  <c r="W156" i="22"/>
  <c r="U156" i="22"/>
  <c r="P156" i="22"/>
  <c r="O156" i="22"/>
  <c r="J156" i="22"/>
  <c r="I156" i="22"/>
  <c r="G156" i="22"/>
  <c r="E156" i="22"/>
  <c r="AK155" i="22"/>
  <c r="AC155" i="22"/>
  <c r="AA155" i="22"/>
  <c r="W155" i="22"/>
  <c r="U155" i="22"/>
  <c r="P155" i="22"/>
  <c r="O155" i="22"/>
  <c r="J155" i="22"/>
  <c r="K167" i="22"/>
  <c r="I155" i="22"/>
  <c r="G155" i="22"/>
  <c r="E155" i="22"/>
  <c r="AK154" i="22"/>
  <c r="AC154" i="22"/>
  <c r="AA154" i="22"/>
  <c r="W154" i="22"/>
  <c r="U154" i="22"/>
  <c r="P154" i="22"/>
  <c r="Q166" i="22"/>
  <c r="O154" i="22"/>
  <c r="J154" i="22"/>
  <c r="I154" i="22"/>
  <c r="G154" i="22"/>
  <c r="E154" i="22"/>
  <c r="AK153" i="22"/>
  <c r="AC153" i="22"/>
  <c r="AA153" i="22"/>
  <c r="W153" i="22"/>
  <c r="U153" i="22"/>
  <c r="P153" i="22"/>
  <c r="O153" i="22"/>
  <c r="J153" i="22"/>
  <c r="I153" i="22"/>
  <c r="G153" i="22"/>
  <c r="E153" i="22"/>
  <c r="AK152" i="22"/>
  <c r="AC152" i="22"/>
  <c r="AA152" i="22"/>
  <c r="W152" i="22"/>
  <c r="U152" i="22"/>
  <c r="P152" i="22"/>
  <c r="O152" i="22"/>
  <c r="J152" i="22"/>
  <c r="I152" i="22"/>
  <c r="G152" i="22"/>
  <c r="E152" i="22"/>
  <c r="AK151" i="22"/>
  <c r="AC151" i="22"/>
  <c r="AA151" i="22"/>
  <c r="W151" i="22"/>
  <c r="U151" i="22"/>
  <c r="P151" i="22"/>
  <c r="O151" i="22"/>
  <c r="J151" i="22"/>
  <c r="I151" i="22"/>
  <c r="G151" i="22"/>
  <c r="E151" i="22"/>
  <c r="AK150" i="22"/>
  <c r="AC150" i="22"/>
  <c r="AA150" i="22"/>
  <c r="W150" i="22"/>
  <c r="U150" i="22"/>
  <c r="O150" i="22"/>
  <c r="J150" i="22"/>
  <c r="I150" i="22"/>
  <c r="G150" i="22"/>
  <c r="E150" i="22"/>
  <c r="AK149" i="22"/>
  <c r="AC149" i="22"/>
  <c r="AA149" i="22"/>
  <c r="J149" i="22"/>
  <c r="I149" i="22"/>
  <c r="G149" i="22"/>
  <c r="E149" i="22"/>
  <c r="AK148" i="22"/>
  <c r="AC148" i="22"/>
  <c r="AA148" i="22"/>
  <c r="J148" i="22"/>
  <c r="I148" i="22"/>
  <c r="G148" i="22"/>
  <c r="E148" i="22"/>
  <c r="AK147" i="22"/>
  <c r="AC147" i="22"/>
  <c r="AA147" i="22"/>
  <c r="J147" i="22"/>
  <c r="I147" i="22"/>
  <c r="G147" i="22"/>
  <c r="E147" i="22"/>
  <c r="AK146" i="22"/>
  <c r="AC146" i="22"/>
  <c r="AA146" i="22"/>
  <c r="J146" i="22"/>
  <c r="I146" i="22"/>
  <c r="G146" i="22"/>
  <c r="E146" i="22"/>
  <c r="AK145" i="22"/>
  <c r="AC145" i="22"/>
  <c r="AA145" i="22"/>
  <c r="J145" i="22"/>
  <c r="I145" i="22"/>
  <c r="G145" i="22"/>
  <c r="E145" i="22"/>
  <c r="AK144" i="22"/>
  <c r="AC144" i="22"/>
  <c r="AA144" i="22"/>
  <c r="J144" i="22"/>
  <c r="I144" i="22"/>
  <c r="G144" i="22"/>
  <c r="E144" i="22"/>
  <c r="AK143" i="22"/>
  <c r="AC143" i="22"/>
  <c r="AA143" i="22"/>
  <c r="J143" i="22"/>
  <c r="I143" i="22"/>
  <c r="G143" i="22"/>
  <c r="E143" i="22"/>
  <c r="AK142" i="22"/>
  <c r="AC142" i="22"/>
  <c r="AA142" i="22"/>
  <c r="J142" i="22"/>
  <c r="I142" i="22"/>
  <c r="G142" i="22"/>
  <c r="E142" i="22"/>
  <c r="AK141" i="22"/>
  <c r="AC141" i="22"/>
  <c r="AA141" i="22"/>
  <c r="J141" i="22"/>
  <c r="I141" i="22"/>
  <c r="E141" i="22"/>
  <c r="AK140" i="22"/>
  <c r="AC140" i="22"/>
  <c r="AA140" i="22"/>
  <c r="J140" i="22"/>
  <c r="I140" i="22"/>
  <c r="G140" i="22"/>
  <c r="E140" i="22"/>
  <c r="AK139" i="22"/>
  <c r="AC139" i="22"/>
  <c r="AA139" i="22"/>
  <c r="J139" i="22"/>
  <c r="I139" i="22"/>
  <c r="G139" i="22"/>
  <c r="E139" i="22"/>
  <c r="AK138" i="22"/>
  <c r="AC138" i="22"/>
  <c r="AA138" i="22"/>
  <c r="W138" i="22"/>
  <c r="U138" i="22"/>
  <c r="P138" i="22"/>
  <c r="O138" i="22"/>
  <c r="M138" i="22"/>
  <c r="J138" i="22"/>
  <c r="I138" i="22"/>
  <c r="G138" i="22"/>
  <c r="E138" i="22"/>
  <c r="AK137" i="22"/>
  <c r="AC137" i="22"/>
  <c r="AA137" i="22"/>
  <c r="W137" i="22"/>
  <c r="U137" i="22"/>
  <c r="P137" i="22"/>
  <c r="O137" i="22"/>
  <c r="M137" i="22"/>
  <c r="J137" i="22"/>
  <c r="I137" i="22"/>
  <c r="G137" i="22"/>
  <c r="E137" i="22"/>
  <c r="AK136" i="22"/>
  <c r="AC136" i="22"/>
  <c r="AA136" i="22"/>
  <c r="W136" i="22"/>
  <c r="U136" i="22"/>
  <c r="P136" i="22"/>
  <c r="O136" i="22"/>
  <c r="M136" i="22"/>
  <c r="J136" i="22"/>
  <c r="I136" i="22"/>
  <c r="G136" i="22"/>
  <c r="E136" i="22"/>
  <c r="AK135" i="22"/>
  <c r="AC135" i="22"/>
  <c r="AA135" i="22"/>
  <c r="W135" i="22"/>
  <c r="U135" i="22"/>
  <c r="P135" i="22"/>
  <c r="O135" i="22"/>
  <c r="M135" i="22"/>
  <c r="J135" i="22"/>
  <c r="I135" i="22"/>
  <c r="G135" i="22"/>
  <c r="E135" i="22"/>
  <c r="AK134" i="22"/>
  <c r="AC134" i="22"/>
  <c r="AA134" i="22"/>
  <c r="W134" i="22"/>
  <c r="U134" i="22"/>
  <c r="P134" i="22"/>
  <c r="O134" i="22"/>
  <c r="M134" i="22"/>
  <c r="J134" i="22"/>
  <c r="I134" i="22"/>
  <c r="G134" i="22"/>
  <c r="E134" i="22"/>
  <c r="AK133" i="22"/>
  <c r="AC133" i="22"/>
  <c r="AA133" i="22"/>
  <c r="W133" i="22"/>
  <c r="U133" i="22"/>
  <c r="P133" i="22"/>
  <c r="O133" i="22"/>
  <c r="M133" i="22"/>
  <c r="J133" i="22"/>
  <c r="I133" i="22"/>
  <c r="G133" i="22"/>
  <c r="E133" i="22"/>
  <c r="AK132" i="22"/>
  <c r="AC132" i="22"/>
  <c r="AA132" i="22"/>
  <c r="W132" i="22"/>
  <c r="U132" i="22"/>
  <c r="P132" i="22"/>
  <c r="O132" i="22"/>
  <c r="M132" i="22"/>
  <c r="J132" i="22"/>
  <c r="I132" i="22"/>
  <c r="G132" i="22"/>
  <c r="E132" i="22"/>
  <c r="AK131" i="22"/>
  <c r="AC131" i="22"/>
  <c r="AA131" i="22"/>
  <c r="W131" i="22"/>
  <c r="U131" i="22"/>
  <c r="P131" i="22"/>
  <c r="O131" i="22"/>
  <c r="M131" i="22"/>
  <c r="J131" i="22"/>
  <c r="I131" i="22"/>
  <c r="G131" i="22"/>
  <c r="E131" i="22"/>
  <c r="AK130" i="22"/>
  <c r="AC130" i="22"/>
  <c r="AA130" i="22"/>
  <c r="W130" i="22"/>
  <c r="U130" i="22"/>
  <c r="P130" i="22"/>
  <c r="O130" i="22"/>
  <c r="M130" i="22"/>
  <c r="J130" i="22"/>
  <c r="I130" i="22"/>
  <c r="G130" i="22"/>
  <c r="E130" i="22"/>
  <c r="AK129" i="22"/>
  <c r="AC129" i="22"/>
  <c r="AA129" i="22"/>
  <c r="W129" i="22"/>
  <c r="U129" i="22"/>
  <c r="P129" i="22"/>
  <c r="O129" i="22"/>
  <c r="M129" i="22"/>
  <c r="J129" i="22"/>
  <c r="I129" i="22"/>
  <c r="G129" i="22"/>
  <c r="E129" i="22"/>
  <c r="AK128" i="22"/>
  <c r="AC128" i="22"/>
  <c r="AA128" i="22"/>
  <c r="W128" i="22"/>
  <c r="U128" i="22"/>
  <c r="P128" i="22"/>
  <c r="O128" i="22"/>
  <c r="M128" i="22"/>
  <c r="J128" i="22"/>
  <c r="I128" i="22"/>
  <c r="G128" i="22"/>
  <c r="E128" i="22"/>
  <c r="AK127" i="22"/>
  <c r="AC127" i="22"/>
  <c r="AA127" i="22"/>
  <c r="W127" i="22"/>
  <c r="U127" i="22"/>
  <c r="P127" i="22"/>
  <c r="O127" i="22"/>
  <c r="M127" i="22"/>
  <c r="J127" i="22"/>
  <c r="I127" i="22"/>
  <c r="G127" i="22"/>
  <c r="E127" i="22"/>
  <c r="AK126" i="22"/>
  <c r="W126" i="22"/>
  <c r="U126" i="22"/>
  <c r="P126" i="22"/>
  <c r="O126" i="22"/>
  <c r="M126" i="22"/>
  <c r="J126" i="22"/>
  <c r="G126" i="22"/>
  <c r="E126" i="22"/>
  <c r="AK125" i="22"/>
  <c r="W125" i="22"/>
  <c r="U125" i="22"/>
  <c r="P125" i="22"/>
  <c r="O125" i="22"/>
  <c r="M125" i="22"/>
  <c r="J125" i="22"/>
  <c r="G125" i="22"/>
  <c r="E125" i="22"/>
  <c r="AK124" i="22"/>
  <c r="W124" i="22"/>
  <c r="U124" i="22"/>
  <c r="P124" i="22"/>
  <c r="O124" i="22"/>
  <c r="M124" i="22"/>
  <c r="J124" i="22"/>
  <c r="G124" i="22"/>
  <c r="E124" i="22"/>
  <c r="AK123" i="22"/>
  <c r="W123" i="22"/>
  <c r="U123" i="22"/>
  <c r="P123" i="22"/>
  <c r="O123" i="22"/>
  <c r="M123" i="22"/>
  <c r="J123" i="22"/>
  <c r="G123" i="22"/>
  <c r="E123" i="22"/>
  <c r="AK122" i="22"/>
  <c r="W122" i="22"/>
  <c r="U122" i="22"/>
  <c r="P122" i="22"/>
  <c r="O122" i="22"/>
  <c r="M122" i="22"/>
  <c r="J122" i="22"/>
  <c r="G122" i="22"/>
  <c r="E122" i="22"/>
  <c r="AK121" i="22"/>
  <c r="W121" i="22"/>
  <c r="U121" i="22"/>
  <c r="P121" i="22"/>
  <c r="O121" i="22"/>
  <c r="M121" i="22"/>
  <c r="J121" i="22"/>
  <c r="G121" i="22"/>
  <c r="E121" i="22"/>
  <c r="AK120" i="22"/>
  <c r="W120" i="22"/>
  <c r="U120" i="22"/>
  <c r="P120" i="22"/>
  <c r="O120" i="22"/>
  <c r="M120" i="22"/>
  <c r="J120" i="22"/>
  <c r="G120" i="22"/>
  <c r="E120" i="22"/>
  <c r="AK119" i="22"/>
  <c r="W119" i="22"/>
  <c r="U119" i="22"/>
  <c r="P119" i="22"/>
  <c r="O119" i="22"/>
  <c r="M119" i="22"/>
  <c r="J119" i="22"/>
  <c r="G119" i="22"/>
  <c r="E119" i="22"/>
  <c r="AK118" i="22"/>
  <c r="W118" i="22"/>
  <c r="U118" i="22"/>
  <c r="P118" i="22"/>
  <c r="O118" i="22"/>
  <c r="M118" i="22"/>
  <c r="J118" i="22"/>
  <c r="G118" i="22"/>
  <c r="E118" i="22"/>
  <c r="AK117" i="22"/>
  <c r="W117" i="22"/>
  <c r="U117" i="22"/>
  <c r="P117" i="22"/>
  <c r="O117" i="22"/>
  <c r="M117" i="22"/>
  <c r="J117" i="22"/>
  <c r="G117" i="22"/>
  <c r="E117" i="22"/>
  <c r="AK116" i="22"/>
  <c r="W116" i="22"/>
  <c r="U116" i="22"/>
  <c r="P116" i="22"/>
  <c r="O116" i="22"/>
  <c r="M116" i="22"/>
  <c r="J116" i="22"/>
  <c r="G116" i="22"/>
  <c r="E116" i="22"/>
  <c r="AK115" i="22"/>
  <c r="W115" i="22"/>
  <c r="U115" i="22"/>
  <c r="P115" i="22"/>
  <c r="O115" i="22"/>
  <c r="M115" i="22"/>
  <c r="J115" i="22"/>
  <c r="G115" i="22"/>
  <c r="E115" i="22"/>
  <c r="AK114" i="22"/>
  <c r="W114" i="22"/>
  <c r="U114" i="22"/>
  <c r="P114" i="22"/>
  <c r="O114" i="22"/>
  <c r="M114" i="22"/>
  <c r="J114" i="22"/>
  <c r="G114" i="22"/>
  <c r="E114" i="22"/>
  <c r="AK113" i="22"/>
  <c r="W113" i="22"/>
  <c r="U113" i="22"/>
  <c r="P113" i="22"/>
  <c r="Q125" i="22"/>
  <c r="O113" i="22"/>
  <c r="M113" i="22"/>
  <c r="J113" i="22"/>
  <c r="K125" i="22"/>
  <c r="G113" i="22"/>
  <c r="E113" i="22"/>
  <c r="AK112" i="22"/>
  <c r="W112" i="22"/>
  <c r="U112" i="22"/>
  <c r="P112" i="22"/>
  <c r="O112" i="22"/>
  <c r="M112" i="22"/>
  <c r="J112" i="22"/>
  <c r="G112" i="22"/>
  <c r="E112" i="22"/>
  <c r="AK111" i="22"/>
  <c r="W111" i="22"/>
  <c r="U111" i="22"/>
  <c r="P111" i="22"/>
  <c r="Q123" i="22"/>
  <c r="O111" i="22"/>
  <c r="M111" i="22"/>
  <c r="J111" i="22"/>
  <c r="K123" i="22"/>
  <c r="G111" i="22"/>
  <c r="E111" i="22"/>
  <c r="AK110" i="22"/>
  <c r="W110" i="22"/>
  <c r="U110" i="22"/>
  <c r="P110" i="22"/>
  <c r="O110" i="22"/>
  <c r="M110" i="22"/>
  <c r="J110" i="22"/>
  <c r="G110" i="22"/>
  <c r="E110" i="22"/>
  <c r="AK109" i="22"/>
  <c r="W109" i="22"/>
  <c r="U109" i="22"/>
  <c r="P109" i="22"/>
  <c r="O109" i="22"/>
  <c r="M109" i="22"/>
  <c r="J109" i="22"/>
  <c r="K121" i="22"/>
  <c r="G109" i="22"/>
  <c r="E109" i="22"/>
  <c r="AK108" i="22"/>
  <c r="W108" i="22"/>
  <c r="U108" i="22"/>
  <c r="P108" i="22"/>
  <c r="O108" i="22"/>
  <c r="M108" i="22"/>
  <c r="J108" i="22"/>
  <c r="G108" i="22"/>
  <c r="E108" i="22"/>
  <c r="AK107" i="22"/>
  <c r="W107" i="22"/>
  <c r="U107" i="22"/>
  <c r="P107" i="22"/>
  <c r="Q119" i="22"/>
  <c r="O107" i="22"/>
  <c r="M107" i="22"/>
  <c r="J107" i="22"/>
  <c r="K119" i="22"/>
  <c r="G107" i="22"/>
  <c r="E107" i="22"/>
  <c r="AK106" i="22"/>
  <c r="W106" i="22"/>
  <c r="U106" i="22"/>
  <c r="P106" i="22"/>
  <c r="O106" i="22"/>
  <c r="M106" i="22"/>
  <c r="J106" i="22"/>
  <c r="G106" i="22"/>
  <c r="E106" i="22"/>
  <c r="AK105" i="22"/>
  <c r="W105" i="22"/>
  <c r="U105" i="22"/>
  <c r="P105" i="22"/>
  <c r="Q117" i="22"/>
  <c r="O105" i="22"/>
  <c r="M105" i="22"/>
  <c r="J105" i="22"/>
  <c r="K117" i="22"/>
  <c r="G105" i="22"/>
  <c r="E105" i="22"/>
  <c r="AK104" i="22"/>
  <c r="W104" i="22"/>
  <c r="U104" i="22"/>
  <c r="P104" i="22"/>
  <c r="O104" i="22"/>
  <c r="M104" i="22"/>
  <c r="J104" i="22"/>
  <c r="G104" i="22"/>
  <c r="E104" i="22"/>
  <c r="AK103" i="22"/>
  <c r="W103" i="22"/>
  <c r="U103" i="22"/>
  <c r="P103" i="22"/>
  <c r="Q115" i="22"/>
  <c r="O103" i="22"/>
  <c r="M103" i="22"/>
  <c r="J103" i="22"/>
  <c r="K115" i="22"/>
  <c r="G103" i="22"/>
  <c r="E103" i="22"/>
  <c r="AK102" i="22"/>
  <c r="W102" i="22"/>
  <c r="U102" i="22"/>
  <c r="P102" i="22"/>
  <c r="O102" i="22"/>
  <c r="M102" i="22"/>
  <c r="J102" i="22"/>
  <c r="G102" i="22"/>
  <c r="E102" i="22"/>
  <c r="AK101" i="22"/>
  <c r="W101" i="22"/>
  <c r="U101" i="22"/>
  <c r="P101" i="22"/>
  <c r="Q113" i="22"/>
  <c r="O101" i="22"/>
  <c r="M101" i="22"/>
  <c r="J101" i="22"/>
  <c r="K113" i="22"/>
  <c r="G101" i="22"/>
  <c r="E101" i="22"/>
  <c r="AK100" i="22"/>
  <c r="W100" i="22"/>
  <c r="U100" i="22"/>
  <c r="P100" i="22"/>
  <c r="O100" i="22"/>
  <c r="M100" i="22"/>
  <c r="J100" i="22"/>
  <c r="G100" i="22"/>
  <c r="E100" i="22"/>
  <c r="AK99" i="22"/>
  <c r="W99" i="22"/>
  <c r="U99" i="22"/>
  <c r="P99" i="22"/>
  <c r="Q111" i="22"/>
  <c r="O99" i="22"/>
  <c r="M99" i="22"/>
  <c r="J99" i="22"/>
  <c r="K111" i="22"/>
  <c r="G99" i="22"/>
  <c r="E99" i="22"/>
  <c r="AK98" i="22"/>
  <c r="W98" i="22"/>
  <c r="U98" i="22"/>
  <c r="P98" i="22"/>
  <c r="O98" i="22"/>
  <c r="M98" i="22"/>
  <c r="J98" i="22"/>
  <c r="G98" i="22"/>
  <c r="E98" i="22"/>
  <c r="AK97" i="22"/>
  <c r="W97" i="22"/>
  <c r="U97" i="22"/>
  <c r="P97" i="22"/>
  <c r="Q109" i="22"/>
  <c r="O97" i="22"/>
  <c r="M97" i="22"/>
  <c r="J97" i="22"/>
  <c r="K109" i="22"/>
  <c r="G97" i="22"/>
  <c r="E97" i="22"/>
  <c r="AK96" i="22"/>
  <c r="W96" i="22"/>
  <c r="U96" i="22"/>
  <c r="P96" i="22"/>
  <c r="O96" i="22"/>
  <c r="M96" i="22"/>
  <c r="J96" i="22"/>
  <c r="G96" i="22"/>
  <c r="E96" i="22"/>
  <c r="AK95" i="22"/>
  <c r="W95" i="22"/>
  <c r="U95" i="22"/>
  <c r="P95" i="22"/>
  <c r="Q107" i="22"/>
  <c r="O95" i="22"/>
  <c r="M95" i="22"/>
  <c r="J95" i="22"/>
  <c r="K107" i="22"/>
  <c r="G95" i="22"/>
  <c r="E95" i="22"/>
  <c r="AK94" i="22"/>
  <c r="W94" i="22"/>
  <c r="U94" i="22"/>
  <c r="P94" i="22"/>
  <c r="O94" i="22"/>
  <c r="M94" i="22"/>
  <c r="J94" i="22"/>
  <c r="G94" i="22"/>
  <c r="E94" i="22"/>
  <c r="AK93" i="22"/>
  <c r="U93" i="22"/>
  <c r="P93" i="22"/>
  <c r="O93" i="22"/>
  <c r="M93" i="22"/>
  <c r="J93" i="22"/>
  <c r="G93" i="22"/>
  <c r="E93" i="22"/>
  <c r="AK92" i="22"/>
  <c r="U92" i="22"/>
  <c r="P92" i="22"/>
  <c r="O92" i="22"/>
  <c r="M92" i="22"/>
  <c r="J92" i="22"/>
  <c r="G92" i="22"/>
  <c r="E92" i="22"/>
  <c r="AK91" i="22"/>
  <c r="U91" i="22"/>
  <c r="P91" i="22"/>
  <c r="O91" i="22"/>
  <c r="M91" i="22"/>
  <c r="J91" i="22"/>
  <c r="G91" i="22"/>
  <c r="E91" i="22"/>
  <c r="AK90" i="22"/>
  <c r="U90" i="22"/>
  <c r="P90" i="22"/>
  <c r="O90" i="22"/>
  <c r="M90" i="22"/>
  <c r="J90" i="22"/>
  <c r="G90" i="22"/>
  <c r="E90" i="22"/>
  <c r="AK89" i="22"/>
  <c r="U89" i="22"/>
  <c r="P89" i="22"/>
  <c r="O89" i="22"/>
  <c r="M89" i="22"/>
  <c r="J89" i="22"/>
  <c r="G89" i="22"/>
  <c r="E89" i="22"/>
  <c r="AK88" i="22"/>
  <c r="U88" i="22"/>
  <c r="P88" i="22"/>
  <c r="O88" i="22"/>
  <c r="M88" i="22"/>
  <c r="J88" i="22"/>
  <c r="G88" i="22"/>
  <c r="E88" i="22"/>
  <c r="AK87" i="22"/>
  <c r="U87" i="22"/>
  <c r="P87" i="22"/>
  <c r="O87" i="22"/>
  <c r="M87" i="22"/>
  <c r="J87" i="22"/>
  <c r="G87" i="22"/>
  <c r="E87" i="22"/>
  <c r="AK86" i="22"/>
  <c r="U86" i="22"/>
  <c r="P86" i="22"/>
  <c r="O86" i="22"/>
  <c r="M86" i="22"/>
  <c r="J86" i="22"/>
  <c r="G86" i="22"/>
  <c r="E86" i="22"/>
  <c r="AK85" i="22"/>
  <c r="U85" i="22"/>
  <c r="P85" i="22"/>
  <c r="O85" i="22"/>
  <c r="M85" i="22"/>
  <c r="J85" i="22"/>
  <c r="G85" i="22"/>
  <c r="E85" i="22"/>
  <c r="AK84" i="22"/>
  <c r="U84" i="22"/>
  <c r="P84" i="22"/>
  <c r="O84" i="22"/>
  <c r="M84" i="22"/>
  <c r="J84" i="22"/>
  <c r="G84" i="22"/>
  <c r="E84" i="22"/>
  <c r="AK83" i="22"/>
  <c r="U83" i="22"/>
  <c r="P83" i="22"/>
  <c r="O83" i="22"/>
  <c r="M83" i="22"/>
  <c r="J83" i="22"/>
  <c r="G83" i="22"/>
  <c r="E83" i="22"/>
  <c r="AK82" i="22"/>
  <c r="U82" i="22"/>
  <c r="P82" i="22"/>
  <c r="O82" i="22"/>
  <c r="M82" i="22"/>
  <c r="J82" i="22"/>
  <c r="G82" i="22"/>
  <c r="E82" i="22"/>
  <c r="AK81" i="22"/>
  <c r="U81" i="22"/>
  <c r="P81" i="22"/>
  <c r="O81" i="22"/>
  <c r="M81" i="22"/>
  <c r="J81" i="22"/>
  <c r="G81" i="22"/>
  <c r="E81" i="22"/>
  <c r="AK80" i="22"/>
  <c r="U80" i="22"/>
  <c r="P80" i="22"/>
  <c r="O80" i="22"/>
  <c r="M80" i="22"/>
  <c r="J80" i="22"/>
  <c r="G80" i="22"/>
  <c r="E80" i="22"/>
  <c r="AK79" i="22"/>
  <c r="U79" i="22"/>
  <c r="P79" i="22"/>
  <c r="O79" i="22"/>
  <c r="M79" i="22"/>
  <c r="J79" i="22"/>
  <c r="G79" i="22"/>
  <c r="E79" i="22"/>
  <c r="AK78" i="22"/>
  <c r="P78" i="22"/>
  <c r="O78" i="22"/>
  <c r="M78" i="22"/>
  <c r="J78" i="22"/>
  <c r="G78" i="22"/>
  <c r="E78" i="22"/>
  <c r="AK77" i="22"/>
  <c r="P77" i="22"/>
  <c r="O77" i="22"/>
  <c r="M77" i="22"/>
  <c r="J77" i="22"/>
  <c r="G77" i="22"/>
  <c r="E77" i="22"/>
  <c r="AK76" i="22"/>
  <c r="P76" i="22"/>
  <c r="O76" i="22"/>
  <c r="M76" i="22"/>
  <c r="J76" i="22"/>
  <c r="G76" i="22"/>
  <c r="E76" i="22"/>
  <c r="AK75" i="22"/>
  <c r="P75" i="22"/>
  <c r="O75" i="22"/>
  <c r="M75" i="22"/>
  <c r="J75" i="22"/>
  <c r="G75" i="22"/>
  <c r="E75" i="22"/>
  <c r="AK74" i="22"/>
  <c r="P74" i="22"/>
  <c r="O74" i="22"/>
  <c r="M74" i="22"/>
  <c r="J74" i="22"/>
  <c r="G74" i="22"/>
  <c r="E74" i="22"/>
  <c r="AK73" i="22"/>
  <c r="P73" i="22"/>
  <c r="O73" i="22"/>
  <c r="M73" i="22"/>
  <c r="J73" i="22"/>
  <c r="G73" i="22"/>
  <c r="E73" i="22"/>
  <c r="AK72" i="22"/>
  <c r="P72" i="22"/>
  <c r="O72" i="22"/>
  <c r="M72" i="22"/>
  <c r="J72" i="22"/>
  <c r="G72" i="22"/>
  <c r="E72" i="22"/>
  <c r="AK71" i="22"/>
  <c r="P71" i="22"/>
  <c r="Q83" i="22"/>
  <c r="O71" i="22"/>
  <c r="M71" i="22"/>
  <c r="J71" i="22"/>
  <c r="G71" i="22"/>
  <c r="E71" i="22"/>
  <c r="AK70" i="22"/>
  <c r="P70" i="22"/>
  <c r="O70" i="22"/>
  <c r="M70" i="22"/>
  <c r="J70" i="22"/>
  <c r="G70" i="22"/>
  <c r="E70" i="22"/>
  <c r="AK69" i="22"/>
  <c r="U69" i="22"/>
  <c r="P69" i="22"/>
  <c r="O69" i="22"/>
  <c r="M69" i="22"/>
  <c r="J69" i="22"/>
  <c r="G69" i="22"/>
  <c r="E69" i="22"/>
  <c r="AK68" i="22"/>
  <c r="U68" i="22"/>
  <c r="P68" i="22"/>
  <c r="O68" i="22"/>
  <c r="M68" i="22"/>
  <c r="J68" i="22"/>
  <c r="G68" i="22"/>
  <c r="E68" i="22"/>
  <c r="AK67" i="22"/>
  <c r="U67" i="22"/>
  <c r="P67" i="22"/>
  <c r="O67" i="22"/>
  <c r="M67" i="22"/>
  <c r="J67" i="22"/>
  <c r="G67" i="22"/>
  <c r="E67" i="22"/>
  <c r="AK66" i="22"/>
  <c r="U66" i="22"/>
  <c r="P66" i="22"/>
  <c r="O66" i="22"/>
  <c r="M66" i="22"/>
  <c r="J66" i="22"/>
  <c r="G66" i="22"/>
  <c r="E66" i="22"/>
  <c r="AK65" i="22"/>
  <c r="U65" i="22"/>
  <c r="P65" i="22"/>
  <c r="O65" i="22"/>
  <c r="M65" i="22"/>
  <c r="J65" i="22"/>
  <c r="G65" i="22"/>
  <c r="E65" i="22"/>
  <c r="AK64" i="22"/>
  <c r="U64" i="22"/>
  <c r="P64" i="22"/>
  <c r="O64" i="22"/>
  <c r="M64" i="22"/>
  <c r="J64" i="22"/>
  <c r="G64" i="22"/>
  <c r="E64" i="22"/>
  <c r="AK63" i="22"/>
  <c r="U63" i="22"/>
  <c r="P63" i="22"/>
  <c r="O63" i="22"/>
  <c r="M63" i="22"/>
  <c r="J63" i="22"/>
  <c r="G63" i="22"/>
  <c r="E63" i="22"/>
  <c r="AK62" i="22"/>
  <c r="U62" i="22"/>
  <c r="P62" i="22"/>
  <c r="O62" i="22"/>
  <c r="M62" i="22"/>
  <c r="J62" i="22"/>
  <c r="G62" i="22"/>
  <c r="E62" i="22"/>
  <c r="AK61" i="22"/>
  <c r="U61" i="22"/>
  <c r="P61" i="22"/>
  <c r="O61" i="22"/>
  <c r="M61" i="22"/>
  <c r="J61" i="22"/>
  <c r="G61" i="22"/>
  <c r="E61" i="22"/>
  <c r="AK60" i="22"/>
  <c r="U60" i="22"/>
  <c r="P60" i="22"/>
  <c r="O60" i="22"/>
  <c r="M60" i="22"/>
  <c r="J60" i="22"/>
  <c r="G60" i="22"/>
  <c r="E60" i="22"/>
  <c r="AK59" i="22"/>
  <c r="U59" i="22"/>
  <c r="P59" i="22"/>
  <c r="O59" i="22"/>
  <c r="M59" i="22"/>
  <c r="J59" i="22"/>
  <c r="G59" i="22"/>
  <c r="E59" i="22"/>
  <c r="AK58" i="22"/>
  <c r="U58" i="22"/>
  <c r="P58" i="22"/>
  <c r="O58" i="22"/>
  <c r="M58" i="22"/>
  <c r="J58" i="22"/>
  <c r="G58" i="22"/>
  <c r="E58" i="22"/>
  <c r="AK57" i="22"/>
  <c r="U57" i="22"/>
  <c r="P57" i="22"/>
  <c r="O57" i="22"/>
  <c r="M57" i="22"/>
  <c r="J57" i="22"/>
  <c r="G57" i="22"/>
  <c r="E57" i="22"/>
  <c r="AK56" i="22"/>
  <c r="U56" i="22"/>
  <c r="P56" i="22"/>
  <c r="O56" i="22"/>
  <c r="M56" i="22"/>
  <c r="J56" i="22"/>
  <c r="G56" i="22"/>
  <c r="E56" i="22"/>
  <c r="AK55" i="22"/>
  <c r="AK54" i="22"/>
  <c r="U54" i="22"/>
  <c r="P54" i="22"/>
  <c r="O54" i="22"/>
  <c r="M54" i="22"/>
  <c r="J54" i="22"/>
  <c r="G54" i="22"/>
  <c r="E54" i="22"/>
  <c r="AK53" i="22"/>
  <c r="U53" i="22"/>
  <c r="P53" i="22"/>
  <c r="O53" i="22"/>
  <c r="M53" i="22"/>
  <c r="J53" i="22"/>
  <c r="G53" i="22"/>
  <c r="E53" i="22"/>
  <c r="AK52" i="22"/>
  <c r="U52" i="22"/>
  <c r="P52" i="22"/>
  <c r="O52" i="22"/>
  <c r="M52" i="22"/>
  <c r="J52" i="22"/>
  <c r="G52" i="22"/>
  <c r="E52" i="22"/>
  <c r="AK51" i="22"/>
  <c r="U51" i="22"/>
  <c r="P51" i="22"/>
  <c r="O51" i="22"/>
  <c r="M51" i="22"/>
  <c r="J51" i="22"/>
  <c r="G51" i="22"/>
  <c r="E51" i="22"/>
  <c r="AK50" i="22"/>
  <c r="U50" i="22"/>
  <c r="P50" i="22"/>
  <c r="O50" i="22"/>
  <c r="M50" i="22"/>
  <c r="J50" i="22"/>
  <c r="G50" i="22"/>
  <c r="E50" i="22"/>
  <c r="AK49" i="22"/>
  <c r="U49" i="22"/>
  <c r="P49" i="22"/>
  <c r="O49" i="22"/>
  <c r="M49" i="22"/>
  <c r="J49" i="22"/>
  <c r="G49" i="22"/>
  <c r="E49" i="22"/>
  <c r="AK48" i="22"/>
  <c r="U48" i="22"/>
  <c r="P48" i="22"/>
  <c r="O48" i="22"/>
  <c r="M48" i="22"/>
  <c r="J48" i="22"/>
  <c r="G48" i="22"/>
  <c r="E48" i="22"/>
  <c r="AK47" i="22"/>
  <c r="U47" i="22"/>
  <c r="P47" i="22"/>
  <c r="O47" i="22"/>
  <c r="M47" i="22"/>
  <c r="J47" i="22"/>
  <c r="G47" i="22"/>
  <c r="E47" i="22"/>
  <c r="AK46" i="22"/>
  <c r="U46" i="22"/>
  <c r="P46" i="22"/>
  <c r="O46" i="22"/>
  <c r="M46" i="22"/>
  <c r="J46" i="22"/>
  <c r="G46" i="22"/>
  <c r="E46" i="22"/>
  <c r="AK45" i="22"/>
  <c r="U45" i="22"/>
  <c r="P45" i="22"/>
  <c r="O45" i="22"/>
  <c r="M45" i="22"/>
  <c r="J45" i="22"/>
  <c r="G45" i="22"/>
  <c r="E45" i="22"/>
  <c r="AK44" i="22"/>
  <c r="U44" i="22"/>
  <c r="P44" i="22"/>
  <c r="O44" i="22"/>
  <c r="M44" i="22"/>
  <c r="J44" i="22"/>
  <c r="G44" i="22"/>
  <c r="E44" i="22"/>
  <c r="AK43" i="22"/>
  <c r="U43" i="22"/>
  <c r="P43" i="22"/>
  <c r="Q55" i="22"/>
  <c r="O43" i="22"/>
  <c r="M43" i="22"/>
  <c r="J43" i="22"/>
  <c r="K55" i="22"/>
  <c r="G43" i="22"/>
  <c r="E43" i="22"/>
  <c r="AK42" i="22"/>
  <c r="U42" i="22"/>
  <c r="P42" i="22"/>
  <c r="O42" i="22"/>
  <c r="M42" i="22"/>
  <c r="J42" i="22"/>
  <c r="G42" i="22"/>
  <c r="E42" i="22"/>
  <c r="AK41" i="22"/>
  <c r="U41" i="22"/>
  <c r="P41" i="22"/>
  <c r="O41" i="22"/>
  <c r="M41" i="22"/>
  <c r="J41" i="22"/>
  <c r="G41" i="22"/>
  <c r="E41" i="22"/>
  <c r="AK40" i="22"/>
  <c r="U40" i="22"/>
  <c r="P40" i="22"/>
  <c r="O40" i="22"/>
  <c r="M40" i="22"/>
  <c r="J40" i="22"/>
  <c r="G40" i="22"/>
  <c r="E40" i="22"/>
  <c r="AK39" i="22"/>
  <c r="U39" i="22"/>
  <c r="P39" i="22"/>
  <c r="O39" i="22"/>
  <c r="M39" i="22"/>
  <c r="J39" i="22"/>
  <c r="G39" i="22"/>
  <c r="E39" i="22"/>
  <c r="AK38" i="22"/>
  <c r="U38" i="22"/>
  <c r="P38" i="22"/>
  <c r="O38" i="22"/>
  <c r="M38" i="22"/>
  <c r="J38" i="22"/>
  <c r="G38" i="22"/>
  <c r="E38" i="22"/>
  <c r="AK37" i="22"/>
  <c r="U37" i="22"/>
  <c r="P37" i="22"/>
  <c r="O37" i="22"/>
  <c r="M37" i="22"/>
  <c r="J37" i="22"/>
  <c r="G37" i="22"/>
  <c r="E37" i="22"/>
  <c r="AK36" i="22"/>
  <c r="U36" i="22"/>
  <c r="P36" i="22"/>
  <c r="O36" i="22"/>
  <c r="M36" i="22"/>
  <c r="J36" i="22"/>
  <c r="G36" i="22"/>
  <c r="E36" i="22"/>
  <c r="AK35" i="22"/>
  <c r="U35" i="22"/>
  <c r="P35" i="22"/>
  <c r="O35" i="22"/>
  <c r="M35" i="22"/>
  <c r="J35" i="22"/>
  <c r="G35" i="22"/>
  <c r="E35" i="22"/>
  <c r="AK34" i="22"/>
  <c r="U34" i="22"/>
  <c r="P34" i="22"/>
  <c r="O34" i="22"/>
  <c r="M34" i="22"/>
  <c r="J34" i="22"/>
  <c r="G34" i="22"/>
  <c r="E34" i="22"/>
  <c r="AK33" i="22"/>
  <c r="U33" i="22"/>
  <c r="P33" i="22"/>
  <c r="O33" i="22"/>
  <c r="M33" i="22"/>
  <c r="J33" i="22"/>
  <c r="G33" i="22"/>
  <c r="E33" i="22"/>
  <c r="AK32" i="22"/>
  <c r="U32" i="22"/>
  <c r="P32" i="22"/>
  <c r="O32" i="22"/>
  <c r="M32" i="22"/>
  <c r="J32" i="22"/>
  <c r="G32" i="22"/>
  <c r="E32" i="22"/>
  <c r="AK31" i="22"/>
  <c r="U31" i="22"/>
  <c r="P31" i="22"/>
  <c r="O31" i="22"/>
  <c r="M31" i="22"/>
  <c r="J31" i="22"/>
  <c r="G31" i="22"/>
  <c r="E31" i="22"/>
  <c r="AK30" i="22"/>
  <c r="U30" i="22"/>
  <c r="P30" i="22"/>
  <c r="O30" i="22"/>
  <c r="M30" i="22"/>
  <c r="J30" i="22"/>
  <c r="G30" i="22"/>
  <c r="E30" i="22"/>
  <c r="AK29" i="22"/>
  <c r="U29" i="22"/>
  <c r="P29" i="22"/>
  <c r="O29" i="22"/>
  <c r="M29" i="22"/>
  <c r="J29" i="22"/>
  <c r="G29" i="22"/>
  <c r="E29" i="22"/>
  <c r="AK28" i="22"/>
  <c r="U28" i="22"/>
  <c r="P28" i="22"/>
  <c r="O28" i="22"/>
  <c r="M28" i="22"/>
  <c r="J28" i="22"/>
  <c r="G28" i="22"/>
  <c r="E28" i="22"/>
  <c r="AK27" i="22"/>
  <c r="U27" i="22"/>
  <c r="P27" i="22"/>
  <c r="O27" i="22"/>
  <c r="M27" i="22"/>
  <c r="J27" i="22"/>
  <c r="G27" i="22"/>
  <c r="E27" i="22"/>
  <c r="AK26" i="22"/>
  <c r="U26" i="22"/>
  <c r="P26" i="22"/>
  <c r="O26" i="22"/>
  <c r="M26" i="22"/>
  <c r="J26" i="22"/>
  <c r="G26" i="22"/>
  <c r="E26" i="22"/>
  <c r="AK25" i="22"/>
  <c r="U25" i="22"/>
  <c r="P25" i="22"/>
  <c r="O25" i="22"/>
  <c r="M25" i="22"/>
  <c r="J25" i="22"/>
  <c r="G25" i="22"/>
  <c r="E25" i="22"/>
  <c r="AK24" i="22"/>
  <c r="U24" i="22"/>
  <c r="P24" i="22"/>
  <c r="O24" i="22"/>
  <c r="M24" i="22"/>
  <c r="J24" i="22"/>
  <c r="G24" i="22"/>
  <c r="E24" i="22"/>
  <c r="AK23" i="22"/>
  <c r="U23" i="22"/>
  <c r="P23" i="22"/>
  <c r="O23" i="22"/>
  <c r="M23" i="22"/>
  <c r="J23" i="22"/>
  <c r="G23" i="22"/>
  <c r="E23" i="22"/>
  <c r="AK22" i="22"/>
  <c r="U22" i="22"/>
  <c r="P22" i="22"/>
  <c r="O22" i="22"/>
  <c r="M22" i="22"/>
  <c r="J22" i="22"/>
  <c r="G22" i="22"/>
  <c r="E22" i="22"/>
  <c r="P21" i="22"/>
  <c r="J21" i="22"/>
  <c r="P20" i="22"/>
  <c r="J20" i="22"/>
  <c r="P19" i="22"/>
  <c r="J19" i="22"/>
  <c r="P18" i="22"/>
  <c r="J18" i="22"/>
  <c r="P17" i="22"/>
  <c r="J17" i="22"/>
  <c r="P16" i="22"/>
  <c r="J16" i="22"/>
  <c r="P15" i="22"/>
  <c r="J15" i="22"/>
  <c r="P14" i="22"/>
  <c r="J14" i="22"/>
  <c r="P13" i="22"/>
  <c r="J13" i="22"/>
  <c r="P12" i="22"/>
  <c r="J12" i="22"/>
  <c r="P11" i="22"/>
  <c r="J11" i="22"/>
  <c r="P10" i="22"/>
  <c r="J10" i="22"/>
  <c r="AK33" i="20"/>
  <c r="AC33" i="20"/>
  <c r="AA33" i="20"/>
  <c r="W33" i="20"/>
  <c r="U33" i="20"/>
  <c r="P33" i="20"/>
  <c r="O33" i="20"/>
  <c r="M33" i="20"/>
  <c r="J33" i="20"/>
  <c r="I33" i="20"/>
  <c r="G33" i="20"/>
  <c r="E33" i="20"/>
  <c r="AK32" i="20"/>
  <c r="AC32" i="20"/>
  <c r="AA32" i="20"/>
  <c r="W32" i="20"/>
  <c r="U32" i="20"/>
  <c r="P32" i="20"/>
  <c r="O32" i="20"/>
  <c r="M32" i="20"/>
  <c r="J32" i="20"/>
  <c r="I32" i="20"/>
  <c r="G32" i="20"/>
  <c r="E32" i="20"/>
  <c r="AK31" i="20"/>
  <c r="AC31" i="20"/>
  <c r="AA31" i="20"/>
  <c r="W31" i="20"/>
  <c r="U31" i="20"/>
  <c r="P31" i="20"/>
  <c r="O31" i="20"/>
  <c r="M31" i="20"/>
  <c r="J31" i="20"/>
  <c r="I31" i="20"/>
  <c r="G31" i="20"/>
  <c r="E31" i="20"/>
  <c r="AK30" i="20"/>
  <c r="AC30" i="20"/>
  <c r="AA30" i="20"/>
  <c r="W30" i="20"/>
  <c r="U30" i="20"/>
  <c r="P30" i="20"/>
  <c r="O30" i="20"/>
  <c r="J30" i="20"/>
  <c r="I30" i="20"/>
  <c r="G30" i="20"/>
  <c r="E30" i="20"/>
  <c r="AK29" i="20"/>
  <c r="AC29" i="20"/>
  <c r="AA29" i="20"/>
  <c r="W29" i="20"/>
  <c r="U29" i="20"/>
  <c r="O29" i="20"/>
  <c r="J29" i="20"/>
  <c r="I29" i="20"/>
  <c r="G29" i="20"/>
  <c r="E29" i="20"/>
  <c r="AK28" i="20"/>
  <c r="AC28" i="20"/>
  <c r="AA28" i="20"/>
  <c r="W28" i="20"/>
  <c r="U28" i="20"/>
  <c r="O28" i="20"/>
  <c r="J28" i="20"/>
  <c r="I28" i="20"/>
  <c r="G28" i="20"/>
  <c r="E28" i="20"/>
  <c r="AK27" i="20"/>
  <c r="W27" i="20"/>
  <c r="U27" i="20"/>
  <c r="P27" i="20"/>
  <c r="O27" i="20"/>
  <c r="M27" i="20"/>
  <c r="J27" i="20"/>
  <c r="G27" i="20"/>
  <c r="E27" i="20"/>
  <c r="AK26" i="20"/>
  <c r="W26" i="20"/>
  <c r="U26" i="20"/>
  <c r="P26" i="20"/>
  <c r="O26" i="20"/>
  <c r="M26" i="20"/>
  <c r="J26" i="20"/>
  <c r="G26" i="20"/>
  <c r="E26" i="20"/>
  <c r="AK25" i="20"/>
  <c r="W25" i="20"/>
  <c r="U25" i="20"/>
  <c r="P25" i="20"/>
  <c r="O25" i="20"/>
  <c r="M25" i="20"/>
  <c r="J25" i="20"/>
  <c r="G25" i="20"/>
  <c r="E25" i="20"/>
  <c r="AK24" i="20"/>
  <c r="U24" i="20"/>
  <c r="P24" i="20"/>
  <c r="O24" i="20"/>
  <c r="M24" i="20"/>
  <c r="J24" i="20"/>
  <c r="G24" i="20"/>
  <c r="E24" i="20"/>
  <c r="AK23" i="20"/>
  <c r="U23" i="20"/>
  <c r="P23" i="20"/>
  <c r="O23" i="20"/>
  <c r="M23" i="20"/>
  <c r="J23" i="20"/>
  <c r="G23" i="20"/>
  <c r="E23" i="20"/>
  <c r="AK22" i="20"/>
  <c r="U22" i="20"/>
  <c r="P22" i="20"/>
  <c r="O22" i="20"/>
  <c r="M22" i="20"/>
  <c r="J22" i="20"/>
  <c r="G22" i="20"/>
  <c r="E22" i="20"/>
  <c r="AK21" i="20"/>
  <c r="U21" i="20"/>
  <c r="P21" i="20"/>
  <c r="O21" i="20"/>
  <c r="M21" i="20"/>
  <c r="J21" i="20"/>
  <c r="G21" i="20"/>
  <c r="E21" i="20"/>
  <c r="AK20" i="20"/>
  <c r="U20" i="20"/>
  <c r="P20" i="20"/>
  <c r="O20" i="20"/>
  <c r="M20" i="20"/>
  <c r="J20" i="20"/>
  <c r="G20" i="20"/>
  <c r="E20" i="20"/>
  <c r="AK19" i="20"/>
  <c r="U19" i="20"/>
  <c r="P19" i="20"/>
  <c r="O19" i="20"/>
  <c r="M19" i="20"/>
  <c r="J19" i="20"/>
  <c r="G19" i="20"/>
  <c r="E19" i="20"/>
  <c r="AK18" i="20"/>
  <c r="U18" i="20"/>
  <c r="P18" i="20"/>
  <c r="O18" i="20"/>
  <c r="M18" i="20"/>
  <c r="J18" i="20"/>
  <c r="G18" i="20"/>
  <c r="E18" i="20"/>
  <c r="AK17" i="20"/>
  <c r="U17" i="20"/>
  <c r="P17" i="20"/>
  <c r="O17" i="20"/>
  <c r="M17" i="20"/>
  <c r="J17" i="20"/>
  <c r="G17" i="20"/>
  <c r="E17" i="20"/>
  <c r="AK16" i="20"/>
  <c r="U16" i="20"/>
  <c r="P16" i="20"/>
  <c r="O16" i="20"/>
  <c r="M16" i="20"/>
  <c r="J16" i="20"/>
  <c r="G16" i="20"/>
  <c r="E16" i="20"/>
  <c r="AK15" i="20"/>
  <c r="U15" i="20"/>
  <c r="P15" i="20"/>
  <c r="Q15" i="20" s="1"/>
  <c r="O15" i="20"/>
  <c r="M15" i="20"/>
  <c r="J15" i="20"/>
  <c r="G15" i="20"/>
  <c r="E15" i="20"/>
  <c r="AK14" i="20"/>
  <c r="U14" i="20"/>
  <c r="P14" i="20"/>
  <c r="O14" i="20"/>
  <c r="M14" i="20"/>
  <c r="J14" i="20"/>
  <c r="G14" i="20"/>
  <c r="E14" i="20"/>
  <c r="AK13" i="20"/>
  <c r="U13" i="20"/>
  <c r="P13" i="20"/>
  <c r="O13" i="20"/>
  <c r="M13" i="20"/>
  <c r="J13" i="20"/>
  <c r="G13" i="20"/>
  <c r="E13" i="20"/>
  <c r="AK12" i="20"/>
  <c r="U12" i="20"/>
  <c r="P12" i="20"/>
  <c r="O12" i="20"/>
  <c r="M12" i="20"/>
  <c r="J12" i="20"/>
  <c r="G12" i="20"/>
  <c r="E12" i="20"/>
  <c r="AK11" i="20"/>
  <c r="U11" i="20"/>
  <c r="P11" i="20"/>
  <c r="O11" i="20"/>
  <c r="M11" i="20"/>
  <c r="J11" i="20"/>
  <c r="G11" i="20"/>
  <c r="E11" i="20"/>
  <c r="P10" i="20"/>
  <c r="J10" i="20"/>
  <c r="Q121" i="22"/>
  <c r="Q84" i="22"/>
  <c r="Q86" i="22"/>
  <c r="Q85" i="22"/>
  <c r="R187" i="22"/>
  <c r="S199" i="22"/>
  <c r="Q103" i="22"/>
  <c r="Q165" i="22"/>
  <c r="Q169" i="22"/>
  <c r="Q173" i="22"/>
  <c r="Q168" i="22"/>
  <c r="Q172" i="22"/>
  <c r="Q167" i="22"/>
  <c r="Q171" i="22"/>
  <c r="K166" i="22"/>
  <c r="K170" i="22"/>
  <c r="K165" i="22"/>
  <c r="K169" i="22"/>
  <c r="K173" i="22"/>
  <c r="K168" i="22"/>
  <c r="K172" i="22"/>
  <c r="R115" i="22"/>
  <c r="X115" i="22"/>
  <c r="R119" i="22"/>
  <c r="X119" i="22"/>
  <c r="R123" i="22"/>
  <c r="X123" i="22"/>
  <c r="Q95" i="22"/>
  <c r="K26" i="20"/>
  <c r="Q27" i="20"/>
  <c r="R96" i="22"/>
  <c r="X96" i="22"/>
  <c r="R100" i="22"/>
  <c r="X100" i="22"/>
  <c r="R104" i="22"/>
  <c r="X104" i="22"/>
  <c r="R108" i="22"/>
  <c r="X108" i="22"/>
  <c r="R112" i="22"/>
  <c r="X112" i="22"/>
  <c r="R116" i="22"/>
  <c r="X116" i="22"/>
  <c r="R120" i="22"/>
  <c r="X120" i="22"/>
  <c r="R124" i="22"/>
  <c r="X124" i="22"/>
  <c r="R127" i="22"/>
  <c r="X127" i="22"/>
  <c r="R128" i="22"/>
  <c r="X128" i="22"/>
  <c r="R129" i="22"/>
  <c r="R130" i="22"/>
  <c r="X130" i="22"/>
  <c r="R131" i="22"/>
  <c r="X131" i="22"/>
  <c r="R132" i="22"/>
  <c r="X132" i="22"/>
  <c r="R133" i="22"/>
  <c r="X133" i="22"/>
  <c r="R134" i="22"/>
  <c r="X134" i="22"/>
  <c r="R165" i="22"/>
  <c r="X165" i="22"/>
  <c r="R166" i="22"/>
  <c r="X166" i="22"/>
  <c r="R167" i="22"/>
  <c r="X167" i="22"/>
  <c r="R168" i="22"/>
  <c r="X168" i="22"/>
  <c r="R169" i="22"/>
  <c r="X169" i="22"/>
  <c r="R170" i="22"/>
  <c r="X170" i="22"/>
  <c r="R171" i="22"/>
  <c r="X171" i="22"/>
  <c r="R172" i="22"/>
  <c r="X172" i="22"/>
  <c r="R173" i="22"/>
  <c r="X173" i="22"/>
  <c r="R194" i="22"/>
  <c r="X194" i="22"/>
  <c r="R200" i="22"/>
  <c r="R201" i="22"/>
  <c r="X201" i="22"/>
  <c r="R27" i="20"/>
  <c r="AR27" i="20"/>
  <c r="Q23" i="22"/>
  <c r="Q25" i="22"/>
  <c r="Q27" i="22"/>
  <c r="Q29" i="22"/>
  <c r="Q31" i="22"/>
  <c r="Q33" i="22"/>
  <c r="Q62" i="22"/>
  <c r="Q97" i="22"/>
  <c r="Q105" i="22"/>
  <c r="R117" i="22"/>
  <c r="X117" i="22"/>
  <c r="R121" i="22"/>
  <c r="X121" i="22"/>
  <c r="R125" i="22"/>
  <c r="X125" i="22"/>
  <c r="Q26" i="20"/>
  <c r="R11" i="22"/>
  <c r="X11" i="22"/>
  <c r="R13" i="22"/>
  <c r="X13" i="22"/>
  <c r="R15" i="22"/>
  <c r="X15" i="22"/>
  <c r="R17" i="22"/>
  <c r="X17" i="22"/>
  <c r="R19" i="22"/>
  <c r="X19" i="22"/>
  <c r="R21" i="22"/>
  <c r="X21" i="22"/>
  <c r="K95" i="22"/>
  <c r="K103" i="22"/>
  <c r="Q22" i="22"/>
  <c r="Q26" i="22"/>
  <c r="Q32" i="22"/>
  <c r="Q34" i="22"/>
  <c r="Q36" i="22"/>
  <c r="Q38" i="22"/>
  <c r="Q41" i="22"/>
  <c r="Q43" i="22"/>
  <c r="Q44" i="22"/>
  <c r="Q47" i="22"/>
  <c r="Q49" i="22"/>
  <c r="Q51" i="22"/>
  <c r="Q53" i="22"/>
  <c r="Q24" i="22"/>
  <c r="Q28" i="22"/>
  <c r="Q30" i="22"/>
  <c r="Q35" i="22"/>
  <c r="Q37" i="22"/>
  <c r="Q39" i="22"/>
  <c r="Q40" i="22"/>
  <c r="Q42" i="22"/>
  <c r="Q45" i="22"/>
  <c r="Q46" i="22"/>
  <c r="Q48" i="22"/>
  <c r="Q50" i="22"/>
  <c r="Q52" i="22"/>
  <c r="Q54" i="22"/>
  <c r="Q56" i="22"/>
  <c r="Q57" i="22"/>
  <c r="Q58" i="22"/>
  <c r="Q59" i="22"/>
  <c r="Q60" i="22"/>
  <c r="Q61" i="22"/>
  <c r="R10" i="22"/>
  <c r="X10" i="22"/>
  <c r="R12" i="22"/>
  <c r="X12" i="22"/>
  <c r="R14" i="22"/>
  <c r="X14" i="22"/>
  <c r="R16" i="22"/>
  <c r="X16" i="22"/>
  <c r="R18" i="22"/>
  <c r="X18" i="22"/>
  <c r="R20" i="22"/>
  <c r="X20" i="22"/>
  <c r="K147" i="22"/>
  <c r="K148" i="22"/>
  <c r="K149" i="22"/>
  <c r="K150" i="22"/>
  <c r="K151" i="22"/>
  <c r="K152" i="22"/>
  <c r="K162" i="22"/>
  <c r="K163" i="22"/>
  <c r="K164" i="22"/>
  <c r="K186" i="22"/>
  <c r="R22" i="22"/>
  <c r="S22" i="22"/>
  <c r="R23" i="22"/>
  <c r="X23" i="22"/>
  <c r="R24" i="22"/>
  <c r="R25" i="22"/>
  <c r="X25" i="22"/>
  <c r="R26" i="22"/>
  <c r="R27" i="22"/>
  <c r="X27" i="22"/>
  <c r="R28" i="22"/>
  <c r="X28" i="22"/>
  <c r="R29" i="22"/>
  <c r="X29" i="22"/>
  <c r="R30" i="22"/>
  <c r="S30" i="22"/>
  <c r="R31" i="22"/>
  <c r="R32" i="22"/>
  <c r="R33" i="22"/>
  <c r="X33" i="22"/>
  <c r="R34" i="22"/>
  <c r="S34" i="22"/>
  <c r="R35" i="22"/>
  <c r="S35" i="22"/>
  <c r="R36" i="22"/>
  <c r="X36" i="22"/>
  <c r="R37" i="22"/>
  <c r="S37" i="22"/>
  <c r="R38" i="22"/>
  <c r="S38" i="22"/>
  <c r="R39" i="22"/>
  <c r="X39" i="22"/>
  <c r="R40" i="22"/>
  <c r="S40" i="22"/>
  <c r="R41" i="22"/>
  <c r="X41" i="22"/>
  <c r="R42" i="22"/>
  <c r="S42" i="22"/>
  <c r="R43" i="22"/>
  <c r="X43" i="22"/>
  <c r="R44" i="22"/>
  <c r="X44" i="22"/>
  <c r="R45" i="22"/>
  <c r="S45" i="22"/>
  <c r="R46" i="22"/>
  <c r="S46" i="22"/>
  <c r="R47" i="22"/>
  <c r="S47" i="22"/>
  <c r="R48" i="22"/>
  <c r="S48" i="22"/>
  <c r="R49" i="22"/>
  <c r="X49" i="22"/>
  <c r="R50" i="22"/>
  <c r="S50" i="22"/>
  <c r="R51" i="22"/>
  <c r="S51" i="22"/>
  <c r="R52" i="22"/>
  <c r="X52" i="22"/>
  <c r="R53" i="22"/>
  <c r="X53" i="22"/>
  <c r="Y53" i="22"/>
  <c r="R54" i="22"/>
  <c r="S54" i="22"/>
  <c r="R56" i="22"/>
  <c r="R57" i="22"/>
  <c r="X57" i="22"/>
  <c r="R58" i="22"/>
  <c r="R59" i="22"/>
  <c r="R60" i="22"/>
  <c r="X60" i="22"/>
  <c r="R61" i="22"/>
  <c r="R62" i="22"/>
  <c r="R63" i="22"/>
  <c r="X63" i="22"/>
  <c r="R64" i="22"/>
  <c r="R65" i="22"/>
  <c r="X65" i="22"/>
  <c r="R66" i="22"/>
  <c r="R67" i="22"/>
  <c r="S67" i="22"/>
  <c r="R68" i="22"/>
  <c r="X68" i="22"/>
  <c r="R69" i="22"/>
  <c r="R70" i="22"/>
  <c r="R71" i="22"/>
  <c r="X71" i="22"/>
  <c r="R72" i="22"/>
  <c r="R73" i="22"/>
  <c r="X73" i="22"/>
  <c r="R74" i="22"/>
  <c r="R75" i="22"/>
  <c r="R76" i="22"/>
  <c r="X76" i="22"/>
  <c r="R77" i="22"/>
  <c r="R78" i="22"/>
  <c r="R79" i="22"/>
  <c r="X79" i="22"/>
  <c r="R80" i="22"/>
  <c r="S80" i="22"/>
  <c r="R81" i="22"/>
  <c r="X81" i="22"/>
  <c r="R82" i="22"/>
  <c r="S82" i="22"/>
  <c r="R84" i="22"/>
  <c r="X84" i="22"/>
  <c r="K97" i="22"/>
  <c r="R86" i="22"/>
  <c r="R92" i="22"/>
  <c r="K105" i="22"/>
  <c r="R94" i="22"/>
  <c r="R98" i="22"/>
  <c r="X98" i="22"/>
  <c r="R102" i="22"/>
  <c r="X102" i="22"/>
  <c r="R106" i="22"/>
  <c r="X106" i="22"/>
  <c r="R110" i="22"/>
  <c r="X110" i="22"/>
  <c r="R114" i="22"/>
  <c r="R118" i="22"/>
  <c r="R122" i="22"/>
  <c r="X122" i="22"/>
  <c r="R126" i="22"/>
  <c r="X126" i="22"/>
  <c r="Q214" i="22"/>
  <c r="Q211" i="22"/>
  <c r="Q212" i="22"/>
  <c r="Q224" i="22"/>
  <c r="Q213" i="22"/>
  <c r="Q225" i="22"/>
  <c r="Q63" i="22"/>
  <c r="Q64" i="22"/>
  <c r="Q65" i="22"/>
  <c r="Q66" i="22"/>
  <c r="Q67" i="22"/>
  <c r="Q68" i="22"/>
  <c r="Q69" i="22"/>
  <c r="Q70" i="22"/>
  <c r="Q75" i="22"/>
  <c r="Q76" i="22"/>
  <c r="Q77" i="22"/>
  <c r="Q78" i="22"/>
  <c r="Q79" i="22"/>
  <c r="Q80" i="22"/>
  <c r="Q81" i="22"/>
  <c r="Q82" i="22"/>
  <c r="Q102" i="22"/>
  <c r="Q106" i="22"/>
  <c r="Q110" i="22"/>
  <c r="Q114" i="22"/>
  <c r="Q118" i="22"/>
  <c r="Q122" i="22"/>
  <c r="Q126" i="22"/>
  <c r="Q11" i="20"/>
  <c r="Q12" i="20"/>
  <c r="Q13" i="20"/>
  <c r="Q16" i="20"/>
  <c r="Q18" i="20"/>
  <c r="Q19" i="20"/>
  <c r="Q20" i="20"/>
  <c r="Q21" i="20"/>
  <c r="Q22" i="20"/>
  <c r="Q23" i="20"/>
  <c r="Q24" i="20"/>
  <c r="Q31" i="20"/>
  <c r="Q32" i="20"/>
  <c r="Q33" i="20"/>
  <c r="Q34" i="20"/>
  <c r="R10" i="20"/>
  <c r="AS10" i="20" s="1"/>
  <c r="K11" i="20"/>
  <c r="R12" i="20"/>
  <c r="X12" i="20"/>
  <c r="AS12" i="20" s="1"/>
  <c r="R13" i="20"/>
  <c r="R14" i="20"/>
  <c r="AR14" i="20"/>
  <c r="R15" i="20"/>
  <c r="R16" i="20"/>
  <c r="R18" i="20"/>
  <c r="X18" i="20"/>
  <c r="R19" i="20"/>
  <c r="X19" i="20" s="1"/>
  <c r="R20" i="20"/>
  <c r="AR20" i="20" s="1"/>
  <c r="R21" i="20"/>
  <c r="AR21" i="20" s="1"/>
  <c r="R22" i="20"/>
  <c r="X22" i="20"/>
  <c r="R23" i="20"/>
  <c r="X23" i="20" s="1"/>
  <c r="R24" i="20"/>
  <c r="AR24" i="20" s="1"/>
  <c r="R25" i="20"/>
  <c r="X25" i="20" s="1"/>
  <c r="R30" i="20"/>
  <c r="X30" i="20"/>
  <c r="R31" i="20"/>
  <c r="R32" i="20"/>
  <c r="R33" i="20"/>
  <c r="X33" i="20"/>
  <c r="Y34" i="20" s="1"/>
  <c r="K34" i="20"/>
  <c r="Q104" i="22"/>
  <c r="Q108" i="22"/>
  <c r="Q112" i="22"/>
  <c r="Q116" i="22"/>
  <c r="Q120" i="22"/>
  <c r="Q124" i="22"/>
  <c r="Q127" i="22"/>
  <c r="Q128" i="22"/>
  <c r="Q129" i="22"/>
  <c r="Q130" i="22"/>
  <c r="Q131" i="22"/>
  <c r="Q132" i="22"/>
  <c r="Q133" i="22"/>
  <c r="Q163" i="22"/>
  <c r="Q164" i="22"/>
  <c r="Q186" i="22"/>
  <c r="R202" i="22"/>
  <c r="X202" i="22"/>
  <c r="K214" i="22"/>
  <c r="R203" i="22"/>
  <c r="K215" i="22"/>
  <c r="R204" i="22"/>
  <c r="S216" i="22"/>
  <c r="K216" i="22"/>
  <c r="R205" i="22"/>
  <c r="S217" i="22"/>
  <c r="K217" i="22"/>
  <c r="R212" i="22"/>
  <c r="S224" i="22"/>
  <c r="K224" i="22"/>
  <c r="R213" i="22"/>
  <c r="S225" i="22"/>
  <c r="R211" i="22"/>
  <c r="S223" i="22"/>
  <c r="R210" i="22"/>
  <c r="S222" i="22"/>
  <c r="R209" i="22"/>
  <c r="R208" i="22"/>
  <c r="X208" i="22"/>
  <c r="R195" i="22"/>
  <c r="X195" i="22"/>
  <c r="R196" i="22"/>
  <c r="R197" i="22"/>
  <c r="X197" i="22"/>
  <c r="R198" i="22"/>
  <c r="X198" i="22"/>
  <c r="Q206" i="22"/>
  <c r="Q207" i="22"/>
  <c r="Q208" i="22"/>
  <c r="Q209" i="22"/>
  <c r="Q210" i="22"/>
  <c r="Q188" i="22"/>
  <c r="Q189" i="22"/>
  <c r="Q190" i="22"/>
  <c r="Q191" i="22"/>
  <c r="Q192" i="22"/>
  <c r="K187" i="22"/>
  <c r="K188" i="22"/>
  <c r="K189" i="22"/>
  <c r="K190" i="22"/>
  <c r="K191" i="22"/>
  <c r="K192" i="22"/>
  <c r="R207" i="22"/>
  <c r="S219" i="22"/>
  <c r="R206" i="22"/>
  <c r="S218"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6" i="22"/>
  <c r="K57" i="22"/>
  <c r="K58" i="22"/>
  <c r="K59" i="22"/>
  <c r="K60" i="22"/>
  <c r="K61" i="22"/>
  <c r="K62" i="22"/>
  <c r="K63" i="22"/>
  <c r="K64" i="22"/>
  <c r="K65" i="22"/>
  <c r="K66" i="22"/>
  <c r="K67" i="22"/>
  <c r="K68" i="22"/>
  <c r="K69" i="22"/>
  <c r="K70" i="22"/>
  <c r="K71" i="22"/>
  <c r="Q71" i="22"/>
  <c r="K72" i="22"/>
  <c r="Q72" i="22"/>
  <c r="K73" i="22"/>
  <c r="Q73" i="22"/>
  <c r="K74" i="22"/>
  <c r="Q74" i="22"/>
  <c r="K75" i="22"/>
  <c r="K76" i="22"/>
  <c r="K77" i="22"/>
  <c r="K78" i="22"/>
  <c r="K79" i="22"/>
  <c r="K80" i="22"/>
  <c r="K81" i="22"/>
  <c r="K82" i="22"/>
  <c r="K83" i="22"/>
  <c r="K84" i="22"/>
  <c r="K85" i="22"/>
  <c r="K86" i="22"/>
  <c r="Q99" i="22"/>
  <c r="Q87" i="22"/>
  <c r="Q88" i="22"/>
  <c r="Q101" i="22"/>
  <c r="Q89" i="22"/>
  <c r="Q90" i="22"/>
  <c r="Q92" i="22"/>
  <c r="Q94" i="22"/>
  <c r="Q96" i="22"/>
  <c r="Q98" i="22"/>
  <c r="Q100" i="22"/>
  <c r="R83" i="22"/>
  <c r="R85" i="22"/>
  <c r="K99" i="22"/>
  <c r="K87" i="22"/>
  <c r="R87" i="22"/>
  <c r="K88" i="22"/>
  <c r="R88" i="22"/>
  <c r="K101" i="22"/>
  <c r="K89" i="22"/>
  <c r="R89" i="22"/>
  <c r="R90" i="22"/>
  <c r="K90" i="22"/>
  <c r="K91" i="22"/>
  <c r="Q91" i="22"/>
  <c r="K92" i="22"/>
  <c r="K93" i="22"/>
  <c r="Q93" i="22"/>
  <c r="K94" i="22"/>
  <c r="R95" i="22"/>
  <c r="K96" i="22"/>
  <c r="R97" i="22"/>
  <c r="K98" i="22"/>
  <c r="R99" i="22"/>
  <c r="K100" i="22"/>
  <c r="R101" i="22"/>
  <c r="K102" i="22"/>
  <c r="R103" i="22"/>
  <c r="K104" i="22"/>
  <c r="R105" i="22"/>
  <c r="K106" i="22"/>
  <c r="R107" i="22"/>
  <c r="K108" i="22"/>
  <c r="R109" i="22"/>
  <c r="K110" i="22"/>
  <c r="R111" i="22"/>
  <c r="K112" i="22"/>
  <c r="R113" i="22"/>
  <c r="K114" i="22"/>
  <c r="K116" i="22"/>
  <c r="K118" i="22"/>
  <c r="K120" i="22"/>
  <c r="K122" i="22"/>
  <c r="K124" i="22"/>
  <c r="K126" i="22"/>
  <c r="K127" i="22"/>
  <c r="K128" i="22"/>
  <c r="K129" i="22"/>
  <c r="K130" i="22"/>
  <c r="K131" i="22"/>
  <c r="K132" i="22"/>
  <c r="K133" i="22"/>
  <c r="K134" i="22"/>
  <c r="Q135" i="22"/>
  <c r="Q136" i="22"/>
  <c r="Q137" i="22"/>
  <c r="Q138" i="22"/>
  <c r="R91" i="22"/>
  <c r="R93" i="22"/>
  <c r="Q134" i="22"/>
  <c r="K135" i="22"/>
  <c r="K136" i="22"/>
  <c r="K137" i="22"/>
  <c r="K138" i="22"/>
  <c r="K139" i="22"/>
  <c r="K140" i="22"/>
  <c r="K141" i="22"/>
  <c r="K142" i="22"/>
  <c r="K143" i="22"/>
  <c r="K144" i="22"/>
  <c r="K145" i="22"/>
  <c r="K146" i="22"/>
  <c r="R135" i="22"/>
  <c r="R136" i="22"/>
  <c r="R137" i="22"/>
  <c r="R138" i="22"/>
  <c r="R151" i="22"/>
  <c r="R152" i="22"/>
  <c r="R153" i="22"/>
  <c r="R154" i="22"/>
  <c r="R155" i="22"/>
  <c r="R156" i="22"/>
  <c r="R157" i="22"/>
  <c r="R158" i="22"/>
  <c r="R159" i="22"/>
  <c r="R160" i="22"/>
  <c r="R161" i="22"/>
  <c r="R162" i="22"/>
  <c r="R163" i="22"/>
  <c r="R164" i="22"/>
  <c r="Q174" i="22"/>
  <c r="Q175" i="22"/>
  <c r="Q176" i="22"/>
  <c r="Q177" i="22"/>
  <c r="Q178" i="22"/>
  <c r="Q179" i="22"/>
  <c r="Q180" i="22"/>
  <c r="Q181" i="22"/>
  <c r="Q182" i="22"/>
  <c r="Q183" i="22"/>
  <c r="Q184" i="22"/>
  <c r="Q185" i="22"/>
  <c r="K153" i="22"/>
  <c r="K154" i="22"/>
  <c r="K155" i="22"/>
  <c r="K156" i="22"/>
  <c r="K157" i="22"/>
  <c r="K158" i="22"/>
  <c r="K159" i="22"/>
  <c r="K160" i="22"/>
  <c r="K161" i="22"/>
  <c r="K174" i="22"/>
  <c r="K175" i="22"/>
  <c r="K176" i="22"/>
  <c r="K177" i="22"/>
  <c r="K178" i="22"/>
  <c r="K179" i="22"/>
  <c r="K180" i="22"/>
  <c r="K181" i="22"/>
  <c r="K182" i="22"/>
  <c r="K183" i="22"/>
  <c r="K184" i="22"/>
  <c r="K185" i="22"/>
  <c r="R174" i="22"/>
  <c r="R175" i="22"/>
  <c r="R176" i="22"/>
  <c r="R177" i="22"/>
  <c r="R178" i="22"/>
  <c r="R179" i="22"/>
  <c r="R180" i="22"/>
  <c r="R181" i="22"/>
  <c r="R182" i="22"/>
  <c r="R183" i="22"/>
  <c r="R184" i="22"/>
  <c r="R185" i="22"/>
  <c r="R186" i="22"/>
  <c r="R188" i="22"/>
  <c r="R189" i="22"/>
  <c r="R190" i="22"/>
  <c r="R191" i="22"/>
  <c r="R192" i="22"/>
  <c r="Q193" i="22"/>
  <c r="Q194" i="22"/>
  <c r="Q195" i="22"/>
  <c r="Q196" i="22"/>
  <c r="Q197" i="22"/>
  <c r="Q198" i="22"/>
  <c r="Q200" i="22"/>
  <c r="Q201" i="22"/>
  <c r="Q202" i="22"/>
  <c r="Q203" i="22"/>
  <c r="Q204" i="22"/>
  <c r="Q205" i="22"/>
  <c r="K193" i="22"/>
  <c r="R193" i="22"/>
  <c r="X199" i="22"/>
  <c r="K194" i="22"/>
  <c r="K195" i="22"/>
  <c r="K196" i="22"/>
  <c r="K197" i="22"/>
  <c r="K198" i="22"/>
  <c r="K200" i="22"/>
  <c r="K201" i="22"/>
  <c r="K202" i="22"/>
  <c r="K203" i="22"/>
  <c r="K204" i="22"/>
  <c r="K205" i="22"/>
  <c r="K206" i="22"/>
  <c r="K207" i="22"/>
  <c r="K208" i="22"/>
  <c r="K209" i="22"/>
  <c r="K210" i="22"/>
  <c r="K211" i="22"/>
  <c r="K212" i="22"/>
  <c r="K213" i="22"/>
  <c r="R11" i="20"/>
  <c r="K12" i="20"/>
  <c r="K13" i="20"/>
  <c r="K14" i="20"/>
  <c r="Q14" i="20"/>
  <c r="K15" i="20"/>
  <c r="K16" i="20"/>
  <c r="Q17" i="20"/>
  <c r="R17" i="20"/>
  <c r="S18" i="20" s="1"/>
  <c r="K17" i="20"/>
  <c r="K18" i="20"/>
  <c r="K19" i="20"/>
  <c r="K20" i="20"/>
  <c r="K21" i="20"/>
  <c r="K22" i="20"/>
  <c r="K23" i="20"/>
  <c r="K24" i="20"/>
  <c r="K25" i="20"/>
  <c r="Q25" i="20"/>
  <c r="R26" i="20"/>
  <c r="K27" i="20"/>
  <c r="K28" i="20"/>
  <c r="K29" i="20"/>
  <c r="K30" i="20"/>
  <c r="K31" i="20"/>
  <c r="K32" i="20"/>
  <c r="K33" i="20"/>
  <c r="Y27" i="22"/>
  <c r="S69" i="22"/>
  <c r="S33" i="22"/>
  <c r="S211" i="22"/>
  <c r="Y29" i="22"/>
  <c r="Y25" i="22"/>
  <c r="X45" i="22"/>
  <c r="Y45" i="22"/>
  <c r="S41" i="22"/>
  <c r="X40" i="22"/>
  <c r="Y52" i="22"/>
  <c r="S25" i="22"/>
  <c r="S31" i="22"/>
  <c r="Y23" i="22"/>
  <c r="AR10" i="20"/>
  <c r="X212" i="22"/>
  <c r="Y224" i="22"/>
  <c r="S170" i="22"/>
  <c r="S166" i="22"/>
  <c r="S49" i="22"/>
  <c r="X37" i="22"/>
  <c r="Y49" i="22"/>
  <c r="S53" i="22"/>
  <c r="S100" i="22"/>
  <c r="S29" i="22"/>
  <c r="X211" i="22"/>
  <c r="Y223" i="22"/>
  <c r="S64" i="22"/>
  <c r="S56" i="22"/>
  <c r="S36" i="22"/>
  <c r="S201" i="22"/>
  <c r="S79" i="22"/>
  <c r="X31" i="22"/>
  <c r="Y43" i="22"/>
  <c r="S66" i="22"/>
  <c r="S62" i="22"/>
  <c r="S58" i="22"/>
  <c r="Y33" i="22"/>
  <c r="X47" i="22"/>
  <c r="Y55" i="22"/>
  <c r="S72" i="22"/>
  <c r="X72" i="22"/>
  <c r="Y72" i="22"/>
  <c r="X51" i="22"/>
  <c r="Y51" i="22"/>
  <c r="S39" i="22"/>
  <c r="X35" i="22"/>
  <c r="Y35" i="22"/>
  <c r="S15" i="20"/>
  <c r="S75" i="22"/>
  <c r="X75" i="22"/>
  <c r="Y75" i="22"/>
  <c r="S63" i="22"/>
  <c r="S59" i="22"/>
  <c r="S213" i="22"/>
  <c r="S27" i="22"/>
  <c r="S78" i="22"/>
  <c r="X78" i="22"/>
  <c r="S74" i="22"/>
  <c r="X74" i="22"/>
  <c r="S70" i="22"/>
  <c r="X70" i="22"/>
  <c r="S187" i="22"/>
  <c r="X187" i="22"/>
  <c r="S43" i="22"/>
  <c r="S55" i="22"/>
  <c r="S77" i="22"/>
  <c r="X77" i="22"/>
  <c r="Y77" i="22"/>
  <c r="S61" i="22"/>
  <c r="S32" i="22"/>
  <c r="X14" i="20"/>
  <c r="AS14" i="20"/>
  <c r="X15" i="20"/>
  <c r="AS15" i="20" s="1"/>
  <c r="AR15" i="20"/>
  <c r="S16" i="20"/>
  <c r="X20" i="20"/>
  <c r="Y20" i="20" s="1"/>
  <c r="X210" i="22"/>
  <c r="Y222" i="22"/>
  <c r="S194" i="22"/>
  <c r="S207" i="22"/>
  <c r="S195" i="22"/>
  <c r="S197" i="22"/>
  <c r="S31" i="20"/>
  <c r="S127" i="22"/>
  <c r="S128" i="22"/>
  <c r="S131" i="22"/>
  <c r="S124" i="22"/>
  <c r="Y131" i="22"/>
  <c r="Y133" i="22"/>
  <c r="X27" i="20"/>
  <c r="AS27" i="20" s="1"/>
  <c r="S134" i="22"/>
  <c r="S133" i="22"/>
  <c r="Y124" i="22"/>
  <c r="Y122" i="22"/>
  <c r="Y120" i="22"/>
  <c r="S112" i="22"/>
  <c r="S102" i="22"/>
  <c r="Y108" i="22"/>
  <c r="S96" i="22"/>
  <c r="S108" i="22"/>
  <c r="S114" i="22"/>
  <c r="Y112" i="22"/>
  <c r="S104" i="22"/>
  <c r="S81" i="22"/>
  <c r="X69" i="22"/>
  <c r="Y69" i="22"/>
  <c r="S65" i="22"/>
  <c r="X59" i="22"/>
  <c r="X61" i="22"/>
  <c r="Y61" i="22"/>
  <c r="S73" i="22"/>
  <c r="S57" i="22"/>
  <c r="S71" i="22"/>
  <c r="S86" i="22"/>
  <c r="X67" i="22"/>
  <c r="Y67" i="22"/>
  <c r="S68" i="22"/>
  <c r="S33" i="20"/>
  <c r="AR30" i="20"/>
  <c r="X24" i="20"/>
  <c r="AS24" i="20"/>
  <c r="S25" i="20"/>
  <c r="S22" i="20"/>
  <c r="AR25" i="20"/>
  <c r="S21" i="20"/>
  <c r="X21" i="20"/>
  <c r="S215" i="22"/>
  <c r="S203" i="22"/>
  <c r="S13" i="20"/>
  <c r="AR13" i="20"/>
  <c r="S94" i="22"/>
  <c r="S106" i="22"/>
  <c r="X24" i="22"/>
  <c r="Y24" i="22"/>
  <c r="S24" i="22"/>
  <c r="S212" i="22"/>
  <c r="X200" i="22"/>
  <c r="X129" i="22"/>
  <c r="Y129" i="22"/>
  <c r="S129" i="22"/>
  <c r="AR32" i="20"/>
  <c r="X213" i="22"/>
  <c r="Y213" i="22"/>
  <c r="S132" i="22"/>
  <c r="S120" i="22"/>
  <c r="X94" i="22"/>
  <c r="Y106" i="22"/>
  <c r="X80" i="22"/>
  <c r="Y80" i="22"/>
  <c r="S76" i="22"/>
  <c r="X48" i="22"/>
  <c r="Y48" i="22"/>
  <c r="S44" i="22"/>
  <c r="S122" i="22"/>
  <c r="S84" i="22"/>
  <c r="S116" i="22"/>
  <c r="X32" i="20"/>
  <c r="AS32" i="20" s="1"/>
  <c r="X13" i="20"/>
  <c r="S198" i="22"/>
  <c r="Y116" i="22"/>
  <c r="X56" i="22"/>
  <c r="Y56" i="22"/>
  <c r="S52" i="22"/>
  <c r="S205" i="22"/>
  <c r="X64" i="22"/>
  <c r="Y64" i="22"/>
  <c r="S60" i="22"/>
  <c r="X32" i="22"/>
  <c r="Y32" i="22"/>
  <c r="S23" i="22"/>
  <c r="S34" i="20"/>
  <c r="AR33" i="20"/>
  <c r="AR23" i="20"/>
  <c r="S24" i="20"/>
  <c r="AR19" i="20"/>
  <c r="S20" i="20"/>
  <c r="S14" i="20"/>
  <c r="S110" i="22"/>
  <c r="S98" i="22"/>
  <c r="Y65" i="22"/>
  <c r="Y41" i="22"/>
  <c r="S200" i="22"/>
  <c r="Y39" i="22"/>
  <c r="X16" i="20"/>
  <c r="AS16" i="20" s="1"/>
  <c r="S172" i="22"/>
  <c r="S168" i="22"/>
  <c r="Y127" i="22"/>
  <c r="S196" i="22"/>
  <c r="S118" i="22"/>
  <c r="S92" i="22"/>
  <c r="S26" i="22"/>
  <c r="S210" i="22"/>
  <c r="X207" i="22"/>
  <c r="Y219" i="22"/>
  <c r="X205" i="22"/>
  <c r="Y217" i="22"/>
  <c r="X203" i="22"/>
  <c r="Y215" i="22"/>
  <c r="S202" i="22"/>
  <c r="S32" i="20"/>
  <c r="X31" i="20"/>
  <c r="Y31" i="20" s="1"/>
  <c r="AR31" i="20"/>
  <c r="AR22" i="20"/>
  <c r="AR18" i="20"/>
  <c r="AR16" i="20"/>
  <c r="AR12" i="20"/>
  <c r="Y225" i="22"/>
  <c r="Y220" i="22"/>
  <c r="X206" i="22"/>
  <c r="X204" i="22"/>
  <c r="Y216" i="22"/>
  <c r="Y214" i="22"/>
  <c r="X196" i="22"/>
  <c r="Y208" i="22"/>
  <c r="Y132" i="22"/>
  <c r="Y128" i="22"/>
  <c r="X118" i="22"/>
  <c r="Y118" i="22"/>
  <c r="X114" i="22"/>
  <c r="Y114" i="22"/>
  <c r="Y110" i="22"/>
  <c r="Y96" i="22"/>
  <c r="X92" i="22"/>
  <c r="Y104" i="22"/>
  <c r="X86" i="22"/>
  <c r="X82" i="22"/>
  <c r="X66" i="22"/>
  <c r="X62" i="22"/>
  <c r="X58" i="22"/>
  <c r="X54" i="22"/>
  <c r="X50" i="22"/>
  <c r="X46" i="22"/>
  <c r="X42" i="22"/>
  <c r="X38" i="22"/>
  <c r="X34" i="22"/>
  <c r="X30" i="22"/>
  <c r="Y30" i="22"/>
  <c r="Y28" i="22"/>
  <c r="X26" i="22"/>
  <c r="Y26" i="22"/>
  <c r="X22" i="22"/>
  <c r="Y22" i="22"/>
  <c r="S208" i="22"/>
  <c r="S220" i="22"/>
  <c r="S209" i="22"/>
  <c r="S221" i="22"/>
  <c r="S23" i="20"/>
  <c r="S19" i="20"/>
  <c r="X209" i="22"/>
  <c r="S206" i="22"/>
  <c r="S204" i="22"/>
  <c r="S130" i="22"/>
  <c r="S126" i="22"/>
  <c r="S28" i="22"/>
  <c r="S214" i="22"/>
  <c r="S183" i="22"/>
  <c r="X183" i="22"/>
  <c r="Y183" i="22"/>
  <c r="S179" i="22"/>
  <c r="X179" i="22"/>
  <c r="Y179" i="22"/>
  <c r="S177" i="22"/>
  <c r="X177" i="22"/>
  <c r="Y177" i="22"/>
  <c r="S192" i="22"/>
  <c r="X192" i="22"/>
  <c r="S190" i="22"/>
  <c r="X190" i="22"/>
  <c r="S188" i="22"/>
  <c r="X188" i="22"/>
  <c r="S186" i="22"/>
  <c r="X186" i="22"/>
  <c r="S184" i="22"/>
  <c r="X184" i="22"/>
  <c r="Y184" i="22"/>
  <c r="S182" i="22"/>
  <c r="X182" i="22"/>
  <c r="Y182" i="22"/>
  <c r="S180" i="22"/>
  <c r="X180" i="22"/>
  <c r="Y180" i="22"/>
  <c r="S178" i="22"/>
  <c r="X178" i="22"/>
  <c r="Y178" i="22"/>
  <c r="S176" i="22"/>
  <c r="X176" i="22"/>
  <c r="S174" i="22"/>
  <c r="X174" i="22"/>
  <c r="S163" i="22"/>
  <c r="X163" i="22"/>
  <c r="X161" i="22"/>
  <c r="Y173" i="22"/>
  <c r="X159" i="22"/>
  <c r="Y171" i="22"/>
  <c r="X157" i="22"/>
  <c r="Y169" i="22"/>
  <c r="X155" i="22"/>
  <c r="Y167" i="22"/>
  <c r="X153" i="22"/>
  <c r="Y165" i="22"/>
  <c r="X151" i="22"/>
  <c r="S137" i="22"/>
  <c r="X137" i="22"/>
  <c r="Y137" i="22"/>
  <c r="S135" i="22"/>
  <c r="X135" i="22"/>
  <c r="Y135" i="22"/>
  <c r="S173" i="22"/>
  <c r="S171" i="22"/>
  <c r="S169" i="22"/>
  <c r="S167" i="22"/>
  <c r="S165" i="22"/>
  <c r="X93" i="22"/>
  <c r="Y93" i="22"/>
  <c r="S93" i="22"/>
  <c r="Y134" i="22"/>
  <c r="X89" i="22"/>
  <c r="S89" i="22"/>
  <c r="X85" i="22"/>
  <c r="Y85" i="22"/>
  <c r="S85" i="22"/>
  <c r="S193" i="22"/>
  <c r="X193" i="22"/>
  <c r="S191" i="22"/>
  <c r="X191" i="22"/>
  <c r="S189" i="22"/>
  <c r="X189" i="22"/>
  <c r="S185" i="22"/>
  <c r="X185" i="22"/>
  <c r="Y185" i="22"/>
  <c r="S181" i="22"/>
  <c r="X181" i="22"/>
  <c r="Y181" i="22"/>
  <c r="S175" i="22"/>
  <c r="X175" i="22"/>
  <c r="S164" i="22"/>
  <c r="X164" i="22"/>
  <c r="X162" i="22"/>
  <c r="X160" i="22"/>
  <c r="Y172" i="22"/>
  <c r="X158" i="22"/>
  <c r="Y170" i="22"/>
  <c r="X156" i="22"/>
  <c r="Y168" i="22"/>
  <c r="X154" i="22"/>
  <c r="Y166" i="22"/>
  <c r="X152" i="22"/>
  <c r="S138" i="22"/>
  <c r="X138" i="22"/>
  <c r="Y138" i="22"/>
  <c r="S136" i="22"/>
  <c r="X136" i="22"/>
  <c r="Y136" i="22"/>
  <c r="X91" i="22"/>
  <c r="Y91" i="22"/>
  <c r="S91" i="22"/>
  <c r="S113" i="22"/>
  <c r="X113" i="22"/>
  <c r="S111" i="22"/>
  <c r="X111" i="22"/>
  <c r="Y123" i="22"/>
  <c r="S109" i="22"/>
  <c r="X109" i="22"/>
  <c r="S107" i="22"/>
  <c r="X107" i="22"/>
  <c r="Y119" i="22"/>
  <c r="S105" i="22"/>
  <c r="X105" i="22"/>
  <c r="S103" i="22"/>
  <c r="X103" i="22"/>
  <c r="Y115" i="22"/>
  <c r="S101" i="22"/>
  <c r="X101" i="22"/>
  <c r="S99" i="22"/>
  <c r="X99" i="22"/>
  <c r="S97" i="22"/>
  <c r="X97" i="22"/>
  <c r="S95" i="22"/>
  <c r="X95" i="22"/>
  <c r="X90" i="22"/>
  <c r="S90" i="22"/>
  <c r="X88" i="22"/>
  <c r="Y88" i="22"/>
  <c r="S88" i="22"/>
  <c r="X87" i="22"/>
  <c r="S87" i="22"/>
  <c r="X83" i="22"/>
  <c r="Y83" i="22"/>
  <c r="S83" i="22"/>
  <c r="S125" i="22"/>
  <c r="S123" i="22"/>
  <c r="S121" i="22"/>
  <c r="S119" i="22"/>
  <c r="S117" i="22"/>
  <c r="S115" i="22"/>
  <c r="AR26" i="20"/>
  <c r="S26" i="20"/>
  <c r="X26" i="20"/>
  <c r="Y27" i="20" s="1"/>
  <c r="AS33" i="20"/>
  <c r="S27" i="20"/>
  <c r="AR17" i="20"/>
  <c r="X17" i="20"/>
  <c r="Y18" i="20" s="1"/>
  <c r="S17" i="20"/>
  <c r="X11" i="20"/>
  <c r="Y11" i="20" s="1"/>
  <c r="S11" i="20"/>
  <c r="AR11" i="20"/>
  <c r="AS30" i="20"/>
  <c r="AS22" i="20"/>
  <c r="AS18" i="20"/>
  <c r="S12" i="20"/>
  <c r="Y212" i="22"/>
  <c r="Y15" i="20"/>
  <c r="Y211" i="22"/>
  <c r="Y37" i="22"/>
  <c r="Y57" i="22"/>
  <c r="Y40" i="22"/>
  <c r="Y105" i="22"/>
  <c r="Y14" i="20"/>
  <c r="Y59" i="22"/>
  <c r="Y42" i="22"/>
  <c r="Y58" i="22"/>
  <c r="Y63" i="22"/>
  <c r="Y47" i="22"/>
  <c r="Y74" i="22"/>
  <c r="Y71" i="22"/>
  <c r="Y86" i="22"/>
  <c r="Y84" i="22"/>
  <c r="Y187" i="22"/>
  <c r="Y210" i="22"/>
  <c r="Y31" i="22"/>
  <c r="Y101" i="22"/>
  <c r="Y207" i="22"/>
  <c r="Y76" i="22"/>
  <c r="AS11" i="20"/>
  <c r="AS13" i="20"/>
  <c r="Y44" i="22"/>
  <c r="Y70" i="22"/>
  <c r="Y78" i="22"/>
  <c r="Y199" i="22"/>
  <c r="Y54" i="22"/>
  <c r="Y81" i="22"/>
  <c r="Y21" i="20"/>
  <c r="Y73" i="22"/>
  <c r="AS20" i="20"/>
  <c r="Y191" i="22"/>
  <c r="Y175" i="22"/>
  <c r="Y130" i="22"/>
  <c r="Y94" i="22"/>
  <c r="Y97" i="22"/>
  <c r="Y92" i="22"/>
  <c r="Y89" i="22"/>
  <c r="Y79" i="22"/>
  <c r="Y87" i="22"/>
  <c r="Y90" i="22"/>
  <c r="Y33" i="20"/>
  <c r="AS21" i="20"/>
  <c r="Y22" i="20"/>
  <c r="Y13" i="20"/>
  <c r="Y38" i="22"/>
  <c r="Y60" i="22"/>
  <c r="Y36" i="22"/>
  <c r="Y68" i="22"/>
  <c r="AS31" i="20"/>
  <c r="Y32" i="20"/>
  <c r="Y209" i="22"/>
  <c r="Y221" i="22"/>
  <c r="Y34" i="22"/>
  <c r="Y50" i="22"/>
  <c r="Y66" i="22"/>
  <c r="Y82" i="22"/>
  <c r="Y126" i="22"/>
  <c r="Y206" i="22"/>
  <c r="Y218" i="22"/>
  <c r="Y98" i="22"/>
  <c r="Y12" i="20"/>
  <c r="Y189" i="22"/>
  <c r="Y195" i="22"/>
  <c r="Y46" i="22"/>
  <c r="Y62" i="22"/>
  <c r="Y164" i="22"/>
  <c r="Y193" i="22"/>
  <c r="Y163" i="22"/>
  <c r="Y174" i="22"/>
  <c r="Y176" i="22"/>
  <c r="Y186" i="22"/>
  <c r="Y188" i="22"/>
  <c r="Y190" i="22"/>
  <c r="Y192" i="22"/>
  <c r="Y194" i="22"/>
  <c r="Y196" i="22"/>
  <c r="Y198" i="22"/>
  <c r="Y200" i="22"/>
  <c r="Y202" i="22"/>
  <c r="Y204" i="22"/>
  <c r="Y102" i="22"/>
  <c r="Y100" i="22"/>
  <c r="Y95" i="22"/>
  <c r="Y99" i="22"/>
  <c r="Y103" i="22"/>
  <c r="Y107" i="22"/>
  <c r="Y109" i="22"/>
  <c r="Y111" i="22"/>
  <c r="Y113" i="22"/>
  <c r="Y117" i="22"/>
  <c r="Y121" i="22"/>
  <c r="Y125" i="22"/>
  <c r="Y197" i="22"/>
  <c r="Y201" i="22"/>
  <c r="Y203" i="22"/>
  <c r="Y205" i="22"/>
  <c r="Y17" i="20"/>
  <c r="AS26" i="20"/>
  <c r="M151" i="22"/>
  <c r="M139" i="22"/>
  <c r="M141" i="22"/>
  <c r="M153" i="22"/>
  <c r="M154" i="22"/>
  <c r="M142" i="22"/>
  <c r="M155" i="22"/>
  <c r="M143" i="22"/>
  <c r="M145" i="22"/>
  <c r="M157" i="22"/>
  <c r="M158" i="22"/>
  <c r="M146" i="22"/>
  <c r="M159" i="22"/>
  <c r="M147" i="22"/>
  <c r="M149" i="22"/>
  <c r="M161" i="22"/>
  <c r="M162" i="22"/>
  <c r="M150" i="22"/>
  <c r="P141" i="22"/>
  <c r="Q141" i="22"/>
  <c r="M140" i="22"/>
  <c r="M152" i="22"/>
  <c r="P150" i="22"/>
  <c r="Q150" i="22"/>
  <c r="P145" i="22"/>
  <c r="R145" i="22"/>
  <c r="M144" i="22"/>
  <c r="M156" i="22"/>
  <c r="M148" i="22"/>
  <c r="M160" i="22"/>
  <c r="P143" i="22"/>
  <c r="R143" i="22"/>
  <c r="P148" i="22"/>
  <c r="Q160" i="22"/>
  <c r="P140" i="22"/>
  <c r="Q140" i="22"/>
  <c r="P142" i="22"/>
  <c r="Q142" i="22"/>
  <c r="L29" i="20"/>
  <c r="P29" i="20"/>
  <c r="R29" i="20" s="1"/>
  <c r="P139" i="22"/>
  <c r="Q151" i="22"/>
  <c r="L28" i="20"/>
  <c r="P28" i="20" s="1"/>
  <c r="P147" i="22"/>
  <c r="Q147" i="22"/>
  <c r="P149" i="22"/>
  <c r="Q149" i="22"/>
  <c r="P144" i="22"/>
  <c r="Q156" i="22"/>
  <c r="P146" i="22"/>
  <c r="R146" i="22"/>
  <c r="R147" i="22"/>
  <c r="S147" i="22"/>
  <c r="R141" i="22"/>
  <c r="S153" i="22"/>
  <c r="R142" i="22"/>
  <c r="S154" i="22"/>
  <c r="R139" i="22"/>
  <c r="S151" i="22"/>
  <c r="Q162" i="22"/>
  <c r="R144" i="22"/>
  <c r="S144" i="22"/>
  <c r="R150" i="22"/>
  <c r="Q154" i="22"/>
  <c r="M30" i="20"/>
  <c r="S139" i="22"/>
  <c r="R149" i="22"/>
  <c r="S149" i="22"/>
  <c r="R140" i="22"/>
  <c r="S152" i="22"/>
  <c r="Q159" i="22"/>
  <c r="Q144" i="22"/>
  <c r="Q161" i="22"/>
  <c r="Q152" i="22"/>
  <c r="Q139" i="22"/>
  <c r="Q153" i="22"/>
  <c r="S158" i="22"/>
  <c r="X146" i="22"/>
  <c r="S146" i="22"/>
  <c r="X145" i="22"/>
  <c r="S157" i="22"/>
  <c r="S145" i="22"/>
  <c r="X143" i="22"/>
  <c r="S143" i="22"/>
  <c r="S155" i="22"/>
  <c r="R148" i="22"/>
  <c r="Q155" i="22"/>
  <c r="Q146" i="22"/>
  <c r="Q145" i="22"/>
  <c r="Q148" i="22"/>
  <c r="Q143" i="22"/>
  <c r="Q158" i="22"/>
  <c r="Q157" i="22"/>
  <c r="S159" i="22"/>
  <c r="X147" i="22"/>
  <c r="Y147" i="22"/>
  <c r="S141" i="22"/>
  <c r="S156" i="22"/>
  <c r="S142" i="22"/>
  <c r="X142" i="22"/>
  <c r="Y142" i="22"/>
  <c r="X139" i="22"/>
  <c r="Y139" i="22"/>
  <c r="X141" i="22"/>
  <c r="Y141" i="22"/>
  <c r="X144" i="22"/>
  <c r="Y144" i="22"/>
  <c r="X150" i="22"/>
  <c r="S150" i="22"/>
  <c r="S162" i="22"/>
  <c r="X149" i="22"/>
  <c r="S161" i="22"/>
  <c r="S140" i="22"/>
  <c r="X140" i="22"/>
  <c r="Y146" i="22"/>
  <c r="Y158" i="22"/>
  <c r="Y157" i="22"/>
  <c r="Y145" i="22"/>
  <c r="S160" i="22"/>
  <c r="X148" i="22"/>
  <c r="S148" i="22"/>
  <c r="Y155" i="22"/>
  <c r="Y143" i="22"/>
  <c r="Y159" i="22"/>
  <c r="Y156" i="22"/>
  <c r="Y154" i="22"/>
  <c r="Y153" i="22"/>
  <c r="Y151" i="22"/>
  <c r="Y162" i="22"/>
  <c r="Y150" i="22"/>
  <c r="Y140" i="22"/>
  <c r="Y152" i="22"/>
  <c r="Y161" i="22"/>
  <c r="Y149" i="22"/>
  <c r="Y160" i="22"/>
  <c r="Y148" i="22"/>
  <c r="E292" i="22"/>
  <c r="E280" i="22"/>
  <c r="E294" i="22"/>
  <c r="E282" i="22"/>
  <c r="E289" i="22"/>
  <c r="E277" i="22"/>
  <c r="E291" i="22"/>
  <c r="E279" i="22"/>
  <c r="E290" i="22"/>
  <c r="E278" i="22"/>
  <c r="E284" i="22"/>
  <c r="E272" i="22"/>
  <c r="E286" i="22"/>
  <c r="E274" i="22"/>
  <c r="E293" i="22"/>
  <c r="E281" i="22"/>
  <c r="E285" i="22"/>
  <c r="E273" i="22"/>
  <c r="J280" i="22"/>
  <c r="R280" i="22"/>
  <c r="E287" i="22"/>
  <c r="E275" i="22"/>
  <c r="E283" i="22"/>
  <c r="E271" i="22"/>
  <c r="J279" i="22"/>
  <c r="K279" i="22"/>
  <c r="J278" i="22"/>
  <c r="K278" i="22"/>
  <c r="J281" i="22"/>
  <c r="K293" i="22"/>
  <c r="J272" i="22"/>
  <c r="K284" i="22"/>
  <c r="J275" i="22"/>
  <c r="K275" i="22"/>
  <c r="J277" i="22"/>
  <c r="K277" i="22"/>
  <c r="E288" i="22"/>
  <c r="E276" i="22"/>
  <c r="J276" i="22"/>
  <c r="K288" i="22"/>
  <c r="J274" i="22"/>
  <c r="K274" i="22"/>
  <c r="J273" i="22"/>
  <c r="K273" i="22"/>
  <c r="J282" i="22"/>
  <c r="K282" i="22"/>
  <c r="J271" i="22"/>
  <c r="R271" i="22"/>
  <c r="D39" i="20"/>
  <c r="E39" i="20" s="1"/>
  <c r="K287" i="22"/>
  <c r="K289" i="22"/>
  <c r="R275" i="22"/>
  <c r="S287" i="22"/>
  <c r="R282" i="22"/>
  <c r="R273" i="22"/>
  <c r="R277" i="22"/>
  <c r="S289" i="22"/>
  <c r="R278" i="22"/>
  <c r="S290" i="22"/>
  <c r="X280" i="22"/>
  <c r="S292" i="22"/>
  <c r="S280" i="22"/>
  <c r="S283" i="22"/>
  <c r="X271" i="22"/>
  <c r="S271" i="22"/>
  <c r="J39" i="20"/>
  <c r="J40" i="20"/>
  <c r="K294" i="22"/>
  <c r="K286" i="22"/>
  <c r="X277" i="22"/>
  <c r="X275" i="22"/>
  <c r="K285" i="22"/>
  <c r="K290" i="22"/>
  <c r="K291" i="22"/>
  <c r="S273" i="22"/>
  <c r="R281" i="22"/>
  <c r="R279" i="22"/>
  <c r="K280" i="22"/>
  <c r="K272" i="22"/>
  <c r="K276" i="22"/>
  <c r="K281" i="22"/>
  <c r="K271" i="22"/>
  <c r="S294" i="22"/>
  <c r="R272" i="22"/>
  <c r="K292" i="22"/>
  <c r="R276" i="22"/>
  <c r="K283" i="22"/>
  <c r="R274" i="22"/>
  <c r="S278" i="22"/>
  <c r="S277" i="22"/>
  <c r="S275" i="22"/>
  <c r="S282" i="22"/>
  <c r="X282" i="22"/>
  <c r="X278" i="22"/>
  <c r="Y278" i="22"/>
  <c r="S285" i="22"/>
  <c r="X273" i="22"/>
  <c r="S284" i="22"/>
  <c r="S272" i="22"/>
  <c r="X272" i="22"/>
  <c r="K40" i="20"/>
  <c r="Y271" i="22"/>
  <c r="Y283" i="22"/>
  <c r="Y280" i="22"/>
  <c r="Y292" i="22"/>
  <c r="S276" i="22"/>
  <c r="X276" i="22"/>
  <c r="S288" i="22"/>
  <c r="S279" i="22"/>
  <c r="S291" i="22"/>
  <c r="X279" i="22"/>
  <c r="Y277" i="22"/>
  <c r="Y289" i="22"/>
  <c r="S274" i="22"/>
  <c r="X274" i="22"/>
  <c r="S286" i="22"/>
  <c r="S281" i="22"/>
  <c r="S293" i="22"/>
  <c r="X281" i="22"/>
  <c r="Y275" i="22"/>
  <c r="Y287" i="22"/>
  <c r="Y290" i="22"/>
  <c r="Y294" i="22"/>
  <c r="Y282" i="22"/>
  <c r="Y285" i="22"/>
  <c r="Y273" i="22"/>
  <c r="Y293" i="22"/>
  <c r="Y281" i="22"/>
  <c r="Y274" i="22"/>
  <c r="Y286" i="22"/>
  <c r="Y279" i="22"/>
  <c r="Y291" i="22"/>
  <c r="Y288" i="22"/>
  <c r="Y276" i="22"/>
  <c r="Y284" i="22"/>
  <c r="Y272" i="22"/>
  <c r="X302" i="22"/>
  <c r="R306" i="22"/>
  <c r="K306" i="22"/>
  <c r="Q319" i="22" l="1"/>
  <c r="Q320" i="22"/>
  <c r="Q321" i="22"/>
  <c r="R321" i="22"/>
  <c r="S333" i="22" s="1"/>
  <c r="K333" i="22"/>
  <c r="R320" i="22"/>
  <c r="R319" i="22"/>
  <c r="S331" i="22" s="1"/>
  <c r="K331" i="22"/>
  <c r="Q30" i="20"/>
  <c r="P35" i="20"/>
  <c r="O38" i="20"/>
  <c r="W38" i="20"/>
  <c r="M38" i="20"/>
  <c r="E38" i="20"/>
  <c r="M39" i="20"/>
  <c r="E41" i="20"/>
  <c r="AE42" i="20"/>
  <c r="Q35" i="20"/>
  <c r="U41" i="20"/>
  <c r="K41" i="20"/>
  <c r="I38" i="20"/>
  <c r="AA39" i="20"/>
  <c r="AI38" i="20"/>
  <c r="Q38" i="20"/>
  <c r="AA40" i="20"/>
  <c r="P41" i="20"/>
  <c r="AA41" i="20"/>
  <c r="X29" i="20"/>
  <c r="AR29" i="20"/>
  <c r="S30" i="20"/>
  <c r="Y23" i="20"/>
  <c r="AS23" i="20"/>
  <c r="Y24" i="20"/>
  <c r="R37" i="20"/>
  <c r="AR37" i="20" s="1"/>
  <c r="J53" i="20"/>
  <c r="K37" i="20"/>
  <c r="AS25" i="20"/>
  <c r="Y25" i="20"/>
  <c r="Q39" i="20"/>
  <c r="Q29" i="20"/>
  <c r="R28" i="20"/>
  <c r="Q28" i="20"/>
  <c r="Y19" i="20"/>
  <c r="AS19" i="20"/>
  <c r="R40" i="20"/>
  <c r="Q40" i="20"/>
  <c r="R39" i="20"/>
  <c r="E40" i="20"/>
  <c r="M29" i="20"/>
  <c r="Y26" i="20"/>
  <c r="W35" i="20"/>
  <c r="J35" i="20"/>
  <c r="L52" i="20"/>
  <c r="V52" i="20"/>
  <c r="H52" i="20"/>
  <c r="AI39" i="20"/>
  <c r="U39" i="20"/>
  <c r="G39" i="20"/>
  <c r="M40" i="20"/>
  <c r="W42" i="20"/>
  <c r="M41" i="20"/>
  <c r="U42" i="20"/>
  <c r="U43" i="20"/>
  <c r="M28" i="20"/>
  <c r="AS17" i="20"/>
  <c r="Y16" i="20"/>
  <c r="P36" i="20"/>
  <c r="F53" i="20"/>
  <c r="Z52" i="20"/>
  <c r="G38" i="20"/>
  <c r="J38" i="20"/>
  <c r="W41" i="20"/>
  <c r="I42" i="20"/>
  <c r="I43" i="20"/>
  <c r="I41" i="20"/>
  <c r="AA42" i="20"/>
  <c r="AA43" i="20"/>
  <c r="X43" i="20"/>
  <c r="AR43" i="20"/>
  <c r="M42" i="20"/>
  <c r="O42" i="20"/>
  <c r="O43" i="20"/>
  <c r="R307" i="22"/>
  <c r="X307" i="22" s="1"/>
  <c r="R312" i="22"/>
  <c r="X312" i="22" s="1"/>
  <c r="Q314" i="22"/>
  <c r="Q315" i="22"/>
  <c r="R313" i="22"/>
  <c r="X313" i="22" s="1"/>
  <c r="Y313" i="22" s="1"/>
  <c r="R314" i="22"/>
  <c r="X314" i="22" s="1"/>
  <c r="Y314" i="22" s="1"/>
  <c r="R315" i="22"/>
  <c r="R310" i="22"/>
  <c r="X310" i="22" s="1"/>
  <c r="Y310" i="22" s="1"/>
  <c r="K310" i="22"/>
  <c r="Y309" i="22"/>
  <c r="S308" i="22"/>
  <c r="K307" i="22"/>
  <c r="S309" i="22"/>
  <c r="K309" i="22"/>
  <c r="S312" i="22"/>
  <c r="J42" i="20"/>
  <c r="R42" i="20" s="1"/>
  <c r="K320" i="22"/>
  <c r="X321" i="22"/>
  <c r="K321" i="22"/>
  <c r="K319" i="22"/>
  <c r="S318" i="22"/>
  <c r="K318" i="22"/>
  <c r="S317" i="22"/>
  <c r="K317" i="22"/>
  <c r="R301" i="22"/>
  <c r="X301" i="22" s="1"/>
  <c r="G42" i="20"/>
  <c r="R41" i="20"/>
  <c r="X41" i="20" s="1"/>
  <c r="K316" i="22"/>
  <c r="S296" i="22"/>
  <c r="K295" i="22"/>
  <c r="Y297" i="22"/>
  <c r="S297" i="22"/>
  <c r="X296" i="22"/>
  <c r="Y296" i="22" s="1"/>
  <c r="S305" i="22"/>
  <c r="X305" i="22"/>
  <c r="Y317" i="22" s="1"/>
  <c r="Y298" i="22"/>
  <c r="Y305" i="22"/>
  <c r="X304" i="22"/>
  <c r="Y304" i="22" s="1"/>
  <c r="S303" i="22"/>
  <c r="S301" i="22"/>
  <c r="Y301" i="22"/>
  <c r="X306" i="22"/>
  <c r="Y302" i="22"/>
  <c r="Q295" i="22"/>
  <c r="Q41" i="20"/>
  <c r="Y308" i="22"/>
  <c r="S311" i="22"/>
  <c r="R295" i="22"/>
  <c r="S300" i="22"/>
  <c r="X299" i="22"/>
  <c r="Q316" i="22"/>
  <c r="S306" i="22"/>
  <c r="X300" i="22"/>
  <c r="Q42" i="20"/>
  <c r="R316" i="22"/>
  <c r="X315" i="22"/>
  <c r="Y315" i="22" s="1"/>
  <c r="S315" i="22"/>
  <c r="K315" i="22"/>
  <c r="S321" i="22" l="1"/>
  <c r="S319" i="22"/>
  <c r="X319" i="22"/>
  <c r="Y321" i="22"/>
  <c r="Y333" i="22"/>
  <c r="X320" i="22"/>
  <c r="S332" i="22"/>
  <c r="S320" i="22"/>
  <c r="AR42" i="20"/>
  <c r="S43" i="20"/>
  <c r="X42" i="20"/>
  <c r="Y43" i="20" s="1"/>
  <c r="AR40" i="20"/>
  <c r="S40" i="20"/>
  <c r="X40" i="20"/>
  <c r="Y41" i="20" s="1"/>
  <c r="K36" i="20"/>
  <c r="K35" i="20"/>
  <c r="R35" i="20"/>
  <c r="Y29" i="20"/>
  <c r="AS29" i="20"/>
  <c r="Y30" i="20"/>
  <c r="R38" i="20"/>
  <c r="K38" i="20"/>
  <c r="Q37" i="20"/>
  <c r="R36" i="20"/>
  <c r="Q36" i="20"/>
  <c r="P52" i="20"/>
  <c r="X39" i="20"/>
  <c r="AR39" i="20"/>
  <c r="K39" i="20"/>
  <c r="S37" i="20"/>
  <c r="R53" i="20"/>
  <c r="X37" i="20"/>
  <c r="AR28" i="20"/>
  <c r="S28" i="20"/>
  <c r="X28" i="20"/>
  <c r="K42" i="20"/>
  <c r="K43" i="20"/>
  <c r="AS43" i="20"/>
  <c r="S29" i="20"/>
  <c r="S310" i="22"/>
  <c r="S313" i="22"/>
  <c r="S314" i="22"/>
  <c r="AR41" i="20"/>
  <c r="S41" i="20"/>
  <c r="S42" i="20"/>
  <c r="Y318" i="22"/>
  <c r="Y306" i="22"/>
  <c r="S307" i="22"/>
  <c r="X295" i="22"/>
  <c r="S295" i="22"/>
  <c r="AS41" i="20"/>
  <c r="Y299" i="22"/>
  <c r="Y311" i="22"/>
  <c r="Y312" i="22"/>
  <c r="Y300" i="22"/>
  <c r="X316" i="22"/>
  <c r="Y316" i="22" s="1"/>
  <c r="S316" i="22"/>
  <c r="Y319" i="22" l="1"/>
  <c r="Y331" i="22"/>
  <c r="Y332" i="22"/>
  <c r="Y320" i="22"/>
  <c r="AS39" i="20"/>
  <c r="Y42" i="20"/>
  <c r="AS40" i="20"/>
  <c r="Y40" i="20"/>
  <c r="AS42" i="20"/>
  <c r="X53" i="20"/>
  <c r="AS37" i="20"/>
  <c r="X38" i="20"/>
  <c r="S38" i="20"/>
  <c r="AR38" i="20"/>
  <c r="X35" i="20"/>
  <c r="AR35" i="20"/>
  <c r="S35" i="20"/>
  <c r="Y28" i="20"/>
  <c r="AS28" i="20"/>
  <c r="S39" i="20"/>
  <c r="X36" i="20"/>
  <c r="AR36" i="20"/>
  <c r="S36" i="20"/>
  <c r="R52" i="20"/>
  <c r="Y295" i="22"/>
  <c r="Y307" i="22"/>
  <c r="X52" i="20" l="1"/>
  <c r="Y36" i="20"/>
  <c r="AS36" i="20"/>
  <c r="AS38" i="20"/>
  <c r="Y38" i="20"/>
  <c r="Y39" i="20"/>
  <c r="AS35" i="20"/>
  <c r="Y35" i="20"/>
  <c r="Y37" i="20"/>
</calcChain>
</file>

<file path=xl/sharedStrings.xml><?xml version="1.0" encoding="utf-8"?>
<sst xmlns="http://schemas.openxmlformats.org/spreadsheetml/2006/main" count="2966" uniqueCount="372">
  <si>
    <t>うちチーズ向け</t>
    <rPh sb="5" eb="6">
      <t>ム</t>
    </rPh>
    <phoneticPr fontId="2"/>
  </si>
  <si>
    <t>2008</t>
  </si>
  <si>
    <t>前年比</t>
    <rPh sb="0" eb="3">
      <t>ゼンネンヒ</t>
    </rPh>
    <phoneticPr fontId="2"/>
  </si>
  <si>
    <t>18</t>
  </si>
  <si>
    <t>19</t>
  </si>
  <si>
    <t>20</t>
  </si>
  <si>
    <t>21</t>
  </si>
  <si>
    <t>22</t>
  </si>
  <si>
    <t>23</t>
  </si>
  <si>
    <t>24</t>
  </si>
  <si>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</si>
  <si>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</si>
  <si>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</si>
  <si>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</si>
  <si>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</si>
  <si>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</si>
  <si>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</si>
  <si>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</si>
  <si>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</si>
  <si>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</si>
  <si>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</si>
  <si>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</si>
  <si>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</si>
  <si>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</si>
  <si>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</si>
  <si>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</si>
  <si>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</si>
  <si>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</si>
  <si>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</si>
  <si>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1990</t>
    <phoneticPr fontId="2"/>
  </si>
  <si>
    <t>平成2</t>
    <rPh sb="0" eb="2">
      <t>ヘイセイ</t>
    </rPh>
    <phoneticPr fontId="1"/>
  </si>
  <si>
    <t>－</t>
    <phoneticPr fontId="2"/>
  </si>
  <si>
    <t>3</t>
    <phoneticPr fontId="1"/>
  </si>
  <si>
    <t>1993</t>
    <phoneticPr fontId="2"/>
  </si>
  <si>
    <t>1994</t>
    <phoneticPr fontId="2"/>
  </si>
  <si>
    <t>1995</t>
    <phoneticPr fontId="2"/>
  </si>
  <si>
    <t>1996</t>
    <phoneticPr fontId="2"/>
  </si>
  <si>
    <t>1998</t>
    <phoneticPr fontId="2"/>
  </si>
  <si>
    <t>1999</t>
    <phoneticPr fontId="2"/>
  </si>
  <si>
    <t>13</t>
  </si>
  <si>
    <t>14</t>
  </si>
  <si>
    <t>2003</t>
    <phoneticPr fontId="18"/>
  </si>
  <si>
    <t>15</t>
  </si>
  <si>
    <t>16</t>
  </si>
  <si>
    <t>2005</t>
    <phoneticPr fontId="18"/>
  </si>
  <si>
    <t>17</t>
  </si>
  <si>
    <t>2010</t>
    <phoneticPr fontId="18"/>
  </si>
  <si>
    <t>2</t>
    <phoneticPr fontId="20"/>
  </si>
  <si>
    <t>2009/4</t>
    <phoneticPr fontId="20"/>
  </si>
  <si>
    <t>7</t>
    <phoneticPr fontId="21"/>
  </si>
  <si>
    <t>2010/4</t>
    <phoneticPr fontId="20"/>
  </si>
  <si>
    <t>2011/1</t>
    <phoneticPr fontId="20"/>
  </si>
  <si>
    <t>2011/4</t>
    <phoneticPr fontId="20"/>
  </si>
  <si>
    <t>2012/1</t>
    <phoneticPr fontId="20"/>
  </si>
  <si>
    <t>2012/4</t>
    <phoneticPr fontId="20"/>
  </si>
  <si>
    <t>2013/1</t>
    <phoneticPr fontId="20"/>
  </si>
  <si>
    <t>7</t>
    <phoneticPr fontId="20"/>
  </si>
  <si>
    <t>10</t>
    <phoneticPr fontId="20"/>
  </si>
  <si>
    <t>生乳生産量
①</t>
    <phoneticPr fontId="2"/>
  </si>
  <si>
    <t>その他
②</t>
    <rPh sb="2" eb="3">
      <t>タ</t>
    </rPh>
    <phoneticPr fontId="2"/>
  </si>
  <si>
    <t>生乳移出量
④</t>
    <phoneticPr fontId="2"/>
  </si>
  <si>
    <t>乳製品向け処理量
⑨＝⑦－⑧</t>
    <phoneticPr fontId="2"/>
  </si>
  <si>
    <t>飲用
比率
⑧/⑦×100</t>
    <rPh sb="0" eb="2">
      <t>インヨウ</t>
    </rPh>
    <rPh sb="3" eb="5">
      <t>ヒリツ</t>
    </rPh>
    <phoneticPr fontId="2"/>
  </si>
  <si>
    <t>平成 10/4</t>
    <rPh sb="0" eb="2">
      <t>ヘイセイ</t>
    </rPh>
    <phoneticPr fontId="21"/>
  </si>
  <si>
    <t>生乳需給実績(関東・指定団体区分)</t>
    <rPh sb="7" eb="9">
      <t>カントウ</t>
    </rPh>
    <rPh sb="10" eb="12">
      <t>シテイ</t>
    </rPh>
    <rPh sb="12" eb="14">
      <t>ダンタイ</t>
    </rPh>
    <rPh sb="14" eb="16">
      <t>クブン</t>
    </rPh>
    <phoneticPr fontId="2"/>
  </si>
  <si>
    <t>2013</t>
    <phoneticPr fontId="18"/>
  </si>
  <si>
    <t>乳製品
比率
⑨/⑦×100</t>
    <rPh sb="0" eb="3">
      <t>ニュウセイヒン</t>
    </rPh>
    <rPh sb="4" eb="6">
      <t>ヒリツ</t>
    </rPh>
    <phoneticPr fontId="2"/>
  </si>
  <si>
    <t>域内産生乳販売量
③＝①－②</t>
    <phoneticPr fontId="2"/>
  </si>
  <si>
    <t>生乳移出量
④</t>
    <phoneticPr fontId="2"/>
  </si>
  <si>
    <t>生乳移入量
⑤</t>
    <phoneticPr fontId="2"/>
  </si>
  <si>
    <t>純移出入量
⑥＝⑤－④</t>
    <phoneticPr fontId="2"/>
  </si>
  <si>
    <t>生乳域内処理量
⑦＝③＋⑥</t>
    <phoneticPr fontId="2"/>
  </si>
  <si>
    <t>牛乳等向け
処理量⑧</t>
    <phoneticPr fontId="2"/>
  </si>
  <si>
    <t>－</t>
    <phoneticPr fontId="2"/>
  </si>
  <si>
    <t>1991</t>
    <phoneticPr fontId="2"/>
  </si>
  <si>
    <t>1992</t>
    <phoneticPr fontId="2"/>
  </si>
  <si>
    <t>1997</t>
    <phoneticPr fontId="2"/>
  </si>
  <si>
    <t>2001</t>
    <phoneticPr fontId="18"/>
  </si>
  <si>
    <t>2002</t>
    <phoneticPr fontId="18"/>
  </si>
  <si>
    <t>2004</t>
    <phoneticPr fontId="18"/>
  </si>
  <si>
    <t>2006</t>
    <phoneticPr fontId="18"/>
  </si>
  <si>
    <t>2007</t>
    <phoneticPr fontId="18"/>
  </si>
  <si>
    <t>2012</t>
    <phoneticPr fontId="18"/>
  </si>
  <si>
    <t>25</t>
    <phoneticPr fontId="2"/>
  </si>
  <si>
    <t>生乳生産量
①</t>
    <phoneticPr fontId="2"/>
  </si>
  <si>
    <t>域内産生乳販売量
③＝①－②</t>
    <phoneticPr fontId="2"/>
  </si>
  <si>
    <t>生乳移入量
⑤</t>
    <phoneticPr fontId="2"/>
  </si>
  <si>
    <t>純移出入量
⑥＝⑤－④</t>
    <phoneticPr fontId="2"/>
  </si>
  <si>
    <t>生乳域内処理量
⑦＝③＋⑥</t>
    <phoneticPr fontId="2"/>
  </si>
  <si>
    <t>乳製品向け処理量
⑨＝⑦－⑧</t>
    <phoneticPr fontId="2"/>
  </si>
  <si>
    <t>前年同月比</t>
    <phoneticPr fontId="2"/>
  </si>
  <si>
    <t>1998/4</t>
    <phoneticPr fontId="20"/>
  </si>
  <si>
    <t>－</t>
    <phoneticPr fontId="2"/>
  </si>
  <si>
    <t>5</t>
    <phoneticPr fontId="20"/>
  </si>
  <si>
    <t>5</t>
    <phoneticPr fontId="21"/>
  </si>
  <si>
    <t>6</t>
    <phoneticPr fontId="20"/>
  </si>
  <si>
    <t>6</t>
    <phoneticPr fontId="21"/>
  </si>
  <si>
    <t>8</t>
    <phoneticPr fontId="20"/>
  </si>
  <si>
    <t>8</t>
    <phoneticPr fontId="21"/>
  </si>
  <si>
    <t>9</t>
    <phoneticPr fontId="20"/>
  </si>
  <si>
    <t>9</t>
    <phoneticPr fontId="21"/>
  </si>
  <si>
    <t>10</t>
    <phoneticPr fontId="21"/>
  </si>
  <si>
    <t>11</t>
    <phoneticPr fontId="20"/>
  </si>
  <si>
    <t>11</t>
    <phoneticPr fontId="21"/>
  </si>
  <si>
    <t>12</t>
    <phoneticPr fontId="20"/>
  </si>
  <si>
    <t>12</t>
    <phoneticPr fontId="21"/>
  </si>
  <si>
    <t>1999/1</t>
    <phoneticPr fontId="20"/>
  </si>
  <si>
    <t>11/1</t>
    <phoneticPr fontId="21"/>
  </si>
  <si>
    <t>2</t>
    <phoneticPr fontId="21"/>
  </si>
  <si>
    <t>3</t>
    <phoneticPr fontId="20"/>
  </si>
  <si>
    <t>3</t>
    <phoneticPr fontId="21"/>
  </si>
  <si>
    <t>1999/4</t>
    <phoneticPr fontId="20"/>
  </si>
  <si>
    <t>11/4</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</si>
  <si>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</si>
  <si>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</si>
  <si>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</si>
  <si>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</si>
  <si>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</si>
  <si>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</si>
  <si>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</si>
  <si>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</si>
  <si>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</si>
  <si>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</si>
  <si>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</si>
  <si>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</si>
  <si>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</si>
  <si>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</si>
  <si>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</si>
  <si>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</si>
  <si>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</si>
  <si>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</si>
  <si>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</si>
  <si>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</si>
  <si>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</si>
  <si>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</si>
  <si>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</si>
  <si>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</si>
  <si>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</si>
  <si>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</si>
  <si>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</si>
  <si>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</si>
  <si>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</si>
  <si>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</si>
  <si>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</si>
  <si>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</si>
  <si>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</si>
  <si>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</si>
  <si>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</si>
  <si>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</si>
  <si>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2009/1</t>
    <phoneticPr fontId="20"/>
  </si>
  <si>
    <t>21/1</t>
    <phoneticPr fontId="21"/>
  </si>
  <si>
    <t>21/4</t>
    <phoneticPr fontId="21"/>
  </si>
  <si>
    <t>2010/1</t>
    <phoneticPr fontId="20"/>
  </si>
  <si>
    <t>22/1</t>
    <phoneticPr fontId="21"/>
  </si>
  <si>
    <t>22/4</t>
    <phoneticPr fontId="21"/>
  </si>
  <si>
    <t>23/1</t>
    <phoneticPr fontId="21"/>
  </si>
  <si>
    <t>23/4</t>
    <phoneticPr fontId="21"/>
  </si>
  <si>
    <t>24/1</t>
    <phoneticPr fontId="21"/>
  </si>
  <si>
    <t>24/4</t>
    <phoneticPr fontId="21"/>
  </si>
  <si>
    <t>25/1</t>
    <phoneticPr fontId="21"/>
  </si>
  <si>
    <t>2013/4</t>
    <phoneticPr fontId="20"/>
  </si>
  <si>
    <t>25/4</t>
    <phoneticPr fontId="21"/>
  </si>
  <si>
    <t>2014/1</t>
    <phoneticPr fontId="20"/>
  </si>
  <si>
    <t>26/1</t>
    <phoneticPr fontId="21"/>
  </si>
  <si>
    <t>2014/4</t>
    <phoneticPr fontId="20"/>
  </si>
  <si>
    <t>26/4</t>
    <phoneticPr fontId="21"/>
  </si>
  <si>
    <t>2015/1</t>
    <phoneticPr fontId="20"/>
  </si>
  <si>
    <t>27/1</t>
    <phoneticPr fontId="21"/>
  </si>
  <si>
    <t xml:space="preserve">      4　山梨県及び静岡県は関東地方とし、長野県は東海地方とした。</t>
    <rPh sb="8" eb="11">
      <t>ヤマナシケン</t>
    </rPh>
    <rPh sb="11" eb="12">
      <t>オヨ</t>
    </rPh>
    <rPh sb="13" eb="16">
      <t>シズオカケン</t>
    </rPh>
    <rPh sb="17" eb="19">
      <t>カントウ</t>
    </rPh>
    <rPh sb="19" eb="21">
      <t>チホウ</t>
    </rPh>
    <rPh sb="24" eb="26">
      <t>ナガノ</t>
    </rPh>
    <rPh sb="26" eb="27">
      <t>ケン</t>
    </rPh>
    <rPh sb="28" eb="30">
      <t>トウカイ</t>
    </rPh>
    <rPh sb="30" eb="32">
      <t>チホウ</t>
    </rPh>
    <phoneticPr fontId="2"/>
  </si>
  <si>
    <t>生乳需給実績(関東・指定団体区分)</t>
  </si>
  <si>
    <t>（単位：トン、％）</t>
    <phoneticPr fontId="2"/>
  </si>
  <si>
    <t>2014</t>
    <phoneticPr fontId="18"/>
  </si>
  <si>
    <t>26</t>
    <phoneticPr fontId="2"/>
  </si>
  <si>
    <t>2015/4</t>
  </si>
  <si>
    <t>27/4</t>
  </si>
  <si>
    <t>2016/1</t>
  </si>
  <si>
    <t>28/1</t>
  </si>
  <si>
    <t>牛乳等向け
処理量⑧</t>
    <phoneticPr fontId="2"/>
  </si>
  <si>
    <t>2015</t>
    <phoneticPr fontId="18"/>
  </si>
  <si>
    <t>27</t>
    <phoneticPr fontId="2"/>
  </si>
  <si>
    <t>2016/4</t>
    <phoneticPr fontId="2"/>
  </si>
  <si>
    <t>28/4</t>
    <phoneticPr fontId="2"/>
  </si>
  <si>
    <t>2017/1</t>
    <phoneticPr fontId="2"/>
  </si>
  <si>
    <t>29/1</t>
    <phoneticPr fontId="2"/>
  </si>
  <si>
    <t>クリーム向け</t>
    <phoneticPr fontId="2"/>
  </si>
  <si>
    <t>脱脂濃縮乳向け</t>
    <phoneticPr fontId="2"/>
  </si>
  <si>
    <t>濃縮乳向け</t>
    <phoneticPr fontId="2"/>
  </si>
  <si>
    <t>前年同月比</t>
    <phoneticPr fontId="2"/>
  </si>
  <si>
    <t>－</t>
  </si>
  <si>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</si>
  <si>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2016</t>
    <phoneticPr fontId="18"/>
  </si>
  <si>
    <t>28</t>
    <phoneticPr fontId="2"/>
  </si>
  <si>
    <t>－</t>
    <phoneticPr fontId="2"/>
  </si>
  <si>
    <t>－</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</si>
  <si>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</si>
  <si>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</si>
  <si>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</si>
  <si>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</si>
  <si>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</si>
  <si>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</si>
  <si>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</si>
  <si>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</si>
  <si>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</si>
  <si>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</si>
  <si>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</si>
  <si>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</si>
  <si>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</si>
  <si>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</si>
  <si>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t>
    <phoneticPr fontId="2"/>
  </si>
  <si>
    <t>－</t>
    <phoneticPr fontId="2"/>
  </si>
  <si>
    <t>－</t>
    <phoneticPr fontId="2"/>
  </si>
  <si>
    <t>－</t>
    <phoneticPr fontId="2"/>
  </si>
  <si>
    <t>－</t>
    <phoneticPr fontId="2"/>
  </si>
  <si>
    <t>（単位：トン、％）</t>
    <phoneticPr fontId="2"/>
  </si>
  <si>
    <t>チーズ向け</t>
    <rPh sb="3" eb="4">
      <t>ム</t>
    </rPh>
    <phoneticPr fontId="2"/>
  </si>
  <si>
    <t>液状乳製品向け</t>
    <rPh sb="0" eb="2">
      <t>エキジョウ</t>
    </rPh>
    <rPh sb="2" eb="5">
      <t>ニュウセイヒン</t>
    </rPh>
    <rPh sb="5" eb="6">
      <t>ム</t>
    </rPh>
    <phoneticPr fontId="2"/>
  </si>
  <si>
    <t>加工原料乳合計</t>
    <rPh sb="5" eb="7">
      <t>ゴウケイ</t>
    </rPh>
    <phoneticPr fontId="2"/>
  </si>
  <si>
    <t>前年同月比</t>
    <phoneticPr fontId="2"/>
  </si>
  <si>
    <t>－</t>
    <phoneticPr fontId="2"/>
  </si>
  <si>
    <t>－</t>
    <phoneticPr fontId="2"/>
  </si>
  <si>
    <t>脱脂粉乳・バター等向け</t>
    <rPh sb="0" eb="2">
      <t>ダッシ</t>
    </rPh>
    <rPh sb="2" eb="4">
      <t>フンニュウ</t>
    </rPh>
    <rPh sb="8" eb="9">
      <t>トウ</t>
    </rPh>
    <rPh sb="9" eb="10">
      <t>ム</t>
    </rPh>
    <phoneticPr fontId="2"/>
  </si>
  <si>
    <t xml:space="preserve">      2  2004年4月の牛乳乳製品統計調査規則の改正に伴う用語の定義の変更及び調査項目の追加によりそれ以前の数値と連続性なし。</t>
    <phoneticPr fontId="2"/>
  </si>
  <si>
    <t xml:space="preserve">      3 山梨県及び静岡県は関東地方とし、長野県は東海地方とした。</t>
    <rPh sb="8" eb="11">
      <t>ヤマナシケン</t>
    </rPh>
    <rPh sb="11" eb="12">
      <t>オヨ</t>
    </rPh>
    <rPh sb="13" eb="16">
      <t>シズオカケン</t>
    </rPh>
    <rPh sb="17" eb="19">
      <t>カントウ</t>
    </rPh>
    <rPh sb="19" eb="21">
      <t>チホウ</t>
    </rPh>
    <rPh sb="24" eb="26">
      <t>ナガノ</t>
    </rPh>
    <rPh sb="26" eb="27">
      <t>ケン</t>
    </rPh>
    <rPh sb="28" eb="30">
      <t>トウカイ</t>
    </rPh>
    <rPh sb="30" eb="32">
      <t>チホウ</t>
    </rPh>
    <phoneticPr fontId="2"/>
  </si>
  <si>
    <t xml:space="preserve">      4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</si>
  <si>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5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0"/>
  </si>
  <si>
    <t>加工原料乳合計</t>
    <rPh sb="0" eb="2">
      <t>カコウ</t>
    </rPh>
    <rPh sb="2" eb="4">
      <t>ゲンリョウ</t>
    </rPh>
    <rPh sb="4" eb="5">
      <t>ニュウ</t>
    </rPh>
    <rPh sb="5" eb="7">
      <t>ゴウケイ</t>
    </rPh>
    <phoneticPr fontId="2"/>
  </si>
  <si>
    <t>脱脂粉乳・
バター等向け</t>
    <rPh sb="0" eb="2">
      <t>ダッシ</t>
    </rPh>
    <rPh sb="2" eb="4">
      <t>フンニュウ</t>
    </rPh>
    <rPh sb="9" eb="10">
      <t>トウ</t>
    </rPh>
    <rPh sb="10" eb="11">
      <t>ム</t>
    </rPh>
    <phoneticPr fontId="2"/>
  </si>
  <si>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</si>
  <si>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</si>
  <si>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 xml:space="preserve">      5  色付セルについては確定値。</t>
    <rPh sb="9" eb="10">
      <t>イロ</t>
    </rPh>
    <rPh sb="10" eb="11">
      <t>ツキ</t>
    </rPh>
    <rPh sb="18" eb="20">
      <t>カクテイ</t>
    </rPh>
    <rPh sb="20" eb="21">
      <t>アタイ</t>
    </rPh>
    <phoneticPr fontId="2"/>
  </si>
  <si>
    <t xml:space="preserve">      7  色付セルについては確定値。</t>
    <rPh sb="9" eb="10">
      <t>イロ</t>
    </rPh>
    <rPh sb="10" eb="11">
      <t>ツキ</t>
    </rPh>
    <rPh sb="18" eb="20">
      <t>カクテイ</t>
    </rPh>
    <rPh sb="20" eb="21">
      <t>アタイ</t>
    </rPh>
    <phoneticPr fontId="2"/>
  </si>
  <si>
    <t>注： 1  「前年同月比」「域内産生乳販売量」「純移出入量」「生乳域内処理量」「乳製品向け処理量」はJミルクによる算出。</t>
    <rPh sb="0" eb="1">
      <t>チュウ</t>
    </rPh>
    <rPh sb="14" eb="16">
      <t>イキナイ</t>
    </rPh>
    <rPh sb="16" eb="17">
      <t>サン</t>
    </rPh>
    <rPh sb="17" eb="19">
      <t>セイニュウ</t>
    </rPh>
    <rPh sb="19" eb="21">
      <t>ハンバイ</t>
    </rPh>
    <rPh sb="21" eb="22">
      <t>リョウ</t>
    </rPh>
    <rPh sb="31" eb="33">
      <t>セイニュウ</t>
    </rPh>
    <rPh sb="33" eb="35">
      <t>イキナイ</t>
    </rPh>
    <rPh sb="35" eb="37">
      <t>ショリ</t>
    </rPh>
    <rPh sb="37" eb="38">
      <t>リョウ</t>
    </rPh>
    <rPh sb="40" eb="43">
      <t>ニュウセイヒン</t>
    </rPh>
    <rPh sb="43" eb="44">
      <t>ム</t>
    </rPh>
    <rPh sb="45" eb="47">
      <t>ショリ</t>
    </rPh>
    <rPh sb="47" eb="48">
      <t>リョウ</t>
    </rPh>
    <rPh sb="57" eb="59">
      <t>サンシュツ</t>
    </rPh>
    <phoneticPr fontId="2"/>
  </si>
  <si>
    <t xml:space="preserve">      6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2"/>
  </si>
  <si>
    <t>加工原料乳生乳数量</t>
    <phoneticPr fontId="2"/>
  </si>
  <si>
    <t>加工原料乳生乳数量</t>
    <phoneticPr fontId="2"/>
  </si>
  <si>
    <t>28年度</t>
  </si>
  <si>
    <t>29年度</t>
  </si>
  <si>
    <t>2017</t>
    <phoneticPr fontId="18"/>
  </si>
  <si>
    <t>2018/4</t>
    <phoneticPr fontId="20"/>
  </si>
  <si>
    <t>30/4</t>
    <phoneticPr fontId="21"/>
  </si>
  <si>
    <t>2019/1</t>
    <phoneticPr fontId="20"/>
  </si>
  <si>
    <t>31/1</t>
    <phoneticPr fontId="21"/>
  </si>
  <si>
    <t>29</t>
    <phoneticPr fontId="2"/>
  </si>
  <si>
    <t xml:space="preserve">      3  2017年の数値は、月次データの合計値。</t>
    <rPh sb="19" eb="21">
      <t>ゲツジ</t>
    </rPh>
    <rPh sb="25" eb="28">
      <t>ゴウケイチ</t>
    </rPh>
    <phoneticPr fontId="2"/>
  </si>
  <si>
    <t>2018</t>
    <phoneticPr fontId="18"/>
  </si>
  <si>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</si>
  <si>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</si>
  <si>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</si>
  <si>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</si>
  <si>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</si>
  <si>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</si>
  <si>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</si>
  <si>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</si>
  <si>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</si>
  <si>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</si>
  <si>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</si>
  <si>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</si>
  <si>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</si>
  <si>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</si>
  <si>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</si>
  <si>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</si>
  <si>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</si>
  <si>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</si>
  <si>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</si>
  <si>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</si>
  <si>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</si>
  <si>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</si>
  <si>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</si>
  <si>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</si>
  <si>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</si>
  <si>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</si>
  <si>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</si>
  <si>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</si>
  <si>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</si>
  <si>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</si>
  <si>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</si>
  <si>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</si>
  <si>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</si>
  <si>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</si>
  <si>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</si>
  <si>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</si>
  <si>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</si>
  <si>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</si>
  <si>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</si>
  <si>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</si>
  <si>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</si>
  <si>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2020</t>
    <phoneticPr fontId="18"/>
  </si>
  <si>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</si>
  <si>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</si>
  <si>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</si>
  <si>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</si>
  <si>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</si>
  <si>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</si>
  <si>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</si>
  <si>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</si>
  <si>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</si>
  <si>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</si>
  <si>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</si>
  <si>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</si>
  <si>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</si>
  <si>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</si>
  <si>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</si>
  <si>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</si>
  <si>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</si>
  <si>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</si>
  <si>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</si>
  <si>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</si>
  <si>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</si>
  <si>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</si>
  <si>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</si>
  <si>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</si>
  <si>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</si>
  <si>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</si>
  <si>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</si>
  <si>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</si>
  <si>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</si>
  <si>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</si>
  <si>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</si>
  <si>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</si>
  <si>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</si>
  <si>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</si>
  <si>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</si>
  <si>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</si>
  <si>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</si>
  <si>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</si>
  <si>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</si>
  <si>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2021</t>
    <phoneticPr fontId="18"/>
  </si>
  <si>
    <t>3</t>
    <phoneticPr fontId="2"/>
  </si>
  <si>
    <t>2022</t>
    <phoneticPr fontId="18"/>
  </si>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</sst>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_ ;[Red]\-#,##0\ "/>
    <numFmt numFmtId="177" formatCode="#,##0_ "/>
    <numFmt numFmtId="178" formatCode="#,##0.0_ "/>
    <numFmt numFmtId="179" formatCode="#,##0;\-#,##0;&quot;-&quot;"/>
    <numFmt numFmtId="180" formatCode="yyyy/m"/>
    <numFmt numFmtId="181" formatCode="0.0_ "/>
    <numFmt numFmtId="182" formatCode="###\ ###\ ##0"/>
    <numFmt numFmtId="183" formatCode="#,##0.0_);[Red]\(#,##0.0\)"/>
    <numFmt numFmtId="184" formatCode="#,##0_);\(#,##0\)"/>
    <numFmt numFmtId="185" formatCode="#,##0_);[Red]\(#,##0\)"/>
    <numFmt numFmtId="186" formatCode="0.0;&quot;▲ &quot;0.0"/>
  </numFmts>
  <fonts count="4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b/>
      <sz val="9"/>
      <color theme="0"/>
      <name val="ＭＳ Ｐゴシック"/>
      <family val="3"/>
      <charset val="128"/>
    </font>
    <font>
      <sz val="10"/>
      <color indexed="8"/>
      <name val="Arial"/>
      <family val="2"/>
    </font>
    <font>
      <b/>
      <sz val="12"/>
      <name val="Arial"/>
      <family val="2"/>
    </font>
    <font>
      <sz val="10"/>
      <name val="Arial"/>
      <family val="2"/>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8"/>
      <name val="ＭＳ Ｐゴシック"/>
      <family val="3"/>
      <charset val="128"/>
    </font>
    <font>
      <sz val="10"/>
      <color indexed="8"/>
      <name val="ＭＳ 明朝"/>
      <family val="1"/>
      <charset val="128"/>
    </font>
    <font>
      <sz val="10"/>
      <color indexed="9"/>
      <name val="ＭＳ 明朝"/>
      <family val="1"/>
      <charset val="128"/>
    </font>
    <font>
      <sz val="10"/>
      <color theme="0"/>
      <name val="ＭＳ 明朝"/>
      <family val="1"/>
      <charset val="128"/>
    </font>
    <font>
      <sz val="8"/>
      <color rgb="FFFF0000"/>
      <name val="ＭＳ 明朝"/>
      <family val="1"/>
      <charset val="128"/>
    </font>
    <font>
      <sz val="10"/>
      <color rgb="FFFF0000"/>
      <name val="ＭＳ Ｐ明朝"/>
      <family val="1"/>
      <charset val="128"/>
    </font>
    <font>
      <sz val="11"/>
      <name val="ＭＳ 明朝"/>
      <family val="1"/>
      <charset val="128"/>
    </font>
    <font>
      <sz val="10"/>
      <name val="ＭＳ 明朝"/>
      <family val="1"/>
      <charset val="128"/>
    </font>
    <font>
      <sz val="10"/>
      <name val="ＭＳ Ｐ明朝"/>
      <family val="1"/>
      <charset val="128"/>
    </font>
    <font>
      <sz val="8"/>
      <name val="ＭＳ 明朝"/>
      <family val="1"/>
      <charset val="128"/>
    </font>
    <font>
      <b/>
      <sz val="8"/>
      <color indexed="8"/>
      <name val="ＭＳ Ｐゴシック"/>
      <family val="3"/>
      <charset val="128"/>
    </font>
    <font>
      <b/>
      <sz val="9"/>
      <color indexed="8"/>
      <name val="ＭＳ Ｐゴシック"/>
      <family val="3"/>
      <charset val="128"/>
    </font>
    <font>
      <b/>
      <sz val="12"/>
      <name val="ＭＳ Ｐゴシック"/>
      <family val="3"/>
      <charset val="128"/>
    </font>
    <font>
      <sz val="8"/>
      <color theme="3" tint="0.39997558519241921"/>
      <name val="ＭＳ 明朝"/>
      <family val="1"/>
      <charset val="128"/>
    </font>
    <font>
      <b/>
      <sz val="12"/>
      <color theme="0"/>
      <name val="ＭＳ 明朝"/>
      <family val="1"/>
      <charset val="128"/>
    </font>
    <font>
      <sz val="8"/>
      <color theme="0"/>
      <name val="ＭＳ Ｐゴシック"/>
      <family val="3"/>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
      <sz val="9"/>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92">
    <border>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right style="thin">
        <color indexed="64"/>
      </right>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theme="0"/>
      </left>
      <right/>
      <top/>
      <bottom/>
      <diagonal/>
    </border>
    <border>
      <left/>
      <right style="thin">
        <color theme="0"/>
      </right>
      <top/>
      <bottom style="thin">
        <color theme="0"/>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indexed="64"/>
      </bottom>
      <diagonal/>
    </border>
    <border>
      <left style="thin">
        <color theme="1" tint="0.499984740745262"/>
      </left>
      <right style="thin">
        <color theme="0" tint="-0.499984740745262"/>
      </right>
      <top style="thin">
        <color indexed="64"/>
      </top>
      <bottom/>
      <diagonal/>
    </border>
    <border>
      <left style="thin">
        <color theme="1" tint="0.499984740745262"/>
      </left>
      <right style="thin">
        <color theme="0" tint="-0.499984740745262"/>
      </right>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style="thin">
        <color theme="0" tint="-0.499984740745262"/>
      </right>
      <top/>
      <bottom style="thin">
        <color theme="1" tint="4.9989318521683403E-2"/>
      </bottom>
      <diagonal/>
    </border>
    <border>
      <left style="thin">
        <color theme="0"/>
      </left>
      <right/>
      <top/>
      <bottom style="thin">
        <color theme="0"/>
      </bottom>
      <diagonal/>
    </border>
    <border>
      <left/>
      <right/>
      <top/>
      <bottom style="thin">
        <color theme="0"/>
      </bottom>
      <diagonal/>
    </border>
    <border>
      <left style="thin">
        <color theme="0" tint="-0.499984740745262"/>
      </left>
      <right/>
      <top/>
      <bottom style="thin">
        <color theme="1" tint="0.499984740745262"/>
      </bottom>
      <diagonal/>
    </border>
    <border>
      <left style="thin">
        <color theme="0" tint="-0.499984740745262"/>
      </left>
      <right/>
      <top/>
      <bottom style="thin">
        <color indexed="64"/>
      </bottom>
      <diagonal/>
    </border>
    <border>
      <left/>
      <right/>
      <top style="thin">
        <color theme="0"/>
      </top>
      <bottom/>
      <diagonal/>
    </border>
    <border>
      <left style="thin">
        <color theme="0"/>
      </left>
      <right/>
      <top style="thin">
        <color auto="1"/>
      </top>
      <bottom/>
      <diagonal/>
    </border>
    <border>
      <left/>
      <right style="thin">
        <color theme="0"/>
      </right>
      <top style="thin">
        <color indexed="64"/>
      </top>
      <bottom/>
      <diagonal/>
    </border>
    <border>
      <left/>
      <right style="thin">
        <color indexed="64"/>
      </right>
      <top/>
      <bottom style="thin">
        <color theme="0"/>
      </bottom>
      <diagonal/>
    </border>
    <border>
      <left style="thin">
        <color indexed="64"/>
      </left>
      <right style="thin">
        <color theme="0" tint="-0.499984740745262"/>
      </right>
      <top style="thin">
        <color theme="1" tint="0.499984740745262"/>
      </top>
      <bottom/>
      <diagonal/>
    </border>
    <border>
      <left style="thin">
        <color theme="0" tint="-0.34998626667073579"/>
      </left>
      <right style="thin">
        <color theme="0" tint="-0.34998626667073579"/>
      </right>
      <top style="thin">
        <color theme="1" tint="0.499984740745262"/>
      </top>
      <bottom/>
      <diagonal/>
    </border>
    <border>
      <left style="thin">
        <color theme="0" tint="-0.34998626667073579"/>
      </left>
      <right style="thin">
        <color indexed="64"/>
      </right>
      <top style="thin">
        <color theme="1" tint="0.499984740745262"/>
      </top>
      <bottom/>
      <diagonal/>
    </border>
    <border>
      <left style="thin">
        <color theme="0" tint="-0.34998626667073579"/>
      </left>
      <right style="thin">
        <color theme="0" tint="-0.34998626667073579"/>
      </right>
      <top/>
      <bottom/>
      <diagonal/>
    </border>
    <border>
      <left/>
      <right style="thin">
        <color theme="0" tint="-0.499984740745262"/>
      </right>
      <top/>
      <bottom/>
      <diagonal/>
    </border>
    <border>
      <left style="thin">
        <color theme="0" tint="-0.34998626667073579"/>
      </left>
      <right style="thin">
        <color indexed="64"/>
      </right>
      <top/>
      <bottom/>
      <diagonal/>
    </border>
    <border>
      <left/>
      <right style="thin">
        <color theme="0" tint="-0.34998626667073579"/>
      </right>
      <top style="thin">
        <color theme="1" tint="0.499984740745262"/>
      </top>
      <bottom/>
      <diagonal/>
    </border>
    <border>
      <left/>
      <right style="thin">
        <color theme="0" tint="-0.34998626667073579"/>
      </right>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indexed="64"/>
      </right>
      <top/>
      <bottom style="thin">
        <color theme="1" tint="4.9989318521683403E-2"/>
      </bottom>
      <diagonal/>
    </border>
    <border>
      <left/>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499984740745262"/>
      </top>
      <bottom/>
      <diagonal/>
    </border>
    <border>
      <left style="thin">
        <color theme="0" tint="-0.34998626667073579"/>
      </left>
      <right style="thin">
        <color indexed="64"/>
      </right>
      <top style="thin">
        <color theme="0" tint="-0.499984740745262"/>
      </top>
      <bottom/>
      <diagonal/>
    </border>
    <border>
      <left/>
      <right style="thin">
        <color theme="0" tint="-0.499984740745262"/>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s>
  <cellStyleXfs count="10">
    <xf numFmtId="0" fontId="0" fillId="0" borderId="0"/>
    <xf numFmtId="38" fontId="1" fillId="0" borderId="0" applyFont="0" applyFill="0" applyBorder="0" applyAlignment="0" applyProtection="0"/>
    <xf numFmtId="179" fontId="9" fillId="0" borderId="0" applyFill="0" applyBorder="0" applyAlignment="0"/>
    <xf numFmtId="0" fontId="10" fillId="0" borderId="10" applyNumberFormat="0" applyAlignment="0" applyProtection="0">
      <alignment horizontal="left" vertical="center"/>
    </xf>
    <xf numFmtId="0" fontId="10" fillId="0" borderId="11">
      <alignment horizontal="left" vertical="center"/>
    </xf>
    <xf numFmtId="0" fontId="11" fillId="0" borderId="0"/>
    <xf numFmtId="38" fontId="1" fillId="0" borderId="0" applyFill="0" applyBorder="0" applyAlignment="0" applyProtection="0"/>
    <xf numFmtId="0" fontId="28" fillId="0" borderId="0"/>
    <xf numFmtId="38" fontId="1" fillId="0" borderId="0" applyFont="0" applyFill="0" applyBorder="0" applyAlignment="0" applyProtection="0">
      <alignment vertical="center"/>
    </xf>
    <xf numFmtId="0" fontId="28" fillId="0" borderId="0"/>
  </cellStyleXfs>
  <cellXfs count="341">
    <xf numFmtId="0" fontId="0" fillId="0" borderId="0" xfId="0"/>
    <xf numFmtId="0" fontId="5" fillId="3" borderId="0" xfId="0" applyFont="1" applyFill="1" applyAlignment="1">
      <alignment horizontal="right" vertical="center"/>
    </xf>
    <xf numFmtId="0" fontId="5" fillId="3" borderId="0" xfId="0" applyFont="1" applyFill="1" applyAlignment="1">
      <alignment horizontal="left" vertical="center"/>
    </xf>
    <xf numFmtId="0" fontId="5" fillId="3" borderId="0" xfId="0" applyFont="1" applyFill="1" applyAlignment="1">
      <alignment vertical="center"/>
    </xf>
    <xf numFmtId="0" fontId="12" fillId="0" borderId="0" xfId="0" applyFont="1" applyFill="1" applyAlignment="1"/>
    <xf numFmtId="0" fontId="12" fillId="0" borderId="0" xfId="0" applyFont="1" applyFill="1" applyBorder="1" applyAlignment="1">
      <alignment horizontal="left"/>
    </xf>
    <xf numFmtId="0" fontId="13" fillId="0" borderId="0" xfId="0" applyFont="1" applyFill="1" applyAlignment="1"/>
    <xf numFmtId="0" fontId="13" fillId="0" borderId="0" xfId="0" applyFont="1" applyFill="1"/>
    <xf numFmtId="0" fontId="13"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Alignment="1"/>
    <xf numFmtId="0" fontId="6" fillId="0" borderId="0" xfId="0" applyFont="1" applyFill="1"/>
    <xf numFmtId="0" fontId="6" fillId="0" borderId="0" xfId="0" applyFont="1" applyFill="1" applyAlignment="1">
      <alignment horizontal="center" vertical="center"/>
    </xf>
    <xf numFmtId="0" fontId="7" fillId="0" borderId="0" xfId="0" applyFont="1" applyFill="1"/>
    <xf numFmtId="0" fontId="6" fillId="0" borderId="0" xfId="0" applyNumberFormat="1" applyFont="1" applyFill="1" applyBorder="1" applyAlignment="1">
      <alignment horizontal="center" vertical="center" wrapText="1"/>
    </xf>
    <xf numFmtId="0" fontId="14" fillId="0" borderId="0" xfId="0" applyFont="1" applyFill="1" applyAlignment="1">
      <alignment horizontal="right"/>
    </xf>
    <xf numFmtId="0" fontId="16" fillId="4" borderId="24" xfId="0" applyFont="1" applyFill="1" applyBorder="1" applyAlignment="1">
      <alignment horizontal="center" vertical="center"/>
    </xf>
    <xf numFmtId="0" fontId="8" fillId="5" borderId="25" xfId="0" applyFont="1" applyFill="1" applyBorder="1" applyAlignment="1">
      <alignment horizontal="center" vertical="center"/>
    </xf>
    <xf numFmtId="0" fontId="16" fillId="4" borderId="26" xfId="0" applyFont="1" applyFill="1" applyBorder="1" applyAlignment="1">
      <alignment horizontal="center" vertical="center"/>
    </xf>
    <xf numFmtId="0" fontId="16" fillId="5" borderId="26" xfId="0" applyFont="1" applyFill="1" applyBorder="1" applyAlignment="1">
      <alignment horizontal="center" vertical="center"/>
    </xf>
    <xf numFmtId="0" fontId="4" fillId="5" borderId="26" xfId="0" applyFont="1" applyFill="1" applyBorder="1" applyAlignment="1">
      <alignment vertical="center"/>
    </xf>
    <xf numFmtId="0" fontId="4" fillId="4" borderId="26" xfId="0" applyFont="1" applyFill="1" applyBorder="1" applyAlignment="1">
      <alignment vertical="center"/>
    </xf>
    <xf numFmtId="0" fontId="4" fillId="4" borderId="26" xfId="0" applyFont="1" applyFill="1" applyBorder="1" applyAlignment="1">
      <alignment vertical="center" wrapText="1"/>
    </xf>
    <xf numFmtId="0" fontId="8" fillId="5" borderId="27" xfId="0" applyFont="1" applyFill="1" applyBorder="1" applyAlignment="1">
      <alignment horizontal="center" vertical="center"/>
    </xf>
    <xf numFmtId="180" fontId="3" fillId="2" borderId="6" xfId="0" applyNumberFormat="1" applyFont="1" applyFill="1" applyBorder="1" applyAlignment="1">
      <alignment horizontal="center" vertical="center"/>
    </xf>
    <xf numFmtId="177" fontId="17" fillId="0" borderId="29" xfId="0" applyNumberFormat="1" applyFont="1" applyFill="1" applyBorder="1" applyAlignment="1">
      <alignment horizontal="right" vertical="center"/>
    </xf>
    <xf numFmtId="49" fontId="3" fillId="2" borderId="13" xfId="0" applyNumberFormat="1" applyFont="1" applyFill="1" applyBorder="1" applyAlignment="1">
      <alignment horizontal="center" vertical="center"/>
    </xf>
    <xf numFmtId="177" fontId="17" fillId="0" borderId="14" xfId="0" applyNumberFormat="1" applyFont="1" applyFill="1" applyBorder="1" applyAlignment="1">
      <alignment horizontal="right" vertical="center"/>
    </xf>
    <xf numFmtId="178" fontId="17" fillId="0" borderId="15" xfId="0" applyNumberFormat="1" applyFont="1" applyFill="1" applyBorder="1" applyAlignment="1">
      <alignment horizontal="right" vertical="center"/>
    </xf>
    <xf numFmtId="49" fontId="3" fillId="2" borderId="6" xfId="0" applyNumberFormat="1" applyFont="1" applyFill="1" applyBorder="1" applyAlignment="1">
      <alignment horizontal="center" vertical="center"/>
    </xf>
    <xf numFmtId="178" fontId="17" fillId="0" borderId="3" xfId="0" applyNumberFormat="1" applyFont="1" applyFill="1" applyBorder="1" applyAlignment="1">
      <alignment horizontal="right" vertical="center"/>
    </xf>
    <xf numFmtId="177" fontId="17" fillId="0" borderId="3" xfId="0" applyNumberFormat="1" applyFont="1" applyFill="1" applyBorder="1" applyAlignment="1">
      <alignment horizontal="right" vertical="center"/>
    </xf>
    <xf numFmtId="178" fontId="17" fillId="0" borderId="4" xfId="0" applyNumberFormat="1" applyFont="1" applyFill="1" applyBorder="1" applyAlignment="1">
      <alignment horizontal="right" vertical="center"/>
    </xf>
    <xf numFmtId="177" fontId="17" fillId="0" borderId="1" xfId="0" applyNumberFormat="1" applyFont="1" applyFill="1" applyBorder="1" applyAlignment="1">
      <alignment horizontal="right" vertical="center"/>
    </xf>
    <xf numFmtId="178" fontId="17" fillId="0" borderId="2" xfId="0" applyNumberFormat="1" applyFont="1" applyFill="1" applyBorder="1" applyAlignment="1">
      <alignment horizontal="right" vertical="center"/>
    </xf>
    <xf numFmtId="49" fontId="3" fillId="2" borderId="7" xfId="0" applyNumberFormat="1" applyFont="1" applyFill="1" applyBorder="1" applyAlignment="1">
      <alignment horizontal="center" vertical="center"/>
    </xf>
    <xf numFmtId="176" fontId="14" fillId="0" borderId="0" xfId="1" applyNumberFormat="1" applyFont="1" applyFill="1" applyBorder="1" applyAlignment="1">
      <alignment horizontal="left" vertical="center"/>
    </xf>
    <xf numFmtId="0" fontId="7" fillId="0" borderId="0" xfId="0" applyFont="1" applyFill="1" applyAlignment="1"/>
    <xf numFmtId="177" fontId="17" fillId="0" borderId="30" xfId="0" applyNumberFormat="1" applyFont="1" applyFill="1" applyBorder="1" applyAlignment="1">
      <alignment horizontal="right" vertical="center"/>
    </xf>
    <xf numFmtId="49" fontId="19" fillId="2" borderId="13" xfId="0" applyNumberFormat="1" applyFont="1" applyFill="1" applyBorder="1" applyAlignment="1">
      <alignment horizontal="right" vertical="center"/>
    </xf>
    <xf numFmtId="49" fontId="19" fillId="2" borderId="6" xfId="0" applyNumberFormat="1" applyFont="1" applyFill="1" applyBorder="1" applyAlignment="1">
      <alignment horizontal="right" vertical="center"/>
    </xf>
    <xf numFmtId="49" fontId="19" fillId="2" borderId="7" xfId="0" applyNumberFormat="1" applyFont="1" applyFill="1" applyBorder="1" applyAlignment="1">
      <alignment horizontal="right" vertical="center"/>
    </xf>
    <xf numFmtId="49" fontId="19" fillId="2" borderId="31" xfId="0" applyNumberFormat="1" applyFont="1" applyFill="1" applyBorder="1" applyAlignment="1">
      <alignment horizontal="right" vertical="center"/>
    </xf>
    <xf numFmtId="177" fontId="17" fillId="0" borderId="4" xfId="0" applyNumberFormat="1" applyFont="1" applyFill="1" applyBorder="1" applyAlignment="1">
      <alignment horizontal="right" vertical="center"/>
    </xf>
    <xf numFmtId="0" fontId="22" fillId="0" borderId="0" xfId="0" applyFont="1" applyBorder="1" applyAlignment="1">
      <alignment vertical="center"/>
    </xf>
    <xf numFmtId="181" fontId="17" fillId="0" borderId="14" xfId="0" applyNumberFormat="1" applyFont="1" applyFill="1" applyBorder="1"/>
    <xf numFmtId="178" fontId="17" fillId="0" borderId="35" xfId="0" applyNumberFormat="1" applyFont="1" applyFill="1" applyBorder="1" applyAlignment="1">
      <alignment horizontal="right" vertical="center"/>
    </xf>
    <xf numFmtId="0" fontId="8" fillId="5" borderId="48" xfId="0" applyFont="1" applyFill="1" applyBorder="1" applyAlignment="1">
      <alignment horizontal="center" vertical="center"/>
    </xf>
    <xf numFmtId="0" fontId="15" fillId="0" borderId="0" xfId="0" applyFont="1" applyFill="1" applyAlignment="1"/>
    <xf numFmtId="0" fontId="23" fillId="0" borderId="0" xfId="0" applyFont="1" applyFill="1" applyBorder="1" applyAlignment="1"/>
    <xf numFmtId="0" fontId="24" fillId="0" borderId="0" xfId="0" applyFont="1" applyFill="1"/>
    <xf numFmtId="0" fontId="23" fillId="0" borderId="0" xfId="0" applyFont="1" applyFill="1" applyAlignment="1"/>
    <xf numFmtId="0" fontId="24"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xf numFmtId="49" fontId="19" fillId="2" borderId="28" xfId="0" applyNumberFormat="1" applyFont="1" applyFill="1" applyBorder="1" applyAlignment="1">
      <alignment horizontal="right" vertical="center"/>
    </xf>
    <xf numFmtId="49" fontId="3" fillId="2" borderId="30" xfId="0" applyNumberFormat="1" applyFont="1" applyFill="1" applyBorder="1" applyAlignment="1">
      <alignment horizontal="right" vertical="center"/>
    </xf>
    <xf numFmtId="49" fontId="3" fillId="2" borderId="4" xfId="0" applyNumberFormat="1" applyFont="1" applyFill="1" applyBorder="1" applyAlignment="1">
      <alignment horizontal="right" vertical="center"/>
    </xf>
    <xf numFmtId="49" fontId="3" fillId="2" borderId="15" xfId="0" applyNumberFormat="1" applyFont="1" applyFill="1" applyBorder="1" applyAlignment="1">
      <alignment horizontal="right" vertical="center"/>
    </xf>
    <xf numFmtId="49" fontId="3" fillId="2" borderId="2" xfId="0" applyNumberFormat="1" applyFont="1" applyFill="1" applyBorder="1" applyAlignment="1">
      <alignment horizontal="right" vertical="center"/>
    </xf>
    <xf numFmtId="49" fontId="3" fillId="2" borderId="33" xfId="0" applyNumberFormat="1" applyFont="1" applyFill="1" applyBorder="1" applyAlignment="1">
      <alignment horizontal="right" vertical="center"/>
    </xf>
    <xf numFmtId="49" fontId="3" fillId="2" borderId="9" xfId="0" applyNumberFormat="1" applyFont="1" applyFill="1" applyBorder="1" applyAlignment="1">
      <alignment horizontal="right" vertical="center"/>
    </xf>
    <xf numFmtId="49" fontId="3" fillId="2" borderId="8" xfId="0" applyNumberFormat="1" applyFont="1" applyFill="1" applyBorder="1" applyAlignment="1">
      <alignment horizontal="right" vertical="center"/>
    </xf>
    <xf numFmtId="49" fontId="3" fillId="2" borderId="35" xfId="0" applyNumberFormat="1" applyFont="1" applyFill="1" applyBorder="1" applyAlignment="1">
      <alignment horizontal="right" vertical="center"/>
    </xf>
    <xf numFmtId="0" fontId="22" fillId="3" borderId="0" xfId="0" applyFont="1" applyFill="1" applyAlignment="1">
      <alignment horizontal="left" vertical="center"/>
    </xf>
    <xf numFmtId="177" fontId="6" fillId="0" borderId="0" xfId="0" applyNumberFormat="1" applyFont="1" applyFill="1" applyBorder="1" applyAlignment="1">
      <alignment horizontal="center" vertical="center"/>
    </xf>
    <xf numFmtId="177" fontId="6" fillId="0" borderId="0" xfId="0" applyNumberFormat="1" applyFont="1" applyFill="1" applyAlignment="1"/>
    <xf numFmtId="0" fontId="25" fillId="0" borderId="0" xfId="0" applyFont="1" applyFill="1" applyAlignment="1"/>
    <xf numFmtId="177" fontId="16" fillId="0" borderId="0" xfId="0" applyNumberFormat="1" applyFont="1" applyFill="1" applyAlignment="1"/>
    <xf numFmtId="0" fontId="16" fillId="0" borderId="0" xfId="0" applyFont="1" applyFill="1" applyAlignment="1">
      <alignment horizontal="center" vertical="center"/>
    </xf>
    <xf numFmtId="0" fontId="16" fillId="0" borderId="0" xfId="0" applyFont="1" applyFill="1"/>
    <xf numFmtId="49" fontId="19" fillId="2" borderId="49" xfId="0" applyNumberFormat="1" applyFont="1" applyFill="1" applyBorder="1" applyAlignment="1">
      <alignment horizontal="right" vertical="center"/>
    </xf>
    <xf numFmtId="49" fontId="3" fillId="2" borderId="50" xfId="0" applyNumberFormat="1" applyFont="1" applyFill="1" applyBorder="1" applyAlignment="1">
      <alignment horizontal="right" vertical="center"/>
    </xf>
    <xf numFmtId="0" fontId="26" fillId="0" borderId="0" xfId="0" applyFont="1" applyFill="1" applyAlignment="1"/>
    <xf numFmtId="0" fontId="26" fillId="0" borderId="0" xfId="0" applyFont="1" applyFill="1"/>
    <xf numFmtId="177" fontId="17" fillId="6" borderId="6" xfId="0" applyNumberFormat="1" applyFont="1" applyFill="1" applyBorder="1" applyAlignment="1">
      <alignment horizontal="right" vertical="center"/>
    </xf>
    <xf numFmtId="177" fontId="17" fillId="6" borderId="7" xfId="0" applyNumberFormat="1" applyFont="1" applyFill="1" applyBorder="1" applyAlignment="1">
      <alignment horizontal="right" vertical="center"/>
    </xf>
    <xf numFmtId="177" fontId="17" fillId="6" borderId="13" xfId="0" applyNumberFormat="1" applyFont="1" applyFill="1" applyBorder="1" applyAlignment="1">
      <alignment horizontal="right" vertical="center"/>
    </xf>
    <xf numFmtId="177" fontId="17" fillId="6" borderId="3" xfId="0" applyNumberFormat="1" applyFont="1" applyFill="1" applyBorder="1" applyAlignment="1">
      <alignment horizontal="right" vertical="center"/>
    </xf>
    <xf numFmtId="177" fontId="17" fillId="6" borderId="1" xfId="0" applyNumberFormat="1" applyFont="1" applyFill="1" applyBorder="1" applyAlignment="1">
      <alignment horizontal="right" vertical="center"/>
    </xf>
    <xf numFmtId="177" fontId="17" fillId="6" borderId="14" xfId="0" applyNumberFormat="1" applyFont="1" applyFill="1" applyBorder="1" applyAlignment="1">
      <alignment horizontal="right" vertical="center"/>
    </xf>
    <xf numFmtId="182" fontId="29" fillId="6" borderId="0" xfId="7" applyNumberFormat="1" applyFont="1" applyFill="1" applyAlignment="1">
      <alignment horizontal="right"/>
    </xf>
    <xf numFmtId="178" fontId="17" fillId="6" borderId="3" xfId="0" applyNumberFormat="1" applyFont="1" applyFill="1" applyBorder="1" applyAlignment="1">
      <alignment horizontal="right" vertical="center"/>
    </xf>
    <xf numFmtId="178" fontId="17" fillId="6" borderId="1" xfId="0" applyNumberFormat="1" applyFont="1" applyFill="1" applyBorder="1" applyAlignment="1">
      <alignment horizontal="right" vertical="center"/>
    </xf>
    <xf numFmtId="178" fontId="17" fillId="6" borderId="14" xfId="0" applyNumberFormat="1" applyFont="1" applyFill="1" applyBorder="1" applyAlignment="1">
      <alignment horizontal="right" vertical="center"/>
    </xf>
    <xf numFmtId="177" fontId="30" fillId="0" borderId="3" xfId="0" applyNumberFormat="1" applyFont="1" applyFill="1" applyBorder="1" applyAlignment="1">
      <alignment horizontal="right" vertical="center"/>
    </xf>
    <xf numFmtId="177" fontId="30" fillId="6" borderId="3" xfId="0" applyNumberFormat="1" applyFont="1" applyFill="1" applyBorder="1" applyAlignment="1">
      <alignment horizontal="right" vertical="center"/>
    </xf>
    <xf numFmtId="177" fontId="30" fillId="6" borderId="1" xfId="0" applyNumberFormat="1" applyFont="1" applyFill="1" applyBorder="1" applyAlignment="1">
      <alignment horizontal="right" vertical="center"/>
    </xf>
    <xf numFmtId="177" fontId="30" fillId="0" borderId="14" xfId="0" applyNumberFormat="1" applyFont="1" applyFill="1" applyBorder="1" applyAlignment="1">
      <alignment horizontal="right" vertical="center"/>
    </xf>
    <xf numFmtId="0" fontId="31" fillId="0" borderId="0" xfId="0" applyFont="1" applyFill="1" applyAlignment="1"/>
    <xf numFmtId="0" fontId="31" fillId="0" borderId="0" xfId="0" applyFont="1" applyFill="1"/>
    <xf numFmtId="0" fontId="31" fillId="0" borderId="0" xfId="0" applyFont="1" applyFill="1" applyAlignment="1">
      <alignment horizontal="center" vertical="center"/>
    </xf>
    <xf numFmtId="177" fontId="30" fillId="6" borderId="6" xfId="0" applyNumberFormat="1" applyFont="1" applyFill="1" applyBorder="1" applyAlignment="1">
      <alignment horizontal="right" vertical="center"/>
    </xf>
    <xf numFmtId="178" fontId="30" fillId="6" borderId="3" xfId="0" applyNumberFormat="1" applyFont="1" applyFill="1" applyBorder="1" applyAlignment="1">
      <alignment horizontal="right" vertical="center"/>
    </xf>
    <xf numFmtId="181" fontId="30" fillId="6" borderId="3" xfId="0" applyNumberFormat="1" applyFont="1" applyFill="1" applyBorder="1"/>
    <xf numFmtId="181" fontId="30" fillId="6" borderId="4" xfId="0" applyNumberFormat="1" applyFont="1" applyFill="1" applyBorder="1"/>
    <xf numFmtId="181" fontId="17" fillId="6" borderId="3" xfId="0" applyNumberFormat="1" applyFont="1" applyFill="1" applyBorder="1"/>
    <xf numFmtId="181" fontId="17" fillId="6" borderId="4" xfId="0" applyNumberFormat="1" applyFont="1" applyFill="1" applyBorder="1"/>
    <xf numFmtId="177" fontId="30" fillId="6" borderId="7" xfId="0" applyNumberFormat="1" applyFont="1" applyFill="1" applyBorder="1" applyAlignment="1">
      <alignment horizontal="right" vertical="center"/>
    </xf>
    <xf numFmtId="177" fontId="30" fillId="6" borderId="14" xfId="0" applyNumberFormat="1" applyFont="1" applyFill="1" applyBorder="1" applyAlignment="1">
      <alignment horizontal="right" vertical="center"/>
    </xf>
    <xf numFmtId="181" fontId="17" fillId="6" borderId="14" xfId="0" applyNumberFormat="1" applyFont="1" applyFill="1" applyBorder="1"/>
    <xf numFmtId="181" fontId="17" fillId="6" borderId="15" xfId="0" applyNumberFormat="1" applyFont="1" applyFill="1" applyBorder="1"/>
    <xf numFmtId="181" fontId="17" fillId="6" borderId="1" xfId="0" applyNumberFormat="1" applyFont="1" applyFill="1" applyBorder="1"/>
    <xf numFmtId="181" fontId="17" fillId="6" borderId="2" xfId="0" applyNumberFormat="1" applyFont="1" applyFill="1" applyBorder="1"/>
    <xf numFmtId="177" fontId="30" fillId="0" borderId="1" xfId="0" applyNumberFormat="1" applyFont="1" applyFill="1" applyBorder="1" applyAlignment="1">
      <alignment horizontal="right" vertical="center"/>
    </xf>
    <xf numFmtId="178" fontId="30" fillId="0" borderId="4" xfId="0" applyNumberFormat="1" applyFont="1" applyFill="1" applyBorder="1" applyAlignment="1">
      <alignment horizontal="right" vertical="center"/>
    </xf>
    <xf numFmtId="178" fontId="30" fillId="6" borderId="1" xfId="0" applyNumberFormat="1" applyFont="1" applyFill="1" applyBorder="1" applyAlignment="1">
      <alignment horizontal="right" vertical="center"/>
    </xf>
    <xf numFmtId="178" fontId="30" fillId="6" borderId="14" xfId="0" applyNumberFormat="1" applyFont="1" applyFill="1" applyBorder="1" applyAlignment="1">
      <alignment horizontal="right" vertical="center"/>
    </xf>
    <xf numFmtId="177" fontId="6" fillId="0" borderId="0" xfId="0" applyNumberFormat="1" applyFont="1" applyFill="1"/>
    <xf numFmtId="177" fontId="17" fillId="6" borderId="28" xfId="0" applyNumberFormat="1" applyFont="1" applyFill="1" applyBorder="1" applyAlignment="1">
      <alignment horizontal="right" vertical="center"/>
    </xf>
    <xf numFmtId="177" fontId="17" fillId="6" borderId="29" xfId="0" applyNumberFormat="1" applyFont="1" applyFill="1" applyBorder="1" applyAlignment="1">
      <alignment horizontal="right" vertical="center"/>
    </xf>
    <xf numFmtId="177" fontId="17" fillId="3" borderId="29" xfId="0" applyNumberFormat="1" applyFont="1" applyFill="1" applyBorder="1" applyAlignment="1">
      <alignment horizontal="right" vertical="center"/>
    </xf>
    <xf numFmtId="177" fontId="17" fillId="3" borderId="41" xfId="0" applyNumberFormat="1" applyFont="1" applyFill="1" applyBorder="1" applyAlignment="1">
      <alignment horizontal="right" vertical="center"/>
    </xf>
    <xf numFmtId="181" fontId="17" fillId="3" borderId="29" xfId="0" applyNumberFormat="1" applyFont="1" applyFill="1" applyBorder="1"/>
    <xf numFmtId="177" fontId="32" fillId="0" borderId="0" xfId="0" applyNumberFormat="1" applyFont="1" applyFill="1" applyAlignment="1">
      <alignment horizontal="center" vertical="center"/>
    </xf>
    <xf numFmtId="177" fontId="33" fillId="0" borderId="0" xfId="0" applyNumberFormat="1" applyFont="1" applyFill="1" applyAlignment="1">
      <alignment horizontal="center" vertical="center"/>
    </xf>
    <xf numFmtId="177" fontId="27" fillId="6" borderId="14" xfId="0" applyNumberFormat="1" applyFont="1" applyFill="1" applyBorder="1" applyAlignment="1">
      <alignment horizontal="right" vertical="center"/>
    </xf>
    <xf numFmtId="178" fontId="17" fillId="3" borderId="3" xfId="0" applyNumberFormat="1" applyFont="1" applyFill="1" applyBorder="1" applyAlignment="1">
      <alignment horizontal="right" vertical="center"/>
    </xf>
    <xf numFmtId="177" fontId="17" fillId="3" borderId="3" xfId="0" applyNumberFormat="1" applyFont="1" applyFill="1" applyBorder="1" applyAlignment="1">
      <alignment horizontal="right" vertical="center"/>
    </xf>
    <xf numFmtId="178" fontId="17" fillId="3" borderId="4" xfId="0" applyNumberFormat="1" applyFont="1" applyFill="1" applyBorder="1" applyAlignment="1">
      <alignment horizontal="right" vertical="center"/>
    </xf>
    <xf numFmtId="178" fontId="17" fillId="0" borderId="1" xfId="0" applyNumberFormat="1" applyFont="1" applyFill="1" applyBorder="1" applyAlignment="1">
      <alignment horizontal="right" vertical="center"/>
    </xf>
    <xf numFmtId="0" fontId="34" fillId="0" borderId="0" xfId="0" applyFont="1" applyFill="1" applyAlignment="1"/>
    <xf numFmtId="0" fontId="31" fillId="0" borderId="0" xfId="0" applyFont="1" applyFill="1" applyBorder="1" applyAlignment="1"/>
    <xf numFmtId="0" fontId="4" fillId="4" borderId="22"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52" xfId="0" applyFont="1" applyFill="1" applyBorder="1" applyAlignment="1">
      <alignment horizontal="center" vertical="center"/>
    </xf>
    <xf numFmtId="0" fontId="4" fillId="5" borderId="52" xfId="0" applyFont="1" applyFill="1" applyBorder="1" applyAlignment="1">
      <alignment horizontal="center" vertical="center" wrapText="1"/>
    </xf>
    <xf numFmtId="0" fontId="4" fillId="5" borderId="52" xfId="0" applyFont="1" applyFill="1" applyBorder="1" applyAlignment="1">
      <alignment horizontal="center" vertical="center"/>
    </xf>
    <xf numFmtId="0" fontId="4" fillId="4" borderId="52" xfId="0" applyFont="1" applyFill="1" applyBorder="1" applyAlignment="1">
      <alignment horizontal="center" vertical="center" wrapText="1"/>
    </xf>
    <xf numFmtId="0" fontId="4" fillId="4" borderId="53" xfId="0" applyFont="1" applyFill="1" applyBorder="1" applyAlignment="1">
      <alignment horizontal="center" vertical="center"/>
    </xf>
    <xf numFmtId="0" fontId="4" fillId="5" borderId="53" xfId="0" applyFont="1" applyFill="1" applyBorder="1" applyAlignment="1">
      <alignment horizontal="center" vertical="center" wrapText="1"/>
    </xf>
    <xf numFmtId="0" fontId="4" fillId="5" borderId="53" xfId="0" applyFont="1" applyFill="1" applyBorder="1" applyAlignment="1">
      <alignment horizontal="center" vertical="center"/>
    </xf>
    <xf numFmtId="0" fontId="4" fillId="4" borderId="53" xfId="0" applyFont="1" applyFill="1" applyBorder="1" applyAlignment="1">
      <alignment horizontal="center" vertical="center" wrapText="1"/>
    </xf>
    <xf numFmtId="177" fontId="35" fillId="0" borderId="0" xfId="0" applyNumberFormat="1" applyFont="1" applyFill="1"/>
    <xf numFmtId="0" fontId="16" fillId="4" borderId="54" xfId="0" applyFont="1" applyFill="1" applyBorder="1" applyAlignment="1">
      <alignment vertical="center"/>
    </xf>
    <xf numFmtId="0" fontId="4" fillId="5" borderId="55" xfId="0" applyFont="1" applyFill="1" applyBorder="1" applyAlignment="1">
      <alignment vertical="center" wrapText="1"/>
    </xf>
    <xf numFmtId="0" fontId="4" fillId="4" borderId="55" xfId="0" applyFont="1" applyFill="1" applyBorder="1" applyAlignment="1">
      <alignment horizontal="center" vertical="center" wrapText="1"/>
    </xf>
    <xf numFmtId="0" fontId="8" fillId="4" borderId="26" xfId="0" applyFont="1" applyFill="1" applyBorder="1" applyAlignment="1">
      <alignment horizontal="center" vertical="center"/>
    </xf>
    <xf numFmtId="177" fontId="17" fillId="7" borderId="3" xfId="0" applyNumberFormat="1" applyFont="1" applyFill="1" applyBorder="1" applyAlignment="1">
      <alignment horizontal="right" vertical="center"/>
    </xf>
    <xf numFmtId="177" fontId="17" fillId="7" borderId="1" xfId="0" applyNumberFormat="1" applyFont="1" applyFill="1" applyBorder="1" applyAlignment="1">
      <alignment horizontal="right" vertical="center"/>
    </xf>
    <xf numFmtId="178" fontId="17" fillId="7" borderId="3" xfId="0" applyNumberFormat="1" applyFont="1" applyFill="1" applyBorder="1" applyAlignment="1">
      <alignment horizontal="right" vertical="center"/>
    </xf>
    <xf numFmtId="178" fontId="17" fillId="7" borderId="1" xfId="0" applyNumberFormat="1" applyFont="1" applyFill="1" applyBorder="1" applyAlignment="1">
      <alignment horizontal="right" vertical="center"/>
    </xf>
    <xf numFmtId="178" fontId="17" fillId="7" borderId="14" xfId="0" applyNumberFormat="1" applyFont="1" applyFill="1" applyBorder="1" applyAlignment="1">
      <alignment horizontal="right" vertical="center"/>
    </xf>
    <xf numFmtId="178" fontId="30" fillId="7" borderId="1" xfId="0" applyNumberFormat="1" applyFont="1" applyFill="1" applyBorder="1" applyAlignment="1">
      <alignment horizontal="right" vertical="center"/>
    </xf>
    <xf numFmtId="0" fontId="22" fillId="0" borderId="0" xfId="0" applyFont="1" applyFill="1" applyAlignment="1"/>
    <xf numFmtId="0" fontId="14" fillId="0" borderId="0" xfId="0" applyFont="1" applyFill="1" applyAlignment="1"/>
    <xf numFmtId="178" fontId="17" fillId="3" borderId="14" xfId="0" applyNumberFormat="1" applyFont="1" applyFill="1" applyBorder="1" applyAlignment="1">
      <alignment horizontal="right" vertical="center"/>
    </xf>
    <xf numFmtId="177" fontId="17" fillId="3" borderId="14" xfId="0" applyNumberFormat="1" applyFont="1" applyFill="1" applyBorder="1" applyAlignment="1">
      <alignment horizontal="right" vertical="center"/>
    </xf>
    <xf numFmtId="177" fontId="26" fillId="0" borderId="0" xfId="0" applyNumberFormat="1" applyFont="1" applyFill="1"/>
    <xf numFmtId="0" fontId="8" fillId="5" borderId="59" xfId="0" applyFont="1" applyFill="1" applyBorder="1" applyAlignment="1">
      <alignment horizontal="center" vertical="center"/>
    </xf>
    <xf numFmtId="177" fontId="17" fillId="3" borderId="60" xfId="0" applyNumberFormat="1" applyFont="1" applyFill="1" applyBorder="1" applyAlignment="1">
      <alignment horizontal="right" vertical="center"/>
    </xf>
    <xf numFmtId="177" fontId="17" fillId="3" borderId="61" xfId="0" applyNumberFormat="1" applyFont="1" applyFill="1" applyBorder="1" applyAlignment="1">
      <alignment horizontal="right" vertical="center"/>
    </xf>
    <xf numFmtId="177" fontId="17" fillId="3" borderId="62" xfId="0" applyNumberFormat="1" applyFont="1" applyFill="1" applyBorder="1" applyAlignment="1">
      <alignment horizontal="right" vertical="center"/>
    </xf>
    <xf numFmtId="177" fontId="17" fillId="3" borderId="1" xfId="0" applyNumberFormat="1" applyFont="1" applyFill="1" applyBorder="1" applyAlignment="1">
      <alignment horizontal="right" vertical="center"/>
    </xf>
    <xf numFmtId="177" fontId="17" fillId="3" borderId="63" xfId="0" applyNumberFormat="1" applyFont="1" applyFill="1" applyBorder="1" applyAlignment="1">
      <alignment horizontal="right" vertical="center"/>
    </xf>
    <xf numFmtId="177" fontId="17" fillId="3" borderId="64" xfId="0" applyNumberFormat="1" applyFont="1" applyFill="1" applyBorder="1" applyAlignment="1">
      <alignment horizontal="right" vertical="center"/>
    </xf>
    <xf numFmtId="177" fontId="17" fillId="0" borderId="51" xfId="0" applyNumberFormat="1" applyFont="1" applyFill="1" applyBorder="1" applyAlignment="1">
      <alignment horizontal="right" vertical="center"/>
    </xf>
    <xf numFmtId="178" fontId="17" fillId="0" borderId="50" xfId="0" applyNumberFormat="1" applyFont="1" applyFill="1" applyBorder="1" applyAlignment="1">
      <alignment horizontal="right" vertical="center"/>
    </xf>
    <xf numFmtId="178" fontId="17" fillId="0" borderId="8" xfId="0" applyNumberFormat="1" applyFont="1" applyFill="1" applyBorder="1" applyAlignment="1">
      <alignment horizontal="right" vertical="center"/>
    </xf>
    <xf numFmtId="178" fontId="30" fillId="0" borderId="8" xfId="0" applyNumberFormat="1" applyFont="1" applyFill="1" applyBorder="1" applyAlignment="1">
      <alignment horizontal="right" vertical="center"/>
    </xf>
    <xf numFmtId="178" fontId="17" fillId="0" borderId="9" xfId="0" applyNumberFormat="1" applyFont="1" applyFill="1" applyBorder="1" applyAlignment="1">
      <alignment horizontal="right" vertical="center"/>
    </xf>
    <xf numFmtId="178" fontId="17" fillId="3" borderId="8" xfId="0" applyNumberFormat="1" applyFont="1" applyFill="1" applyBorder="1" applyAlignment="1">
      <alignment horizontal="right" vertical="center"/>
    </xf>
    <xf numFmtId="178" fontId="17" fillId="3" borderId="35" xfId="0" applyNumberFormat="1" applyFont="1" applyFill="1" applyBorder="1" applyAlignment="1">
      <alignment horizontal="right" vertical="center"/>
    </xf>
    <xf numFmtId="177" fontId="6" fillId="0" borderId="0" xfId="0" applyNumberFormat="1" applyFont="1" applyFill="1" applyAlignment="1">
      <alignment horizontal="center" vertical="center"/>
    </xf>
    <xf numFmtId="177" fontId="17" fillId="0" borderId="41" xfId="0" applyNumberFormat="1" applyFont="1" applyFill="1" applyBorder="1" applyAlignment="1">
      <alignment horizontal="right" vertical="center"/>
    </xf>
    <xf numFmtId="177" fontId="17" fillId="0" borderId="8" xfId="0" applyNumberFormat="1" applyFont="1" applyFill="1" applyBorder="1" applyAlignment="1">
      <alignment horizontal="right" vertical="center"/>
    </xf>
    <xf numFmtId="178" fontId="30" fillId="0" borderId="9" xfId="0" applyNumberFormat="1" applyFont="1" applyFill="1" applyBorder="1" applyAlignment="1">
      <alignment horizontal="right" vertical="center"/>
    </xf>
    <xf numFmtId="178" fontId="30" fillId="0" borderId="35" xfId="0" applyNumberFormat="1" applyFont="1" applyFill="1" applyBorder="1" applyAlignment="1">
      <alignment horizontal="right" vertical="center"/>
    </xf>
    <xf numFmtId="0" fontId="36" fillId="4" borderId="26" xfId="0" applyFont="1" applyFill="1" applyBorder="1" applyAlignment="1">
      <alignment horizontal="center" vertical="center"/>
    </xf>
    <xf numFmtId="178" fontId="17" fillId="0" borderId="14" xfId="0" applyNumberFormat="1" applyFont="1" applyFill="1" applyBorder="1" applyAlignment="1">
      <alignment horizontal="right" vertical="center"/>
    </xf>
    <xf numFmtId="178" fontId="17" fillId="3" borderId="1" xfId="0" applyNumberFormat="1" applyFont="1" applyFill="1" applyBorder="1" applyAlignment="1">
      <alignment horizontal="right" vertical="center"/>
    </xf>
    <xf numFmtId="0" fontId="26" fillId="0" borderId="0" xfId="0" applyFont="1" applyFill="1" applyAlignment="1">
      <alignment horizontal="center" vertical="center"/>
    </xf>
    <xf numFmtId="178" fontId="17" fillId="3" borderId="9" xfId="0" applyNumberFormat="1" applyFont="1" applyFill="1" applyBorder="1" applyAlignment="1">
      <alignment horizontal="right" vertical="center"/>
    </xf>
    <xf numFmtId="177" fontId="30" fillId="3" borderId="3" xfId="0" applyNumberFormat="1" applyFont="1" applyFill="1" applyBorder="1" applyAlignment="1">
      <alignment horizontal="right" vertical="center"/>
    </xf>
    <xf numFmtId="178" fontId="30" fillId="3" borderId="8" xfId="0" applyNumberFormat="1" applyFont="1" applyFill="1" applyBorder="1" applyAlignment="1">
      <alignment horizontal="right" vertical="center"/>
    </xf>
    <xf numFmtId="177" fontId="30" fillId="3" borderId="1" xfId="0" applyNumberFormat="1" applyFont="1" applyFill="1" applyBorder="1" applyAlignment="1">
      <alignment horizontal="right" vertical="center"/>
    </xf>
    <xf numFmtId="177" fontId="30" fillId="3" borderId="14" xfId="0" applyNumberFormat="1" applyFont="1" applyFill="1" applyBorder="1" applyAlignment="1">
      <alignment horizontal="right" vertical="center"/>
    </xf>
    <xf numFmtId="178" fontId="30" fillId="3" borderId="9" xfId="0" applyNumberFormat="1" applyFont="1" applyFill="1" applyBorder="1" applyAlignment="1">
      <alignment horizontal="right" vertical="center"/>
    </xf>
    <xf numFmtId="178" fontId="30" fillId="3" borderId="35" xfId="0" applyNumberFormat="1" applyFont="1" applyFill="1" applyBorder="1" applyAlignment="1">
      <alignment horizontal="right" vertical="center"/>
    </xf>
    <xf numFmtId="177" fontId="17" fillId="3" borderId="51" xfId="0" applyNumberFormat="1" applyFont="1" applyFill="1" applyBorder="1" applyAlignment="1">
      <alignment horizontal="right" vertical="center"/>
    </xf>
    <xf numFmtId="178" fontId="17" fillId="3" borderId="68" xfId="0" applyNumberFormat="1" applyFont="1" applyFill="1" applyBorder="1" applyAlignment="1">
      <alignment horizontal="right" vertical="center"/>
    </xf>
    <xf numFmtId="182" fontId="29" fillId="6" borderId="1" xfId="7" applyNumberFormat="1" applyFont="1" applyFill="1" applyBorder="1" applyAlignment="1">
      <alignment horizontal="right"/>
    </xf>
    <xf numFmtId="0" fontId="4" fillId="4" borderId="22" xfId="0" applyFont="1" applyFill="1" applyBorder="1" applyAlignment="1">
      <alignment horizontal="center" vertical="center" wrapText="1"/>
    </xf>
    <xf numFmtId="49" fontId="3" fillId="2" borderId="74" xfId="0" applyNumberFormat="1" applyFont="1" applyFill="1" applyBorder="1" applyAlignment="1">
      <alignment horizontal="center" vertical="center"/>
    </xf>
    <xf numFmtId="0" fontId="16" fillId="0" borderId="0" xfId="0" applyFont="1" applyFill="1" applyAlignment="1"/>
    <xf numFmtId="177" fontId="25" fillId="0" borderId="0" xfId="0" applyNumberFormat="1" applyFont="1" applyFill="1" applyAlignment="1"/>
    <xf numFmtId="0" fontId="37" fillId="3" borderId="0" xfId="0" applyFont="1" applyFill="1" applyAlignment="1">
      <alignment horizontal="right" vertical="center"/>
    </xf>
    <xf numFmtId="0" fontId="37" fillId="3" borderId="0" xfId="0" applyFont="1" applyFill="1" applyAlignment="1">
      <alignment vertical="center"/>
    </xf>
    <xf numFmtId="0" fontId="37" fillId="3" borderId="0" xfId="0" applyFont="1" applyFill="1" applyAlignment="1">
      <alignment horizontal="left" vertical="center"/>
    </xf>
    <xf numFmtId="178" fontId="17" fillId="3" borderId="15" xfId="0" applyNumberFormat="1" applyFont="1" applyFill="1" applyBorder="1" applyAlignment="1">
      <alignment horizontal="right" vertical="center"/>
    </xf>
    <xf numFmtId="178" fontId="30" fillId="3" borderId="3" xfId="0" applyNumberFormat="1" applyFont="1" applyFill="1" applyBorder="1" applyAlignment="1">
      <alignment horizontal="right" vertical="center"/>
    </xf>
    <xf numFmtId="178" fontId="30" fillId="0" borderId="3" xfId="0" applyNumberFormat="1" applyFont="1" applyFill="1" applyBorder="1" applyAlignment="1">
      <alignment horizontal="right" vertical="center"/>
    </xf>
    <xf numFmtId="177" fontId="30" fillId="3" borderId="61" xfId="0" applyNumberFormat="1" applyFont="1" applyFill="1" applyBorder="1" applyAlignment="1">
      <alignment horizontal="right" vertical="center"/>
    </xf>
    <xf numFmtId="178" fontId="30" fillId="3" borderId="4" xfId="0" applyNumberFormat="1" applyFont="1" applyFill="1" applyBorder="1" applyAlignment="1">
      <alignment horizontal="right" vertical="center"/>
    </xf>
    <xf numFmtId="177" fontId="30" fillId="0" borderId="6" xfId="0" applyNumberFormat="1" applyFont="1" applyFill="1" applyBorder="1" applyAlignment="1">
      <alignment horizontal="right" vertical="center"/>
    </xf>
    <xf numFmtId="177" fontId="17" fillId="6" borderId="51" xfId="0" applyNumberFormat="1" applyFont="1" applyFill="1" applyBorder="1" applyAlignment="1">
      <alignment horizontal="right" vertical="center"/>
    </xf>
    <xf numFmtId="178" fontId="17" fillId="6" borderId="51" xfId="0" applyNumberFormat="1" applyFont="1" applyFill="1" applyBorder="1" applyAlignment="1">
      <alignment horizontal="right" vertical="center"/>
    </xf>
    <xf numFmtId="177" fontId="17" fillId="6" borderId="49" xfId="0" applyNumberFormat="1" applyFont="1" applyFill="1" applyBorder="1" applyAlignment="1">
      <alignment horizontal="right" vertical="center"/>
    </xf>
    <xf numFmtId="0" fontId="31" fillId="0" borderId="5" xfId="0" applyFont="1" applyFill="1" applyBorder="1" applyAlignment="1"/>
    <xf numFmtId="177" fontId="17" fillId="0" borderId="5" xfId="0" applyNumberFormat="1" applyFont="1" applyFill="1" applyBorder="1" applyAlignment="1">
      <alignment horizontal="right" vertical="center"/>
    </xf>
    <xf numFmtId="177" fontId="17" fillId="3" borderId="5" xfId="0" applyNumberFormat="1" applyFont="1" applyFill="1" applyBorder="1" applyAlignment="1">
      <alignment horizontal="right" vertical="center"/>
    </xf>
    <xf numFmtId="176" fontId="17" fillId="6" borderId="14" xfId="8" applyNumberFormat="1" applyFont="1" applyFill="1" applyBorder="1" applyAlignment="1">
      <alignment horizontal="right" vertical="center"/>
    </xf>
    <xf numFmtId="181" fontId="17" fillId="6" borderId="75" xfId="0" applyNumberFormat="1" applyFont="1" applyFill="1" applyBorder="1"/>
    <xf numFmtId="181" fontId="17" fillId="6" borderId="76" xfId="0" applyNumberFormat="1" applyFont="1" applyFill="1" applyBorder="1"/>
    <xf numFmtId="0" fontId="38" fillId="0" borderId="0" xfId="0" applyFont="1" applyFill="1" applyAlignment="1"/>
    <xf numFmtId="49" fontId="39" fillId="2" borderId="6" xfId="0" applyNumberFormat="1" applyFont="1" applyFill="1" applyBorder="1" applyAlignment="1">
      <alignment horizontal="right" vertical="center"/>
    </xf>
    <xf numFmtId="49" fontId="40" fillId="2" borderId="4" xfId="0" applyNumberFormat="1" applyFont="1" applyFill="1" applyBorder="1" applyAlignment="1">
      <alignment horizontal="right" vertical="center"/>
    </xf>
    <xf numFmtId="177" fontId="41" fillId="0" borderId="3" xfId="0" applyNumberFormat="1" applyFont="1" applyFill="1" applyBorder="1" applyAlignment="1">
      <alignment horizontal="right" vertical="center"/>
    </xf>
    <xf numFmtId="178" fontId="41" fillId="3" borderId="8" xfId="0" applyNumberFormat="1" applyFont="1" applyFill="1" applyBorder="1" applyAlignment="1">
      <alignment horizontal="right" vertical="center"/>
    </xf>
    <xf numFmtId="177" fontId="41" fillId="3" borderId="61" xfId="0" applyNumberFormat="1" applyFont="1" applyFill="1" applyBorder="1" applyAlignment="1">
      <alignment horizontal="right" vertical="center"/>
    </xf>
    <xf numFmtId="177" fontId="41" fillId="3" borderId="3" xfId="0" applyNumberFormat="1" applyFont="1" applyFill="1" applyBorder="1" applyAlignment="1">
      <alignment horizontal="right" vertical="center"/>
    </xf>
    <xf numFmtId="178" fontId="41" fillId="3" borderId="4" xfId="0" applyNumberFormat="1" applyFont="1" applyFill="1" applyBorder="1" applyAlignment="1">
      <alignment horizontal="right" vertical="center"/>
    </xf>
    <xf numFmtId="0" fontId="38" fillId="0" borderId="0" xfId="0" applyFont="1" applyFill="1" applyAlignment="1">
      <alignment horizontal="center" vertical="center"/>
    </xf>
    <xf numFmtId="0" fontId="38" fillId="0" borderId="0" xfId="0" applyFont="1" applyFill="1"/>
    <xf numFmtId="0" fontId="31" fillId="0" borderId="0" xfId="0" applyFont="1" applyFill="1" applyBorder="1"/>
    <xf numFmtId="0" fontId="31" fillId="0" borderId="0" xfId="0" applyFont="1" applyFill="1" applyBorder="1" applyAlignment="1">
      <alignment horizontal="center" vertical="center"/>
    </xf>
    <xf numFmtId="177" fontId="30" fillId="3" borderId="62" xfId="0" applyNumberFormat="1" applyFont="1" applyFill="1" applyBorder="1" applyAlignment="1">
      <alignment horizontal="right" vertical="center"/>
    </xf>
    <xf numFmtId="178" fontId="30" fillId="0" borderId="2" xfId="0" applyNumberFormat="1" applyFont="1" applyFill="1" applyBorder="1" applyAlignment="1">
      <alignment horizontal="right" vertical="center"/>
    </xf>
    <xf numFmtId="177" fontId="41" fillId="6" borderId="6" xfId="0" applyNumberFormat="1" applyFont="1" applyFill="1" applyBorder="1" applyAlignment="1">
      <alignment horizontal="right" vertical="center"/>
    </xf>
    <xf numFmtId="178" fontId="41" fillId="6" borderId="3" xfId="0" applyNumberFormat="1" applyFont="1" applyFill="1" applyBorder="1" applyAlignment="1">
      <alignment horizontal="right" vertical="center"/>
    </xf>
    <xf numFmtId="177" fontId="41" fillId="6" borderId="3" xfId="0" applyNumberFormat="1" applyFont="1" applyFill="1" applyBorder="1" applyAlignment="1">
      <alignment horizontal="right" vertical="center"/>
    </xf>
    <xf numFmtId="177" fontId="42" fillId="0" borderId="5" xfId="0" applyNumberFormat="1" applyFont="1" applyFill="1" applyBorder="1" applyAlignment="1"/>
    <xf numFmtId="181" fontId="17" fillId="6" borderId="77" xfId="0" applyNumberFormat="1" applyFont="1" applyFill="1" applyBorder="1"/>
    <xf numFmtId="181" fontId="17" fillId="6" borderId="79" xfId="0" applyNumberFormat="1" applyFont="1" applyFill="1" applyBorder="1"/>
    <xf numFmtId="49" fontId="3" fillId="2" borderId="82" xfId="0" applyNumberFormat="1" applyFont="1" applyFill="1" applyBorder="1" applyAlignment="1">
      <alignment horizontal="right" vertical="center"/>
    </xf>
    <xf numFmtId="3" fontId="6" fillId="0" borderId="0" xfId="0" applyNumberFormat="1" applyFont="1" applyFill="1"/>
    <xf numFmtId="183" fontId="30" fillId="0" borderId="3" xfId="0" applyNumberFormat="1" applyFont="1" applyFill="1" applyBorder="1" applyAlignment="1">
      <alignment horizontal="right" vertical="center"/>
    </xf>
    <xf numFmtId="3" fontId="31" fillId="0" borderId="0" xfId="0" applyNumberFormat="1" applyFont="1" applyFill="1"/>
    <xf numFmtId="177" fontId="31" fillId="0" borderId="0" xfId="0" applyNumberFormat="1" applyFont="1" applyFill="1" applyAlignment="1">
      <alignment horizontal="center" vertical="center"/>
    </xf>
    <xf numFmtId="3" fontId="31" fillId="0" borderId="0" xfId="0" applyNumberFormat="1" applyFont="1" applyFill="1" applyBorder="1"/>
    <xf numFmtId="177" fontId="30" fillId="3" borderId="4" xfId="0" applyNumberFormat="1" applyFont="1" applyFill="1" applyBorder="1" applyAlignment="1">
      <alignment horizontal="right" vertical="center"/>
    </xf>
    <xf numFmtId="185" fontId="30" fillId="0" borderId="3" xfId="0" applyNumberFormat="1" applyFont="1" applyFill="1" applyBorder="1" applyAlignment="1">
      <alignment horizontal="right" vertical="center"/>
    </xf>
    <xf numFmtId="185" fontId="30" fillId="3" borderId="61" xfId="0" applyNumberFormat="1" applyFont="1" applyFill="1" applyBorder="1" applyAlignment="1">
      <alignment horizontal="right" vertical="center"/>
    </xf>
    <xf numFmtId="185" fontId="30" fillId="3" borderId="3" xfId="0" applyNumberFormat="1" applyFont="1" applyFill="1" applyBorder="1" applyAlignment="1">
      <alignment horizontal="right" vertical="center"/>
    </xf>
    <xf numFmtId="177" fontId="30" fillId="0" borderId="32" xfId="0" applyNumberFormat="1" applyFont="1" applyFill="1" applyBorder="1" applyAlignment="1">
      <alignment horizontal="right" vertical="center"/>
    </xf>
    <xf numFmtId="178" fontId="30" fillId="0" borderId="69" xfId="0" applyNumberFormat="1" applyFont="1" applyFill="1" applyBorder="1" applyAlignment="1">
      <alignment horizontal="right" vertical="center"/>
    </xf>
    <xf numFmtId="177" fontId="30" fillId="3" borderId="65" xfId="0" applyNumberFormat="1" applyFont="1" applyFill="1" applyBorder="1" applyAlignment="1">
      <alignment horizontal="right" vertical="center"/>
    </xf>
    <xf numFmtId="177" fontId="30" fillId="3" borderId="83" xfId="0" applyNumberFormat="1" applyFont="1" applyFill="1" applyBorder="1" applyAlignment="1">
      <alignment horizontal="right" vertical="center"/>
    </xf>
    <xf numFmtId="181" fontId="17" fillId="3" borderId="77" xfId="0" applyNumberFormat="1" applyFont="1" applyFill="1" applyBorder="1"/>
    <xf numFmtId="181" fontId="17" fillId="3" borderId="79" xfId="0" applyNumberFormat="1" applyFont="1" applyFill="1" applyBorder="1"/>
    <xf numFmtId="178" fontId="17" fillId="3" borderId="81" xfId="0" applyNumberFormat="1" applyFont="1" applyFill="1" applyBorder="1" applyAlignment="1">
      <alignment horizontal="right" vertical="center"/>
    </xf>
    <xf numFmtId="178" fontId="17" fillId="3" borderId="78" xfId="0" applyNumberFormat="1" applyFont="1" applyFill="1" applyBorder="1" applyAlignment="1">
      <alignment horizontal="right" vertical="center"/>
    </xf>
    <xf numFmtId="177" fontId="17" fillId="6" borderId="19" xfId="0" applyNumberFormat="1" applyFont="1" applyFill="1" applyBorder="1" applyAlignment="1">
      <alignment horizontal="right" vertical="center"/>
    </xf>
    <xf numFmtId="177" fontId="17" fillId="6" borderId="0" xfId="0" applyNumberFormat="1" applyFont="1" applyFill="1" applyBorder="1" applyAlignment="1">
      <alignment horizontal="right" vertical="center"/>
    </xf>
    <xf numFmtId="177" fontId="17" fillId="6" borderId="84" xfId="0" applyNumberFormat="1" applyFont="1" applyFill="1" applyBorder="1" applyAlignment="1">
      <alignment horizontal="right" vertical="center"/>
    </xf>
    <xf numFmtId="178" fontId="17" fillId="3" borderId="0" xfId="0" applyNumberFormat="1" applyFont="1" applyFill="1" applyBorder="1" applyAlignment="1">
      <alignment horizontal="right" vertical="center"/>
    </xf>
    <xf numFmtId="178" fontId="17" fillId="3" borderId="80" xfId="0" applyNumberFormat="1" applyFont="1" applyFill="1" applyBorder="1" applyAlignment="1">
      <alignment horizontal="right" vertical="center"/>
    </xf>
    <xf numFmtId="178" fontId="17" fillId="6" borderId="85" xfId="0" applyNumberFormat="1" applyFont="1" applyFill="1" applyBorder="1" applyAlignment="1">
      <alignment horizontal="right" vertical="center"/>
    </xf>
    <xf numFmtId="177" fontId="17" fillId="6" borderId="85" xfId="0" applyNumberFormat="1" applyFont="1" applyFill="1" applyBorder="1" applyAlignment="1">
      <alignment horizontal="right" vertical="center"/>
    </xf>
    <xf numFmtId="177" fontId="17" fillId="3" borderId="85" xfId="0" applyNumberFormat="1" applyFont="1" applyFill="1" applyBorder="1" applyAlignment="1">
      <alignment horizontal="right" vertical="center"/>
    </xf>
    <xf numFmtId="186" fontId="5" fillId="0" borderId="0" xfId="0" applyNumberFormat="1" applyFont="1" applyFill="1" applyAlignment="1">
      <alignment horizontal="right" vertical="center"/>
    </xf>
    <xf numFmtId="177" fontId="30" fillId="0" borderId="31" xfId="0" applyNumberFormat="1" applyFont="1" applyFill="1" applyBorder="1" applyAlignment="1">
      <alignment horizontal="right" vertical="center"/>
    </xf>
    <xf numFmtId="178" fontId="30" fillId="0" borderId="32" xfId="0" applyNumberFormat="1" applyFont="1" applyFill="1" applyBorder="1" applyAlignment="1">
      <alignment horizontal="right" vertical="center"/>
    </xf>
    <xf numFmtId="41" fontId="30" fillId="3" borderId="65" xfId="0" applyNumberFormat="1" applyFont="1" applyFill="1" applyBorder="1" applyAlignment="1">
      <alignment horizontal="right" vertical="center"/>
    </xf>
    <xf numFmtId="183" fontId="30" fillId="0" borderId="32" xfId="0" applyNumberFormat="1" applyFont="1" applyFill="1" applyBorder="1" applyAlignment="1">
      <alignment horizontal="right" vertical="center"/>
    </xf>
    <xf numFmtId="41" fontId="17" fillId="6" borderId="3" xfId="0" applyNumberFormat="1" applyFont="1" applyFill="1" applyBorder="1" applyAlignment="1">
      <alignment horizontal="right" vertical="center"/>
    </xf>
    <xf numFmtId="41" fontId="30" fillId="6" borderId="3" xfId="0" applyNumberFormat="1" applyFont="1" applyFill="1" applyBorder="1" applyAlignment="1">
      <alignment horizontal="right" vertical="center"/>
    </xf>
    <xf numFmtId="176" fontId="17" fillId="6" borderId="3" xfId="8" applyNumberFormat="1" applyFont="1" applyFill="1" applyBorder="1" applyAlignment="1">
      <alignment horizontal="right" vertical="center"/>
    </xf>
    <xf numFmtId="184" fontId="30" fillId="6" borderId="3" xfId="0" applyNumberFormat="1" applyFont="1" applyFill="1" applyBorder="1" applyAlignment="1">
      <alignment horizontal="right" vertical="center"/>
    </xf>
    <xf numFmtId="183" fontId="30" fillId="6" borderId="3" xfId="0" applyNumberFormat="1" applyFont="1" applyFill="1" applyBorder="1" applyAlignment="1">
      <alignment horizontal="right" vertical="center"/>
    </xf>
    <xf numFmtId="178" fontId="17" fillId="3" borderId="86" xfId="0" applyNumberFormat="1" applyFont="1" applyFill="1" applyBorder="1" applyAlignment="1">
      <alignment horizontal="right" vertical="center"/>
    </xf>
    <xf numFmtId="181" fontId="17" fillId="3" borderId="87" xfId="0" applyNumberFormat="1" applyFont="1" applyFill="1" applyBorder="1"/>
    <xf numFmtId="181" fontId="17" fillId="3" borderId="88" xfId="0" applyNumberFormat="1" applyFont="1" applyFill="1" applyBorder="1"/>
    <xf numFmtId="49" fontId="3" fillId="2" borderId="31" xfId="0" applyNumberFormat="1" applyFont="1" applyFill="1" applyBorder="1" applyAlignment="1">
      <alignment horizontal="center" vertical="center"/>
    </xf>
    <xf numFmtId="178" fontId="17" fillId="3" borderId="32" xfId="0" applyNumberFormat="1" applyFont="1" applyFill="1" applyBorder="1" applyAlignment="1">
      <alignment horizontal="right" vertical="center"/>
    </xf>
    <xf numFmtId="177" fontId="17" fillId="3" borderId="32" xfId="0" applyNumberFormat="1" applyFont="1" applyFill="1" applyBorder="1" applyAlignment="1">
      <alignment horizontal="right" vertical="center"/>
    </xf>
    <xf numFmtId="178" fontId="17" fillId="3" borderId="89" xfId="0" applyNumberFormat="1" applyFont="1" applyFill="1" applyBorder="1" applyAlignment="1">
      <alignment horizontal="right" vertical="center"/>
    </xf>
    <xf numFmtId="181" fontId="17" fillId="3" borderId="90" xfId="0" applyNumberFormat="1" applyFont="1" applyFill="1" applyBorder="1"/>
    <xf numFmtId="181" fontId="17" fillId="3" borderId="91" xfId="0" applyNumberFormat="1" applyFont="1" applyFill="1" applyBorder="1"/>
    <xf numFmtId="177" fontId="17" fillId="3" borderId="31" xfId="0" applyNumberFormat="1" applyFont="1" applyFill="1" applyBorder="1" applyAlignment="1">
      <alignment horizontal="right" vertical="center"/>
    </xf>
    <xf numFmtId="41" fontId="17" fillId="6" borderId="14" xfId="0" applyNumberFormat="1" applyFont="1" applyFill="1" applyBorder="1" applyAlignment="1">
      <alignment horizontal="right" vertical="center"/>
    </xf>
    <xf numFmtId="183" fontId="30" fillId="6" borderId="14" xfId="0" applyNumberFormat="1" applyFont="1" applyFill="1" applyBorder="1" applyAlignment="1">
      <alignment horizontal="right" vertical="center"/>
    </xf>
    <xf numFmtId="177" fontId="17" fillId="3" borderId="6" xfId="0" applyNumberFormat="1" applyFont="1" applyFill="1" applyBorder="1" applyAlignment="1">
      <alignment horizontal="right" vertical="center"/>
    </xf>
    <xf numFmtId="41" fontId="30" fillId="0" borderId="3" xfId="0" applyNumberFormat="1" applyFont="1" applyFill="1" applyBorder="1" applyAlignment="1">
      <alignment horizontal="right" vertical="center"/>
    </xf>
    <xf numFmtId="177" fontId="30" fillId="3" borderId="2" xfId="0" applyNumberFormat="1" applyFont="1" applyFill="1" applyBorder="1" applyAlignment="1">
      <alignment horizontal="right" vertical="center"/>
    </xf>
    <xf numFmtId="41" fontId="30" fillId="6" borderId="1" xfId="0" applyNumberFormat="1" applyFont="1" applyFill="1" applyBorder="1" applyAlignment="1">
      <alignment horizontal="right" vertical="center"/>
    </xf>
    <xf numFmtId="183" fontId="30" fillId="6" borderId="1" xfId="0" applyNumberFormat="1" applyFont="1" applyFill="1" applyBorder="1" applyAlignment="1">
      <alignment horizontal="right" vertical="center"/>
    </xf>
    <xf numFmtId="0" fontId="15" fillId="2" borderId="16"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36" xfId="0" applyFont="1" applyFill="1" applyBorder="1" applyAlignment="1">
      <alignment horizontal="center" vertical="center"/>
    </xf>
    <xf numFmtId="0" fontId="4" fillId="4" borderId="22"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8" xfId="0" applyFont="1" applyFill="1" applyBorder="1" applyAlignment="1">
      <alignment horizontal="center" vertical="center" wrapText="1"/>
    </xf>
    <xf numFmtId="0" fontId="4" fillId="4" borderId="56"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7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44" xfId="0" applyFont="1" applyFill="1" applyBorder="1" applyAlignment="1">
      <alignment horizontal="center" vertical="center"/>
    </xf>
    <xf numFmtId="0" fontId="4" fillId="5" borderId="46" xfId="0" applyFont="1" applyFill="1" applyBorder="1" applyAlignment="1">
      <alignment horizontal="center" vertical="center"/>
    </xf>
    <xf numFmtId="0" fontId="4" fillId="5" borderId="43" xfId="0" applyFont="1" applyFill="1" applyBorder="1" applyAlignment="1">
      <alignment horizontal="center" vertical="center" wrapText="1"/>
    </xf>
    <xf numFmtId="0" fontId="4" fillId="5" borderId="45" xfId="0" applyFont="1" applyFill="1" applyBorder="1" applyAlignment="1">
      <alignment horizontal="center" vertical="center"/>
    </xf>
    <xf numFmtId="0" fontId="4" fillId="5" borderId="47" xfId="0" applyFont="1" applyFill="1" applyBorder="1" applyAlignment="1">
      <alignment horizontal="center" vertical="center"/>
    </xf>
    <xf numFmtId="0" fontId="4" fillId="5" borderId="22"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16" fillId="4" borderId="17"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22" xfId="0" applyFont="1" applyFill="1" applyBorder="1" applyAlignment="1">
      <alignment horizontal="center"/>
    </xf>
    <xf numFmtId="0" fontId="16" fillId="4" borderId="20" xfId="0" applyFont="1" applyFill="1" applyBorder="1" applyAlignment="1">
      <alignment horizontal="center"/>
    </xf>
    <xf numFmtId="0" fontId="4" fillId="5" borderId="7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4" borderId="71"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23"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3" xfId="0" applyFont="1" applyFill="1" applyBorder="1" applyAlignment="1">
      <alignment horizontal="center" vertical="center"/>
    </xf>
    <xf numFmtId="0" fontId="4" fillId="4" borderId="21"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73" xfId="0" applyFont="1" applyFill="1" applyBorder="1" applyAlignment="1">
      <alignment horizontal="center" vertical="center" wrapText="1"/>
    </xf>
  </cellXfs>
  <cellStyles count="10">
    <cellStyle name="Calc Currency (0)" xfId="2"/>
    <cellStyle name="Header1" xfId="3"/>
    <cellStyle name="Header2" xfId="4"/>
    <cellStyle name="Normal_#18-Internet" xfId="5"/>
    <cellStyle name="桁区切り" xfId="8" builtinId="6"/>
    <cellStyle name="桁区切り 2" xfId="1"/>
    <cellStyle name="桁区切り 3" xfId="6"/>
    <cellStyle name="標準" xfId="0" builtinId="0"/>
    <cellStyle name="標準 2" xfId="9"/>
    <cellStyle name="標準_02表"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97B-452E-BA7E-91FA88A2AF3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97B-452E-BA7E-91FA88A2AF30}"/>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97B-452E-BA7E-91FA88A2AF30}"/>
            </c:ext>
          </c:extLst>
        </c:ser>
        <c:dLbls>
          <c:showLegendKey val="0"/>
          <c:showVal val="0"/>
          <c:showCatName val="0"/>
          <c:showSerName val="0"/>
          <c:showPercent val="0"/>
          <c:showBubbleSize val="0"/>
        </c:dLbls>
        <c:gapWidth val="150"/>
        <c:overlap val="100"/>
        <c:axId val="181548032"/>
        <c:axId val="373104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97B-452E-BA7E-91FA88A2AF30}"/>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97B-452E-BA7E-91FA88A2AF3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97B-452E-BA7E-91FA88A2AF30}"/>
            </c:ext>
          </c:extLst>
        </c:ser>
        <c:dLbls>
          <c:showLegendKey val="0"/>
          <c:showVal val="0"/>
          <c:showCatName val="0"/>
          <c:showSerName val="0"/>
          <c:showPercent val="0"/>
          <c:showBubbleSize val="0"/>
        </c:dLbls>
        <c:marker val="1"/>
        <c:smooth val="0"/>
        <c:axId val="181548032"/>
        <c:axId val="373104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97B-452E-BA7E-91FA88A2AF30}"/>
            </c:ext>
          </c:extLst>
        </c:ser>
        <c:dLbls>
          <c:showLegendKey val="0"/>
          <c:showVal val="0"/>
          <c:showCatName val="0"/>
          <c:showSerName val="0"/>
          <c:showPercent val="0"/>
          <c:showBubbleSize val="0"/>
        </c:dLbls>
        <c:marker val="1"/>
        <c:smooth val="0"/>
        <c:axId val="181548544"/>
        <c:axId val="37310976"/>
      </c:lineChart>
      <c:catAx>
        <c:axId val="181548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0400"/>
        <c:crossesAt val="-1000"/>
        <c:auto val="1"/>
        <c:lblAlgn val="ctr"/>
        <c:lblOffset val="100"/>
        <c:tickLblSkip val="1"/>
        <c:tickMarkSkip val="1"/>
        <c:noMultiLvlLbl val="0"/>
      </c:catAx>
      <c:valAx>
        <c:axId val="373104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032"/>
        <c:crosses val="autoZero"/>
        <c:crossBetween val="between"/>
      </c:valAx>
      <c:catAx>
        <c:axId val="181548544"/>
        <c:scaling>
          <c:orientation val="minMax"/>
        </c:scaling>
        <c:delete val="1"/>
        <c:axPos val="b"/>
        <c:majorTickMark val="out"/>
        <c:minorTickMark val="none"/>
        <c:tickLblPos val="nextTo"/>
        <c:crossAx val="37310976"/>
        <c:crosses val="autoZero"/>
        <c:auto val="1"/>
        <c:lblAlgn val="ctr"/>
        <c:lblOffset val="100"/>
        <c:noMultiLvlLbl val="0"/>
      </c:catAx>
      <c:valAx>
        <c:axId val="3731097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54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ADB-4D97-B048-0B4FD553C3C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ADB-4D97-B048-0B4FD553C3CF}"/>
            </c:ext>
          </c:extLst>
        </c:ser>
        <c:dLbls>
          <c:showLegendKey val="0"/>
          <c:showVal val="0"/>
          <c:showCatName val="0"/>
          <c:showSerName val="0"/>
          <c:showPercent val="0"/>
          <c:showBubbleSize val="0"/>
        </c:dLbls>
        <c:gapWidth val="150"/>
        <c:overlap val="100"/>
        <c:axId val="315230208"/>
        <c:axId val="21812652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ADB-4D97-B048-0B4FD553C3C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ADB-4D97-B048-0B4FD553C3C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ADB-4D97-B048-0B4FD553C3CF}"/>
            </c:ext>
          </c:extLst>
        </c:ser>
        <c:dLbls>
          <c:showLegendKey val="0"/>
          <c:showVal val="0"/>
          <c:showCatName val="0"/>
          <c:showSerName val="0"/>
          <c:showPercent val="0"/>
          <c:showBubbleSize val="0"/>
        </c:dLbls>
        <c:marker val="1"/>
        <c:smooth val="0"/>
        <c:axId val="315230208"/>
        <c:axId val="21812652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ADB-4D97-B048-0B4FD553C3C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ADB-4D97-B048-0B4FD553C3CF}"/>
            </c:ext>
          </c:extLst>
        </c:ser>
        <c:dLbls>
          <c:showLegendKey val="0"/>
          <c:showVal val="0"/>
          <c:showCatName val="0"/>
          <c:showSerName val="0"/>
          <c:showPercent val="0"/>
          <c:showBubbleSize val="0"/>
        </c:dLbls>
        <c:marker val="1"/>
        <c:smooth val="0"/>
        <c:axId val="261904384"/>
        <c:axId val="218127104"/>
      </c:lineChart>
      <c:catAx>
        <c:axId val="3152302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6528"/>
        <c:crosses val="autoZero"/>
        <c:auto val="1"/>
        <c:lblAlgn val="ctr"/>
        <c:lblOffset val="100"/>
        <c:tickLblSkip val="1"/>
        <c:tickMarkSkip val="1"/>
        <c:noMultiLvlLbl val="0"/>
      </c:catAx>
      <c:valAx>
        <c:axId val="21812652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5230208"/>
        <c:crosses val="autoZero"/>
        <c:crossBetween val="between"/>
        <c:majorUnit val="5000"/>
        <c:minorUnit val="1000"/>
      </c:valAx>
      <c:catAx>
        <c:axId val="261904384"/>
        <c:scaling>
          <c:orientation val="minMax"/>
        </c:scaling>
        <c:delete val="1"/>
        <c:axPos val="b"/>
        <c:majorTickMark val="out"/>
        <c:minorTickMark val="none"/>
        <c:tickLblPos val="nextTo"/>
        <c:crossAx val="218127104"/>
        <c:crossesAt val="80"/>
        <c:auto val="1"/>
        <c:lblAlgn val="ctr"/>
        <c:lblOffset val="100"/>
        <c:noMultiLvlLbl val="0"/>
      </c:catAx>
      <c:valAx>
        <c:axId val="21812710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190438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A30-40F3-967E-EB4D2D7EF09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A30-40F3-967E-EB4D2D7EF09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A30-40F3-967E-EB4D2D7EF09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A30-40F3-967E-EB4D2D7EF091}"/>
            </c:ext>
          </c:extLst>
        </c:ser>
        <c:dLbls>
          <c:showLegendKey val="0"/>
          <c:showVal val="0"/>
          <c:showCatName val="0"/>
          <c:showSerName val="0"/>
          <c:showPercent val="0"/>
          <c:showBubbleSize val="0"/>
        </c:dLbls>
        <c:gapWidth val="150"/>
        <c:overlap val="100"/>
        <c:axId val="315270656"/>
        <c:axId val="23662764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A30-40F3-967E-EB4D2D7EF09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A30-40F3-967E-EB4D2D7EF09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A30-40F3-967E-EB4D2D7EF091}"/>
            </c:ext>
          </c:extLst>
        </c:ser>
        <c:dLbls>
          <c:showLegendKey val="0"/>
          <c:showVal val="0"/>
          <c:showCatName val="0"/>
          <c:showSerName val="0"/>
          <c:showPercent val="0"/>
          <c:showBubbleSize val="0"/>
        </c:dLbls>
        <c:marker val="1"/>
        <c:smooth val="0"/>
        <c:axId val="315270656"/>
        <c:axId val="23662764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A30-40F3-967E-EB4D2D7EF09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A30-40F3-967E-EB4D2D7EF091}"/>
            </c:ext>
          </c:extLst>
        </c:ser>
        <c:dLbls>
          <c:showLegendKey val="0"/>
          <c:showVal val="0"/>
          <c:showCatName val="0"/>
          <c:showSerName val="0"/>
          <c:showPercent val="0"/>
          <c:showBubbleSize val="0"/>
        </c:dLbls>
        <c:marker val="1"/>
        <c:smooth val="0"/>
        <c:axId val="320540160"/>
        <c:axId val="236628224"/>
      </c:lineChart>
      <c:catAx>
        <c:axId val="3152706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7648"/>
        <c:crosses val="autoZero"/>
        <c:auto val="1"/>
        <c:lblAlgn val="ctr"/>
        <c:lblOffset val="100"/>
        <c:tickLblSkip val="1"/>
        <c:tickMarkSkip val="1"/>
        <c:noMultiLvlLbl val="0"/>
      </c:catAx>
      <c:valAx>
        <c:axId val="23662764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5270656"/>
        <c:crosses val="autoZero"/>
        <c:crossBetween val="between"/>
        <c:majorUnit val="2000"/>
      </c:valAx>
      <c:catAx>
        <c:axId val="320540160"/>
        <c:scaling>
          <c:orientation val="minMax"/>
        </c:scaling>
        <c:delete val="1"/>
        <c:axPos val="b"/>
        <c:majorTickMark val="out"/>
        <c:minorTickMark val="none"/>
        <c:tickLblPos val="nextTo"/>
        <c:crossAx val="236628224"/>
        <c:crosses val="autoZero"/>
        <c:auto val="1"/>
        <c:lblAlgn val="ctr"/>
        <c:lblOffset val="100"/>
        <c:noMultiLvlLbl val="0"/>
      </c:catAx>
      <c:valAx>
        <c:axId val="23662822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4016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08C-487A-9C94-09E730426F1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08C-487A-9C94-09E730426F1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08C-487A-9C94-09E730426F1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08C-487A-9C94-09E730426F10}"/>
            </c:ext>
          </c:extLst>
        </c:ser>
        <c:dLbls>
          <c:showLegendKey val="0"/>
          <c:showVal val="0"/>
          <c:showCatName val="0"/>
          <c:showSerName val="0"/>
          <c:showPercent val="0"/>
          <c:showBubbleSize val="0"/>
        </c:dLbls>
        <c:gapWidth val="150"/>
        <c:overlap val="100"/>
        <c:axId val="320586240"/>
        <c:axId val="23662995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08C-487A-9C94-09E730426F1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08C-487A-9C94-09E730426F1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08C-487A-9C94-09E730426F10}"/>
            </c:ext>
          </c:extLst>
        </c:ser>
        <c:dLbls>
          <c:showLegendKey val="0"/>
          <c:showVal val="0"/>
          <c:showCatName val="0"/>
          <c:showSerName val="0"/>
          <c:showPercent val="0"/>
          <c:showBubbleSize val="0"/>
        </c:dLbls>
        <c:marker val="1"/>
        <c:smooth val="0"/>
        <c:axId val="320586240"/>
        <c:axId val="23662995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08C-487A-9C94-09E730426F1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08C-487A-9C94-09E730426F10}"/>
            </c:ext>
          </c:extLst>
        </c:ser>
        <c:dLbls>
          <c:showLegendKey val="0"/>
          <c:showVal val="0"/>
          <c:showCatName val="0"/>
          <c:showSerName val="0"/>
          <c:showPercent val="0"/>
          <c:showBubbleSize val="0"/>
        </c:dLbls>
        <c:marker val="1"/>
        <c:smooth val="0"/>
        <c:axId val="320586752"/>
        <c:axId val="236630528"/>
      </c:lineChart>
      <c:catAx>
        <c:axId val="3205862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952"/>
        <c:crosses val="autoZero"/>
        <c:auto val="1"/>
        <c:lblAlgn val="ctr"/>
        <c:lblOffset val="100"/>
        <c:tickLblSkip val="1"/>
        <c:tickMarkSkip val="1"/>
        <c:noMultiLvlLbl val="0"/>
      </c:catAx>
      <c:valAx>
        <c:axId val="23662995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86240"/>
        <c:crosses val="autoZero"/>
        <c:crossBetween val="between"/>
      </c:valAx>
      <c:catAx>
        <c:axId val="320586752"/>
        <c:scaling>
          <c:orientation val="minMax"/>
        </c:scaling>
        <c:delete val="1"/>
        <c:axPos val="b"/>
        <c:majorTickMark val="out"/>
        <c:minorTickMark val="none"/>
        <c:tickLblPos val="nextTo"/>
        <c:crossAx val="236630528"/>
        <c:crosses val="autoZero"/>
        <c:auto val="1"/>
        <c:lblAlgn val="ctr"/>
        <c:lblOffset val="100"/>
        <c:noMultiLvlLbl val="0"/>
      </c:catAx>
      <c:valAx>
        <c:axId val="23663052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8675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D79-4039-B2DA-6396AEF8912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D79-4039-B2DA-6396AEF89128}"/>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D79-4039-B2DA-6396AEF89128}"/>
            </c:ext>
          </c:extLst>
        </c:ser>
        <c:dLbls>
          <c:showLegendKey val="0"/>
          <c:showVal val="0"/>
          <c:showCatName val="0"/>
          <c:showSerName val="0"/>
          <c:showPercent val="0"/>
          <c:showBubbleSize val="0"/>
        </c:dLbls>
        <c:gapWidth val="150"/>
        <c:overlap val="100"/>
        <c:axId val="182265856"/>
        <c:axId val="23667091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D79-4039-B2DA-6396AEF89128}"/>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D79-4039-B2DA-6396AEF8912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D79-4039-B2DA-6396AEF89128}"/>
            </c:ext>
          </c:extLst>
        </c:ser>
        <c:dLbls>
          <c:showLegendKey val="0"/>
          <c:showVal val="0"/>
          <c:showCatName val="0"/>
          <c:showSerName val="0"/>
          <c:showPercent val="0"/>
          <c:showBubbleSize val="0"/>
        </c:dLbls>
        <c:marker val="1"/>
        <c:smooth val="0"/>
        <c:axId val="182265856"/>
        <c:axId val="23667091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D79-4039-B2DA-6396AEF89128}"/>
            </c:ext>
          </c:extLst>
        </c:ser>
        <c:dLbls>
          <c:showLegendKey val="0"/>
          <c:showVal val="0"/>
          <c:showCatName val="0"/>
          <c:showSerName val="0"/>
          <c:showPercent val="0"/>
          <c:showBubbleSize val="0"/>
        </c:dLbls>
        <c:marker val="1"/>
        <c:smooth val="0"/>
        <c:axId val="182266368"/>
        <c:axId val="236671488"/>
      </c:lineChart>
      <c:catAx>
        <c:axId val="18226585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70912"/>
        <c:crossesAt val="-1000"/>
        <c:auto val="1"/>
        <c:lblAlgn val="ctr"/>
        <c:lblOffset val="100"/>
        <c:tickLblSkip val="1"/>
        <c:tickMarkSkip val="1"/>
        <c:noMultiLvlLbl val="0"/>
      </c:catAx>
      <c:valAx>
        <c:axId val="23667091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65856"/>
        <c:crosses val="autoZero"/>
        <c:crossBetween val="between"/>
      </c:valAx>
      <c:catAx>
        <c:axId val="182266368"/>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6636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3A4-43B0-BFA0-BA6AD0E8B1E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3A4-43B0-BFA0-BA6AD0E8B1E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3A4-43B0-BFA0-BA6AD0E8B1EB}"/>
            </c:ext>
          </c:extLst>
        </c:ser>
        <c:dLbls>
          <c:showLegendKey val="0"/>
          <c:showVal val="0"/>
          <c:showCatName val="0"/>
          <c:showSerName val="0"/>
          <c:showPercent val="0"/>
          <c:showBubbleSize val="0"/>
        </c:dLbls>
        <c:gapWidth val="150"/>
        <c:overlap val="100"/>
        <c:axId val="182312960"/>
        <c:axId val="26335641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3A4-43B0-BFA0-BA6AD0E8B1E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3A4-43B0-BFA0-BA6AD0E8B1E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3A4-43B0-BFA0-BA6AD0E8B1EB}"/>
            </c:ext>
          </c:extLst>
        </c:ser>
        <c:dLbls>
          <c:showLegendKey val="0"/>
          <c:showVal val="0"/>
          <c:showCatName val="0"/>
          <c:showSerName val="0"/>
          <c:showPercent val="0"/>
          <c:showBubbleSize val="0"/>
        </c:dLbls>
        <c:marker val="1"/>
        <c:smooth val="0"/>
        <c:axId val="182312960"/>
        <c:axId val="26335641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3A4-43B0-BFA0-BA6AD0E8B1EB}"/>
            </c:ext>
          </c:extLst>
        </c:ser>
        <c:dLbls>
          <c:showLegendKey val="0"/>
          <c:showVal val="0"/>
          <c:showCatName val="0"/>
          <c:showSerName val="0"/>
          <c:showPercent val="0"/>
          <c:showBubbleSize val="0"/>
        </c:dLbls>
        <c:marker val="1"/>
        <c:smooth val="0"/>
        <c:axId val="182313472"/>
        <c:axId val="263356992"/>
      </c:lineChart>
      <c:catAx>
        <c:axId val="18231296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56416"/>
        <c:crossesAt val="-1000"/>
        <c:auto val="1"/>
        <c:lblAlgn val="ctr"/>
        <c:lblOffset val="100"/>
        <c:tickLblSkip val="1"/>
        <c:tickMarkSkip val="1"/>
        <c:noMultiLvlLbl val="0"/>
      </c:catAx>
      <c:valAx>
        <c:axId val="26335641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312960"/>
        <c:crosses val="autoZero"/>
        <c:crossBetween val="between"/>
      </c:valAx>
      <c:catAx>
        <c:axId val="182313472"/>
        <c:scaling>
          <c:orientation val="minMax"/>
        </c:scaling>
        <c:delete val="1"/>
        <c:axPos val="b"/>
        <c:majorTickMark val="out"/>
        <c:minorTickMark val="none"/>
        <c:tickLblPos val="nextTo"/>
        <c:crossAx val="263356992"/>
        <c:crosses val="autoZero"/>
        <c:auto val="1"/>
        <c:lblAlgn val="ctr"/>
        <c:lblOffset val="100"/>
        <c:noMultiLvlLbl val="0"/>
      </c:catAx>
      <c:valAx>
        <c:axId val="26335699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3134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861-4B52-B4A6-15FD3E260C0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861-4B52-B4A6-15FD3E260C07}"/>
            </c:ext>
          </c:extLst>
        </c:ser>
        <c:dLbls>
          <c:showLegendKey val="0"/>
          <c:showVal val="0"/>
          <c:showCatName val="0"/>
          <c:showSerName val="0"/>
          <c:showPercent val="0"/>
          <c:showBubbleSize val="0"/>
        </c:dLbls>
        <c:gapWidth val="150"/>
        <c:overlap val="100"/>
        <c:axId val="182315520"/>
        <c:axId val="26335872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861-4B52-B4A6-15FD3E260C0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861-4B52-B4A6-15FD3E260C0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861-4B52-B4A6-15FD3E260C07}"/>
            </c:ext>
          </c:extLst>
        </c:ser>
        <c:dLbls>
          <c:showLegendKey val="0"/>
          <c:showVal val="0"/>
          <c:showCatName val="0"/>
          <c:showSerName val="0"/>
          <c:showPercent val="0"/>
          <c:showBubbleSize val="0"/>
        </c:dLbls>
        <c:marker val="1"/>
        <c:smooth val="0"/>
        <c:axId val="182315520"/>
        <c:axId val="26335872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861-4B52-B4A6-15FD3E260C0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861-4B52-B4A6-15FD3E260C07}"/>
            </c:ext>
          </c:extLst>
        </c:ser>
        <c:dLbls>
          <c:showLegendKey val="0"/>
          <c:showVal val="0"/>
          <c:showCatName val="0"/>
          <c:showSerName val="0"/>
          <c:showPercent val="0"/>
          <c:showBubbleSize val="0"/>
        </c:dLbls>
        <c:marker val="1"/>
        <c:smooth val="0"/>
        <c:axId val="182316032"/>
        <c:axId val="263359296"/>
      </c:lineChart>
      <c:catAx>
        <c:axId val="182315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8720"/>
        <c:crosses val="autoZero"/>
        <c:auto val="1"/>
        <c:lblAlgn val="ctr"/>
        <c:lblOffset val="100"/>
        <c:tickLblSkip val="1"/>
        <c:tickMarkSkip val="1"/>
        <c:noMultiLvlLbl val="0"/>
      </c:catAx>
      <c:valAx>
        <c:axId val="26335872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315520"/>
        <c:crosses val="autoZero"/>
        <c:crossBetween val="between"/>
        <c:majorUnit val="5000"/>
        <c:minorUnit val="1000"/>
      </c:valAx>
      <c:catAx>
        <c:axId val="182316032"/>
        <c:scaling>
          <c:orientation val="minMax"/>
        </c:scaling>
        <c:delete val="1"/>
        <c:axPos val="b"/>
        <c:majorTickMark val="out"/>
        <c:minorTickMark val="none"/>
        <c:tickLblPos val="nextTo"/>
        <c:crossAx val="263359296"/>
        <c:crossesAt val="80"/>
        <c:auto val="1"/>
        <c:lblAlgn val="ctr"/>
        <c:lblOffset val="100"/>
        <c:noMultiLvlLbl val="0"/>
      </c:catAx>
      <c:valAx>
        <c:axId val="26335929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3160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367-4E5E-8E2D-15CA436BD20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367-4E5E-8E2D-15CA436BD20F}"/>
            </c:ext>
          </c:extLst>
        </c:ser>
        <c:dLbls>
          <c:showLegendKey val="0"/>
          <c:showVal val="0"/>
          <c:showCatName val="0"/>
          <c:showSerName val="0"/>
          <c:showPercent val="0"/>
          <c:showBubbleSize val="0"/>
        </c:dLbls>
        <c:gapWidth val="150"/>
        <c:overlap val="100"/>
        <c:axId val="184396288"/>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367-4E5E-8E2D-15CA436BD20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367-4E5E-8E2D-15CA436BD20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367-4E5E-8E2D-15CA436BD20F}"/>
            </c:ext>
          </c:extLst>
        </c:ser>
        <c:dLbls>
          <c:showLegendKey val="0"/>
          <c:showVal val="0"/>
          <c:showCatName val="0"/>
          <c:showSerName val="0"/>
          <c:showPercent val="0"/>
          <c:showBubbleSize val="0"/>
        </c:dLbls>
        <c:marker val="1"/>
        <c:smooth val="0"/>
        <c:axId val="184396288"/>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367-4E5E-8E2D-15CA436BD20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367-4E5E-8E2D-15CA436BD20F}"/>
            </c:ext>
          </c:extLst>
        </c:ser>
        <c:dLbls>
          <c:showLegendKey val="0"/>
          <c:showVal val="0"/>
          <c:showCatName val="0"/>
          <c:showSerName val="0"/>
          <c:showPercent val="0"/>
          <c:showBubbleSize val="0"/>
        </c:dLbls>
        <c:marker val="1"/>
        <c:smooth val="0"/>
        <c:axId val="184396800"/>
        <c:axId val="369019712"/>
      </c:lineChart>
      <c:catAx>
        <c:axId val="1843962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96288"/>
        <c:crosses val="autoZero"/>
        <c:crossBetween val="between"/>
        <c:majorUnit val="5000"/>
        <c:minorUnit val="1000"/>
      </c:valAx>
      <c:catAx>
        <c:axId val="184396800"/>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9680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C0C-4CC4-95E0-618D7D34BC1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C0C-4CC4-95E0-618D7D34BC1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C0C-4CC4-95E0-618D7D34BC1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C0C-4CC4-95E0-618D7D34BC12}"/>
            </c:ext>
          </c:extLst>
        </c:ser>
        <c:dLbls>
          <c:showLegendKey val="0"/>
          <c:showVal val="0"/>
          <c:showCatName val="0"/>
          <c:showSerName val="0"/>
          <c:showPercent val="0"/>
          <c:showBubbleSize val="0"/>
        </c:dLbls>
        <c:gapWidth val="150"/>
        <c:overlap val="100"/>
        <c:axId val="184875520"/>
        <c:axId val="37520179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C0C-4CC4-95E0-618D7D34BC1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C0C-4CC4-95E0-618D7D34BC1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C0C-4CC4-95E0-618D7D34BC12}"/>
            </c:ext>
          </c:extLst>
        </c:ser>
        <c:dLbls>
          <c:showLegendKey val="0"/>
          <c:showVal val="0"/>
          <c:showCatName val="0"/>
          <c:showSerName val="0"/>
          <c:showPercent val="0"/>
          <c:showBubbleSize val="0"/>
        </c:dLbls>
        <c:marker val="1"/>
        <c:smooth val="0"/>
        <c:axId val="184875520"/>
        <c:axId val="37520179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C0C-4CC4-95E0-618D7D34BC1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C0C-4CC4-95E0-618D7D34BC12}"/>
            </c:ext>
          </c:extLst>
        </c:ser>
        <c:dLbls>
          <c:showLegendKey val="0"/>
          <c:showVal val="0"/>
          <c:showCatName val="0"/>
          <c:showSerName val="0"/>
          <c:showPercent val="0"/>
          <c:showBubbleSize val="0"/>
        </c:dLbls>
        <c:marker val="1"/>
        <c:smooth val="0"/>
        <c:axId val="184876032"/>
        <c:axId val="375202368"/>
      </c:lineChart>
      <c:catAx>
        <c:axId val="184875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1792"/>
        <c:crosses val="autoZero"/>
        <c:auto val="1"/>
        <c:lblAlgn val="ctr"/>
        <c:lblOffset val="100"/>
        <c:tickLblSkip val="1"/>
        <c:tickMarkSkip val="1"/>
        <c:noMultiLvlLbl val="0"/>
      </c:catAx>
      <c:valAx>
        <c:axId val="37520179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75520"/>
        <c:crosses val="autoZero"/>
        <c:crossBetween val="between"/>
        <c:majorUnit val="2000"/>
      </c:valAx>
      <c:catAx>
        <c:axId val="184876032"/>
        <c:scaling>
          <c:orientation val="minMax"/>
        </c:scaling>
        <c:delete val="1"/>
        <c:axPos val="b"/>
        <c:majorTickMark val="out"/>
        <c:minorTickMark val="none"/>
        <c:tickLblPos val="nextTo"/>
        <c:crossAx val="375202368"/>
        <c:crosses val="autoZero"/>
        <c:auto val="1"/>
        <c:lblAlgn val="ctr"/>
        <c:lblOffset val="100"/>
        <c:noMultiLvlLbl val="0"/>
      </c:catAx>
      <c:valAx>
        <c:axId val="37520236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7603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6D6-46AE-837F-C84BA6EC98F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6D6-46AE-837F-C84BA6EC98F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6D6-46AE-837F-C84BA6EC98F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6D6-46AE-837F-C84BA6EC98F0}"/>
            </c:ext>
          </c:extLst>
        </c:ser>
        <c:dLbls>
          <c:showLegendKey val="0"/>
          <c:showVal val="0"/>
          <c:showCatName val="0"/>
          <c:showSerName val="0"/>
          <c:showPercent val="0"/>
          <c:showBubbleSize val="0"/>
        </c:dLbls>
        <c:gapWidth val="150"/>
        <c:overlap val="100"/>
        <c:axId val="187129856"/>
        <c:axId val="3752040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6D6-46AE-837F-C84BA6EC98F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6D6-46AE-837F-C84BA6EC98F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6D6-46AE-837F-C84BA6EC98F0}"/>
            </c:ext>
          </c:extLst>
        </c:ser>
        <c:dLbls>
          <c:showLegendKey val="0"/>
          <c:showVal val="0"/>
          <c:showCatName val="0"/>
          <c:showSerName val="0"/>
          <c:showPercent val="0"/>
          <c:showBubbleSize val="0"/>
        </c:dLbls>
        <c:marker val="1"/>
        <c:smooth val="0"/>
        <c:axId val="187129856"/>
        <c:axId val="3752040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6D6-46AE-837F-C84BA6EC98F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6D6-46AE-837F-C84BA6EC98F0}"/>
            </c:ext>
          </c:extLst>
        </c:ser>
        <c:dLbls>
          <c:showLegendKey val="0"/>
          <c:showVal val="0"/>
          <c:showCatName val="0"/>
          <c:showSerName val="0"/>
          <c:showPercent val="0"/>
          <c:showBubbleSize val="0"/>
        </c:dLbls>
        <c:marker val="1"/>
        <c:smooth val="0"/>
        <c:axId val="187130368"/>
        <c:axId val="375204672"/>
      </c:lineChart>
      <c:catAx>
        <c:axId val="1871298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4096"/>
        <c:crosses val="autoZero"/>
        <c:auto val="1"/>
        <c:lblAlgn val="ctr"/>
        <c:lblOffset val="100"/>
        <c:tickLblSkip val="1"/>
        <c:tickMarkSkip val="1"/>
        <c:noMultiLvlLbl val="0"/>
      </c:catAx>
      <c:valAx>
        <c:axId val="37520409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29856"/>
        <c:crosses val="autoZero"/>
        <c:crossBetween val="between"/>
      </c:valAx>
      <c:catAx>
        <c:axId val="187130368"/>
        <c:scaling>
          <c:orientation val="minMax"/>
        </c:scaling>
        <c:delete val="1"/>
        <c:axPos val="b"/>
        <c:majorTickMark val="out"/>
        <c:minorTickMark val="none"/>
        <c:tickLblPos val="nextTo"/>
        <c:crossAx val="375204672"/>
        <c:crosses val="autoZero"/>
        <c:auto val="1"/>
        <c:lblAlgn val="ctr"/>
        <c:lblOffset val="100"/>
        <c:noMultiLvlLbl val="0"/>
      </c:catAx>
      <c:valAx>
        <c:axId val="37520467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3036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ABE-4D72-8486-8A54B8AA9C3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ABE-4D72-8486-8A54B8AA9C3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ABE-4D72-8486-8A54B8AA9C36}"/>
            </c:ext>
          </c:extLst>
        </c:ser>
        <c:dLbls>
          <c:showLegendKey val="0"/>
          <c:showVal val="0"/>
          <c:showCatName val="0"/>
          <c:showSerName val="0"/>
          <c:showPercent val="0"/>
          <c:showBubbleSize val="0"/>
        </c:dLbls>
        <c:gapWidth val="150"/>
        <c:overlap val="100"/>
        <c:axId val="189659648"/>
        <c:axId val="3752064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ABE-4D72-8486-8A54B8AA9C3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ABE-4D72-8486-8A54B8AA9C3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ABE-4D72-8486-8A54B8AA9C36}"/>
            </c:ext>
          </c:extLst>
        </c:ser>
        <c:dLbls>
          <c:showLegendKey val="0"/>
          <c:showVal val="0"/>
          <c:showCatName val="0"/>
          <c:showSerName val="0"/>
          <c:showPercent val="0"/>
          <c:showBubbleSize val="0"/>
        </c:dLbls>
        <c:marker val="1"/>
        <c:smooth val="0"/>
        <c:axId val="189659648"/>
        <c:axId val="3752064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ABE-4D72-8486-8A54B8AA9C36}"/>
            </c:ext>
          </c:extLst>
        </c:ser>
        <c:dLbls>
          <c:showLegendKey val="0"/>
          <c:showVal val="0"/>
          <c:showCatName val="0"/>
          <c:showSerName val="0"/>
          <c:showPercent val="0"/>
          <c:showBubbleSize val="0"/>
        </c:dLbls>
        <c:marker val="1"/>
        <c:smooth val="0"/>
        <c:axId val="189660160"/>
        <c:axId val="375206976"/>
      </c:lineChart>
      <c:catAx>
        <c:axId val="18965964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5206400"/>
        <c:crossesAt val="-1000"/>
        <c:auto val="1"/>
        <c:lblAlgn val="ctr"/>
        <c:lblOffset val="100"/>
        <c:tickLblSkip val="1"/>
        <c:tickMarkSkip val="1"/>
        <c:noMultiLvlLbl val="0"/>
      </c:catAx>
      <c:valAx>
        <c:axId val="3752064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59648"/>
        <c:crosses val="autoZero"/>
        <c:crossBetween val="between"/>
      </c:valAx>
      <c:catAx>
        <c:axId val="189660160"/>
        <c:scaling>
          <c:orientation val="minMax"/>
        </c:scaling>
        <c:delete val="1"/>
        <c:axPos val="b"/>
        <c:majorTickMark val="out"/>
        <c:minorTickMark val="none"/>
        <c:tickLblPos val="nextTo"/>
        <c:crossAx val="375206976"/>
        <c:crosses val="autoZero"/>
        <c:auto val="1"/>
        <c:lblAlgn val="ctr"/>
        <c:lblOffset val="100"/>
        <c:noMultiLvlLbl val="0"/>
      </c:catAx>
      <c:valAx>
        <c:axId val="37520697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6016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383-43F0-9D2B-143D045C285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383-43F0-9D2B-143D045C285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383-43F0-9D2B-143D045C2852}"/>
            </c:ext>
          </c:extLst>
        </c:ser>
        <c:dLbls>
          <c:showLegendKey val="0"/>
          <c:showVal val="0"/>
          <c:showCatName val="0"/>
          <c:showSerName val="0"/>
          <c:showPercent val="0"/>
          <c:showBubbleSize val="0"/>
        </c:dLbls>
        <c:gapWidth val="150"/>
        <c:overlap val="100"/>
        <c:axId val="181934592"/>
        <c:axId val="3731270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383-43F0-9D2B-143D045C285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383-43F0-9D2B-143D045C285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383-43F0-9D2B-143D045C2852}"/>
            </c:ext>
          </c:extLst>
        </c:ser>
        <c:dLbls>
          <c:showLegendKey val="0"/>
          <c:showVal val="0"/>
          <c:showCatName val="0"/>
          <c:showSerName val="0"/>
          <c:showPercent val="0"/>
          <c:showBubbleSize val="0"/>
        </c:dLbls>
        <c:marker val="1"/>
        <c:smooth val="0"/>
        <c:axId val="181934592"/>
        <c:axId val="3731270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383-43F0-9D2B-143D045C2852}"/>
            </c:ext>
          </c:extLst>
        </c:ser>
        <c:dLbls>
          <c:showLegendKey val="0"/>
          <c:showVal val="0"/>
          <c:showCatName val="0"/>
          <c:showSerName val="0"/>
          <c:showPercent val="0"/>
          <c:showBubbleSize val="0"/>
        </c:dLbls>
        <c:marker val="1"/>
        <c:smooth val="0"/>
        <c:axId val="181935104"/>
        <c:axId val="37313280"/>
      </c:lineChart>
      <c:catAx>
        <c:axId val="181934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704"/>
        <c:crossesAt val="-1000"/>
        <c:auto val="1"/>
        <c:lblAlgn val="ctr"/>
        <c:lblOffset val="100"/>
        <c:tickLblSkip val="1"/>
        <c:tickMarkSkip val="1"/>
        <c:noMultiLvlLbl val="0"/>
      </c:catAx>
      <c:valAx>
        <c:axId val="3731270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4592"/>
        <c:crosses val="autoZero"/>
        <c:crossBetween val="between"/>
      </c:valAx>
      <c:catAx>
        <c:axId val="181935104"/>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51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900-48C7-A2FB-FEFB70CEDB3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900-48C7-A2FB-FEFB70CEDB3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900-48C7-A2FB-FEFB70CEDB3F}"/>
            </c:ext>
          </c:extLst>
        </c:ser>
        <c:dLbls>
          <c:showLegendKey val="0"/>
          <c:showVal val="0"/>
          <c:showCatName val="0"/>
          <c:showSerName val="0"/>
          <c:showPercent val="0"/>
          <c:showBubbleSize val="0"/>
        </c:dLbls>
        <c:gapWidth val="150"/>
        <c:overlap val="100"/>
        <c:axId val="190714368"/>
        <c:axId val="3752092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900-48C7-A2FB-FEFB70CEDB3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900-48C7-A2FB-FEFB70CEDB3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900-48C7-A2FB-FEFB70CEDB3F}"/>
            </c:ext>
          </c:extLst>
        </c:ser>
        <c:dLbls>
          <c:showLegendKey val="0"/>
          <c:showVal val="0"/>
          <c:showCatName val="0"/>
          <c:showSerName val="0"/>
          <c:showPercent val="0"/>
          <c:showBubbleSize val="0"/>
        </c:dLbls>
        <c:marker val="1"/>
        <c:smooth val="0"/>
        <c:axId val="190714368"/>
        <c:axId val="3752092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900-48C7-A2FB-FEFB70CEDB3F}"/>
            </c:ext>
          </c:extLst>
        </c:ser>
        <c:dLbls>
          <c:showLegendKey val="0"/>
          <c:showVal val="0"/>
          <c:showCatName val="0"/>
          <c:showSerName val="0"/>
          <c:showPercent val="0"/>
          <c:showBubbleSize val="0"/>
        </c:dLbls>
        <c:marker val="1"/>
        <c:smooth val="0"/>
        <c:axId val="190714880"/>
        <c:axId val="383991808"/>
      </c:lineChart>
      <c:catAx>
        <c:axId val="1907143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5209280"/>
        <c:crossesAt val="-1000"/>
        <c:auto val="1"/>
        <c:lblAlgn val="ctr"/>
        <c:lblOffset val="100"/>
        <c:tickLblSkip val="1"/>
        <c:tickMarkSkip val="1"/>
        <c:noMultiLvlLbl val="0"/>
      </c:catAx>
      <c:valAx>
        <c:axId val="37520928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14368"/>
        <c:crosses val="autoZero"/>
        <c:crossBetween val="between"/>
      </c:valAx>
      <c:catAx>
        <c:axId val="190714880"/>
        <c:scaling>
          <c:orientation val="minMax"/>
        </c:scaling>
        <c:delete val="1"/>
        <c:axPos val="b"/>
        <c:majorTickMark val="out"/>
        <c:minorTickMark val="none"/>
        <c:tickLblPos val="nextTo"/>
        <c:crossAx val="383991808"/>
        <c:crosses val="autoZero"/>
        <c:auto val="1"/>
        <c:lblAlgn val="ctr"/>
        <c:lblOffset val="100"/>
        <c:noMultiLvlLbl val="0"/>
      </c:catAx>
      <c:valAx>
        <c:axId val="38399180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148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19E-4F0D-8E78-19CFEBB0265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19E-4F0D-8E78-19CFEBB0265C}"/>
            </c:ext>
          </c:extLst>
        </c:ser>
        <c:dLbls>
          <c:showLegendKey val="0"/>
          <c:showVal val="0"/>
          <c:showCatName val="0"/>
          <c:showSerName val="0"/>
          <c:showPercent val="0"/>
          <c:showBubbleSize val="0"/>
        </c:dLbls>
        <c:gapWidth val="150"/>
        <c:overlap val="100"/>
        <c:axId val="190716928"/>
        <c:axId val="3839941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19E-4F0D-8E78-19CFEBB0265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19E-4F0D-8E78-19CFEBB0265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19E-4F0D-8E78-19CFEBB0265C}"/>
            </c:ext>
          </c:extLst>
        </c:ser>
        <c:dLbls>
          <c:showLegendKey val="0"/>
          <c:showVal val="0"/>
          <c:showCatName val="0"/>
          <c:showSerName val="0"/>
          <c:showPercent val="0"/>
          <c:showBubbleSize val="0"/>
        </c:dLbls>
        <c:marker val="1"/>
        <c:smooth val="0"/>
        <c:axId val="190716928"/>
        <c:axId val="3839941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19E-4F0D-8E78-19CFEBB0265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19E-4F0D-8E78-19CFEBB0265C}"/>
            </c:ext>
          </c:extLst>
        </c:ser>
        <c:dLbls>
          <c:showLegendKey val="0"/>
          <c:showVal val="0"/>
          <c:showCatName val="0"/>
          <c:showSerName val="0"/>
          <c:showPercent val="0"/>
          <c:showBubbleSize val="0"/>
        </c:dLbls>
        <c:marker val="1"/>
        <c:smooth val="0"/>
        <c:axId val="190717440"/>
        <c:axId val="383994688"/>
      </c:lineChart>
      <c:catAx>
        <c:axId val="1907169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994112"/>
        <c:crosses val="autoZero"/>
        <c:auto val="1"/>
        <c:lblAlgn val="ctr"/>
        <c:lblOffset val="100"/>
        <c:tickLblSkip val="1"/>
        <c:tickMarkSkip val="1"/>
        <c:noMultiLvlLbl val="0"/>
      </c:catAx>
      <c:valAx>
        <c:axId val="3839941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16928"/>
        <c:crosses val="autoZero"/>
        <c:crossBetween val="between"/>
        <c:majorUnit val="5000"/>
        <c:minorUnit val="1000"/>
      </c:valAx>
      <c:catAx>
        <c:axId val="190717440"/>
        <c:scaling>
          <c:orientation val="minMax"/>
        </c:scaling>
        <c:delete val="1"/>
        <c:axPos val="b"/>
        <c:majorTickMark val="out"/>
        <c:minorTickMark val="none"/>
        <c:tickLblPos val="nextTo"/>
        <c:crossAx val="383994688"/>
        <c:crossesAt val="80"/>
        <c:auto val="1"/>
        <c:lblAlgn val="ctr"/>
        <c:lblOffset val="100"/>
        <c:noMultiLvlLbl val="0"/>
      </c:catAx>
      <c:valAx>
        <c:axId val="38399468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1744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A70-4EC3-AFAD-31E84448F50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A70-4EC3-AFAD-31E84448F506}"/>
            </c:ext>
          </c:extLst>
        </c:ser>
        <c:dLbls>
          <c:showLegendKey val="0"/>
          <c:showVal val="0"/>
          <c:showCatName val="0"/>
          <c:showSerName val="0"/>
          <c:showPercent val="0"/>
          <c:showBubbleSize val="0"/>
        </c:dLbls>
        <c:gapWidth val="150"/>
        <c:overlap val="100"/>
        <c:axId val="205532160"/>
        <c:axId val="38399756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A70-4EC3-AFAD-31E84448F50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A70-4EC3-AFAD-31E84448F50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A70-4EC3-AFAD-31E84448F506}"/>
            </c:ext>
          </c:extLst>
        </c:ser>
        <c:dLbls>
          <c:showLegendKey val="0"/>
          <c:showVal val="0"/>
          <c:showCatName val="0"/>
          <c:showSerName val="0"/>
          <c:showPercent val="0"/>
          <c:showBubbleSize val="0"/>
        </c:dLbls>
        <c:marker val="1"/>
        <c:smooth val="0"/>
        <c:axId val="205532160"/>
        <c:axId val="38399756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A70-4EC3-AFAD-31E84448F50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A70-4EC3-AFAD-31E84448F506}"/>
            </c:ext>
          </c:extLst>
        </c:ser>
        <c:dLbls>
          <c:showLegendKey val="0"/>
          <c:showVal val="0"/>
          <c:showCatName val="0"/>
          <c:showSerName val="0"/>
          <c:showPercent val="0"/>
          <c:showBubbleSize val="0"/>
        </c:dLbls>
        <c:marker val="1"/>
        <c:smooth val="0"/>
        <c:axId val="190716416"/>
        <c:axId val="383998144"/>
      </c:lineChart>
      <c:catAx>
        <c:axId val="2055321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997568"/>
        <c:crosses val="autoZero"/>
        <c:auto val="1"/>
        <c:lblAlgn val="ctr"/>
        <c:lblOffset val="100"/>
        <c:tickLblSkip val="1"/>
        <c:tickMarkSkip val="1"/>
        <c:noMultiLvlLbl val="0"/>
      </c:catAx>
      <c:valAx>
        <c:axId val="38399756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532160"/>
        <c:crosses val="autoZero"/>
        <c:crossBetween val="between"/>
        <c:majorUnit val="5000"/>
        <c:minorUnit val="1000"/>
      </c:valAx>
      <c:catAx>
        <c:axId val="190716416"/>
        <c:scaling>
          <c:orientation val="minMax"/>
        </c:scaling>
        <c:delete val="1"/>
        <c:axPos val="b"/>
        <c:majorTickMark val="out"/>
        <c:minorTickMark val="none"/>
        <c:tickLblPos val="nextTo"/>
        <c:crossAx val="383998144"/>
        <c:crossesAt val="80"/>
        <c:auto val="1"/>
        <c:lblAlgn val="ctr"/>
        <c:lblOffset val="100"/>
        <c:noMultiLvlLbl val="0"/>
      </c:catAx>
      <c:valAx>
        <c:axId val="38399814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1641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2B8-4585-B2DE-05DDED0E6A2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2B8-4585-B2DE-05DDED0E6A2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2B8-4585-B2DE-05DDED0E6A2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2B8-4585-B2DE-05DDED0E6A2D}"/>
            </c:ext>
          </c:extLst>
        </c:ser>
        <c:dLbls>
          <c:showLegendKey val="0"/>
          <c:showVal val="0"/>
          <c:showCatName val="0"/>
          <c:showSerName val="0"/>
          <c:showPercent val="0"/>
          <c:showBubbleSize val="0"/>
        </c:dLbls>
        <c:gapWidth val="150"/>
        <c:overlap val="100"/>
        <c:axId val="215326720"/>
        <c:axId val="41041158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2B8-4585-B2DE-05DDED0E6A2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2B8-4585-B2DE-05DDED0E6A2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2B8-4585-B2DE-05DDED0E6A2D}"/>
            </c:ext>
          </c:extLst>
        </c:ser>
        <c:dLbls>
          <c:showLegendKey val="0"/>
          <c:showVal val="0"/>
          <c:showCatName val="0"/>
          <c:showSerName val="0"/>
          <c:showPercent val="0"/>
          <c:showBubbleSize val="0"/>
        </c:dLbls>
        <c:marker val="1"/>
        <c:smooth val="0"/>
        <c:axId val="215326720"/>
        <c:axId val="41041158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2B8-4585-B2DE-05DDED0E6A2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2B8-4585-B2DE-05DDED0E6A2D}"/>
            </c:ext>
          </c:extLst>
        </c:ser>
        <c:dLbls>
          <c:showLegendKey val="0"/>
          <c:showVal val="0"/>
          <c:showCatName val="0"/>
          <c:showSerName val="0"/>
          <c:showPercent val="0"/>
          <c:showBubbleSize val="0"/>
        </c:dLbls>
        <c:marker val="1"/>
        <c:smooth val="0"/>
        <c:axId val="215327744"/>
        <c:axId val="410412160"/>
      </c:lineChart>
      <c:catAx>
        <c:axId val="2153267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1584"/>
        <c:crosses val="autoZero"/>
        <c:auto val="1"/>
        <c:lblAlgn val="ctr"/>
        <c:lblOffset val="100"/>
        <c:tickLblSkip val="1"/>
        <c:tickMarkSkip val="1"/>
        <c:noMultiLvlLbl val="0"/>
      </c:catAx>
      <c:valAx>
        <c:axId val="41041158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326720"/>
        <c:crosses val="autoZero"/>
        <c:crossBetween val="between"/>
        <c:majorUnit val="2000"/>
      </c:valAx>
      <c:catAx>
        <c:axId val="215327744"/>
        <c:scaling>
          <c:orientation val="minMax"/>
        </c:scaling>
        <c:delete val="1"/>
        <c:axPos val="b"/>
        <c:majorTickMark val="out"/>
        <c:minorTickMark val="none"/>
        <c:tickLblPos val="nextTo"/>
        <c:crossAx val="410412160"/>
        <c:crosses val="autoZero"/>
        <c:auto val="1"/>
        <c:lblAlgn val="ctr"/>
        <c:lblOffset val="100"/>
        <c:noMultiLvlLbl val="0"/>
      </c:catAx>
      <c:valAx>
        <c:axId val="41041216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3277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83D-4C90-B893-A219E9DD576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83D-4C90-B893-A219E9DD576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83D-4C90-B893-A219E9DD576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83D-4C90-B893-A219E9DD5765}"/>
            </c:ext>
          </c:extLst>
        </c:ser>
        <c:dLbls>
          <c:showLegendKey val="0"/>
          <c:showVal val="0"/>
          <c:showCatName val="0"/>
          <c:showSerName val="0"/>
          <c:showPercent val="0"/>
          <c:showBubbleSize val="0"/>
        </c:dLbls>
        <c:gapWidth val="150"/>
        <c:overlap val="100"/>
        <c:axId val="215329792"/>
        <c:axId val="41041388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83D-4C90-B893-A219E9DD576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83D-4C90-B893-A219E9DD576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83D-4C90-B893-A219E9DD5765}"/>
            </c:ext>
          </c:extLst>
        </c:ser>
        <c:dLbls>
          <c:showLegendKey val="0"/>
          <c:showVal val="0"/>
          <c:showCatName val="0"/>
          <c:showSerName val="0"/>
          <c:showPercent val="0"/>
          <c:showBubbleSize val="0"/>
        </c:dLbls>
        <c:marker val="1"/>
        <c:smooth val="0"/>
        <c:axId val="215329792"/>
        <c:axId val="41041388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83D-4C90-B893-A219E9DD576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83D-4C90-B893-A219E9DD5765}"/>
            </c:ext>
          </c:extLst>
        </c:ser>
        <c:dLbls>
          <c:showLegendKey val="0"/>
          <c:showVal val="0"/>
          <c:showCatName val="0"/>
          <c:showSerName val="0"/>
          <c:showPercent val="0"/>
          <c:showBubbleSize val="0"/>
        </c:dLbls>
        <c:marker val="1"/>
        <c:smooth val="0"/>
        <c:axId val="215330304"/>
        <c:axId val="410415616"/>
      </c:lineChart>
      <c:catAx>
        <c:axId val="2153297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3888"/>
        <c:crosses val="autoZero"/>
        <c:auto val="1"/>
        <c:lblAlgn val="ctr"/>
        <c:lblOffset val="100"/>
        <c:tickLblSkip val="1"/>
        <c:tickMarkSkip val="1"/>
        <c:noMultiLvlLbl val="0"/>
      </c:catAx>
      <c:valAx>
        <c:axId val="41041388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329792"/>
        <c:crosses val="autoZero"/>
        <c:crossBetween val="between"/>
      </c:valAx>
      <c:catAx>
        <c:axId val="215330304"/>
        <c:scaling>
          <c:orientation val="minMax"/>
        </c:scaling>
        <c:delete val="1"/>
        <c:axPos val="b"/>
        <c:majorTickMark val="out"/>
        <c:minorTickMark val="none"/>
        <c:tickLblPos val="nextTo"/>
        <c:crossAx val="410415616"/>
        <c:crosses val="autoZero"/>
        <c:auto val="1"/>
        <c:lblAlgn val="ctr"/>
        <c:lblOffset val="100"/>
        <c:noMultiLvlLbl val="0"/>
      </c:catAx>
      <c:valAx>
        <c:axId val="41041561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33030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CB6-47FA-A63D-AB8B86AAD81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CB6-47FA-A63D-AB8B86AAD818}"/>
            </c:ext>
          </c:extLst>
        </c:ser>
        <c:dLbls>
          <c:showLegendKey val="0"/>
          <c:showVal val="0"/>
          <c:showCatName val="0"/>
          <c:showSerName val="0"/>
          <c:showPercent val="0"/>
          <c:showBubbleSize val="0"/>
        </c:dLbls>
        <c:gapWidth val="150"/>
        <c:overlap val="100"/>
        <c:axId val="183320576"/>
        <c:axId val="13862848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FCB6-47FA-A63D-AB8B86AAD81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CB6-47FA-A63D-AB8B86AAD81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CB6-47FA-A63D-AB8B86AAD818}"/>
            </c:ext>
          </c:extLst>
        </c:ser>
        <c:dLbls>
          <c:showLegendKey val="0"/>
          <c:showVal val="0"/>
          <c:showCatName val="0"/>
          <c:showSerName val="0"/>
          <c:showPercent val="0"/>
          <c:showBubbleSize val="0"/>
        </c:dLbls>
        <c:marker val="1"/>
        <c:smooth val="0"/>
        <c:axId val="183320576"/>
        <c:axId val="13862848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CB6-47FA-A63D-AB8B86AAD81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CB6-47FA-A63D-AB8B86AAD818}"/>
            </c:ext>
          </c:extLst>
        </c:ser>
        <c:dLbls>
          <c:showLegendKey val="0"/>
          <c:showVal val="0"/>
          <c:showCatName val="0"/>
          <c:showSerName val="0"/>
          <c:showPercent val="0"/>
          <c:showBubbleSize val="0"/>
        </c:dLbls>
        <c:marker val="1"/>
        <c:smooth val="0"/>
        <c:axId val="183321088"/>
        <c:axId val="138629056"/>
      </c:lineChart>
      <c:catAx>
        <c:axId val="1833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28480"/>
        <c:crosses val="autoZero"/>
        <c:auto val="1"/>
        <c:lblAlgn val="ctr"/>
        <c:lblOffset val="100"/>
        <c:tickLblSkip val="1"/>
        <c:tickMarkSkip val="1"/>
        <c:noMultiLvlLbl val="0"/>
      </c:catAx>
      <c:valAx>
        <c:axId val="13862848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0576"/>
        <c:crosses val="autoZero"/>
        <c:crossBetween val="between"/>
        <c:majorUnit val="5000"/>
        <c:minorUnit val="1000"/>
      </c:valAx>
      <c:catAx>
        <c:axId val="183321088"/>
        <c:scaling>
          <c:orientation val="minMax"/>
        </c:scaling>
        <c:delete val="1"/>
        <c:axPos val="b"/>
        <c:majorTickMark val="out"/>
        <c:minorTickMark val="none"/>
        <c:tickLblPos val="nextTo"/>
        <c:crossAx val="138629056"/>
        <c:crossesAt val="80"/>
        <c:auto val="1"/>
        <c:lblAlgn val="ctr"/>
        <c:lblOffset val="100"/>
        <c:noMultiLvlLbl val="0"/>
      </c:catAx>
      <c:valAx>
        <c:axId val="13862905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10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B12-4304-92EB-76EF50C530F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B12-4304-92EB-76EF50C530F1}"/>
            </c:ext>
          </c:extLst>
        </c:ser>
        <c:dLbls>
          <c:showLegendKey val="0"/>
          <c:showVal val="0"/>
          <c:showCatName val="0"/>
          <c:showSerName val="0"/>
          <c:showPercent val="0"/>
          <c:showBubbleSize val="0"/>
        </c:dLbls>
        <c:gapWidth val="150"/>
        <c:overlap val="100"/>
        <c:axId val="183324160"/>
        <c:axId val="1386319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B12-4304-92EB-76EF50C530F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B12-4304-92EB-76EF50C530F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B12-4304-92EB-76EF50C530F1}"/>
            </c:ext>
          </c:extLst>
        </c:ser>
        <c:dLbls>
          <c:showLegendKey val="0"/>
          <c:showVal val="0"/>
          <c:showCatName val="0"/>
          <c:showSerName val="0"/>
          <c:showPercent val="0"/>
          <c:showBubbleSize val="0"/>
        </c:dLbls>
        <c:marker val="1"/>
        <c:smooth val="0"/>
        <c:axId val="183324160"/>
        <c:axId val="1386319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B12-4304-92EB-76EF50C530F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B12-4304-92EB-76EF50C530F1}"/>
            </c:ext>
          </c:extLst>
        </c:ser>
        <c:dLbls>
          <c:showLegendKey val="0"/>
          <c:showVal val="0"/>
          <c:showCatName val="0"/>
          <c:showSerName val="0"/>
          <c:showPercent val="0"/>
          <c:showBubbleSize val="0"/>
        </c:dLbls>
        <c:marker val="1"/>
        <c:smooth val="0"/>
        <c:axId val="183349248"/>
        <c:axId val="138632512"/>
      </c:lineChart>
      <c:catAx>
        <c:axId val="1833241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31936"/>
        <c:crosses val="autoZero"/>
        <c:auto val="1"/>
        <c:lblAlgn val="ctr"/>
        <c:lblOffset val="100"/>
        <c:tickLblSkip val="1"/>
        <c:tickMarkSkip val="1"/>
        <c:noMultiLvlLbl val="0"/>
      </c:catAx>
      <c:valAx>
        <c:axId val="1386319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4160"/>
        <c:crosses val="autoZero"/>
        <c:crossBetween val="between"/>
        <c:majorUnit val="5000"/>
        <c:minorUnit val="1000"/>
      </c:valAx>
      <c:catAx>
        <c:axId val="183349248"/>
        <c:scaling>
          <c:orientation val="minMax"/>
        </c:scaling>
        <c:delete val="1"/>
        <c:axPos val="b"/>
        <c:majorTickMark val="out"/>
        <c:minorTickMark val="none"/>
        <c:tickLblPos val="nextTo"/>
        <c:crossAx val="138632512"/>
        <c:crossesAt val="80"/>
        <c:auto val="1"/>
        <c:lblAlgn val="ctr"/>
        <c:lblOffset val="100"/>
        <c:noMultiLvlLbl val="0"/>
      </c:catAx>
      <c:valAx>
        <c:axId val="1386325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2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AFB-4002-94A6-D4DEE6D9D32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AFB-4002-94A6-D4DEE6D9D32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AFB-4002-94A6-D4DEE6D9D32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AFB-4002-94A6-D4DEE6D9D328}"/>
            </c:ext>
          </c:extLst>
        </c:ser>
        <c:dLbls>
          <c:showLegendKey val="0"/>
          <c:showVal val="0"/>
          <c:showCatName val="0"/>
          <c:showSerName val="0"/>
          <c:showPercent val="0"/>
          <c:showBubbleSize val="0"/>
        </c:dLbls>
        <c:gapWidth val="150"/>
        <c:overlap val="100"/>
        <c:axId val="183359488"/>
        <c:axId val="17888928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AFB-4002-94A6-D4DEE6D9D32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AFB-4002-94A6-D4DEE6D9D32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AFB-4002-94A6-D4DEE6D9D328}"/>
            </c:ext>
          </c:extLst>
        </c:ser>
        <c:dLbls>
          <c:showLegendKey val="0"/>
          <c:showVal val="0"/>
          <c:showCatName val="0"/>
          <c:showSerName val="0"/>
          <c:showPercent val="0"/>
          <c:showBubbleSize val="0"/>
        </c:dLbls>
        <c:marker val="1"/>
        <c:smooth val="0"/>
        <c:axId val="183359488"/>
        <c:axId val="17888928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AFB-4002-94A6-D4DEE6D9D32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AFB-4002-94A6-D4DEE6D9D328}"/>
            </c:ext>
          </c:extLst>
        </c:ser>
        <c:dLbls>
          <c:showLegendKey val="0"/>
          <c:showVal val="0"/>
          <c:showCatName val="0"/>
          <c:showSerName val="0"/>
          <c:showPercent val="0"/>
          <c:showBubbleSize val="0"/>
        </c:dLbls>
        <c:marker val="1"/>
        <c:smooth val="0"/>
        <c:axId val="183360000"/>
        <c:axId val="178889856"/>
      </c:lineChart>
      <c:catAx>
        <c:axId val="1833594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78889280"/>
        <c:crosses val="autoZero"/>
        <c:auto val="1"/>
        <c:lblAlgn val="ctr"/>
        <c:lblOffset val="100"/>
        <c:tickLblSkip val="1"/>
        <c:tickMarkSkip val="1"/>
        <c:noMultiLvlLbl val="0"/>
      </c:catAx>
      <c:valAx>
        <c:axId val="17888928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9488"/>
        <c:crosses val="autoZero"/>
        <c:crossBetween val="between"/>
        <c:majorUnit val="2000"/>
      </c:valAx>
      <c:catAx>
        <c:axId val="183360000"/>
        <c:scaling>
          <c:orientation val="minMax"/>
        </c:scaling>
        <c:delete val="1"/>
        <c:axPos val="b"/>
        <c:majorTickMark val="out"/>
        <c:minorTickMark val="none"/>
        <c:tickLblPos val="nextTo"/>
        <c:crossAx val="178889856"/>
        <c:crosses val="autoZero"/>
        <c:auto val="1"/>
        <c:lblAlgn val="ctr"/>
        <c:lblOffset val="100"/>
        <c:noMultiLvlLbl val="0"/>
      </c:catAx>
      <c:valAx>
        <c:axId val="17888985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00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F8E-4732-BDCD-CA9B23648CA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F8E-4732-BDCD-CA9B23648CA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F8E-4732-BDCD-CA9B23648CA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F8E-4732-BDCD-CA9B23648CA5}"/>
            </c:ext>
          </c:extLst>
        </c:ser>
        <c:dLbls>
          <c:showLegendKey val="0"/>
          <c:showVal val="0"/>
          <c:showCatName val="0"/>
          <c:showSerName val="0"/>
          <c:showPercent val="0"/>
          <c:showBubbleSize val="0"/>
        </c:dLbls>
        <c:gapWidth val="150"/>
        <c:overlap val="100"/>
        <c:axId val="183422464"/>
        <c:axId val="17889158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F8E-4732-BDCD-CA9B23648CA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F8E-4732-BDCD-CA9B23648CA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F8E-4732-BDCD-CA9B23648CA5}"/>
            </c:ext>
          </c:extLst>
        </c:ser>
        <c:dLbls>
          <c:showLegendKey val="0"/>
          <c:showVal val="0"/>
          <c:showCatName val="0"/>
          <c:showSerName val="0"/>
          <c:showPercent val="0"/>
          <c:showBubbleSize val="0"/>
        </c:dLbls>
        <c:marker val="1"/>
        <c:smooth val="0"/>
        <c:axId val="183422464"/>
        <c:axId val="17889158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F8E-4732-BDCD-CA9B23648CA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F8E-4732-BDCD-CA9B23648CA5}"/>
            </c:ext>
          </c:extLst>
        </c:ser>
        <c:dLbls>
          <c:showLegendKey val="0"/>
          <c:showVal val="0"/>
          <c:showCatName val="0"/>
          <c:showSerName val="0"/>
          <c:showPercent val="0"/>
          <c:showBubbleSize val="0"/>
        </c:dLbls>
        <c:marker val="1"/>
        <c:smooth val="0"/>
        <c:axId val="183428608"/>
        <c:axId val="178892160"/>
      </c:lineChart>
      <c:catAx>
        <c:axId val="183422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78891584"/>
        <c:crosses val="autoZero"/>
        <c:auto val="1"/>
        <c:lblAlgn val="ctr"/>
        <c:lblOffset val="100"/>
        <c:tickLblSkip val="1"/>
        <c:tickMarkSkip val="1"/>
        <c:noMultiLvlLbl val="0"/>
      </c:catAx>
      <c:valAx>
        <c:axId val="17889158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2464"/>
        <c:crosses val="autoZero"/>
        <c:crossBetween val="between"/>
      </c:valAx>
      <c:catAx>
        <c:axId val="183428608"/>
        <c:scaling>
          <c:orientation val="minMax"/>
        </c:scaling>
        <c:delete val="1"/>
        <c:axPos val="b"/>
        <c:majorTickMark val="out"/>
        <c:minorTickMark val="none"/>
        <c:tickLblPos val="nextTo"/>
        <c:crossAx val="178892160"/>
        <c:crosses val="autoZero"/>
        <c:auto val="1"/>
        <c:lblAlgn val="ctr"/>
        <c:lblOffset val="100"/>
        <c:noMultiLvlLbl val="0"/>
      </c:catAx>
      <c:valAx>
        <c:axId val="17889216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86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A74-4295-B5DF-B655CB9E351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A74-4295-B5DF-B655CB9E3510}"/>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A74-4295-B5DF-B655CB9E3510}"/>
            </c:ext>
          </c:extLst>
        </c:ser>
        <c:dLbls>
          <c:showLegendKey val="0"/>
          <c:showVal val="0"/>
          <c:showCatName val="0"/>
          <c:showSerName val="0"/>
          <c:showPercent val="0"/>
          <c:showBubbleSize val="0"/>
        </c:dLbls>
        <c:gapWidth val="150"/>
        <c:overlap val="100"/>
        <c:axId val="243388928"/>
        <c:axId val="17889388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A74-4295-B5DF-B655CB9E3510}"/>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A74-4295-B5DF-B655CB9E351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A74-4295-B5DF-B655CB9E3510}"/>
            </c:ext>
          </c:extLst>
        </c:ser>
        <c:dLbls>
          <c:showLegendKey val="0"/>
          <c:showVal val="0"/>
          <c:showCatName val="0"/>
          <c:showSerName val="0"/>
          <c:showPercent val="0"/>
          <c:showBubbleSize val="0"/>
        </c:dLbls>
        <c:marker val="1"/>
        <c:smooth val="0"/>
        <c:axId val="243388928"/>
        <c:axId val="17889388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A74-4295-B5DF-B655CB9E3510}"/>
            </c:ext>
          </c:extLst>
        </c:ser>
        <c:dLbls>
          <c:showLegendKey val="0"/>
          <c:showVal val="0"/>
          <c:showCatName val="0"/>
          <c:showSerName val="0"/>
          <c:showPercent val="0"/>
          <c:showBubbleSize val="0"/>
        </c:dLbls>
        <c:marker val="1"/>
        <c:smooth val="0"/>
        <c:axId val="243389440"/>
        <c:axId val="178895040"/>
      </c:lineChart>
      <c:catAx>
        <c:axId val="24338892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8893888"/>
        <c:crossesAt val="-1000"/>
        <c:auto val="1"/>
        <c:lblAlgn val="ctr"/>
        <c:lblOffset val="100"/>
        <c:tickLblSkip val="1"/>
        <c:tickMarkSkip val="1"/>
        <c:noMultiLvlLbl val="0"/>
      </c:catAx>
      <c:valAx>
        <c:axId val="17889388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3388928"/>
        <c:crosses val="autoZero"/>
        <c:crossBetween val="between"/>
      </c:valAx>
      <c:catAx>
        <c:axId val="243389440"/>
        <c:scaling>
          <c:orientation val="minMax"/>
        </c:scaling>
        <c:delete val="1"/>
        <c:axPos val="b"/>
        <c:majorTickMark val="out"/>
        <c:minorTickMark val="none"/>
        <c:tickLblPos val="nextTo"/>
        <c:crossAx val="178895040"/>
        <c:crosses val="autoZero"/>
        <c:auto val="1"/>
        <c:lblAlgn val="ctr"/>
        <c:lblOffset val="100"/>
        <c:noMultiLvlLbl val="0"/>
      </c:catAx>
      <c:valAx>
        <c:axId val="17889504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338944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01C-4B99-88A8-14059EDC645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01C-4B99-88A8-14059EDC645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01C-4B99-88A8-14059EDC6452}"/>
            </c:ext>
          </c:extLst>
        </c:ser>
        <c:dLbls>
          <c:showLegendKey val="0"/>
          <c:showVal val="0"/>
          <c:showCatName val="0"/>
          <c:showSerName val="0"/>
          <c:showPercent val="0"/>
          <c:showBubbleSize val="0"/>
        </c:dLbls>
        <c:gapWidth val="150"/>
        <c:overlap val="100"/>
        <c:axId val="261902336"/>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01C-4B99-88A8-14059EDC645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01C-4B99-88A8-14059EDC645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01C-4B99-88A8-14059EDC6452}"/>
            </c:ext>
          </c:extLst>
        </c:ser>
        <c:dLbls>
          <c:showLegendKey val="0"/>
          <c:showVal val="0"/>
          <c:showCatName val="0"/>
          <c:showSerName val="0"/>
          <c:showPercent val="0"/>
          <c:showBubbleSize val="0"/>
        </c:dLbls>
        <c:marker val="1"/>
        <c:smooth val="0"/>
        <c:axId val="261902336"/>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01C-4B99-88A8-14059EDC6452}"/>
            </c:ext>
          </c:extLst>
        </c:ser>
        <c:dLbls>
          <c:showLegendKey val="0"/>
          <c:showVal val="0"/>
          <c:showCatName val="0"/>
          <c:showSerName val="0"/>
          <c:showPercent val="0"/>
          <c:showBubbleSize val="0"/>
        </c:dLbls>
        <c:marker val="1"/>
        <c:smooth val="0"/>
        <c:axId val="261902848"/>
        <c:axId val="218124224"/>
      </c:lineChart>
      <c:catAx>
        <c:axId val="26190233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1902336"/>
        <c:crosses val="autoZero"/>
        <c:crossBetween val="between"/>
      </c:valAx>
      <c:catAx>
        <c:axId val="261902848"/>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19028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2F1-4EAD-8660-EA58198FBE9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2F1-4EAD-8660-EA58198FBE91}"/>
            </c:ext>
          </c:extLst>
        </c:ser>
        <c:dLbls>
          <c:showLegendKey val="0"/>
          <c:showVal val="0"/>
          <c:showCatName val="0"/>
          <c:showSerName val="0"/>
          <c:showPercent val="0"/>
          <c:showBubbleSize val="0"/>
        </c:dLbls>
        <c:gapWidth val="150"/>
        <c:overlap val="100"/>
        <c:axId val="263015936"/>
        <c:axId val="17889446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2F1-4EAD-8660-EA58198FBE9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2F1-4EAD-8660-EA58198FBE9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2F1-4EAD-8660-EA58198FBE91}"/>
            </c:ext>
          </c:extLst>
        </c:ser>
        <c:dLbls>
          <c:showLegendKey val="0"/>
          <c:showVal val="0"/>
          <c:showCatName val="0"/>
          <c:showSerName val="0"/>
          <c:showPercent val="0"/>
          <c:showBubbleSize val="0"/>
        </c:dLbls>
        <c:marker val="1"/>
        <c:smooth val="0"/>
        <c:axId val="263015936"/>
        <c:axId val="17889446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2F1-4EAD-8660-EA58198FBE9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2F1-4EAD-8660-EA58198FBE91}"/>
            </c:ext>
          </c:extLst>
        </c:ser>
        <c:dLbls>
          <c:showLegendKey val="0"/>
          <c:showVal val="0"/>
          <c:showCatName val="0"/>
          <c:showSerName val="0"/>
          <c:showPercent val="0"/>
          <c:showBubbleSize val="0"/>
        </c:dLbls>
        <c:marker val="1"/>
        <c:smooth val="0"/>
        <c:axId val="263036928"/>
        <c:axId val="383996992"/>
      </c:lineChart>
      <c:catAx>
        <c:axId val="26301593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78894464"/>
        <c:crosses val="autoZero"/>
        <c:auto val="1"/>
        <c:lblAlgn val="ctr"/>
        <c:lblOffset val="100"/>
        <c:tickLblSkip val="1"/>
        <c:tickMarkSkip val="1"/>
        <c:noMultiLvlLbl val="0"/>
      </c:catAx>
      <c:valAx>
        <c:axId val="17889446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15936"/>
        <c:crosses val="autoZero"/>
        <c:crossBetween val="between"/>
        <c:majorUnit val="5000"/>
        <c:minorUnit val="1000"/>
      </c:valAx>
      <c:catAx>
        <c:axId val="263036928"/>
        <c:scaling>
          <c:orientation val="minMax"/>
        </c:scaling>
        <c:delete val="1"/>
        <c:axPos val="b"/>
        <c:majorTickMark val="out"/>
        <c:minorTickMark val="none"/>
        <c:tickLblPos val="nextTo"/>
        <c:crossAx val="383996992"/>
        <c:crossesAt val="80"/>
        <c:auto val="1"/>
        <c:lblAlgn val="ctr"/>
        <c:lblOffset val="100"/>
        <c:noMultiLvlLbl val="0"/>
      </c:catAx>
      <c:valAx>
        <c:axId val="38399699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3692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54</xdr:col>
      <xdr:colOff>0</xdr:colOff>
      <xdr:row>2</xdr:row>
      <xdr:rowOff>0</xdr:rowOff>
    </xdr:from>
    <xdr:to>
      <xdr:col>54</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7" name="Text Box 23">
          <a:extLst>
            <a:ext uri="{FF2B5EF4-FFF2-40B4-BE49-F238E27FC236}">
              <a16:creationId xmlns="" xmlns:a16="http://schemas.microsoft.com/office/drawing/2014/main" id="{00000000-0008-0000-0000-000011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8" name="Text Box 2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9" name="Text Box 50">
          <a:extLst>
            <a:ext uri="{FF2B5EF4-FFF2-40B4-BE49-F238E27FC236}">
              <a16:creationId xmlns="" xmlns:a16="http://schemas.microsoft.com/office/drawing/2014/main" id="{00000000-0008-0000-0000-000013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20" name="Text Box 52">
          <a:extLst>
            <a:ext uri="{FF2B5EF4-FFF2-40B4-BE49-F238E27FC236}">
              <a16:creationId xmlns="" xmlns:a16="http://schemas.microsoft.com/office/drawing/2014/main" id="{00000000-0008-0000-0000-000014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2</xdr:row>
      <xdr:rowOff>0</xdr:rowOff>
    </xdr:from>
    <xdr:to>
      <xdr:col>54</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6" name="Rectangle 132">
          <a:extLst>
            <a:ext uri="{FF2B5EF4-FFF2-40B4-BE49-F238E27FC236}">
              <a16:creationId xmlns="" xmlns:a16="http://schemas.microsoft.com/office/drawing/2014/main"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8" name="Rectangle 149">
          <a:extLst>
            <a:ext uri="{FF2B5EF4-FFF2-40B4-BE49-F238E27FC236}">
              <a16:creationId xmlns="" xmlns:a16="http://schemas.microsoft.com/office/drawing/2014/main"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 name="Rectangle 150">
          <a:extLst>
            <a:ext uri="{FF2B5EF4-FFF2-40B4-BE49-F238E27FC236}">
              <a16:creationId xmlns="" xmlns:a16="http://schemas.microsoft.com/office/drawing/2014/main"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0" name="Rectangle 154">
          <a:extLst>
            <a:ext uri="{FF2B5EF4-FFF2-40B4-BE49-F238E27FC236}">
              <a16:creationId xmlns="" xmlns:a16="http://schemas.microsoft.com/office/drawing/2014/main"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1" name="Rectangle 159">
          <a:extLst>
            <a:ext uri="{FF2B5EF4-FFF2-40B4-BE49-F238E27FC236}">
              <a16:creationId xmlns="" xmlns:a16="http://schemas.microsoft.com/office/drawing/2014/main"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2" name="Text Box 16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2" name="Text Box 23">
          <a:extLst>
            <a:ext uri="{FF2B5EF4-FFF2-40B4-BE49-F238E27FC236}">
              <a16:creationId xmlns="" xmlns:a16="http://schemas.microsoft.com/office/drawing/2014/main" id="{00000000-0008-0000-0000-00003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24">
          <a:extLst>
            <a:ext uri="{FF2B5EF4-FFF2-40B4-BE49-F238E27FC236}">
              <a16:creationId xmlns="" xmlns:a16="http://schemas.microsoft.com/office/drawing/2014/main" id="{00000000-0008-0000-0000-00003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50">
          <a:extLst>
            <a:ext uri="{FF2B5EF4-FFF2-40B4-BE49-F238E27FC236}">
              <a16:creationId xmlns="" xmlns:a16="http://schemas.microsoft.com/office/drawing/2014/main" id="{00000000-0008-0000-0000-00003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52">
          <a:extLst>
            <a:ext uri="{FF2B5EF4-FFF2-40B4-BE49-F238E27FC236}">
              <a16:creationId xmlns="" xmlns:a16="http://schemas.microsoft.com/office/drawing/2014/main" id="{00000000-0008-0000-0000-00003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23">
          <a:extLst>
            <a:ext uri="{FF2B5EF4-FFF2-40B4-BE49-F238E27FC236}">
              <a16:creationId xmlns="" xmlns:a16="http://schemas.microsoft.com/office/drawing/2014/main" id="{00000000-0008-0000-0000-00003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7" name="Text Box 24">
          <a:extLst>
            <a:ext uri="{FF2B5EF4-FFF2-40B4-BE49-F238E27FC236}">
              <a16:creationId xmlns="" xmlns:a16="http://schemas.microsoft.com/office/drawing/2014/main" id="{00000000-0008-0000-0000-00003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8" name="Text Box 50">
          <a:extLst>
            <a:ext uri="{FF2B5EF4-FFF2-40B4-BE49-F238E27FC236}">
              <a16:creationId xmlns="" xmlns:a16="http://schemas.microsoft.com/office/drawing/2014/main" id="{00000000-0008-0000-0000-00003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9" name="Text Box 52">
          <a:extLst>
            <a:ext uri="{FF2B5EF4-FFF2-40B4-BE49-F238E27FC236}">
              <a16:creationId xmlns="" xmlns:a16="http://schemas.microsoft.com/office/drawing/2014/main" id="{00000000-0008-0000-0000-00003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0" name="Text Box 23">
          <a:extLst>
            <a:ext uri="{FF2B5EF4-FFF2-40B4-BE49-F238E27FC236}">
              <a16:creationId xmlns="" xmlns:a16="http://schemas.microsoft.com/office/drawing/2014/main" id="{00000000-0008-0000-0000-00003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1" name="Text Box 24">
          <a:extLst>
            <a:ext uri="{FF2B5EF4-FFF2-40B4-BE49-F238E27FC236}">
              <a16:creationId xmlns="" xmlns:a16="http://schemas.microsoft.com/office/drawing/2014/main" id="{00000000-0008-0000-0000-00003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2" name="Text Box 50">
          <a:extLst>
            <a:ext uri="{FF2B5EF4-FFF2-40B4-BE49-F238E27FC236}">
              <a16:creationId xmlns="" xmlns:a16="http://schemas.microsoft.com/office/drawing/2014/main" id="{00000000-0008-0000-0000-00003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3" name="Text Box 52">
          <a:extLst>
            <a:ext uri="{FF2B5EF4-FFF2-40B4-BE49-F238E27FC236}">
              <a16:creationId xmlns="" xmlns:a16="http://schemas.microsoft.com/office/drawing/2014/main" id="{00000000-0008-0000-0000-00003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4" name="Text Box 23">
          <a:extLst>
            <a:ext uri="{FF2B5EF4-FFF2-40B4-BE49-F238E27FC236}">
              <a16:creationId xmlns="" xmlns:a16="http://schemas.microsoft.com/office/drawing/2014/main" id="{00000000-0008-0000-0000-00004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5" name="Text Box 24">
          <a:extLst>
            <a:ext uri="{FF2B5EF4-FFF2-40B4-BE49-F238E27FC236}">
              <a16:creationId xmlns="" xmlns:a16="http://schemas.microsoft.com/office/drawing/2014/main" id="{00000000-0008-0000-0000-00004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6" name="Text Box 50">
          <a:extLst>
            <a:ext uri="{FF2B5EF4-FFF2-40B4-BE49-F238E27FC236}">
              <a16:creationId xmlns="" xmlns:a16="http://schemas.microsoft.com/office/drawing/2014/main" id="{00000000-0008-0000-0000-00004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 name="Text Box 52">
          <a:extLst>
            <a:ext uri="{FF2B5EF4-FFF2-40B4-BE49-F238E27FC236}">
              <a16:creationId xmlns="" xmlns:a16="http://schemas.microsoft.com/office/drawing/2014/main" id="{00000000-0008-0000-0000-00004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 name="Text Box 23">
          <a:extLst>
            <a:ext uri="{FF2B5EF4-FFF2-40B4-BE49-F238E27FC236}">
              <a16:creationId xmlns="" xmlns:a16="http://schemas.microsoft.com/office/drawing/2014/main" id="{00000000-0008-0000-0000-000044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9" name="Text Box 24">
          <a:extLst>
            <a:ext uri="{FF2B5EF4-FFF2-40B4-BE49-F238E27FC236}">
              <a16:creationId xmlns="" xmlns:a16="http://schemas.microsoft.com/office/drawing/2014/main" id="{00000000-0008-0000-0000-000045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 name="Text Box 50">
          <a:extLst>
            <a:ext uri="{FF2B5EF4-FFF2-40B4-BE49-F238E27FC236}">
              <a16:creationId xmlns="" xmlns:a16="http://schemas.microsoft.com/office/drawing/2014/main" id="{00000000-0008-0000-0000-000046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1" name="Text Box 52">
          <a:extLst>
            <a:ext uri="{FF2B5EF4-FFF2-40B4-BE49-F238E27FC236}">
              <a16:creationId xmlns="" xmlns:a16="http://schemas.microsoft.com/office/drawing/2014/main" id="{00000000-0008-0000-0000-000047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2" name="Text Box 23">
          <a:extLst>
            <a:ext uri="{FF2B5EF4-FFF2-40B4-BE49-F238E27FC236}">
              <a16:creationId xmlns="" xmlns:a16="http://schemas.microsoft.com/office/drawing/2014/main" id="{00000000-0008-0000-0000-000048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3" name="Text Box 24">
          <a:extLst>
            <a:ext uri="{FF2B5EF4-FFF2-40B4-BE49-F238E27FC236}">
              <a16:creationId xmlns="" xmlns:a16="http://schemas.microsoft.com/office/drawing/2014/main" id="{00000000-0008-0000-0000-000049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4" name="Text Box 50">
          <a:extLst>
            <a:ext uri="{FF2B5EF4-FFF2-40B4-BE49-F238E27FC236}">
              <a16:creationId xmlns="" xmlns:a16="http://schemas.microsoft.com/office/drawing/2014/main" id="{00000000-0008-0000-0000-00004A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5" name="Text Box 52">
          <a:extLst>
            <a:ext uri="{FF2B5EF4-FFF2-40B4-BE49-F238E27FC236}">
              <a16:creationId xmlns="" xmlns:a16="http://schemas.microsoft.com/office/drawing/2014/main" id="{00000000-0008-0000-0000-00004B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6" name="Text Box 23">
          <a:extLst>
            <a:ext uri="{FF2B5EF4-FFF2-40B4-BE49-F238E27FC236}">
              <a16:creationId xmlns="" xmlns:a16="http://schemas.microsoft.com/office/drawing/2014/main" id="{00000000-0008-0000-0000-00004C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7" name="Text Box 24">
          <a:extLst>
            <a:ext uri="{FF2B5EF4-FFF2-40B4-BE49-F238E27FC236}">
              <a16:creationId xmlns="" xmlns:a16="http://schemas.microsoft.com/office/drawing/2014/main" id="{00000000-0008-0000-0000-00004D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8" name="Text Box 50">
          <a:extLst>
            <a:ext uri="{FF2B5EF4-FFF2-40B4-BE49-F238E27FC236}">
              <a16:creationId xmlns="" xmlns:a16="http://schemas.microsoft.com/office/drawing/2014/main" id="{00000000-0008-0000-0000-00004E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9" name="Text Box 52">
          <a:extLst>
            <a:ext uri="{FF2B5EF4-FFF2-40B4-BE49-F238E27FC236}">
              <a16:creationId xmlns="" xmlns:a16="http://schemas.microsoft.com/office/drawing/2014/main" id="{00000000-0008-0000-0000-00004F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0" name="Text Box 23">
          <a:extLst>
            <a:ext uri="{FF2B5EF4-FFF2-40B4-BE49-F238E27FC236}">
              <a16:creationId xmlns="" xmlns:a16="http://schemas.microsoft.com/office/drawing/2014/main" id="{00000000-0008-0000-0000-000050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1" name="Text Box 24">
          <a:extLst>
            <a:ext uri="{FF2B5EF4-FFF2-40B4-BE49-F238E27FC236}">
              <a16:creationId xmlns="" xmlns:a16="http://schemas.microsoft.com/office/drawing/2014/main" id="{00000000-0008-0000-0000-000051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2" name="Text Box 50">
          <a:extLst>
            <a:ext uri="{FF2B5EF4-FFF2-40B4-BE49-F238E27FC236}">
              <a16:creationId xmlns="" xmlns:a16="http://schemas.microsoft.com/office/drawing/2014/main" id="{00000000-0008-0000-0000-000052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3" name="Text Box 52">
          <a:extLst>
            <a:ext uri="{FF2B5EF4-FFF2-40B4-BE49-F238E27FC236}">
              <a16:creationId xmlns="" xmlns:a16="http://schemas.microsoft.com/office/drawing/2014/main" id="{00000000-0008-0000-0000-000053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4" name="Text Box 23">
          <a:extLst>
            <a:ext uri="{FF2B5EF4-FFF2-40B4-BE49-F238E27FC236}">
              <a16:creationId xmlns="" xmlns:a16="http://schemas.microsoft.com/office/drawing/2014/main" id="{00000000-0008-0000-0000-000054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5" name="Text Box 24">
          <a:extLst>
            <a:ext uri="{FF2B5EF4-FFF2-40B4-BE49-F238E27FC236}">
              <a16:creationId xmlns="" xmlns:a16="http://schemas.microsoft.com/office/drawing/2014/main" id="{00000000-0008-0000-0000-000055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6" name="Text Box 50">
          <a:extLst>
            <a:ext uri="{FF2B5EF4-FFF2-40B4-BE49-F238E27FC236}">
              <a16:creationId xmlns="" xmlns:a16="http://schemas.microsoft.com/office/drawing/2014/main" id="{00000000-0008-0000-0000-000056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7" name="Text Box 52">
          <a:extLst>
            <a:ext uri="{FF2B5EF4-FFF2-40B4-BE49-F238E27FC236}">
              <a16:creationId xmlns="" xmlns:a16="http://schemas.microsoft.com/office/drawing/2014/main" id="{00000000-0008-0000-0000-000057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54</xdr:col>
      <xdr:colOff>0</xdr:colOff>
      <xdr:row>2</xdr:row>
      <xdr:rowOff>0</xdr:rowOff>
    </xdr:from>
    <xdr:to>
      <xdr:col>54</xdr:col>
      <xdr:colOff>76200</xdr:colOff>
      <xdr:row>3</xdr:row>
      <xdr:rowOff>57150</xdr:rowOff>
    </xdr:to>
    <xdr:sp macro="" textlink="">
      <xdr:nvSpPr>
        <xdr:cNvPr id="89" name="Text Box 23">
          <a:extLst>
            <a:ext uri="{FF2B5EF4-FFF2-40B4-BE49-F238E27FC236}">
              <a16:creationId xmlns="" xmlns:a16="http://schemas.microsoft.com/office/drawing/2014/main" id="{00000000-0008-0000-0000-000059000000}"/>
            </a:ext>
          </a:extLst>
        </xdr:cNvPr>
        <xdr:cNvSpPr txBox="1">
          <a:spLocks noChangeArrowheads="1"/>
        </xdr:cNvSpPr>
      </xdr:nvSpPr>
      <xdr:spPr bwMode="auto">
        <a:xfrm>
          <a:off x="25260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90" name="Text Box 24">
          <a:extLst>
            <a:ext uri="{FF2B5EF4-FFF2-40B4-BE49-F238E27FC236}">
              <a16:creationId xmlns="" xmlns:a16="http://schemas.microsoft.com/office/drawing/2014/main" id="{00000000-0008-0000-0000-00005A000000}"/>
            </a:ext>
          </a:extLst>
        </xdr:cNvPr>
        <xdr:cNvSpPr txBox="1">
          <a:spLocks noChangeArrowheads="1"/>
        </xdr:cNvSpPr>
      </xdr:nvSpPr>
      <xdr:spPr bwMode="auto">
        <a:xfrm>
          <a:off x="25260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91" name="Text Box 50">
          <a:extLst>
            <a:ext uri="{FF2B5EF4-FFF2-40B4-BE49-F238E27FC236}">
              <a16:creationId xmlns="" xmlns:a16="http://schemas.microsoft.com/office/drawing/2014/main" id="{00000000-0008-0000-0000-00005B000000}"/>
            </a:ext>
          </a:extLst>
        </xdr:cNvPr>
        <xdr:cNvSpPr txBox="1">
          <a:spLocks noChangeArrowheads="1"/>
        </xdr:cNvSpPr>
      </xdr:nvSpPr>
      <xdr:spPr bwMode="auto">
        <a:xfrm>
          <a:off x="25260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92" name="Text Box 52">
          <a:extLst>
            <a:ext uri="{FF2B5EF4-FFF2-40B4-BE49-F238E27FC236}">
              <a16:creationId xmlns="" xmlns:a16="http://schemas.microsoft.com/office/drawing/2014/main" id="{00000000-0008-0000-0000-00005C000000}"/>
            </a:ext>
          </a:extLst>
        </xdr:cNvPr>
        <xdr:cNvSpPr txBox="1">
          <a:spLocks noChangeArrowheads="1"/>
        </xdr:cNvSpPr>
      </xdr:nvSpPr>
      <xdr:spPr bwMode="auto">
        <a:xfrm>
          <a:off x="25260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6" name="Text Box 23">
          <a:extLst>
            <a:ext uri="{FF2B5EF4-FFF2-40B4-BE49-F238E27FC236}">
              <a16:creationId xmlns="" xmlns:a16="http://schemas.microsoft.com/office/drawing/2014/main" id="{00000000-0008-0000-0000-000060000000}"/>
            </a:ext>
          </a:extLst>
        </xdr:cNvPr>
        <xdr:cNvSpPr txBox="1">
          <a:spLocks noChangeArrowheads="1"/>
        </xdr:cNvSpPr>
      </xdr:nvSpPr>
      <xdr:spPr bwMode="auto">
        <a:xfrm>
          <a:off x="25260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7" name="Text Box 24">
          <a:extLst>
            <a:ext uri="{FF2B5EF4-FFF2-40B4-BE49-F238E27FC236}">
              <a16:creationId xmlns="" xmlns:a16="http://schemas.microsoft.com/office/drawing/2014/main" id="{00000000-0008-0000-0000-000061000000}"/>
            </a:ext>
          </a:extLst>
        </xdr:cNvPr>
        <xdr:cNvSpPr txBox="1">
          <a:spLocks noChangeArrowheads="1"/>
        </xdr:cNvSpPr>
      </xdr:nvSpPr>
      <xdr:spPr bwMode="auto">
        <a:xfrm>
          <a:off x="25260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8" name="Text Box 50">
          <a:extLst>
            <a:ext uri="{FF2B5EF4-FFF2-40B4-BE49-F238E27FC236}">
              <a16:creationId xmlns="" xmlns:a16="http://schemas.microsoft.com/office/drawing/2014/main" id="{00000000-0008-0000-0000-000062000000}"/>
            </a:ext>
          </a:extLst>
        </xdr:cNvPr>
        <xdr:cNvSpPr txBox="1">
          <a:spLocks noChangeArrowheads="1"/>
        </xdr:cNvSpPr>
      </xdr:nvSpPr>
      <xdr:spPr bwMode="auto">
        <a:xfrm>
          <a:off x="25260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9" name="Text Box 52">
          <a:extLst>
            <a:ext uri="{FF2B5EF4-FFF2-40B4-BE49-F238E27FC236}">
              <a16:creationId xmlns="" xmlns:a16="http://schemas.microsoft.com/office/drawing/2014/main" id="{00000000-0008-0000-0000-000063000000}"/>
            </a:ext>
          </a:extLst>
        </xdr:cNvPr>
        <xdr:cNvSpPr txBox="1">
          <a:spLocks noChangeArrowheads="1"/>
        </xdr:cNvSpPr>
      </xdr:nvSpPr>
      <xdr:spPr bwMode="auto">
        <a:xfrm>
          <a:off x="25260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3" name="Text Box 23">
          <a:extLst>
            <a:ext uri="{FF2B5EF4-FFF2-40B4-BE49-F238E27FC236}">
              <a16:creationId xmlns="" xmlns:a16="http://schemas.microsoft.com/office/drawing/2014/main" id="{00000000-0008-0000-0000-000067000000}"/>
            </a:ext>
          </a:extLst>
        </xdr:cNvPr>
        <xdr:cNvSpPr txBox="1">
          <a:spLocks noChangeArrowheads="1"/>
        </xdr:cNvSpPr>
      </xdr:nvSpPr>
      <xdr:spPr bwMode="auto">
        <a:xfrm>
          <a:off x="252603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4" name="Text Box 24">
          <a:extLst>
            <a:ext uri="{FF2B5EF4-FFF2-40B4-BE49-F238E27FC236}">
              <a16:creationId xmlns="" xmlns:a16="http://schemas.microsoft.com/office/drawing/2014/main" id="{00000000-0008-0000-0000-000068000000}"/>
            </a:ext>
          </a:extLst>
        </xdr:cNvPr>
        <xdr:cNvSpPr txBox="1">
          <a:spLocks noChangeArrowheads="1"/>
        </xdr:cNvSpPr>
      </xdr:nvSpPr>
      <xdr:spPr bwMode="auto">
        <a:xfrm>
          <a:off x="252603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5" name="Text Box 50">
          <a:extLst>
            <a:ext uri="{FF2B5EF4-FFF2-40B4-BE49-F238E27FC236}">
              <a16:creationId xmlns="" xmlns:a16="http://schemas.microsoft.com/office/drawing/2014/main" id="{00000000-0008-0000-0000-000069000000}"/>
            </a:ext>
          </a:extLst>
        </xdr:cNvPr>
        <xdr:cNvSpPr txBox="1">
          <a:spLocks noChangeArrowheads="1"/>
        </xdr:cNvSpPr>
      </xdr:nvSpPr>
      <xdr:spPr bwMode="auto">
        <a:xfrm>
          <a:off x="252603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6" name="Text Box 52">
          <a:extLst>
            <a:ext uri="{FF2B5EF4-FFF2-40B4-BE49-F238E27FC236}">
              <a16:creationId xmlns="" xmlns:a16="http://schemas.microsoft.com/office/drawing/2014/main" id="{00000000-0008-0000-0000-00006A000000}"/>
            </a:ext>
          </a:extLst>
        </xdr:cNvPr>
        <xdr:cNvSpPr txBox="1">
          <a:spLocks noChangeArrowheads="1"/>
        </xdr:cNvSpPr>
      </xdr:nvSpPr>
      <xdr:spPr bwMode="auto">
        <a:xfrm>
          <a:off x="252603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2</xdr:row>
      <xdr:rowOff>0</xdr:rowOff>
    </xdr:from>
    <xdr:to>
      <xdr:col>54</xdr:col>
      <xdr:colOff>0</xdr:colOff>
      <xdr:row>2</xdr:row>
      <xdr:rowOff>0</xdr:rowOff>
    </xdr:to>
    <xdr:graphicFrame macro="">
      <xdr:nvGraphicFramePr>
        <xdr:cNvPr id="107" name="グラフ 95">
          <a:extLst>
            <a:ext uri="{FF2B5EF4-FFF2-40B4-BE49-F238E27FC236}">
              <a16:creationId xmlns="" xmlns:a16="http://schemas.microsoft.com/office/drawing/2014/main" id="{00000000-0008-0000-0000-00006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8" name="グラフ 96">
          <a:extLst>
            <a:ext uri="{FF2B5EF4-FFF2-40B4-BE49-F238E27FC236}">
              <a16:creationId xmlns="" xmlns:a16="http://schemas.microsoft.com/office/drawing/2014/main" id="{00000000-0008-0000-0000-00006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9" name="グラフ 100">
          <a:extLst>
            <a:ext uri="{FF2B5EF4-FFF2-40B4-BE49-F238E27FC236}">
              <a16:creationId xmlns="" xmlns:a16="http://schemas.microsoft.com/office/drawing/2014/main" id="{00000000-0008-0000-0000-00006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10" name="グラフ 103">
          <a:extLst>
            <a:ext uri="{FF2B5EF4-FFF2-40B4-BE49-F238E27FC236}">
              <a16:creationId xmlns="" xmlns:a16="http://schemas.microsoft.com/office/drawing/2014/main" id="{00000000-0008-0000-0000-00006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11" name="グラフ 131">
          <a:extLst>
            <a:ext uri="{FF2B5EF4-FFF2-40B4-BE49-F238E27FC236}">
              <a16:creationId xmlns="" xmlns:a16="http://schemas.microsoft.com/office/drawing/2014/main" id="{00000000-0008-0000-0000-00006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12" name="Rectangle 132">
          <a:extLst>
            <a:ext uri="{FF2B5EF4-FFF2-40B4-BE49-F238E27FC236}">
              <a16:creationId xmlns="" xmlns:a16="http://schemas.microsoft.com/office/drawing/2014/main" id="{00000000-0008-0000-0000-000070000000}"/>
            </a:ext>
          </a:extLst>
        </xdr:cNvPr>
        <xdr:cNvSpPr>
          <a:spLocks noChangeArrowheads="1"/>
        </xdr:cNvSpPr>
      </xdr:nvSpPr>
      <xdr:spPr bwMode="auto">
        <a:xfrm>
          <a:off x="252603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113" name="グラフ 135">
          <a:extLst>
            <a:ext uri="{FF2B5EF4-FFF2-40B4-BE49-F238E27FC236}">
              <a16:creationId xmlns="" xmlns:a16="http://schemas.microsoft.com/office/drawing/2014/main" id="{00000000-0008-0000-00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14" name="Rectangle 149">
          <a:extLst>
            <a:ext uri="{FF2B5EF4-FFF2-40B4-BE49-F238E27FC236}">
              <a16:creationId xmlns="" xmlns:a16="http://schemas.microsoft.com/office/drawing/2014/main" id="{00000000-0008-0000-0000-000072000000}"/>
            </a:ext>
          </a:extLst>
        </xdr:cNvPr>
        <xdr:cNvSpPr>
          <a:spLocks noChangeArrowheads="1"/>
        </xdr:cNvSpPr>
      </xdr:nvSpPr>
      <xdr:spPr bwMode="auto">
        <a:xfrm>
          <a:off x="252603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5" name="Rectangle 150">
          <a:extLst>
            <a:ext uri="{FF2B5EF4-FFF2-40B4-BE49-F238E27FC236}">
              <a16:creationId xmlns="" xmlns:a16="http://schemas.microsoft.com/office/drawing/2014/main" id="{00000000-0008-0000-0000-000073000000}"/>
            </a:ext>
          </a:extLst>
        </xdr:cNvPr>
        <xdr:cNvSpPr>
          <a:spLocks noChangeArrowheads="1"/>
        </xdr:cNvSpPr>
      </xdr:nvSpPr>
      <xdr:spPr bwMode="auto">
        <a:xfrm>
          <a:off x="252603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6" name="Rectangle 154">
          <a:extLst>
            <a:ext uri="{FF2B5EF4-FFF2-40B4-BE49-F238E27FC236}">
              <a16:creationId xmlns="" xmlns:a16="http://schemas.microsoft.com/office/drawing/2014/main" id="{00000000-0008-0000-0000-000074000000}"/>
            </a:ext>
          </a:extLst>
        </xdr:cNvPr>
        <xdr:cNvSpPr>
          <a:spLocks noChangeArrowheads="1"/>
        </xdr:cNvSpPr>
      </xdr:nvSpPr>
      <xdr:spPr bwMode="auto">
        <a:xfrm>
          <a:off x="252603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7" name="Rectangle 159">
          <a:extLst>
            <a:ext uri="{FF2B5EF4-FFF2-40B4-BE49-F238E27FC236}">
              <a16:creationId xmlns="" xmlns:a16="http://schemas.microsoft.com/office/drawing/2014/main" id="{00000000-0008-0000-0000-000075000000}"/>
            </a:ext>
          </a:extLst>
        </xdr:cNvPr>
        <xdr:cNvSpPr>
          <a:spLocks noChangeArrowheads="1"/>
        </xdr:cNvSpPr>
      </xdr:nvSpPr>
      <xdr:spPr bwMode="auto">
        <a:xfrm>
          <a:off x="252603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8" name="Text Box 161">
          <a:extLst>
            <a:ext uri="{FF2B5EF4-FFF2-40B4-BE49-F238E27FC236}">
              <a16:creationId xmlns="" xmlns:a16="http://schemas.microsoft.com/office/drawing/2014/main" id="{00000000-0008-0000-0000-000076000000}"/>
            </a:ext>
          </a:extLst>
        </xdr:cNvPr>
        <xdr:cNvSpPr txBox="1">
          <a:spLocks noChangeArrowheads="1"/>
        </xdr:cNvSpPr>
      </xdr:nvSpPr>
      <xdr:spPr bwMode="auto">
        <a:xfrm>
          <a:off x="252603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123" name="Text Box 23">
          <a:extLst>
            <a:ext uri="{FF2B5EF4-FFF2-40B4-BE49-F238E27FC236}">
              <a16:creationId xmlns="" xmlns:a16="http://schemas.microsoft.com/office/drawing/2014/main" id="{00000000-0008-0000-0000-00007B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4" name="Text Box 24">
          <a:extLst>
            <a:ext uri="{FF2B5EF4-FFF2-40B4-BE49-F238E27FC236}">
              <a16:creationId xmlns="" xmlns:a16="http://schemas.microsoft.com/office/drawing/2014/main" id="{00000000-0008-0000-0000-00007C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5" name="Text Box 50">
          <a:extLst>
            <a:ext uri="{FF2B5EF4-FFF2-40B4-BE49-F238E27FC236}">
              <a16:creationId xmlns="" xmlns:a16="http://schemas.microsoft.com/office/drawing/2014/main" id="{00000000-0008-0000-0000-00007D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6" name="Text Box 52">
          <a:extLst>
            <a:ext uri="{FF2B5EF4-FFF2-40B4-BE49-F238E27FC236}">
              <a16:creationId xmlns="" xmlns:a16="http://schemas.microsoft.com/office/drawing/2014/main" id="{00000000-0008-0000-0000-00007E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8" name="Text Box 23">
          <a:extLst>
            <a:ext uri="{FF2B5EF4-FFF2-40B4-BE49-F238E27FC236}">
              <a16:creationId xmlns="" xmlns:a16="http://schemas.microsoft.com/office/drawing/2014/main" id="{00000000-0008-0000-0000-00008A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9" name="Text Box 24">
          <a:extLst>
            <a:ext uri="{FF2B5EF4-FFF2-40B4-BE49-F238E27FC236}">
              <a16:creationId xmlns="" xmlns:a16="http://schemas.microsoft.com/office/drawing/2014/main" id="{00000000-0008-0000-0000-00008B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0" name="Text Box 50">
          <a:extLst>
            <a:ext uri="{FF2B5EF4-FFF2-40B4-BE49-F238E27FC236}">
              <a16:creationId xmlns="" xmlns:a16="http://schemas.microsoft.com/office/drawing/2014/main" id="{00000000-0008-0000-0000-00008C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1" name="Text Box 52">
          <a:extLst>
            <a:ext uri="{FF2B5EF4-FFF2-40B4-BE49-F238E27FC236}">
              <a16:creationId xmlns="" xmlns:a16="http://schemas.microsoft.com/office/drawing/2014/main" id="{00000000-0008-0000-0000-00008D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2" name="Text Box 23">
          <a:extLst>
            <a:ext uri="{FF2B5EF4-FFF2-40B4-BE49-F238E27FC236}">
              <a16:creationId xmlns="" xmlns:a16="http://schemas.microsoft.com/office/drawing/2014/main" id="{00000000-0008-0000-0000-00008E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3" name="Text Box 24">
          <a:extLst>
            <a:ext uri="{FF2B5EF4-FFF2-40B4-BE49-F238E27FC236}">
              <a16:creationId xmlns="" xmlns:a16="http://schemas.microsoft.com/office/drawing/2014/main" id="{00000000-0008-0000-0000-00008F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4" name="Text Box 50">
          <a:extLst>
            <a:ext uri="{FF2B5EF4-FFF2-40B4-BE49-F238E27FC236}">
              <a16:creationId xmlns="" xmlns:a16="http://schemas.microsoft.com/office/drawing/2014/main" id="{00000000-0008-0000-0000-000090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5" name="Text Box 52">
          <a:extLst>
            <a:ext uri="{FF2B5EF4-FFF2-40B4-BE49-F238E27FC236}">
              <a16:creationId xmlns="" xmlns:a16="http://schemas.microsoft.com/office/drawing/2014/main" id="{00000000-0008-0000-0000-000091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6" name="Text Box 23">
          <a:extLst>
            <a:ext uri="{FF2B5EF4-FFF2-40B4-BE49-F238E27FC236}">
              <a16:creationId xmlns="" xmlns:a16="http://schemas.microsoft.com/office/drawing/2014/main" id="{00000000-0008-0000-0000-000092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7" name="Text Box 24">
          <a:extLst>
            <a:ext uri="{FF2B5EF4-FFF2-40B4-BE49-F238E27FC236}">
              <a16:creationId xmlns="" xmlns:a16="http://schemas.microsoft.com/office/drawing/2014/main" id="{00000000-0008-0000-0000-000093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8" name="Text Box 50">
          <a:extLst>
            <a:ext uri="{FF2B5EF4-FFF2-40B4-BE49-F238E27FC236}">
              <a16:creationId xmlns="" xmlns:a16="http://schemas.microsoft.com/office/drawing/2014/main" id="{00000000-0008-0000-0000-000094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9" name="Text Box 52">
          <a:extLst>
            <a:ext uri="{FF2B5EF4-FFF2-40B4-BE49-F238E27FC236}">
              <a16:creationId xmlns="" xmlns:a16="http://schemas.microsoft.com/office/drawing/2014/main" id="{00000000-0008-0000-0000-000095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0" name="Text Box 23">
          <a:extLst>
            <a:ext uri="{FF2B5EF4-FFF2-40B4-BE49-F238E27FC236}">
              <a16:creationId xmlns="" xmlns:a16="http://schemas.microsoft.com/office/drawing/2014/main" id="{00000000-0008-0000-0000-000096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1" name="Text Box 24">
          <a:extLst>
            <a:ext uri="{FF2B5EF4-FFF2-40B4-BE49-F238E27FC236}">
              <a16:creationId xmlns="" xmlns:a16="http://schemas.microsoft.com/office/drawing/2014/main" id="{00000000-0008-0000-0000-000097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2" name="Text Box 50">
          <a:extLst>
            <a:ext uri="{FF2B5EF4-FFF2-40B4-BE49-F238E27FC236}">
              <a16:creationId xmlns="" xmlns:a16="http://schemas.microsoft.com/office/drawing/2014/main" id="{00000000-0008-0000-0000-000098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3" name="Text Box 52">
          <a:extLst>
            <a:ext uri="{FF2B5EF4-FFF2-40B4-BE49-F238E27FC236}">
              <a16:creationId xmlns="" xmlns:a16="http://schemas.microsoft.com/office/drawing/2014/main" id="{00000000-0008-0000-0000-000099000000}"/>
            </a:ext>
          </a:extLst>
        </xdr:cNvPr>
        <xdr:cNvSpPr txBox="1">
          <a:spLocks noChangeArrowheads="1"/>
        </xdr:cNvSpPr>
      </xdr:nvSpPr>
      <xdr:spPr bwMode="auto">
        <a:xfrm>
          <a:off x="5972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437994B4-9C57-8AAD-613E-1D2F2C57F04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ADA99B93-6365-92AB-5FF0-F2D35EB82C6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207474C2-5D54-1627-FB88-85A207FE5E5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61521B51-5B8A-1BB6-52CD-CAF2B47D5FA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5D860A63-190B-B9A5-3B13-EBC72714352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editAs="oneCell">
    <xdr:from>
      <xdr:col>52</xdr:col>
      <xdr:colOff>0</xdr:colOff>
      <xdr:row>2</xdr:row>
      <xdr:rowOff>0</xdr:rowOff>
    </xdr:from>
    <xdr:to>
      <xdr:col>52</xdr:col>
      <xdr:colOff>76200</xdr:colOff>
      <xdr:row>3</xdr:row>
      <xdr:rowOff>57150</xdr:rowOff>
    </xdr:to>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0" name="Text Box 23">
          <a:extLst>
            <a:ext uri="{FF2B5EF4-FFF2-40B4-BE49-F238E27FC236}">
              <a16:creationId xmlns="" xmlns:a16="http://schemas.microsoft.com/office/drawing/2014/main" id="{00000000-0008-0000-0100-00000A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1" name="Text Box 24">
          <a:extLst>
            <a:ext uri="{FF2B5EF4-FFF2-40B4-BE49-F238E27FC236}">
              <a16:creationId xmlns="" xmlns:a16="http://schemas.microsoft.com/office/drawing/2014/main" id="{00000000-0008-0000-0100-00000B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2" name="Text Box 50">
          <a:extLst>
            <a:ext uri="{FF2B5EF4-FFF2-40B4-BE49-F238E27FC236}">
              <a16:creationId xmlns="" xmlns:a16="http://schemas.microsoft.com/office/drawing/2014/main" id="{00000000-0008-0000-0100-00000C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3" name="Text Box 52">
          <a:extLst>
            <a:ext uri="{FF2B5EF4-FFF2-40B4-BE49-F238E27FC236}">
              <a16:creationId xmlns="" xmlns:a16="http://schemas.microsoft.com/office/drawing/2014/main" id="{00000000-0008-0000-0100-00000D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7" name="Text Box 23">
          <a:extLst>
            <a:ext uri="{FF2B5EF4-FFF2-40B4-BE49-F238E27FC236}">
              <a16:creationId xmlns="" xmlns:a16="http://schemas.microsoft.com/office/drawing/2014/main" id="{00000000-0008-0000-0100-000011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8" name="Text Box 24">
          <a:extLst>
            <a:ext uri="{FF2B5EF4-FFF2-40B4-BE49-F238E27FC236}">
              <a16:creationId xmlns="" xmlns:a16="http://schemas.microsoft.com/office/drawing/2014/main" id="{00000000-0008-0000-0100-000012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9" name="Text Box 50">
          <a:extLst>
            <a:ext uri="{FF2B5EF4-FFF2-40B4-BE49-F238E27FC236}">
              <a16:creationId xmlns="" xmlns:a16="http://schemas.microsoft.com/office/drawing/2014/main" id="{00000000-0008-0000-0100-000013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0" name="Text Box 52">
          <a:extLst>
            <a:ext uri="{FF2B5EF4-FFF2-40B4-BE49-F238E27FC236}">
              <a16:creationId xmlns="" xmlns:a16="http://schemas.microsoft.com/office/drawing/2014/main" id="{00000000-0008-0000-0100-000014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 name="Rectangle 132">
          <a:extLst>
            <a:ext uri="{FF2B5EF4-FFF2-40B4-BE49-F238E27FC236}">
              <a16:creationId xmlns="" xmlns:a16="http://schemas.microsoft.com/office/drawing/2014/main" id="{00000000-0008-0000-0100-00001A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8" name="Rectangle 149">
          <a:extLst>
            <a:ext uri="{FF2B5EF4-FFF2-40B4-BE49-F238E27FC236}">
              <a16:creationId xmlns="" xmlns:a16="http://schemas.microsoft.com/office/drawing/2014/main" id="{00000000-0008-0000-0100-00001C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9" name="Rectangle 150">
          <a:extLst>
            <a:ext uri="{FF2B5EF4-FFF2-40B4-BE49-F238E27FC236}">
              <a16:creationId xmlns="" xmlns:a16="http://schemas.microsoft.com/office/drawing/2014/main" id="{00000000-0008-0000-0100-00001D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 name="Rectangle 154">
          <a:extLst>
            <a:ext uri="{FF2B5EF4-FFF2-40B4-BE49-F238E27FC236}">
              <a16:creationId xmlns="" xmlns:a16="http://schemas.microsoft.com/office/drawing/2014/main" id="{00000000-0008-0000-0100-00001E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 name="Rectangle 159">
          <a:extLst>
            <a:ext uri="{FF2B5EF4-FFF2-40B4-BE49-F238E27FC236}">
              <a16:creationId xmlns="" xmlns:a16="http://schemas.microsoft.com/office/drawing/2014/main" id="{00000000-0008-0000-0100-00001F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2" name="Text Box 16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22098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100-00002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100-00002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100-00002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100-00002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8" name="Text Box 23">
          <a:extLst>
            <a:ext uri="{FF2B5EF4-FFF2-40B4-BE49-F238E27FC236}">
              <a16:creationId xmlns="" xmlns:a16="http://schemas.microsoft.com/office/drawing/2014/main" id="{00000000-0008-0000-0100-0000B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9" name="Text Box 24">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0" name="Text Box 50">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1" name="Text Box 52">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0" name="Text Box 23">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1" name="Text Box 24">
          <a:extLst>
            <a:ext uri="{FF2B5EF4-FFF2-40B4-BE49-F238E27FC236}">
              <a16:creationId xmlns="" xmlns:a16="http://schemas.microsoft.com/office/drawing/2014/main" id="{00000000-0008-0000-0100-0000B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2" name="Text Box 50">
          <a:extLst>
            <a:ext uri="{FF2B5EF4-FFF2-40B4-BE49-F238E27FC236}">
              <a16:creationId xmlns="" xmlns:a16="http://schemas.microsoft.com/office/drawing/2014/main" id="{00000000-0008-0000-0100-0000C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3" name="Text Box 52">
          <a:extLst>
            <a:ext uri="{FF2B5EF4-FFF2-40B4-BE49-F238E27FC236}">
              <a16:creationId xmlns="" xmlns:a16="http://schemas.microsoft.com/office/drawing/2014/main" id="{00000000-0008-0000-0100-0000C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2" name="Text Box 23">
          <a:extLst>
            <a:ext uri="{FF2B5EF4-FFF2-40B4-BE49-F238E27FC236}">
              <a16:creationId xmlns="" xmlns:a16="http://schemas.microsoft.com/office/drawing/2014/main" id="{00000000-0008-0000-0100-0000DE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3" name="Text Box 24">
          <a:extLst>
            <a:ext uri="{FF2B5EF4-FFF2-40B4-BE49-F238E27FC236}">
              <a16:creationId xmlns="" xmlns:a16="http://schemas.microsoft.com/office/drawing/2014/main" id="{00000000-0008-0000-0100-0000DF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4" name="Text Box 50">
          <a:extLst>
            <a:ext uri="{FF2B5EF4-FFF2-40B4-BE49-F238E27FC236}">
              <a16:creationId xmlns="" xmlns:a16="http://schemas.microsoft.com/office/drawing/2014/main" id="{00000000-0008-0000-0100-0000E0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5" name="Text Box 52">
          <a:extLst>
            <a:ext uri="{FF2B5EF4-FFF2-40B4-BE49-F238E27FC236}">
              <a16:creationId xmlns="" xmlns:a16="http://schemas.microsoft.com/office/drawing/2014/main" id="{00000000-0008-0000-0100-0000E1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6" name="Text Box 23">
          <a:extLst>
            <a:ext uri="{FF2B5EF4-FFF2-40B4-BE49-F238E27FC236}">
              <a16:creationId xmlns="" xmlns:a16="http://schemas.microsoft.com/office/drawing/2014/main" id="{00000000-0008-0000-0100-0000E2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7" name="Text Box 24">
          <a:extLst>
            <a:ext uri="{FF2B5EF4-FFF2-40B4-BE49-F238E27FC236}">
              <a16:creationId xmlns="" xmlns:a16="http://schemas.microsoft.com/office/drawing/2014/main" id="{00000000-0008-0000-0100-0000E3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8" name="Text Box 50">
          <a:extLst>
            <a:ext uri="{FF2B5EF4-FFF2-40B4-BE49-F238E27FC236}">
              <a16:creationId xmlns="" xmlns:a16="http://schemas.microsoft.com/office/drawing/2014/main" id="{00000000-0008-0000-0100-0000E4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9" name="Text Box 52">
          <a:extLst>
            <a:ext uri="{FF2B5EF4-FFF2-40B4-BE49-F238E27FC236}">
              <a16:creationId xmlns="" xmlns:a16="http://schemas.microsoft.com/office/drawing/2014/main" id="{00000000-0008-0000-0100-0000E5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0" name="Text Box 23">
          <a:extLst>
            <a:ext uri="{FF2B5EF4-FFF2-40B4-BE49-F238E27FC236}">
              <a16:creationId xmlns="" xmlns:a16="http://schemas.microsoft.com/office/drawing/2014/main" id="{00000000-0008-0000-0100-0000E6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1" name="Text Box 24">
          <a:extLst>
            <a:ext uri="{FF2B5EF4-FFF2-40B4-BE49-F238E27FC236}">
              <a16:creationId xmlns="" xmlns:a16="http://schemas.microsoft.com/office/drawing/2014/main" id="{00000000-0008-0000-0100-0000E7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2" name="Text Box 50">
          <a:extLst>
            <a:ext uri="{FF2B5EF4-FFF2-40B4-BE49-F238E27FC236}">
              <a16:creationId xmlns="" xmlns:a16="http://schemas.microsoft.com/office/drawing/2014/main" id="{00000000-0008-0000-0100-0000E8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3" name="Text Box 52">
          <a:extLst>
            <a:ext uri="{FF2B5EF4-FFF2-40B4-BE49-F238E27FC236}">
              <a16:creationId xmlns="" xmlns:a16="http://schemas.microsoft.com/office/drawing/2014/main" id="{00000000-0008-0000-0100-0000E9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4" name="Text Box 23">
          <a:extLst>
            <a:ext uri="{FF2B5EF4-FFF2-40B4-BE49-F238E27FC236}">
              <a16:creationId xmlns="" xmlns:a16="http://schemas.microsoft.com/office/drawing/2014/main" id="{00000000-0008-0000-0100-0000EA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5" name="Text Box 24">
          <a:extLst>
            <a:ext uri="{FF2B5EF4-FFF2-40B4-BE49-F238E27FC236}">
              <a16:creationId xmlns="" xmlns:a16="http://schemas.microsoft.com/office/drawing/2014/main" id="{00000000-0008-0000-0100-0000EB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6" name="Text Box 50">
          <a:extLst>
            <a:ext uri="{FF2B5EF4-FFF2-40B4-BE49-F238E27FC236}">
              <a16:creationId xmlns="" xmlns:a16="http://schemas.microsoft.com/office/drawing/2014/main" id="{00000000-0008-0000-0100-0000EC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7" name="Text Box 52">
          <a:extLst>
            <a:ext uri="{FF2B5EF4-FFF2-40B4-BE49-F238E27FC236}">
              <a16:creationId xmlns="" xmlns:a16="http://schemas.microsoft.com/office/drawing/2014/main" id="{00000000-0008-0000-0100-0000ED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8" name="Text Box 23">
          <a:extLst>
            <a:ext uri="{FF2B5EF4-FFF2-40B4-BE49-F238E27FC236}">
              <a16:creationId xmlns="" xmlns:a16="http://schemas.microsoft.com/office/drawing/2014/main" id="{00000000-0008-0000-0100-0000EE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9" name="Text Box 24">
          <a:extLst>
            <a:ext uri="{FF2B5EF4-FFF2-40B4-BE49-F238E27FC236}">
              <a16:creationId xmlns="" xmlns:a16="http://schemas.microsoft.com/office/drawing/2014/main" id="{00000000-0008-0000-0100-0000EF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0" name="Text Box 50">
          <a:extLst>
            <a:ext uri="{FF2B5EF4-FFF2-40B4-BE49-F238E27FC236}">
              <a16:creationId xmlns="" xmlns:a16="http://schemas.microsoft.com/office/drawing/2014/main" id="{00000000-0008-0000-0100-0000F0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1" name="Text Box 52">
          <a:extLst>
            <a:ext uri="{FF2B5EF4-FFF2-40B4-BE49-F238E27FC236}">
              <a16:creationId xmlns="" xmlns:a16="http://schemas.microsoft.com/office/drawing/2014/main" id="{00000000-0008-0000-0100-0000F1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52</xdr:col>
      <xdr:colOff>0</xdr:colOff>
      <xdr:row>2</xdr:row>
      <xdr:rowOff>0</xdr:rowOff>
    </xdr:from>
    <xdr:to>
      <xdr:col>52</xdr:col>
      <xdr:colOff>76200</xdr:colOff>
      <xdr:row>3</xdr:row>
      <xdr:rowOff>57150</xdr:rowOff>
    </xdr:to>
    <xdr:sp macro="" textlink="">
      <xdr:nvSpPr>
        <xdr:cNvPr id="243" name="Text Box 23">
          <a:extLst>
            <a:ext uri="{FF2B5EF4-FFF2-40B4-BE49-F238E27FC236}">
              <a16:creationId xmlns="" xmlns:a16="http://schemas.microsoft.com/office/drawing/2014/main" id="{00000000-0008-0000-0100-0000F3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4" name="Text Box 24">
          <a:extLst>
            <a:ext uri="{FF2B5EF4-FFF2-40B4-BE49-F238E27FC236}">
              <a16:creationId xmlns="" xmlns:a16="http://schemas.microsoft.com/office/drawing/2014/main" id="{00000000-0008-0000-0100-0000F4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5" name="Text Box 50">
          <a:extLst>
            <a:ext uri="{FF2B5EF4-FFF2-40B4-BE49-F238E27FC236}">
              <a16:creationId xmlns="" xmlns:a16="http://schemas.microsoft.com/office/drawing/2014/main" id="{00000000-0008-0000-0100-0000F5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6" name="Text Box 52">
          <a:extLst>
            <a:ext uri="{FF2B5EF4-FFF2-40B4-BE49-F238E27FC236}">
              <a16:creationId xmlns="" xmlns:a16="http://schemas.microsoft.com/office/drawing/2014/main" id="{00000000-0008-0000-0100-0000F6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0" name="Text Box 23">
          <a:extLst>
            <a:ext uri="{FF2B5EF4-FFF2-40B4-BE49-F238E27FC236}">
              <a16:creationId xmlns="" xmlns:a16="http://schemas.microsoft.com/office/drawing/2014/main" id="{00000000-0008-0000-0100-0000FA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1" name="Text Box 24">
          <a:extLst>
            <a:ext uri="{FF2B5EF4-FFF2-40B4-BE49-F238E27FC236}">
              <a16:creationId xmlns="" xmlns:a16="http://schemas.microsoft.com/office/drawing/2014/main" id="{00000000-0008-0000-0100-0000FB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2" name="Text Box 50">
          <a:extLst>
            <a:ext uri="{FF2B5EF4-FFF2-40B4-BE49-F238E27FC236}">
              <a16:creationId xmlns="" xmlns:a16="http://schemas.microsoft.com/office/drawing/2014/main" id="{00000000-0008-0000-0100-0000FC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3" name="Text Box 52">
          <a:extLst>
            <a:ext uri="{FF2B5EF4-FFF2-40B4-BE49-F238E27FC236}">
              <a16:creationId xmlns="" xmlns:a16="http://schemas.microsoft.com/office/drawing/2014/main" id="{00000000-0008-0000-0100-0000FD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57" name="Text Box 23">
          <a:extLst>
            <a:ext uri="{FF2B5EF4-FFF2-40B4-BE49-F238E27FC236}">
              <a16:creationId xmlns="" xmlns:a16="http://schemas.microsoft.com/office/drawing/2014/main" id="{00000000-0008-0000-0100-000001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58" name="Text Box 24">
          <a:extLst>
            <a:ext uri="{FF2B5EF4-FFF2-40B4-BE49-F238E27FC236}">
              <a16:creationId xmlns="" xmlns:a16="http://schemas.microsoft.com/office/drawing/2014/main" id="{00000000-0008-0000-0100-000002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59" name="Text Box 50">
          <a:extLst>
            <a:ext uri="{FF2B5EF4-FFF2-40B4-BE49-F238E27FC236}">
              <a16:creationId xmlns="" xmlns:a16="http://schemas.microsoft.com/office/drawing/2014/main" id="{00000000-0008-0000-0100-000003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60" name="Text Box 52">
          <a:extLst>
            <a:ext uri="{FF2B5EF4-FFF2-40B4-BE49-F238E27FC236}">
              <a16:creationId xmlns="" xmlns:a16="http://schemas.microsoft.com/office/drawing/2014/main" id="{00000000-0008-0000-0100-000004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261" name="グラフ 95">
          <a:extLst>
            <a:ext uri="{FF2B5EF4-FFF2-40B4-BE49-F238E27FC236}">
              <a16:creationId xmlns="" xmlns:a16="http://schemas.microsoft.com/office/drawing/2014/main" id="{00000000-0008-0000-0100-00000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2" name="グラフ 96">
          <a:extLst>
            <a:ext uri="{FF2B5EF4-FFF2-40B4-BE49-F238E27FC236}">
              <a16:creationId xmlns="" xmlns:a16="http://schemas.microsoft.com/office/drawing/2014/main" id="{00000000-0008-0000-0100-000006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3" name="グラフ 100">
          <a:extLst>
            <a:ext uri="{FF2B5EF4-FFF2-40B4-BE49-F238E27FC236}">
              <a16:creationId xmlns="" xmlns:a16="http://schemas.microsoft.com/office/drawing/2014/main" id="{00000000-0008-0000-0100-000007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4" name="グラフ 103">
          <a:extLst>
            <a:ext uri="{FF2B5EF4-FFF2-40B4-BE49-F238E27FC236}">
              <a16:creationId xmlns="" xmlns:a16="http://schemas.microsoft.com/office/drawing/2014/main" id="{00000000-0008-0000-0100-000008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5" name="グラフ 131">
          <a:extLst>
            <a:ext uri="{FF2B5EF4-FFF2-40B4-BE49-F238E27FC236}">
              <a16:creationId xmlns="" xmlns:a16="http://schemas.microsoft.com/office/drawing/2014/main" id="{00000000-0008-0000-0100-000009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6" name="Rectangle 132">
          <a:extLst>
            <a:ext uri="{FF2B5EF4-FFF2-40B4-BE49-F238E27FC236}">
              <a16:creationId xmlns="" xmlns:a16="http://schemas.microsoft.com/office/drawing/2014/main" id="{00000000-0008-0000-0100-00000A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67" name="グラフ 135">
          <a:extLst>
            <a:ext uri="{FF2B5EF4-FFF2-40B4-BE49-F238E27FC236}">
              <a16:creationId xmlns="" xmlns:a16="http://schemas.microsoft.com/office/drawing/2014/main" id="{00000000-0008-0000-0100-00000B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8" name="Rectangle 149">
          <a:extLst>
            <a:ext uri="{FF2B5EF4-FFF2-40B4-BE49-F238E27FC236}">
              <a16:creationId xmlns="" xmlns:a16="http://schemas.microsoft.com/office/drawing/2014/main" id="{00000000-0008-0000-0100-00000C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9" name="Rectangle 150">
          <a:extLst>
            <a:ext uri="{FF2B5EF4-FFF2-40B4-BE49-F238E27FC236}">
              <a16:creationId xmlns="" xmlns:a16="http://schemas.microsoft.com/office/drawing/2014/main" id="{00000000-0008-0000-0100-00000D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0" name="Rectangle 154">
          <a:extLst>
            <a:ext uri="{FF2B5EF4-FFF2-40B4-BE49-F238E27FC236}">
              <a16:creationId xmlns="" xmlns:a16="http://schemas.microsoft.com/office/drawing/2014/main" id="{00000000-0008-0000-0100-00000E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1" name="Rectangle 159">
          <a:extLst>
            <a:ext uri="{FF2B5EF4-FFF2-40B4-BE49-F238E27FC236}">
              <a16:creationId xmlns="" xmlns:a16="http://schemas.microsoft.com/office/drawing/2014/main" id="{00000000-0008-0000-0100-00000F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2" name="Text Box 161">
          <a:extLst>
            <a:ext uri="{FF2B5EF4-FFF2-40B4-BE49-F238E27FC236}">
              <a16:creationId xmlns="" xmlns:a16="http://schemas.microsoft.com/office/drawing/2014/main" id="{00000000-0008-0000-0100-000010010000}"/>
            </a:ext>
          </a:extLst>
        </xdr:cNvPr>
        <xdr:cNvSpPr txBox="1">
          <a:spLocks noChangeArrowheads="1"/>
        </xdr:cNvSpPr>
      </xdr:nvSpPr>
      <xdr:spPr bwMode="auto">
        <a:xfrm>
          <a:off x="268224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277" name="Text Box 23">
          <a:extLst>
            <a:ext uri="{FF2B5EF4-FFF2-40B4-BE49-F238E27FC236}">
              <a16:creationId xmlns="" xmlns:a16="http://schemas.microsoft.com/office/drawing/2014/main" id="{00000000-0008-0000-0100-000015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8" name="Text Box 24">
          <a:extLst>
            <a:ext uri="{FF2B5EF4-FFF2-40B4-BE49-F238E27FC236}">
              <a16:creationId xmlns="" xmlns:a16="http://schemas.microsoft.com/office/drawing/2014/main" id="{00000000-0008-0000-0100-000016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9" name="Text Box 50">
          <a:extLst>
            <a:ext uri="{FF2B5EF4-FFF2-40B4-BE49-F238E27FC236}">
              <a16:creationId xmlns="" xmlns:a16="http://schemas.microsoft.com/office/drawing/2014/main" id="{00000000-0008-0000-0100-000017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80" name="Text Box 52">
          <a:extLst>
            <a:ext uri="{FF2B5EF4-FFF2-40B4-BE49-F238E27FC236}">
              <a16:creationId xmlns="" xmlns:a16="http://schemas.microsoft.com/office/drawing/2014/main" id="{00000000-0008-0000-0100-000018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8" name="Text Box 23">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9" name="Text Box 24">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0" name="Text Box 50">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1" name="Text Box 52">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2" name="Text Box 2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3" name="Text Box 24">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4" name="Text Box 50">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5" name="Text Box 5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6" name="Text Box 2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7" name="Text Box 24">
          <a:extLst>
            <a:ext uri="{FF2B5EF4-FFF2-40B4-BE49-F238E27FC236}">
              <a16:creationId xmlns="" xmlns:a16="http://schemas.microsoft.com/office/drawing/2014/main" id="{00000000-0008-0000-0100-0000AB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8" name="Text Box 50">
          <a:extLst>
            <a:ext uri="{FF2B5EF4-FFF2-40B4-BE49-F238E27FC236}">
              <a16:creationId xmlns="" xmlns:a16="http://schemas.microsoft.com/office/drawing/2014/main" id="{00000000-0008-0000-0100-0000AC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9" name="Text Box 52">
          <a:extLst>
            <a:ext uri="{FF2B5EF4-FFF2-40B4-BE49-F238E27FC236}">
              <a16:creationId xmlns="" xmlns:a16="http://schemas.microsoft.com/office/drawing/2014/main" id="{00000000-0008-0000-0100-0000AD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30" name="Text Box 2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31" name="Text Box 24">
          <a:extLst>
            <a:ext uri="{FF2B5EF4-FFF2-40B4-BE49-F238E27FC236}">
              <a16:creationId xmlns="" xmlns:a16="http://schemas.microsoft.com/office/drawing/2014/main" id="{00000000-0008-0000-0100-0000AF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32" name="Text Box 50">
          <a:extLst>
            <a:ext uri="{FF2B5EF4-FFF2-40B4-BE49-F238E27FC236}">
              <a16:creationId xmlns="" xmlns:a16="http://schemas.microsoft.com/office/drawing/2014/main" id="{00000000-0008-0000-0100-0000B0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33" name="Text Box 5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4" name="Text Box 23">
          <a:extLst>
            <a:ext uri="{FF2B5EF4-FFF2-40B4-BE49-F238E27FC236}">
              <a16:creationId xmlns="" xmlns:a16="http://schemas.microsoft.com/office/drawing/2014/main" id="{00000000-0008-0000-0100-00007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8" name="Text Box 23">
          <a:extLst>
            <a:ext uri="{FF2B5EF4-FFF2-40B4-BE49-F238E27FC236}">
              <a16:creationId xmlns="" xmlns:a16="http://schemas.microsoft.com/office/drawing/2014/main" id="{00000000-0008-0000-0100-00008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9" name="Text Box 24">
          <a:extLst>
            <a:ext uri="{FF2B5EF4-FFF2-40B4-BE49-F238E27FC236}">
              <a16:creationId xmlns="" xmlns:a16="http://schemas.microsoft.com/office/drawing/2014/main" id="{00000000-0008-0000-0100-00008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0" name="Text Box 50">
          <a:extLst>
            <a:ext uri="{FF2B5EF4-FFF2-40B4-BE49-F238E27FC236}">
              <a16:creationId xmlns="" xmlns:a16="http://schemas.microsoft.com/office/drawing/2014/main" id="{00000000-0008-0000-0100-00008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1" name="Text Box 52">
          <a:extLst>
            <a:ext uri="{FF2B5EF4-FFF2-40B4-BE49-F238E27FC236}">
              <a16:creationId xmlns="" xmlns:a16="http://schemas.microsoft.com/office/drawing/2014/main" id="{00000000-0008-0000-0100-00008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2" name="Text Box 23">
          <a:extLst>
            <a:ext uri="{FF2B5EF4-FFF2-40B4-BE49-F238E27FC236}">
              <a16:creationId xmlns="" xmlns:a16="http://schemas.microsoft.com/office/drawing/2014/main" id="{00000000-0008-0000-0100-00008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3" name="Text Box 24">
          <a:extLst>
            <a:ext uri="{FF2B5EF4-FFF2-40B4-BE49-F238E27FC236}">
              <a16:creationId xmlns="" xmlns:a16="http://schemas.microsoft.com/office/drawing/2014/main" id="{00000000-0008-0000-0100-00008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4" name="Text Box 50">
          <a:extLst>
            <a:ext uri="{FF2B5EF4-FFF2-40B4-BE49-F238E27FC236}">
              <a16:creationId xmlns="" xmlns:a16="http://schemas.microsoft.com/office/drawing/2014/main" id="{00000000-0008-0000-0100-00008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5" name="Text Box 52">
          <a:extLst>
            <a:ext uri="{FF2B5EF4-FFF2-40B4-BE49-F238E27FC236}">
              <a16:creationId xmlns="" xmlns:a16="http://schemas.microsoft.com/office/drawing/2014/main" id="{00000000-0008-0000-0100-00008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6" name="Text Box 23">
          <a:extLst>
            <a:ext uri="{FF2B5EF4-FFF2-40B4-BE49-F238E27FC236}">
              <a16:creationId xmlns="" xmlns:a16="http://schemas.microsoft.com/office/drawing/2014/main" id="{00000000-0008-0000-0100-00008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7" name="Text Box 24">
          <a:extLst>
            <a:ext uri="{FF2B5EF4-FFF2-40B4-BE49-F238E27FC236}">
              <a16:creationId xmlns="" xmlns:a16="http://schemas.microsoft.com/office/drawing/2014/main" id="{00000000-0008-0000-0100-00008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8" name="Text Box 50">
          <a:extLst>
            <a:ext uri="{FF2B5EF4-FFF2-40B4-BE49-F238E27FC236}">
              <a16:creationId xmlns="" xmlns:a16="http://schemas.microsoft.com/office/drawing/2014/main" id="{00000000-0008-0000-0100-00008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9" name="Text Box 52">
          <a:extLst>
            <a:ext uri="{FF2B5EF4-FFF2-40B4-BE49-F238E27FC236}">
              <a16:creationId xmlns="" xmlns:a16="http://schemas.microsoft.com/office/drawing/2014/main" id="{00000000-0008-0000-0100-00008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0" name="Text Box 23">
          <a:extLst>
            <a:ext uri="{FF2B5EF4-FFF2-40B4-BE49-F238E27FC236}">
              <a16:creationId xmlns="" xmlns:a16="http://schemas.microsoft.com/office/drawing/2014/main" id="{00000000-0008-0000-0100-00008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1" name="Text Box 24">
          <a:extLst>
            <a:ext uri="{FF2B5EF4-FFF2-40B4-BE49-F238E27FC236}">
              <a16:creationId xmlns="" xmlns:a16="http://schemas.microsoft.com/office/drawing/2014/main" id="{00000000-0008-0000-0100-00008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2" name="Text Box 50">
          <a:extLst>
            <a:ext uri="{FF2B5EF4-FFF2-40B4-BE49-F238E27FC236}">
              <a16:creationId xmlns="" xmlns:a16="http://schemas.microsoft.com/office/drawing/2014/main" id="{00000000-0008-0000-0100-00008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3" name="Text Box 52">
          <a:extLst>
            <a:ext uri="{FF2B5EF4-FFF2-40B4-BE49-F238E27FC236}">
              <a16:creationId xmlns="" xmlns:a16="http://schemas.microsoft.com/office/drawing/2014/main" id="{00000000-0008-0000-0100-00008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4" name="Text Box 23">
          <a:extLst>
            <a:ext uri="{FF2B5EF4-FFF2-40B4-BE49-F238E27FC236}">
              <a16:creationId xmlns="" xmlns:a16="http://schemas.microsoft.com/office/drawing/2014/main" id="{00000000-0008-0000-0100-00009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5" name="Text Box 24">
          <a:extLst>
            <a:ext uri="{FF2B5EF4-FFF2-40B4-BE49-F238E27FC236}">
              <a16:creationId xmlns="" xmlns:a16="http://schemas.microsoft.com/office/drawing/2014/main" id="{00000000-0008-0000-0100-00009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6" name="Text Box 50">
          <a:extLst>
            <a:ext uri="{FF2B5EF4-FFF2-40B4-BE49-F238E27FC236}">
              <a16:creationId xmlns="" xmlns:a16="http://schemas.microsoft.com/office/drawing/2014/main" id="{00000000-0008-0000-0100-00009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7" name="Text Box 52">
          <a:extLst>
            <a:ext uri="{FF2B5EF4-FFF2-40B4-BE49-F238E27FC236}">
              <a16:creationId xmlns="" xmlns:a16="http://schemas.microsoft.com/office/drawing/2014/main" id="{00000000-0008-0000-0100-00009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8" name="Text Box 23">
          <a:extLst>
            <a:ext uri="{FF2B5EF4-FFF2-40B4-BE49-F238E27FC236}">
              <a16:creationId xmlns="" xmlns:a16="http://schemas.microsoft.com/office/drawing/2014/main" id="{00000000-0008-0000-0100-00009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9" name="Text Box 24">
          <a:extLst>
            <a:ext uri="{FF2B5EF4-FFF2-40B4-BE49-F238E27FC236}">
              <a16:creationId xmlns="" xmlns:a16="http://schemas.microsoft.com/office/drawing/2014/main" id="{00000000-0008-0000-0100-00009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0" name="Text Box 50">
          <a:extLst>
            <a:ext uri="{FF2B5EF4-FFF2-40B4-BE49-F238E27FC236}">
              <a16:creationId xmlns="" xmlns:a16="http://schemas.microsoft.com/office/drawing/2014/main" id="{00000000-0008-0000-0100-00009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1" name="Text Box 52">
          <a:extLst>
            <a:ext uri="{FF2B5EF4-FFF2-40B4-BE49-F238E27FC236}">
              <a16:creationId xmlns="" xmlns:a16="http://schemas.microsoft.com/office/drawing/2014/main" id="{00000000-0008-0000-0100-00009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2" name="Text Box 23">
          <a:extLst>
            <a:ext uri="{FF2B5EF4-FFF2-40B4-BE49-F238E27FC236}">
              <a16:creationId xmlns="" xmlns:a16="http://schemas.microsoft.com/office/drawing/2014/main" id="{00000000-0008-0000-0100-00009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3" name="Text Box 24">
          <a:extLst>
            <a:ext uri="{FF2B5EF4-FFF2-40B4-BE49-F238E27FC236}">
              <a16:creationId xmlns="" xmlns:a16="http://schemas.microsoft.com/office/drawing/2014/main" id="{00000000-0008-0000-0100-00009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4" name="Text Box 50">
          <a:extLst>
            <a:ext uri="{FF2B5EF4-FFF2-40B4-BE49-F238E27FC236}">
              <a16:creationId xmlns="" xmlns:a16="http://schemas.microsoft.com/office/drawing/2014/main" id="{00000000-0008-0000-0100-00009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5" name="Text Box 52">
          <a:extLst>
            <a:ext uri="{FF2B5EF4-FFF2-40B4-BE49-F238E27FC236}">
              <a16:creationId xmlns="" xmlns:a16="http://schemas.microsoft.com/office/drawing/2014/main" id="{00000000-0008-0000-0100-00009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6" name="Text Box 23">
          <a:extLst>
            <a:ext uri="{FF2B5EF4-FFF2-40B4-BE49-F238E27FC236}">
              <a16:creationId xmlns="" xmlns:a16="http://schemas.microsoft.com/office/drawing/2014/main" id="{00000000-0008-0000-0100-00009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7" name="Text Box 24">
          <a:extLst>
            <a:ext uri="{FF2B5EF4-FFF2-40B4-BE49-F238E27FC236}">
              <a16:creationId xmlns="" xmlns:a16="http://schemas.microsoft.com/office/drawing/2014/main" id="{00000000-0008-0000-0100-00009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8" name="Text Box 50">
          <a:extLst>
            <a:ext uri="{FF2B5EF4-FFF2-40B4-BE49-F238E27FC236}">
              <a16:creationId xmlns="" xmlns:a16="http://schemas.microsoft.com/office/drawing/2014/main" id="{00000000-0008-0000-0100-00009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9" name="Text Box 52">
          <a:extLst>
            <a:ext uri="{FF2B5EF4-FFF2-40B4-BE49-F238E27FC236}">
              <a16:creationId xmlns="" xmlns:a16="http://schemas.microsoft.com/office/drawing/2014/main" id="{00000000-0008-0000-0100-00009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0" name="Text Box 23">
          <a:extLst>
            <a:ext uri="{FF2B5EF4-FFF2-40B4-BE49-F238E27FC236}">
              <a16:creationId xmlns="" xmlns:a16="http://schemas.microsoft.com/office/drawing/2014/main" id="{00000000-0008-0000-0100-0000A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1" name="Text Box 24">
          <a:extLst>
            <a:ext uri="{FF2B5EF4-FFF2-40B4-BE49-F238E27FC236}">
              <a16:creationId xmlns="" xmlns:a16="http://schemas.microsoft.com/office/drawing/2014/main" id="{00000000-0008-0000-0100-0000A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2" name="Text Box 50">
          <a:extLst>
            <a:ext uri="{FF2B5EF4-FFF2-40B4-BE49-F238E27FC236}">
              <a16:creationId xmlns="" xmlns:a16="http://schemas.microsoft.com/office/drawing/2014/main" id="{00000000-0008-0000-0100-0000A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3" name="Text Box 52">
          <a:extLst>
            <a:ext uri="{FF2B5EF4-FFF2-40B4-BE49-F238E27FC236}">
              <a16:creationId xmlns="" xmlns:a16="http://schemas.microsoft.com/office/drawing/2014/main" id="{00000000-0008-0000-0100-0000A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4" name="Text Box 23">
          <a:extLst>
            <a:ext uri="{FF2B5EF4-FFF2-40B4-BE49-F238E27FC236}">
              <a16:creationId xmlns="" xmlns:a16="http://schemas.microsoft.com/office/drawing/2014/main" id="{00000000-0008-0000-0100-0000A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5" name="Text Box 24">
          <a:extLst>
            <a:ext uri="{FF2B5EF4-FFF2-40B4-BE49-F238E27FC236}">
              <a16:creationId xmlns="" xmlns:a16="http://schemas.microsoft.com/office/drawing/2014/main" id="{00000000-0008-0000-0100-0000A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6" name="Text Box 50">
          <a:extLst>
            <a:ext uri="{FF2B5EF4-FFF2-40B4-BE49-F238E27FC236}">
              <a16:creationId xmlns="" xmlns:a16="http://schemas.microsoft.com/office/drawing/2014/main" id="{00000000-0008-0000-0100-0000A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7" name="Text Box 52">
          <a:extLst>
            <a:ext uri="{FF2B5EF4-FFF2-40B4-BE49-F238E27FC236}">
              <a16:creationId xmlns="" xmlns:a16="http://schemas.microsoft.com/office/drawing/2014/main" id="{00000000-0008-0000-0100-0000A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8" name="Text Box 23">
          <a:extLst>
            <a:ext uri="{FF2B5EF4-FFF2-40B4-BE49-F238E27FC236}">
              <a16:creationId xmlns="" xmlns:a16="http://schemas.microsoft.com/office/drawing/2014/main" id="{00000000-0008-0000-0100-0000A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9" name="Text Box 24">
          <a:extLst>
            <a:ext uri="{FF2B5EF4-FFF2-40B4-BE49-F238E27FC236}">
              <a16:creationId xmlns="" xmlns:a16="http://schemas.microsoft.com/office/drawing/2014/main" id="{00000000-0008-0000-0100-0000A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0" name="Text Box 50">
          <a:extLst>
            <a:ext uri="{FF2B5EF4-FFF2-40B4-BE49-F238E27FC236}">
              <a16:creationId xmlns="" xmlns:a16="http://schemas.microsoft.com/office/drawing/2014/main" id="{00000000-0008-0000-0100-0000A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1" name="Text Box 52">
          <a:extLst>
            <a:ext uri="{FF2B5EF4-FFF2-40B4-BE49-F238E27FC236}">
              <a16:creationId xmlns="" xmlns:a16="http://schemas.microsoft.com/office/drawing/2014/main" id="{00000000-0008-0000-0100-0000A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2" name="Text Box 23">
          <a:extLst>
            <a:ext uri="{FF2B5EF4-FFF2-40B4-BE49-F238E27FC236}">
              <a16:creationId xmlns="" xmlns:a16="http://schemas.microsoft.com/office/drawing/2014/main" id="{00000000-0008-0000-0100-0000A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3" name="Text Box 24">
          <a:extLst>
            <a:ext uri="{FF2B5EF4-FFF2-40B4-BE49-F238E27FC236}">
              <a16:creationId xmlns="" xmlns:a16="http://schemas.microsoft.com/office/drawing/2014/main" id="{00000000-0008-0000-0100-0000A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4" name="Text Box 50">
          <a:extLst>
            <a:ext uri="{FF2B5EF4-FFF2-40B4-BE49-F238E27FC236}">
              <a16:creationId xmlns="" xmlns:a16="http://schemas.microsoft.com/office/drawing/2014/main" id="{00000000-0008-0000-0100-0000A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5" name="Text Box 52">
          <a:extLst>
            <a:ext uri="{FF2B5EF4-FFF2-40B4-BE49-F238E27FC236}">
              <a16:creationId xmlns="" xmlns:a16="http://schemas.microsoft.com/office/drawing/2014/main" id="{00000000-0008-0000-0100-0000A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6" name="Text Box 23">
          <a:extLst>
            <a:ext uri="{FF2B5EF4-FFF2-40B4-BE49-F238E27FC236}">
              <a16:creationId xmlns="" xmlns:a16="http://schemas.microsoft.com/office/drawing/2014/main" id="{00000000-0008-0000-0100-0000B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7" name="Text Box 24">
          <a:extLst>
            <a:ext uri="{FF2B5EF4-FFF2-40B4-BE49-F238E27FC236}">
              <a16:creationId xmlns="" xmlns:a16="http://schemas.microsoft.com/office/drawing/2014/main" id="{00000000-0008-0000-0100-0000B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4" name="Text Box 50">
          <a:extLst>
            <a:ext uri="{FF2B5EF4-FFF2-40B4-BE49-F238E27FC236}">
              <a16:creationId xmlns="" xmlns:a16="http://schemas.microsoft.com/office/drawing/2014/main" id="{00000000-0008-0000-0100-0000C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5" name="Text Box 52">
          <a:extLst>
            <a:ext uri="{FF2B5EF4-FFF2-40B4-BE49-F238E27FC236}">
              <a16:creationId xmlns="" xmlns:a16="http://schemas.microsoft.com/office/drawing/2014/main" id="{00000000-0008-0000-0100-0000C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0" name="Text Box 23">
          <a:extLst>
            <a:ext uri="{FF2B5EF4-FFF2-40B4-BE49-F238E27FC236}">
              <a16:creationId xmlns="" xmlns:a16="http://schemas.microsoft.com/office/drawing/2014/main" id="{00000000-0008-0000-0100-0000D2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1" name="Text Box 24">
          <a:extLst>
            <a:ext uri="{FF2B5EF4-FFF2-40B4-BE49-F238E27FC236}">
              <a16:creationId xmlns="" xmlns:a16="http://schemas.microsoft.com/office/drawing/2014/main" id="{00000000-0008-0000-0100-0000D3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2" name="Text Box 50">
          <a:extLst>
            <a:ext uri="{FF2B5EF4-FFF2-40B4-BE49-F238E27FC236}">
              <a16:creationId xmlns="" xmlns:a16="http://schemas.microsoft.com/office/drawing/2014/main" id="{00000000-0008-0000-0100-0000D4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3" name="Text Box 52">
          <a:extLst>
            <a:ext uri="{FF2B5EF4-FFF2-40B4-BE49-F238E27FC236}">
              <a16:creationId xmlns="" xmlns:a16="http://schemas.microsoft.com/office/drawing/2014/main" id="{00000000-0008-0000-0100-0000D5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4" name="Text Box 24">
          <a:extLst>
            <a:ext uri="{FF2B5EF4-FFF2-40B4-BE49-F238E27FC236}">
              <a16:creationId xmlns="" xmlns:a16="http://schemas.microsoft.com/office/drawing/2014/main" id="{00000000-0008-0000-0100-0000D6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5" name="Text Box 50">
          <a:extLst>
            <a:ext uri="{FF2B5EF4-FFF2-40B4-BE49-F238E27FC236}">
              <a16:creationId xmlns="" xmlns:a16="http://schemas.microsoft.com/office/drawing/2014/main" id="{00000000-0008-0000-0100-0000D7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6" name="Text Box 52">
          <a:extLst>
            <a:ext uri="{FF2B5EF4-FFF2-40B4-BE49-F238E27FC236}">
              <a16:creationId xmlns="" xmlns:a16="http://schemas.microsoft.com/office/drawing/2014/main" id="{00000000-0008-0000-0100-0000D8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7" name="Text Box 23">
          <a:extLst>
            <a:ext uri="{FF2B5EF4-FFF2-40B4-BE49-F238E27FC236}">
              <a16:creationId xmlns="" xmlns:a16="http://schemas.microsoft.com/office/drawing/2014/main" id="{00000000-0008-0000-0100-0000D9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8" name="Text Box 24">
          <a:extLst>
            <a:ext uri="{FF2B5EF4-FFF2-40B4-BE49-F238E27FC236}">
              <a16:creationId xmlns="" xmlns:a16="http://schemas.microsoft.com/office/drawing/2014/main" id="{00000000-0008-0000-0100-0000DA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9" name="Text Box 50">
          <a:extLst>
            <a:ext uri="{FF2B5EF4-FFF2-40B4-BE49-F238E27FC236}">
              <a16:creationId xmlns="" xmlns:a16="http://schemas.microsoft.com/office/drawing/2014/main" id="{00000000-0008-0000-0100-0000DB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20" name="Text Box 52">
          <a:extLst>
            <a:ext uri="{FF2B5EF4-FFF2-40B4-BE49-F238E27FC236}">
              <a16:creationId xmlns="" xmlns:a16="http://schemas.microsoft.com/office/drawing/2014/main" id="{00000000-0008-0000-0100-0000DC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21" name="Text Box 24">
          <a:extLst>
            <a:ext uri="{FF2B5EF4-FFF2-40B4-BE49-F238E27FC236}">
              <a16:creationId xmlns="" xmlns:a16="http://schemas.microsoft.com/office/drawing/2014/main" id="{00000000-0008-0000-0100-0000DD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42" name="Text Box 50">
          <a:extLst>
            <a:ext uri="{FF2B5EF4-FFF2-40B4-BE49-F238E27FC236}">
              <a16:creationId xmlns="" xmlns:a16="http://schemas.microsoft.com/office/drawing/2014/main" id="{00000000-0008-0000-0100-0000F2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47" name="Text Box 52">
          <a:extLst>
            <a:ext uri="{FF2B5EF4-FFF2-40B4-BE49-F238E27FC236}">
              <a16:creationId xmlns="" xmlns:a16="http://schemas.microsoft.com/office/drawing/2014/main" id="{00000000-0008-0000-0100-0000F7000000}"/>
            </a:ext>
          </a:extLst>
        </xdr:cNvPr>
        <xdr:cNvSpPr txBox="1">
          <a:spLocks noChangeArrowheads="1"/>
        </xdr:cNvSpPr>
      </xdr:nvSpPr>
      <xdr:spPr bwMode="auto">
        <a:xfrm>
          <a:off x="738188"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48" name="Text Box 23">
          <a:extLst>
            <a:ext uri="{FF2B5EF4-FFF2-40B4-BE49-F238E27FC236}">
              <a16:creationId xmlns="" xmlns:a16="http://schemas.microsoft.com/office/drawing/2014/main" id="{00000000-0008-0000-0100-0000F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49" name="Text Box 24">
          <a:extLst>
            <a:ext uri="{FF2B5EF4-FFF2-40B4-BE49-F238E27FC236}">
              <a16:creationId xmlns="" xmlns:a16="http://schemas.microsoft.com/office/drawing/2014/main" id="{00000000-0008-0000-0100-0000F9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54" name="Text Box 50">
          <a:extLst>
            <a:ext uri="{FF2B5EF4-FFF2-40B4-BE49-F238E27FC236}">
              <a16:creationId xmlns="" xmlns:a16="http://schemas.microsoft.com/office/drawing/2014/main" id="{00000000-0008-0000-0100-0000F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55" name="Text Box 52">
          <a:extLst>
            <a:ext uri="{FF2B5EF4-FFF2-40B4-BE49-F238E27FC236}">
              <a16:creationId xmlns="" xmlns:a16="http://schemas.microsoft.com/office/drawing/2014/main" id="{00000000-0008-0000-0100-0000F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56" name="Text Box 24">
          <a:extLst>
            <a:ext uri="{FF2B5EF4-FFF2-40B4-BE49-F238E27FC236}">
              <a16:creationId xmlns="" xmlns:a16="http://schemas.microsoft.com/office/drawing/2014/main" id="{00000000-0008-0000-0100-00000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73" name="Text Box 50">
          <a:extLst>
            <a:ext uri="{FF2B5EF4-FFF2-40B4-BE49-F238E27FC236}">
              <a16:creationId xmlns="" xmlns:a16="http://schemas.microsoft.com/office/drawing/2014/main" id="{00000000-0008-0000-0100-00001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74" name="Text Box 52">
          <a:extLst>
            <a:ext uri="{FF2B5EF4-FFF2-40B4-BE49-F238E27FC236}">
              <a16:creationId xmlns="" xmlns:a16="http://schemas.microsoft.com/office/drawing/2014/main" id="{00000000-0008-0000-0100-00001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75" name="Text Box 23">
          <a:extLst>
            <a:ext uri="{FF2B5EF4-FFF2-40B4-BE49-F238E27FC236}">
              <a16:creationId xmlns="" xmlns:a16="http://schemas.microsoft.com/office/drawing/2014/main" id="{00000000-0008-0000-0100-00001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76" name="Text Box 24">
          <a:extLst>
            <a:ext uri="{FF2B5EF4-FFF2-40B4-BE49-F238E27FC236}">
              <a16:creationId xmlns="" xmlns:a16="http://schemas.microsoft.com/office/drawing/2014/main" id="{00000000-0008-0000-0100-00001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1" name="Text Box 50">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2" name="Text Box 52">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3" name="Text Box 24">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4" name="Text Box 50">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85" name="Text Box 52">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86" name="Text Box 23">
          <a:extLst>
            <a:ext uri="{FF2B5EF4-FFF2-40B4-BE49-F238E27FC236}">
              <a16:creationId xmlns="" xmlns:a16="http://schemas.microsoft.com/office/drawing/2014/main" id="{00000000-0008-0000-0100-00001E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87" name="Text Box 24">
          <a:extLst>
            <a:ext uri="{FF2B5EF4-FFF2-40B4-BE49-F238E27FC236}">
              <a16:creationId xmlns="" xmlns:a16="http://schemas.microsoft.com/office/drawing/2014/main" id="{00000000-0008-0000-0100-00001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88" name="Text Box 50">
          <a:extLst>
            <a:ext uri="{FF2B5EF4-FFF2-40B4-BE49-F238E27FC236}">
              <a16:creationId xmlns="" xmlns:a16="http://schemas.microsoft.com/office/drawing/2014/main" id="{00000000-0008-0000-0100-00002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89" name="Text Box 52">
          <a:extLst>
            <a:ext uri="{FF2B5EF4-FFF2-40B4-BE49-F238E27FC236}">
              <a16:creationId xmlns="" xmlns:a16="http://schemas.microsoft.com/office/drawing/2014/main" id="{00000000-0008-0000-0100-00002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90" name="Text Box 24">
          <a:extLst>
            <a:ext uri="{FF2B5EF4-FFF2-40B4-BE49-F238E27FC236}">
              <a16:creationId xmlns="" xmlns:a16="http://schemas.microsoft.com/office/drawing/2014/main" id="{00000000-0008-0000-0100-00002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91" name="Text Box 50">
          <a:extLst>
            <a:ext uri="{FF2B5EF4-FFF2-40B4-BE49-F238E27FC236}">
              <a16:creationId xmlns="" xmlns:a16="http://schemas.microsoft.com/office/drawing/2014/main" id="{00000000-0008-0000-0100-00002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92" name="Text Box 52">
          <a:extLst>
            <a:ext uri="{FF2B5EF4-FFF2-40B4-BE49-F238E27FC236}">
              <a16:creationId xmlns="" xmlns:a16="http://schemas.microsoft.com/office/drawing/2014/main" id="{00000000-0008-0000-0100-00002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93" name="Text Box 23">
          <a:extLst>
            <a:ext uri="{FF2B5EF4-FFF2-40B4-BE49-F238E27FC236}">
              <a16:creationId xmlns="" xmlns:a16="http://schemas.microsoft.com/office/drawing/2014/main" id="{00000000-0008-0000-0100-00002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94" name="Text Box 24">
          <a:extLst>
            <a:ext uri="{FF2B5EF4-FFF2-40B4-BE49-F238E27FC236}">
              <a16:creationId xmlns="" xmlns:a16="http://schemas.microsoft.com/office/drawing/2014/main" id="{00000000-0008-0000-0100-00002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95" name="Text Box 50">
          <a:extLst>
            <a:ext uri="{FF2B5EF4-FFF2-40B4-BE49-F238E27FC236}">
              <a16:creationId xmlns="" xmlns:a16="http://schemas.microsoft.com/office/drawing/2014/main" id="{00000000-0008-0000-0100-00002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96" name="Text Box 52">
          <a:extLst>
            <a:ext uri="{FF2B5EF4-FFF2-40B4-BE49-F238E27FC236}">
              <a16:creationId xmlns="" xmlns:a16="http://schemas.microsoft.com/office/drawing/2014/main" id="{00000000-0008-0000-0100-00002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97" name="Text Box 24">
          <a:extLst>
            <a:ext uri="{FF2B5EF4-FFF2-40B4-BE49-F238E27FC236}">
              <a16:creationId xmlns="" xmlns:a16="http://schemas.microsoft.com/office/drawing/2014/main" id="{00000000-0008-0000-0100-00002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98" name="Text Box 50">
          <a:extLst>
            <a:ext uri="{FF2B5EF4-FFF2-40B4-BE49-F238E27FC236}">
              <a16:creationId xmlns="" xmlns:a16="http://schemas.microsoft.com/office/drawing/2014/main" id="{00000000-0008-0000-0100-00002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99" name="Text Box 52">
          <a:extLst>
            <a:ext uri="{FF2B5EF4-FFF2-40B4-BE49-F238E27FC236}">
              <a16:creationId xmlns="" xmlns:a16="http://schemas.microsoft.com/office/drawing/2014/main" id="{00000000-0008-0000-0100-00002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8" name="Text Box 23">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9" name="Text Box 24">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0" name="Text Box 50">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1" name="Text Box 52">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2" name="Text Box 24">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3" name="Text Box 50">
          <a:extLst>
            <a:ext uri="{FF2B5EF4-FFF2-40B4-BE49-F238E27FC236}">
              <a16:creationId xmlns="" xmlns:a16="http://schemas.microsoft.com/office/drawing/2014/main" id="{00000000-0008-0000-0100-00002F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4" name="Text Box 52">
          <a:extLst>
            <a:ext uri="{FF2B5EF4-FFF2-40B4-BE49-F238E27FC236}">
              <a16:creationId xmlns="" xmlns:a16="http://schemas.microsoft.com/office/drawing/2014/main" id="{00000000-0008-0000-0100-000030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5" name="Text Box 23">
          <a:extLst>
            <a:ext uri="{FF2B5EF4-FFF2-40B4-BE49-F238E27FC236}">
              <a16:creationId xmlns="" xmlns:a16="http://schemas.microsoft.com/office/drawing/2014/main" id="{00000000-0008-0000-0100-000031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6" name="Text Box 24">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7" name="Text Box 50">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8" name="Text Box 52">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9" name="Text Box 24">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0" name="Text Box 50">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1" name="Text Box 52">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2" name="Text Box 23">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3" name="Text Box 24">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4" name="Text Box 50">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5" name="Text Box 52">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6" name="Text Box 24">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7" name="Text Box 50">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8" name="Text Box 52">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9" name="Text Box 23">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0" name="Text Box 24">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1" name="Text Box 50">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2" name="Text Box 52">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3" name="Text Box 24">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4" name="Text Box 50">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5" name="Text Box 52">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6" name="Text Box 23">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7" name="Text Box 24">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8" name="Text Box 50">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9" name="Text Box 52">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0" name="Text Box 24">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1" name="Text Box 50">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2" name="Text Box 52">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52438"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3" name="Text Box 23">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4" name="Text Box 24">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5" name="Text Box 50">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6" name="Text Box 52">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7" name="Text Box 24">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8" name="Text Box 50">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9" name="Text Box 52">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52438"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0" name="Text Box 23">
          <a:extLst>
            <a:ext uri="{FF2B5EF4-FFF2-40B4-BE49-F238E27FC236}">
              <a16:creationId xmlns="" xmlns:a16="http://schemas.microsoft.com/office/drawing/2014/main" id="{00000000-0008-0000-0100-000054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1" name="Text Box 24">
          <a:extLst>
            <a:ext uri="{FF2B5EF4-FFF2-40B4-BE49-F238E27FC236}">
              <a16:creationId xmlns="" xmlns:a16="http://schemas.microsoft.com/office/drawing/2014/main" id="{00000000-0008-0000-0100-000055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2" name="Text Box 50">
          <a:extLst>
            <a:ext uri="{FF2B5EF4-FFF2-40B4-BE49-F238E27FC236}">
              <a16:creationId xmlns="" xmlns:a16="http://schemas.microsoft.com/office/drawing/2014/main" id="{00000000-0008-0000-0100-000056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3" name="Text Box 52">
          <a:extLst>
            <a:ext uri="{FF2B5EF4-FFF2-40B4-BE49-F238E27FC236}">
              <a16:creationId xmlns="" xmlns:a16="http://schemas.microsoft.com/office/drawing/2014/main" id="{00000000-0008-0000-0100-000057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4" name="Text Box 24">
          <a:extLst>
            <a:ext uri="{FF2B5EF4-FFF2-40B4-BE49-F238E27FC236}">
              <a16:creationId xmlns="" xmlns:a16="http://schemas.microsoft.com/office/drawing/2014/main" id="{00000000-0008-0000-0100-000058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5" name="Text Box 50">
          <a:extLst>
            <a:ext uri="{FF2B5EF4-FFF2-40B4-BE49-F238E27FC236}">
              <a16:creationId xmlns="" xmlns:a16="http://schemas.microsoft.com/office/drawing/2014/main" id="{00000000-0008-0000-0100-000059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6" name="Text Box 52">
          <a:extLst>
            <a:ext uri="{FF2B5EF4-FFF2-40B4-BE49-F238E27FC236}">
              <a16:creationId xmlns="" xmlns:a16="http://schemas.microsoft.com/office/drawing/2014/main" id="{00000000-0008-0000-0100-00005A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7" name="Text Box 23">
          <a:extLst>
            <a:ext uri="{FF2B5EF4-FFF2-40B4-BE49-F238E27FC236}">
              <a16:creationId xmlns="" xmlns:a16="http://schemas.microsoft.com/office/drawing/2014/main" id="{00000000-0008-0000-0100-00005B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8" name="Text Box 24">
          <a:extLst>
            <a:ext uri="{FF2B5EF4-FFF2-40B4-BE49-F238E27FC236}">
              <a16:creationId xmlns="" xmlns:a16="http://schemas.microsoft.com/office/drawing/2014/main" id="{00000000-0008-0000-0100-00005C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9" name="Text Box 50">
          <a:extLst>
            <a:ext uri="{FF2B5EF4-FFF2-40B4-BE49-F238E27FC236}">
              <a16:creationId xmlns="" xmlns:a16="http://schemas.microsoft.com/office/drawing/2014/main" id="{00000000-0008-0000-0100-00005D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0" name="Text Box 52">
          <a:extLst>
            <a:ext uri="{FF2B5EF4-FFF2-40B4-BE49-F238E27FC236}">
              <a16:creationId xmlns="" xmlns:a16="http://schemas.microsoft.com/office/drawing/2014/main" id="{00000000-0008-0000-0100-00005E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1" name="Text Box 24">
          <a:extLst>
            <a:ext uri="{FF2B5EF4-FFF2-40B4-BE49-F238E27FC236}">
              <a16:creationId xmlns="" xmlns:a16="http://schemas.microsoft.com/office/drawing/2014/main" id="{00000000-0008-0000-0100-00005F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2" name="Text Box 50">
          <a:extLst>
            <a:ext uri="{FF2B5EF4-FFF2-40B4-BE49-F238E27FC236}">
              <a16:creationId xmlns="" xmlns:a16="http://schemas.microsoft.com/office/drawing/2014/main" id="{00000000-0008-0000-0100-000060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3" name="Text Box 52">
          <a:extLst>
            <a:ext uri="{FF2B5EF4-FFF2-40B4-BE49-F238E27FC236}">
              <a16:creationId xmlns="" xmlns:a16="http://schemas.microsoft.com/office/drawing/2014/main" id="{00000000-0008-0000-0100-000061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4" name="Text Box 23">
          <a:extLst>
            <a:ext uri="{FF2B5EF4-FFF2-40B4-BE49-F238E27FC236}">
              <a16:creationId xmlns="" xmlns:a16="http://schemas.microsoft.com/office/drawing/2014/main" id="{00000000-0008-0000-0100-000062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5" name="Text Box 24">
          <a:extLst>
            <a:ext uri="{FF2B5EF4-FFF2-40B4-BE49-F238E27FC236}">
              <a16:creationId xmlns="" xmlns:a16="http://schemas.microsoft.com/office/drawing/2014/main" id="{00000000-0008-0000-0100-000063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6" name="Text Box 50">
          <a:extLst>
            <a:ext uri="{FF2B5EF4-FFF2-40B4-BE49-F238E27FC236}">
              <a16:creationId xmlns="" xmlns:a16="http://schemas.microsoft.com/office/drawing/2014/main" id="{00000000-0008-0000-0100-000064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7" name="Text Box 52">
          <a:extLst>
            <a:ext uri="{FF2B5EF4-FFF2-40B4-BE49-F238E27FC236}">
              <a16:creationId xmlns="" xmlns:a16="http://schemas.microsoft.com/office/drawing/2014/main" id="{00000000-0008-0000-0100-000065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8" name="Text Box 24">
          <a:extLst>
            <a:ext uri="{FF2B5EF4-FFF2-40B4-BE49-F238E27FC236}">
              <a16:creationId xmlns="" xmlns:a16="http://schemas.microsoft.com/office/drawing/2014/main" id="{00000000-0008-0000-0100-000066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9" name="Text Box 50">
          <a:extLst>
            <a:ext uri="{FF2B5EF4-FFF2-40B4-BE49-F238E27FC236}">
              <a16:creationId xmlns="" xmlns:a16="http://schemas.microsoft.com/office/drawing/2014/main" id="{00000000-0008-0000-0100-000067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60" name="Text Box 52">
          <a:extLst>
            <a:ext uri="{FF2B5EF4-FFF2-40B4-BE49-F238E27FC236}">
              <a16:creationId xmlns="" xmlns:a16="http://schemas.microsoft.com/office/drawing/2014/main" id="{00000000-0008-0000-0100-000068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1" name="Text Box 23">
          <a:extLst>
            <a:ext uri="{FF2B5EF4-FFF2-40B4-BE49-F238E27FC236}">
              <a16:creationId xmlns="" xmlns:a16="http://schemas.microsoft.com/office/drawing/2014/main" id="{00000000-0008-0000-0100-000069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2" name="Text Box 24">
          <a:extLst>
            <a:ext uri="{FF2B5EF4-FFF2-40B4-BE49-F238E27FC236}">
              <a16:creationId xmlns="" xmlns:a16="http://schemas.microsoft.com/office/drawing/2014/main" id="{00000000-0008-0000-0100-00006A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3" name="Text Box 50">
          <a:extLst>
            <a:ext uri="{FF2B5EF4-FFF2-40B4-BE49-F238E27FC236}">
              <a16:creationId xmlns="" xmlns:a16="http://schemas.microsoft.com/office/drawing/2014/main" id="{00000000-0008-0000-0100-00006B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4" name="Text Box 52">
          <a:extLst>
            <a:ext uri="{FF2B5EF4-FFF2-40B4-BE49-F238E27FC236}">
              <a16:creationId xmlns="" xmlns:a16="http://schemas.microsoft.com/office/drawing/2014/main" id="{00000000-0008-0000-0100-00006C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5" name="Text Box 24">
          <a:extLst>
            <a:ext uri="{FF2B5EF4-FFF2-40B4-BE49-F238E27FC236}">
              <a16:creationId xmlns="" xmlns:a16="http://schemas.microsoft.com/office/drawing/2014/main" id="{00000000-0008-0000-0100-00006D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6" name="Text Box 50">
          <a:extLst>
            <a:ext uri="{FF2B5EF4-FFF2-40B4-BE49-F238E27FC236}">
              <a16:creationId xmlns="" xmlns:a16="http://schemas.microsoft.com/office/drawing/2014/main" id="{00000000-0008-0000-0100-00006E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7" name="Text Box 52">
          <a:extLst>
            <a:ext uri="{FF2B5EF4-FFF2-40B4-BE49-F238E27FC236}">
              <a16:creationId xmlns="" xmlns:a16="http://schemas.microsoft.com/office/drawing/2014/main" id="{00000000-0008-0000-0100-00006F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8" name="Text Box 23">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9" name="Text Box 24">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0" name="Text Box 50">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1" name="Text Box 52">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2" name="Text Box 24">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3" name="Text Box 50">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4" name="Text Box 52">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5"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9"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0"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1"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2"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6"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7"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8"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9"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3"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4"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5"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6"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0"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1"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2"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3"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7"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8"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9"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0"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4"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5"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6"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7"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4" name="Text Box 24">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5" name="Text Box 50">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6" name="Text Box 5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7" name="Text Box 24">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8" name="Text Box 50">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9" name="Text Box 52">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0" name="Text Box 2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1" name="Text Box 24">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2" name="Text Box 50">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3" name="Text Box 5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4" name="Text Box 24">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5" name="Text Box 50">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6" name="Text Box 5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7" name="Text Box 2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8" name="Text Box 24">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9" name="Text Box 50">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0" name="Text Box 52">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1" name="Text Box 24">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2" name="Text Box 50">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3" name="Text Box 5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4" name="Text Box 2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5" name="Text Box 24">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6" name="Text Box 50">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7" name="Text Box 52">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8" name="Text Box 24">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9" name="Text Box 50">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0" name="Text Box 52">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1" name="Text Box 23">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2" name="Text Box 24">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3" name="Text Box 50">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4" name="Text Box 52">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5" name="Text Box 24">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6" name="Text Box 50">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7" name="Text Box 52">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8" name="Text Box 23">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69" name="Text Box 24">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0" name="Text Box 50">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1" name="Text Box 52">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2" name="Text Box 24">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3" name="Text Box 50">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4" name="Text Box 52">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5" name="Text Box 23">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6" name="Text Box 24">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7" name="Text Box 50">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8" name="Text Box 52">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9"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0"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1"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2" name="Text Box 23">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3" name="Text Box 24">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4" name="Text Box 50">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5" name="Text Box 52">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6"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7"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8"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44500"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9" name="Text Box 23">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0" name="Text Box 24">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1" name="Text Box 50">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2" name="Text Box 52">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3"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4"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5"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44500"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6" name="Text Box 23">
          <a:extLst>
            <a:ext uri="{FF2B5EF4-FFF2-40B4-BE49-F238E27FC236}">
              <a16:creationId xmlns="" xmlns:a16="http://schemas.microsoft.com/office/drawing/2014/main" id="{00000000-0008-0000-0100-0000F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7" name="Text Box 24">
          <a:extLst>
            <a:ext uri="{FF2B5EF4-FFF2-40B4-BE49-F238E27FC236}">
              <a16:creationId xmlns="" xmlns:a16="http://schemas.microsoft.com/office/drawing/2014/main" id="{00000000-0008-0000-0100-0000F1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8" name="Text Box 50">
          <a:extLst>
            <a:ext uri="{FF2B5EF4-FFF2-40B4-BE49-F238E27FC236}">
              <a16:creationId xmlns="" xmlns:a16="http://schemas.microsoft.com/office/drawing/2014/main" id="{00000000-0008-0000-0100-0000F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9" name="Text Box 52">
          <a:extLst>
            <a:ext uri="{FF2B5EF4-FFF2-40B4-BE49-F238E27FC236}">
              <a16:creationId xmlns="" xmlns:a16="http://schemas.microsoft.com/office/drawing/2014/main" id="{00000000-0008-0000-0100-0000F3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0"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1"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2"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3" name="Text Box 23">
          <a:extLst>
            <a:ext uri="{FF2B5EF4-FFF2-40B4-BE49-F238E27FC236}">
              <a16:creationId xmlns="" xmlns:a16="http://schemas.microsoft.com/office/drawing/2014/main" id="{00000000-0008-0000-0100-0000F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4" name="Text Box 24">
          <a:extLst>
            <a:ext uri="{FF2B5EF4-FFF2-40B4-BE49-F238E27FC236}">
              <a16:creationId xmlns="" xmlns:a16="http://schemas.microsoft.com/office/drawing/2014/main" id="{00000000-0008-0000-0100-0000F8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5" name="Text Box 50">
          <a:extLst>
            <a:ext uri="{FF2B5EF4-FFF2-40B4-BE49-F238E27FC236}">
              <a16:creationId xmlns="" xmlns:a16="http://schemas.microsoft.com/office/drawing/2014/main" id="{00000000-0008-0000-0100-0000F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6" name="Text Box 52">
          <a:extLst>
            <a:ext uri="{FF2B5EF4-FFF2-40B4-BE49-F238E27FC236}">
              <a16:creationId xmlns="" xmlns:a16="http://schemas.microsoft.com/office/drawing/2014/main" id="{00000000-0008-0000-0100-0000FA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7"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8"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9"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0" name="Text Box 23">
          <a:extLst>
            <a:ext uri="{FF2B5EF4-FFF2-40B4-BE49-F238E27FC236}">
              <a16:creationId xmlns="" xmlns:a16="http://schemas.microsoft.com/office/drawing/2014/main" id="{00000000-0008-0000-0100-0000F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1" name="Text Box 24">
          <a:extLst>
            <a:ext uri="{FF2B5EF4-FFF2-40B4-BE49-F238E27FC236}">
              <a16:creationId xmlns="" xmlns:a16="http://schemas.microsoft.com/office/drawing/2014/main" id="{00000000-0008-0000-0100-0000F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2" name="Text Box 50">
          <a:extLst>
            <a:ext uri="{FF2B5EF4-FFF2-40B4-BE49-F238E27FC236}">
              <a16:creationId xmlns="" xmlns:a16="http://schemas.microsoft.com/office/drawing/2014/main" id="{00000000-0008-0000-0100-000000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3" name="Text Box 52">
          <a:extLst>
            <a:ext uri="{FF2B5EF4-FFF2-40B4-BE49-F238E27FC236}">
              <a16:creationId xmlns="" xmlns:a16="http://schemas.microsoft.com/office/drawing/2014/main" id="{00000000-0008-0000-0100-000001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4"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5"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6"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7" name="Text Box 23">
          <a:extLst>
            <a:ext uri="{FF2B5EF4-FFF2-40B4-BE49-F238E27FC236}">
              <a16:creationId xmlns="" xmlns:a16="http://schemas.microsoft.com/office/drawing/2014/main" id="{00000000-0008-0000-0100-000005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8" name="Text Box 24">
          <a:extLst>
            <a:ext uri="{FF2B5EF4-FFF2-40B4-BE49-F238E27FC236}">
              <a16:creationId xmlns="" xmlns:a16="http://schemas.microsoft.com/office/drawing/2014/main" id="{00000000-0008-0000-0100-000006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9" name="Text Box 50">
          <a:extLst>
            <a:ext uri="{FF2B5EF4-FFF2-40B4-BE49-F238E27FC236}">
              <a16:creationId xmlns="" xmlns:a16="http://schemas.microsoft.com/office/drawing/2014/main" id="{00000000-0008-0000-0100-000007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20" name="Text Box 52">
          <a:extLst>
            <a:ext uri="{FF2B5EF4-FFF2-40B4-BE49-F238E27FC236}">
              <a16:creationId xmlns="" xmlns:a16="http://schemas.microsoft.com/office/drawing/2014/main" id="{00000000-0008-0000-0100-000008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21"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22"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23"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4" name="Text Box 2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5" name="Text Box 24">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6" name="Text Box 50">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7" name="Text Box 5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8" name="Text Box 24">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9" name="Text Box 50">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0" name="Text Box 5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1" name="Text Box 2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2" name="Text Box 24">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3" name="Text Box 50">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4" name="Text Box 52">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5" name="Text Box 24">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6" name="Text Box 50">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7" name="Text Box 5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8" name="Text Box 2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9" name="Text Box 24">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0" name="Text Box 50">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1" name="Text Box 52">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2" name="Text Box 24">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3" name="Text Box 50">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4" name="Text Box 52">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5" name="Text Box 23">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6" name="Text Box 24">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7" name="Text Box 50">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8" name="Text Box 52">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9" name="Text Box 24">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0" name="Text Box 50">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1" name="Text Box 52">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2" name="Text Box 23">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3" name="Text Box 24">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4" name="Text Box 50">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5" name="Text Box 52">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6" name="Text Box 24">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7" name="Text Box 50">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8" name="Text Box 52">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9" name="Text Box 23">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0" name="Text Box 24">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1" name="Text Box 50">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2" name="Text Box 52">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3"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4"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5"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6" name="Text Box 23">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7" name="Text Box 24">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8" name="Text Box 50">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9" name="Text Box 52">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0"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1"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2"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3" name="Text Box 23">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4" name="Text Box 24">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5" name="Text Box 50">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6" name="Text Box 52">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7"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8"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9"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0" name="Text Box 23">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1" name="Text Box 24">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2" name="Text Box 50">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3" name="Text Box 52">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4"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5"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6"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7" name="Text Box 23">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8" name="Text Box 24">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9" name="Text Box 50">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0" name="Text Box 52">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1"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2"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3"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4" name="Text Box 23">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5" name="Text Box 24">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6" name="Text Box 50">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7" name="Text Box 52">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8"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9"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0"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44500"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1" name="Text Box 23">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2" name="Text Box 24">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3" name="Text Box 50">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4" name="Text Box 52">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5"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6"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7"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44500"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8"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9"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0"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1"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2"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3"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4"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5"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6"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7"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8"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9"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0"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1"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2"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3"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4"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5"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6"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7"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8"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9"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30"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31"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32"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33"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34"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35"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6" name="Text Box 2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7" name="Text Box 24">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8" name="Text Box 50">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9" name="Text Box 5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0" name="Text Box 24">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1" name="Text Box 50">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2" name="Text Box 5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3" name="Text Box 2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4" name="Text Box 24">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5" name="Text Box 50">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6" name="Text Box 52">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7" name="Text Box 24">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8" name="Text Box 50">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9" name="Text Box 5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0" name="Text Box 2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1" name="Text Box 24">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2" name="Text Box 50">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3" name="Text Box 52">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4" name="Text Box 24">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5" name="Text Box 50">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6" name="Text Box 52">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7" name="Text Box 23">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8" name="Text Box 24">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9" name="Text Box 50">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0" name="Text Box 52">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1" name="Text Box 24">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2" name="Text Box 50">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3" name="Text Box 52">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4" name="Text Box 23">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5" name="Text Box 24">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6" name="Text Box 50">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7" name="Text Box 52">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8" name="Text Box 24">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9" name="Text Box 50">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0" name="Text Box 52">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1" name="Text Box 23">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2" name="Text Box 24">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3" name="Text Box 50">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4" name="Text Box 52">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5"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6"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7"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8" name="Text Box 23">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9" name="Text Box 24">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0" name="Text Box 50">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1" name="Text Box 52">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2"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3"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4"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5" name="Text Box 23">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6" name="Text Box 24">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7" name="Text Box 50">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8" name="Text Box 52">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9"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0"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1"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2" name="Text Box 23">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3" name="Text Box 24">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4" name="Text Box 50">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5" name="Text Box 52">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6"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7"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8"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9" name="Text Box 23">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0" name="Text Box 24">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1" name="Text Box 50">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2" name="Text Box 52">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3"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4"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5"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6" name="Text Box 23">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7" name="Text Box 24">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8" name="Text Box 50">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9" name="Text Box 52">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0"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1"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2"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3" name="Text Box 23">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4" name="Text Box 24">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5" name="Text Box 50">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6" name="Text Box 52">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7"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8"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9"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0"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1"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2"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3"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4"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5"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6"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7"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8"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9"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0"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1"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2"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3"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4"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5"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6"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7"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8"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9"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0"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44500"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1"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2"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3"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4"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5"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6"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7"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44500"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8"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9"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0"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1"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2"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3"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4"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5"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6"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7"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8"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9"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0"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1"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2"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3"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4"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5"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6"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7"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8"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9"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0"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1"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2"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3"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4"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5"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64D76B1F-A211-0CE3-5EFC-08D51321DE6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EBEDBD71-F6BF-0017-45F8-28B4D135BAC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6F34E7C2-635F-75D7-EB3C-DE6232DA00D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97"/>
  <sheetViews>
    <sheetView showGridLines="0" zoomScale="90" zoomScaleNormal="90" workbookViewId="0">
      <pane xSplit="3" ySplit="9" topLeftCell="D25" activePane="bottomRight" state="frozen"/>
      <selection activeCell="M205" sqref="L205:M205"/>
      <selection pane="topRight" activeCell="M205" sqref="L205:M205"/>
      <selection pane="bottomLeft" activeCell="M205" sqref="L205:M205"/>
      <selection pane="bottomRight" activeCell="R55" sqref="R55"/>
    </sheetView>
  </sheetViews>
  <sheetFormatPr defaultColWidth="9" defaultRowHeight="12" customHeight="1"/>
  <cols>
    <col min="1" max="1" width="5.625" style="13" customWidth="1"/>
    <col min="2" max="2" width="7.625" style="13" customWidth="1"/>
    <col min="3" max="3" width="9.5" style="13" customWidth="1"/>
    <col min="4" max="4" width="11.7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10.125" style="14" customWidth="1"/>
    <col min="13" max="13" width="6.625" style="15" customWidth="1"/>
    <col min="14" max="14" width="9.125" style="15" customWidth="1"/>
    <col min="15" max="15" width="6.625" style="15" customWidth="1"/>
    <col min="16" max="16" width="7.625" style="15" customWidth="1"/>
    <col min="17" max="17" width="10.625" style="15" customWidth="1"/>
    <col min="18" max="18" width="10" style="15" customWidth="1"/>
    <col min="19" max="19" width="6.625" style="15" customWidth="1"/>
    <col min="20" max="20" width="10.37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75" style="15" customWidth="1"/>
    <col min="27" max="27" width="6.625" style="15" customWidth="1"/>
    <col min="28" max="28" width="10.625" style="15" customWidth="1"/>
    <col min="29" max="29" width="6.625" style="15" customWidth="1"/>
    <col min="30" max="30" width="7.625" style="15" customWidth="1"/>
    <col min="31" max="31" width="6.625" style="15" customWidth="1"/>
    <col min="32" max="32" width="7.625" style="15" customWidth="1"/>
    <col min="33" max="33" width="6.625" style="15" customWidth="1"/>
    <col min="34" max="34" width="7.625" style="15" customWidth="1"/>
    <col min="35" max="35" width="6.625" style="15" customWidth="1"/>
    <col min="36" max="36" width="7.625" style="15" customWidth="1"/>
    <col min="37" max="37" width="6.625" style="15" customWidth="1"/>
    <col min="38" max="43" width="7.625" style="15" customWidth="1"/>
    <col min="44" max="45" width="10.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53" width="7.625" style="15" customWidth="1"/>
    <col min="54" max="54" width="6.625" style="15" customWidth="1"/>
    <col min="55" max="16384" width="9" style="14"/>
  </cols>
  <sheetData>
    <row r="2" spans="1:54" s="10" customFormat="1" ht="15" customHeight="1">
      <c r="A2" s="4"/>
      <c r="B2" s="5" t="s">
        <v>169</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c r="AU2" s="9"/>
      <c r="AV2" s="9"/>
      <c r="AW2" s="9"/>
      <c r="AX2" s="9"/>
      <c r="AY2" s="9"/>
      <c r="AZ2" s="9"/>
      <c r="BA2" s="9"/>
      <c r="BB2" s="9"/>
    </row>
    <row r="3" spans="1:54" ht="12" customHeight="1">
      <c r="A3" s="11"/>
      <c r="B3" s="12"/>
      <c r="C3" s="11"/>
      <c r="D3" s="11"/>
      <c r="E3" s="11"/>
      <c r="F3" s="11"/>
      <c r="G3" s="11"/>
      <c r="H3" s="11"/>
    </row>
    <row r="4" spans="1:54" ht="12" customHeight="1">
      <c r="B4" s="16"/>
      <c r="C4" s="16"/>
      <c r="D4" s="16"/>
      <c r="E4" s="16"/>
      <c r="F4" s="16"/>
      <c r="G4" s="16"/>
      <c r="H4" s="16"/>
      <c r="I4" s="16"/>
      <c r="J4" s="17"/>
      <c r="AK4" s="18"/>
      <c r="AS4" s="18" t="s">
        <v>170</v>
      </c>
      <c r="BB4" s="18"/>
    </row>
    <row r="5" spans="1:54" ht="12" customHeight="1">
      <c r="B5" s="280" t="s">
        <v>21</v>
      </c>
      <c r="C5" s="281"/>
      <c r="D5" s="302" t="s">
        <v>58</v>
      </c>
      <c r="E5" s="303"/>
      <c r="F5" s="314"/>
      <c r="G5" s="315"/>
      <c r="H5" s="315"/>
      <c r="I5" s="315"/>
      <c r="J5" s="315"/>
      <c r="K5" s="315"/>
      <c r="L5" s="315"/>
      <c r="M5" s="315"/>
      <c r="N5" s="315"/>
      <c r="O5" s="315"/>
      <c r="P5" s="315"/>
      <c r="Q5" s="315"/>
      <c r="R5" s="315"/>
      <c r="S5" s="315"/>
      <c r="T5" s="315"/>
      <c r="U5" s="315"/>
      <c r="V5" s="315"/>
      <c r="W5" s="315"/>
      <c r="X5" s="315"/>
      <c r="Y5" s="315"/>
      <c r="Z5" s="315"/>
      <c r="AA5" s="315"/>
      <c r="AB5" s="315"/>
      <c r="AC5" s="316"/>
      <c r="AD5" s="137"/>
      <c r="AE5" s="137"/>
      <c r="AF5" s="137"/>
      <c r="AG5" s="137"/>
      <c r="AH5" s="137"/>
      <c r="AI5" s="137"/>
      <c r="AJ5" s="321" t="s">
        <v>233</v>
      </c>
      <c r="AK5" s="303"/>
      <c r="AL5" s="303"/>
      <c r="AM5" s="303"/>
      <c r="AN5" s="303"/>
      <c r="AO5" s="303"/>
      <c r="AP5" s="303"/>
      <c r="AQ5" s="322"/>
      <c r="AR5" s="305" t="s">
        <v>62</v>
      </c>
      <c r="AS5" s="308" t="s">
        <v>66</v>
      </c>
      <c r="AT5" s="14"/>
      <c r="AU5" s="14"/>
      <c r="AV5" s="14"/>
      <c r="AW5" s="14"/>
      <c r="AX5" s="14"/>
      <c r="AY5" s="14"/>
      <c r="AZ5" s="14"/>
      <c r="BA5" s="14"/>
      <c r="BB5" s="14"/>
    </row>
    <row r="6" spans="1:54" ht="12" customHeight="1">
      <c r="B6" s="282"/>
      <c r="C6" s="283"/>
      <c r="D6" s="304"/>
      <c r="E6" s="301"/>
      <c r="F6" s="288" t="s">
        <v>59</v>
      </c>
      <c r="G6" s="300"/>
      <c r="H6" s="317"/>
      <c r="I6" s="318"/>
      <c r="J6" s="292" t="s">
        <v>67</v>
      </c>
      <c r="K6" s="293"/>
      <c r="L6" s="288" t="s">
        <v>68</v>
      </c>
      <c r="M6" s="289"/>
      <c r="N6" s="288" t="s">
        <v>69</v>
      </c>
      <c r="O6" s="289"/>
      <c r="P6" s="292" t="s">
        <v>70</v>
      </c>
      <c r="Q6" s="293"/>
      <c r="R6" s="292" t="s">
        <v>71</v>
      </c>
      <c r="S6" s="293"/>
      <c r="T6" s="288" t="s">
        <v>72</v>
      </c>
      <c r="U6" s="300"/>
      <c r="V6" s="286"/>
      <c r="W6" s="287"/>
      <c r="X6" s="292" t="s">
        <v>61</v>
      </c>
      <c r="Y6" s="319"/>
      <c r="Z6" s="311"/>
      <c r="AA6" s="312"/>
      <c r="AB6" s="312"/>
      <c r="AC6" s="313"/>
      <c r="AD6" s="138"/>
      <c r="AE6" s="138"/>
      <c r="AF6" s="138"/>
      <c r="AG6" s="138"/>
      <c r="AH6" s="138"/>
      <c r="AI6" s="138"/>
      <c r="AJ6" s="323"/>
      <c r="AK6" s="324"/>
      <c r="AL6" s="324"/>
      <c r="AM6" s="324"/>
      <c r="AN6" s="324"/>
      <c r="AO6" s="324"/>
      <c r="AP6" s="324"/>
      <c r="AQ6" s="325"/>
      <c r="AR6" s="306"/>
      <c r="AS6" s="309"/>
      <c r="AT6" s="14"/>
      <c r="AU6" s="14"/>
      <c r="AV6" s="14"/>
      <c r="AW6" s="14"/>
      <c r="AX6" s="14"/>
      <c r="AY6" s="14"/>
      <c r="AZ6" s="14"/>
      <c r="BA6" s="14"/>
      <c r="BB6" s="14"/>
    </row>
    <row r="7" spans="1:54" ht="12" customHeight="1">
      <c r="B7" s="282"/>
      <c r="C7" s="283"/>
      <c r="D7" s="304"/>
      <c r="E7" s="301"/>
      <c r="F7" s="290"/>
      <c r="G7" s="301"/>
      <c r="H7" s="296" t="s">
        <v>22</v>
      </c>
      <c r="I7" s="297"/>
      <c r="J7" s="294"/>
      <c r="K7" s="295"/>
      <c r="L7" s="290"/>
      <c r="M7" s="291"/>
      <c r="N7" s="290"/>
      <c r="O7" s="291"/>
      <c r="P7" s="294"/>
      <c r="Q7" s="295"/>
      <c r="R7" s="294"/>
      <c r="S7" s="295"/>
      <c r="T7" s="290"/>
      <c r="U7" s="301"/>
      <c r="V7" s="296" t="s">
        <v>23</v>
      </c>
      <c r="W7" s="297"/>
      <c r="X7" s="294"/>
      <c r="Y7" s="320"/>
      <c r="Z7" s="296" t="s">
        <v>0</v>
      </c>
      <c r="AA7" s="297"/>
      <c r="AB7" s="288" t="s">
        <v>24</v>
      </c>
      <c r="AC7" s="300"/>
      <c r="AD7" s="139"/>
      <c r="AE7" s="139"/>
      <c r="AF7" s="139"/>
      <c r="AG7" s="139"/>
      <c r="AH7" s="139"/>
      <c r="AI7" s="185"/>
      <c r="AJ7" s="288" t="s">
        <v>226</v>
      </c>
      <c r="AK7" s="289"/>
      <c r="AL7" s="300" t="s">
        <v>214</v>
      </c>
      <c r="AM7" s="289"/>
      <c r="AN7" s="300" t="s">
        <v>215</v>
      </c>
      <c r="AO7" s="289"/>
      <c r="AP7" s="296" t="s">
        <v>225</v>
      </c>
      <c r="AQ7" s="297"/>
      <c r="AR7" s="306"/>
      <c r="AS7" s="309"/>
      <c r="AT7" s="14"/>
      <c r="AU7" s="14"/>
      <c r="AV7" s="14"/>
      <c r="AW7" s="14"/>
      <c r="AX7" s="14"/>
      <c r="AY7" s="14"/>
      <c r="AZ7" s="14"/>
      <c r="BA7" s="14"/>
      <c r="BB7" s="14"/>
    </row>
    <row r="8" spans="1:54" ht="12" customHeight="1">
      <c r="B8" s="282"/>
      <c r="C8" s="283"/>
      <c r="D8" s="304"/>
      <c r="E8" s="301"/>
      <c r="F8" s="290"/>
      <c r="G8" s="301"/>
      <c r="H8" s="298"/>
      <c r="I8" s="299"/>
      <c r="J8" s="294"/>
      <c r="K8" s="295"/>
      <c r="L8" s="290"/>
      <c r="M8" s="291"/>
      <c r="N8" s="290"/>
      <c r="O8" s="291"/>
      <c r="P8" s="294"/>
      <c r="Q8" s="295"/>
      <c r="R8" s="294"/>
      <c r="S8" s="295"/>
      <c r="T8" s="290"/>
      <c r="U8" s="301"/>
      <c r="V8" s="298"/>
      <c r="W8" s="299"/>
      <c r="X8" s="294"/>
      <c r="Y8" s="320"/>
      <c r="Z8" s="298"/>
      <c r="AA8" s="299"/>
      <c r="AB8" s="290"/>
      <c r="AC8" s="291"/>
      <c r="AD8" s="288" t="s">
        <v>184</v>
      </c>
      <c r="AE8" s="289"/>
      <c r="AF8" s="288" t="s">
        <v>185</v>
      </c>
      <c r="AG8" s="289"/>
      <c r="AH8" s="288" t="s">
        <v>186</v>
      </c>
      <c r="AI8" s="289"/>
      <c r="AJ8" s="290"/>
      <c r="AK8" s="291"/>
      <c r="AL8" s="301"/>
      <c r="AM8" s="291"/>
      <c r="AN8" s="301"/>
      <c r="AO8" s="291"/>
      <c r="AP8" s="298"/>
      <c r="AQ8" s="299"/>
      <c r="AR8" s="306"/>
      <c r="AS8" s="309"/>
      <c r="AT8" s="14"/>
      <c r="AU8" s="14"/>
      <c r="AV8" s="14"/>
      <c r="AW8" s="14"/>
      <c r="AX8" s="14"/>
      <c r="AY8" s="14"/>
      <c r="AZ8" s="14"/>
      <c r="BA8" s="14"/>
      <c r="BB8" s="14"/>
    </row>
    <row r="9" spans="1:54" ht="12" customHeight="1">
      <c r="B9" s="284"/>
      <c r="C9" s="285"/>
      <c r="D9" s="19"/>
      <c r="E9" s="20" t="s">
        <v>2</v>
      </c>
      <c r="F9" s="21"/>
      <c r="G9" s="20" t="s">
        <v>2</v>
      </c>
      <c r="H9" s="21"/>
      <c r="I9" s="20" t="s">
        <v>2</v>
      </c>
      <c r="J9" s="22"/>
      <c r="K9" s="20" t="s">
        <v>2</v>
      </c>
      <c r="L9" s="21"/>
      <c r="M9" s="20" t="s">
        <v>2</v>
      </c>
      <c r="N9" s="21"/>
      <c r="O9" s="20" t="s">
        <v>2</v>
      </c>
      <c r="P9" s="22"/>
      <c r="Q9" s="20" t="s">
        <v>2</v>
      </c>
      <c r="R9" s="23"/>
      <c r="S9" s="20" t="s">
        <v>2</v>
      </c>
      <c r="T9" s="24"/>
      <c r="U9" s="20" t="s">
        <v>2</v>
      </c>
      <c r="V9" s="21"/>
      <c r="W9" s="20" t="s">
        <v>2</v>
      </c>
      <c r="X9" s="23"/>
      <c r="Y9" s="20" t="s">
        <v>2</v>
      </c>
      <c r="Z9" s="21"/>
      <c r="AA9" s="20" t="s">
        <v>2</v>
      </c>
      <c r="AB9" s="21"/>
      <c r="AC9" s="20" t="s">
        <v>2</v>
      </c>
      <c r="AD9" s="140"/>
      <c r="AE9" s="20" t="s">
        <v>2</v>
      </c>
      <c r="AF9" s="140"/>
      <c r="AG9" s="20" t="s">
        <v>2</v>
      </c>
      <c r="AH9" s="140"/>
      <c r="AI9" s="20" t="s">
        <v>2</v>
      </c>
      <c r="AJ9" s="25"/>
      <c r="AK9" s="50" t="s">
        <v>2</v>
      </c>
      <c r="AL9" s="140"/>
      <c r="AM9" s="50" t="s">
        <v>2</v>
      </c>
      <c r="AN9" s="140"/>
      <c r="AO9" s="50" t="s">
        <v>2</v>
      </c>
      <c r="AP9" s="171"/>
      <c r="AQ9" s="50" t="s">
        <v>2</v>
      </c>
      <c r="AR9" s="307"/>
      <c r="AS9" s="310"/>
      <c r="AT9" s="14"/>
      <c r="AU9" s="14"/>
      <c r="AV9" s="14"/>
      <c r="AW9" s="14"/>
      <c r="AX9" s="14"/>
      <c r="AY9" s="14"/>
      <c r="AZ9" s="14"/>
      <c r="BA9" s="14"/>
      <c r="BB9" s="14"/>
    </row>
    <row r="10" spans="1:54" ht="12" customHeight="1">
      <c r="B10" s="38" t="s">
        <v>29</v>
      </c>
      <c r="C10" s="64" t="s">
        <v>30</v>
      </c>
      <c r="D10" s="112">
        <v>1609431</v>
      </c>
      <c r="E10" s="113" t="s">
        <v>73</v>
      </c>
      <c r="F10" s="113">
        <v>21108</v>
      </c>
      <c r="G10" s="113" t="s">
        <v>31</v>
      </c>
      <c r="H10" s="113"/>
      <c r="I10" s="113"/>
      <c r="J10" s="113">
        <f t="shared" ref="J10:J34" si="0">D10-F10</f>
        <v>1588323</v>
      </c>
      <c r="K10" s="113" t="s">
        <v>31</v>
      </c>
      <c r="L10" s="113">
        <v>1441762</v>
      </c>
      <c r="M10" s="113" t="s">
        <v>31</v>
      </c>
      <c r="N10" s="113">
        <v>1714136</v>
      </c>
      <c r="O10" s="113" t="s">
        <v>31</v>
      </c>
      <c r="P10" s="113">
        <f t="shared" ref="P10:P34" si="1">N10-L10</f>
        <v>272374</v>
      </c>
      <c r="Q10" s="113" t="s">
        <v>31</v>
      </c>
      <c r="R10" s="113">
        <f t="shared" ref="R10:R34" si="2">J10+P10</f>
        <v>1860697</v>
      </c>
      <c r="S10" s="113" t="s">
        <v>31</v>
      </c>
      <c r="T10" s="113">
        <v>1690148</v>
      </c>
      <c r="U10" s="113" t="s">
        <v>31</v>
      </c>
      <c r="V10" s="113"/>
      <c r="W10" s="113"/>
      <c r="X10" s="113">
        <v>170544</v>
      </c>
      <c r="Y10" s="113" t="s">
        <v>31</v>
      </c>
      <c r="Z10" s="113"/>
      <c r="AA10" s="113"/>
      <c r="AB10" s="113"/>
      <c r="AC10" s="113"/>
      <c r="AD10" s="114"/>
      <c r="AE10" s="114"/>
      <c r="AF10" s="114"/>
      <c r="AG10" s="114"/>
      <c r="AH10" s="114"/>
      <c r="AI10" s="114"/>
      <c r="AJ10" s="114">
        <v>86725</v>
      </c>
      <c r="AK10" s="115" t="s">
        <v>31</v>
      </c>
      <c r="AL10" s="28" t="s">
        <v>188</v>
      </c>
      <c r="AM10" s="28" t="s">
        <v>188</v>
      </c>
      <c r="AN10" s="28" t="s">
        <v>188</v>
      </c>
      <c r="AO10" s="28" t="s">
        <v>188</v>
      </c>
      <c r="AP10" s="28" t="s">
        <v>188</v>
      </c>
      <c r="AQ10" s="28" t="s">
        <v>188</v>
      </c>
      <c r="AR10" s="116">
        <f t="shared" ref="AR10:AR34" si="3">T10/R10*100</f>
        <v>90.83413366066587</v>
      </c>
      <c r="AS10" s="106">
        <f>X10/R10*100</f>
        <v>9.1655976228262848</v>
      </c>
      <c r="AT10" s="14"/>
      <c r="AU10" s="14"/>
      <c r="AV10" s="14"/>
      <c r="AW10" s="14"/>
      <c r="AX10" s="14"/>
      <c r="AY10" s="14"/>
      <c r="AZ10" s="14"/>
      <c r="BA10" s="14"/>
      <c r="BB10" s="14"/>
    </row>
    <row r="11" spans="1:54" ht="12" customHeight="1">
      <c r="B11" s="32" t="s">
        <v>74</v>
      </c>
      <c r="C11" s="65" t="s">
        <v>32</v>
      </c>
      <c r="D11" s="80">
        <v>1590481</v>
      </c>
      <c r="E11" s="87">
        <f t="shared" ref="E11:E34" si="4">D11/D10*100</f>
        <v>98.822565242001687</v>
      </c>
      <c r="F11" s="83">
        <v>20482</v>
      </c>
      <c r="G11" s="87">
        <f t="shared" ref="G11:G34" si="5">F11/F10*100</f>
        <v>97.034299791548221</v>
      </c>
      <c r="H11" s="83"/>
      <c r="I11" s="87"/>
      <c r="J11" s="83">
        <f t="shared" si="0"/>
        <v>1569999</v>
      </c>
      <c r="K11" s="87">
        <f>J11/J10*100</f>
        <v>98.84633037486708</v>
      </c>
      <c r="L11" s="83">
        <v>1424515</v>
      </c>
      <c r="M11" s="87">
        <f t="shared" ref="M11:M34" si="6">L11/L10*100</f>
        <v>98.803755404844907</v>
      </c>
      <c r="N11" s="83">
        <v>1706370</v>
      </c>
      <c r="O11" s="87">
        <f t="shared" ref="O11:O34" si="7">N11/N10*100</f>
        <v>99.546943766422274</v>
      </c>
      <c r="P11" s="83">
        <f t="shared" si="1"/>
        <v>281855</v>
      </c>
      <c r="Q11" s="87">
        <f>P11/P10*100</f>
        <v>103.48087556080976</v>
      </c>
      <c r="R11" s="83">
        <f t="shared" si="2"/>
        <v>1851854</v>
      </c>
      <c r="S11" s="87">
        <f>R11/R10*100</f>
        <v>99.524747984223112</v>
      </c>
      <c r="T11" s="83">
        <v>1682196</v>
      </c>
      <c r="U11" s="87">
        <f t="shared" ref="U11:U34" si="8">T11/T10*100</f>
        <v>99.529508658413349</v>
      </c>
      <c r="V11" s="83"/>
      <c r="W11" s="87"/>
      <c r="X11" s="83">
        <f t="shared" ref="X11:X34" si="9">+R11-T11</f>
        <v>169658</v>
      </c>
      <c r="Y11" s="87">
        <f>X11/X10*100</f>
        <v>99.480485974294027</v>
      </c>
      <c r="Z11" s="83"/>
      <c r="AA11" s="87"/>
      <c r="AB11" s="83"/>
      <c r="AC11" s="87"/>
      <c r="AD11" s="149"/>
      <c r="AE11" s="149"/>
      <c r="AF11" s="149"/>
      <c r="AG11" s="149"/>
      <c r="AH11" s="149"/>
      <c r="AI11" s="149"/>
      <c r="AJ11" s="150">
        <v>87529</v>
      </c>
      <c r="AK11" s="165">
        <f>AJ11/AJ10*100</f>
        <v>100.92706831940039</v>
      </c>
      <c r="AL11" s="172" t="s">
        <v>188</v>
      </c>
      <c r="AM11" s="172" t="s">
        <v>188</v>
      </c>
      <c r="AN11" s="172" t="s">
        <v>188</v>
      </c>
      <c r="AO11" s="172" t="s">
        <v>188</v>
      </c>
      <c r="AP11" s="172" t="s">
        <v>188</v>
      </c>
      <c r="AQ11" s="172" t="s">
        <v>188</v>
      </c>
      <c r="AR11" s="48">
        <f t="shared" si="3"/>
        <v>90.838478627364793</v>
      </c>
      <c r="AS11" s="100">
        <f t="shared" ref="AS11:AS34" si="10">X11/R11*100</f>
        <v>9.1615213726352085</v>
      </c>
      <c r="AT11" s="14"/>
      <c r="AU11" s="14"/>
      <c r="AV11" s="14"/>
      <c r="AW11" s="14"/>
      <c r="AX11" s="14"/>
      <c r="AY11" s="14"/>
      <c r="AZ11" s="14"/>
      <c r="BA11" s="14"/>
      <c r="BB11" s="14"/>
    </row>
    <row r="12" spans="1:54" ht="12" customHeight="1">
      <c r="B12" s="32" t="s">
        <v>75</v>
      </c>
      <c r="C12" s="65" t="s">
        <v>17</v>
      </c>
      <c r="D12" s="78">
        <v>1603311</v>
      </c>
      <c r="E12" s="85">
        <f t="shared" si="4"/>
        <v>100.80667420736242</v>
      </c>
      <c r="F12" s="81">
        <v>20008</v>
      </c>
      <c r="G12" s="85">
        <f t="shared" si="5"/>
        <v>97.685772873742792</v>
      </c>
      <c r="H12" s="81"/>
      <c r="I12" s="85"/>
      <c r="J12" s="81">
        <f t="shared" si="0"/>
        <v>1583303</v>
      </c>
      <c r="K12" s="85">
        <f t="shared" ref="K12:K33" si="11">J12/J11*100</f>
        <v>100.84738907477011</v>
      </c>
      <c r="L12" s="81">
        <v>1518188</v>
      </c>
      <c r="M12" s="85">
        <f t="shared" si="6"/>
        <v>106.57578193279818</v>
      </c>
      <c r="N12" s="81">
        <v>1796773</v>
      </c>
      <c r="O12" s="85">
        <f t="shared" si="7"/>
        <v>105.29797171774</v>
      </c>
      <c r="P12" s="81">
        <f t="shared" si="1"/>
        <v>278585</v>
      </c>
      <c r="Q12" s="85">
        <f t="shared" ref="Q12:S27" si="12">P12/P11*100</f>
        <v>98.839828990083561</v>
      </c>
      <c r="R12" s="81">
        <f t="shared" si="2"/>
        <v>1861888</v>
      </c>
      <c r="S12" s="85">
        <f t="shared" si="12"/>
        <v>100.54183537147097</v>
      </c>
      <c r="T12" s="81">
        <v>1675945</v>
      </c>
      <c r="U12" s="85">
        <f t="shared" si="8"/>
        <v>99.628402397818093</v>
      </c>
      <c r="V12" s="81"/>
      <c r="W12" s="85"/>
      <c r="X12" s="81">
        <f t="shared" si="9"/>
        <v>185943</v>
      </c>
      <c r="Y12" s="85">
        <f t="shared" ref="Y12:Y33" si="13">X12/X11*100</f>
        <v>109.59872213511888</v>
      </c>
      <c r="Z12" s="81"/>
      <c r="AA12" s="85"/>
      <c r="AB12" s="81"/>
      <c r="AC12" s="85"/>
      <c r="AD12" s="120"/>
      <c r="AE12" s="120"/>
      <c r="AF12" s="120"/>
      <c r="AG12" s="120"/>
      <c r="AH12" s="120"/>
      <c r="AI12" s="120"/>
      <c r="AJ12" s="121">
        <v>116767</v>
      </c>
      <c r="AK12" s="164">
        <f t="shared" ref="AK12:AK33" si="14">AJ12/AJ11*100</f>
        <v>133.40378617372528</v>
      </c>
      <c r="AL12" s="33" t="s">
        <v>188</v>
      </c>
      <c r="AM12" s="33" t="s">
        <v>188</v>
      </c>
      <c r="AN12" s="33" t="s">
        <v>188</v>
      </c>
      <c r="AO12" s="33" t="s">
        <v>188</v>
      </c>
      <c r="AP12" s="33" t="s">
        <v>188</v>
      </c>
      <c r="AQ12" s="33" t="s">
        <v>188</v>
      </c>
      <c r="AR12" s="99">
        <f t="shared" si="3"/>
        <v>90.013201653375489</v>
      </c>
      <c r="AS12" s="100">
        <f>X12/R12*100</f>
        <v>9.9867983466245018</v>
      </c>
      <c r="AT12" s="14"/>
      <c r="AU12" s="111"/>
      <c r="AV12" s="14"/>
      <c r="AW12" s="14"/>
      <c r="AX12" s="14"/>
      <c r="AY12" s="14"/>
      <c r="AZ12" s="14"/>
      <c r="BA12" s="14"/>
      <c r="BB12" s="14"/>
    </row>
    <row r="13" spans="1:54" ht="12" customHeight="1">
      <c r="B13" s="32" t="s">
        <v>33</v>
      </c>
      <c r="C13" s="65" t="s">
        <v>18</v>
      </c>
      <c r="D13" s="78">
        <v>1589482</v>
      </c>
      <c r="E13" s="85">
        <f t="shared" si="4"/>
        <v>99.137472393066588</v>
      </c>
      <c r="F13" s="81">
        <v>23874</v>
      </c>
      <c r="G13" s="85">
        <f t="shared" si="5"/>
        <v>119.32227109156337</v>
      </c>
      <c r="H13" s="81"/>
      <c r="I13" s="85"/>
      <c r="J13" s="81">
        <f t="shared" si="0"/>
        <v>1565608</v>
      </c>
      <c r="K13" s="85">
        <f t="shared" si="11"/>
        <v>98.882399641761552</v>
      </c>
      <c r="L13" s="81">
        <v>1579581</v>
      </c>
      <c r="M13" s="85">
        <f t="shared" si="6"/>
        <v>104.04383383349098</v>
      </c>
      <c r="N13" s="81">
        <v>1842890</v>
      </c>
      <c r="O13" s="85">
        <f t="shared" si="7"/>
        <v>102.56665700119048</v>
      </c>
      <c r="P13" s="81">
        <f t="shared" si="1"/>
        <v>263309</v>
      </c>
      <c r="Q13" s="85">
        <f t="shared" si="12"/>
        <v>94.516574833533753</v>
      </c>
      <c r="R13" s="81">
        <f t="shared" si="2"/>
        <v>1828917</v>
      </c>
      <c r="S13" s="85">
        <f t="shared" si="12"/>
        <v>98.229163086071765</v>
      </c>
      <c r="T13" s="81">
        <v>1653311</v>
      </c>
      <c r="U13" s="85">
        <f t="shared" si="8"/>
        <v>98.649478354003264</v>
      </c>
      <c r="V13" s="81"/>
      <c r="W13" s="85"/>
      <c r="X13" s="81">
        <f t="shared" si="9"/>
        <v>175606</v>
      </c>
      <c r="Y13" s="85">
        <f t="shared" si="13"/>
        <v>94.440769483121173</v>
      </c>
      <c r="Z13" s="81"/>
      <c r="AA13" s="85"/>
      <c r="AB13" s="81"/>
      <c r="AC13" s="85"/>
      <c r="AD13" s="120"/>
      <c r="AE13" s="120"/>
      <c r="AF13" s="120"/>
      <c r="AG13" s="120"/>
      <c r="AH13" s="120"/>
      <c r="AI13" s="120"/>
      <c r="AJ13" s="121">
        <v>125362</v>
      </c>
      <c r="AK13" s="164">
        <f t="shared" si="14"/>
        <v>107.36081255834269</v>
      </c>
      <c r="AL13" s="33" t="s">
        <v>188</v>
      </c>
      <c r="AM13" s="33" t="s">
        <v>188</v>
      </c>
      <c r="AN13" s="33" t="s">
        <v>188</v>
      </c>
      <c r="AO13" s="33" t="s">
        <v>188</v>
      </c>
      <c r="AP13" s="33" t="s">
        <v>188</v>
      </c>
      <c r="AQ13" s="33" t="s">
        <v>188</v>
      </c>
      <c r="AR13" s="99">
        <f t="shared" si="3"/>
        <v>90.398361434663244</v>
      </c>
      <c r="AS13" s="100">
        <f t="shared" si="10"/>
        <v>9.6016385653367529</v>
      </c>
      <c r="AT13" s="14"/>
      <c r="AU13" s="111"/>
      <c r="AV13" s="14"/>
      <c r="AW13" s="14"/>
      <c r="AX13" s="14"/>
      <c r="AY13" s="14"/>
      <c r="AZ13" s="14"/>
      <c r="BA13" s="14"/>
      <c r="BB13" s="14"/>
    </row>
    <row r="14" spans="1:54" ht="12" customHeight="1">
      <c r="B14" s="32" t="s">
        <v>34</v>
      </c>
      <c r="C14" s="65" t="s">
        <v>10</v>
      </c>
      <c r="D14" s="78">
        <v>1543917</v>
      </c>
      <c r="E14" s="85">
        <f t="shared" si="4"/>
        <v>97.133342812312435</v>
      </c>
      <c r="F14" s="81">
        <v>23960</v>
      </c>
      <c r="G14" s="85">
        <f t="shared" si="5"/>
        <v>100.36022451202145</v>
      </c>
      <c r="H14" s="81"/>
      <c r="I14" s="85"/>
      <c r="J14" s="81">
        <f t="shared" si="0"/>
        <v>1519957</v>
      </c>
      <c r="K14" s="85">
        <f t="shared" si="11"/>
        <v>97.084136003392928</v>
      </c>
      <c r="L14" s="81">
        <v>1598135</v>
      </c>
      <c r="M14" s="85">
        <f t="shared" si="6"/>
        <v>101.17461529354937</v>
      </c>
      <c r="N14" s="81">
        <v>1955064</v>
      </c>
      <c r="O14" s="85">
        <f t="shared" si="7"/>
        <v>106.08685271502911</v>
      </c>
      <c r="P14" s="81">
        <f t="shared" si="1"/>
        <v>356929</v>
      </c>
      <c r="Q14" s="85">
        <f t="shared" si="12"/>
        <v>135.55518421322478</v>
      </c>
      <c r="R14" s="81">
        <f t="shared" si="2"/>
        <v>1876886</v>
      </c>
      <c r="S14" s="85">
        <f t="shared" si="12"/>
        <v>102.62280901757708</v>
      </c>
      <c r="T14" s="81">
        <v>1735305</v>
      </c>
      <c r="U14" s="85">
        <f t="shared" si="8"/>
        <v>104.9593815077744</v>
      </c>
      <c r="V14" s="81"/>
      <c r="W14" s="85"/>
      <c r="X14" s="81">
        <f t="shared" si="9"/>
        <v>141581</v>
      </c>
      <c r="Y14" s="85">
        <f t="shared" si="13"/>
        <v>80.624238351764745</v>
      </c>
      <c r="Z14" s="81"/>
      <c r="AA14" s="85"/>
      <c r="AB14" s="81"/>
      <c r="AC14" s="85"/>
      <c r="AD14" s="120"/>
      <c r="AE14" s="120"/>
      <c r="AF14" s="120"/>
      <c r="AG14" s="120"/>
      <c r="AH14" s="120"/>
      <c r="AI14" s="120"/>
      <c r="AJ14" s="121">
        <v>73384</v>
      </c>
      <c r="AK14" s="164">
        <f t="shared" si="14"/>
        <v>58.537674893508395</v>
      </c>
      <c r="AL14" s="33" t="s">
        <v>188</v>
      </c>
      <c r="AM14" s="33" t="s">
        <v>188</v>
      </c>
      <c r="AN14" s="33" t="s">
        <v>188</v>
      </c>
      <c r="AO14" s="33" t="s">
        <v>188</v>
      </c>
      <c r="AP14" s="33" t="s">
        <v>188</v>
      </c>
      <c r="AQ14" s="33" t="s">
        <v>188</v>
      </c>
      <c r="AR14" s="99">
        <f t="shared" si="3"/>
        <v>92.456600986953916</v>
      </c>
      <c r="AS14" s="100">
        <f t="shared" si="10"/>
        <v>7.5433990130460771</v>
      </c>
      <c r="AT14" s="14"/>
      <c r="AU14" s="111"/>
      <c r="AV14" s="14"/>
      <c r="AW14" s="14"/>
      <c r="AX14" s="14"/>
      <c r="AY14" s="14"/>
      <c r="AZ14" s="14"/>
      <c r="BA14" s="14"/>
      <c r="BB14" s="14"/>
    </row>
    <row r="15" spans="1:54" ht="12" customHeight="1">
      <c r="B15" s="27" t="s">
        <v>35</v>
      </c>
      <c r="C15" s="65" t="s">
        <v>11</v>
      </c>
      <c r="D15" s="79">
        <v>1557738</v>
      </c>
      <c r="E15" s="86">
        <f t="shared" si="4"/>
        <v>100.89519060933976</v>
      </c>
      <c r="F15" s="82">
        <v>22309</v>
      </c>
      <c r="G15" s="86">
        <f t="shared" si="5"/>
        <v>93.109348914858089</v>
      </c>
      <c r="H15" s="82"/>
      <c r="I15" s="86"/>
      <c r="J15" s="82">
        <f t="shared" si="0"/>
        <v>1535429</v>
      </c>
      <c r="K15" s="86">
        <f t="shared" si="11"/>
        <v>101.01792353336312</v>
      </c>
      <c r="L15" s="82">
        <v>1872581</v>
      </c>
      <c r="M15" s="86">
        <f t="shared" si="6"/>
        <v>117.17289215241516</v>
      </c>
      <c r="N15" s="82">
        <v>2229172</v>
      </c>
      <c r="O15" s="86">
        <f t="shared" si="7"/>
        <v>114.02041058502432</v>
      </c>
      <c r="P15" s="82">
        <f t="shared" si="1"/>
        <v>356591</v>
      </c>
      <c r="Q15" s="86">
        <f t="shared" si="12"/>
        <v>99.905303295613407</v>
      </c>
      <c r="R15" s="82">
        <f t="shared" si="2"/>
        <v>1892020</v>
      </c>
      <c r="S15" s="86">
        <f t="shared" si="12"/>
        <v>100.80633560056391</v>
      </c>
      <c r="T15" s="82">
        <v>1728372</v>
      </c>
      <c r="U15" s="86">
        <f t="shared" si="8"/>
        <v>99.600473691944643</v>
      </c>
      <c r="V15" s="82"/>
      <c r="W15" s="86"/>
      <c r="X15" s="82">
        <f t="shared" si="9"/>
        <v>163648</v>
      </c>
      <c r="Y15" s="86">
        <f t="shared" si="13"/>
        <v>115.58613090739576</v>
      </c>
      <c r="Z15" s="82"/>
      <c r="AA15" s="86"/>
      <c r="AB15" s="82"/>
      <c r="AC15" s="86"/>
      <c r="AD15" s="173"/>
      <c r="AE15" s="173"/>
      <c r="AF15" s="173"/>
      <c r="AG15" s="173"/>
      <c r="AH15" s="173"/>
      <c r="AI15" s="173"/>
      <c r="AJ15" s="156">
        <v>119808</v>
      </c>
      <c r="AK15" s="175">
        <f t="shared" si="14"/>
        <v>163.26174642973945</v>
      </c>
      <c r="AL15" s="123" t="s">
        <v>188</v>
      </c>
      <c r="AM15" s="123" t="s">
        <v>188</v>
      </c>
      <c r="AN15" s="123" t="s">
        <v>188</v>
      </c>
      <c r="AO15" s="123" t="s">
        <v>188</v>
      </c>
      <c r="AP15" s="123" t="s">
        <v>188</v>
      </c>
      <c r="AQ15" s="123" t="s">
        <v>188</v>
      </c>
      <c r="AR15" s="105">
        <f t="shared" si="3"/>
        <v>91.350619972304742</v>
      </c>
      <c r="AS15" s="106">
        <f t="shared" si="10"/>
        <v>8.6493800276952673</v>
      </c>
      <c r="AT15" s="14"/>
      <c r="AU15" s="111"/>
      <c r="AV15" s="14"/>
      <c r="AW15" s="14"/>
      <c r="AX15" s="14"/>
      <c r="AY15" s="14"/>
      <c r="AZ15" s="14"/>
      <c r="BA15" s="14"/>
      <c r="BB15" s="14"/>
    </row>
    <row r="16" spans="1:54" ht="12" customHeight="1">
      <c r="B16" s="29" t="s">
        <v>36</v>
      </c>
      <c r="C16" s="66" t="s">
        <v>12</v>
      </c>
      <c r="D16" s="80">
        <v>1613242</v>
      </c>
      <c r="E16" s="87">
        <f t="shared" si="4"/>
        <v>103.56311523503952</v>
      </c>
      <c r="F16" s="83">
        <v>22592</v>
      </c>
      <c r="G16" s="87">
        <f t="shared" si="5"/>
        <v>101.26854632659466</v>
      </c>
      <c r="H16" s="83"/>
      <c r="I16" s="87"/>
      <c r="J16" s="83">
        <f t="shared" si="0"/>
        <v>1590650</v>
      </c>
      <c r="K16" s="87">
        <f t="shared" si="11"/>
        <v>103.59645415059894</v>
      </c>
      <c r="L16" s="83">
        <v>2168450</v>
      </c>
      <c r="M16" s="87">
        <f t="shared" si="6"/>
        <v>115.80006418947966</v>
      </c>
      <c r="N16" s="83">
        <v>2514978</v>
      </c>
      <c r="O16" s="87">
        <f t="shared" si="7"/>
        <v>112.82117306336164</v>
      </c>
      <c r="P16" s="83">
        <f t="shared" si="1"/>
        <v>346528</v>
      </c>
      <c r="Q16" s="87">
        <f t="shared" si="12"/>
        <v>97.177999444742014</v>
      </c>
      <c r="R16" s="83">
        <f t="shared" si="2"/>
        <v>1937178</v>
      </c>
      <c r="S16" s="87">
        <f t="shared" si="12"/>
        <v>102.38676123931036</v>
      </c>
      <c r="T16" s="83">
        <v>1760890</v>
      </c>
      <c r="U16" s="87">
        <f t="shared" si="8"/>
        <v>101.88142367499589</v>
      </c>
      <c r="V16" s="83"/>
      <c r="W16" s="87"/>
      <c r="X16" s="83">
        <f t="shared" si="9"/>
        <v>176288</v>
      </c>
      <c r="Y16" s="87">
        <f t="shared" si="13"/>
        <v>107.7238951896754</v>
      </c>
      <c r="Z16" s="83"/>
      <c r="AA16" s="87"/>
      <c r="AB16" s="83"/>
      <c r="AC16" s="87"/>
      <c r="AD16" s="149"/>
      <c r="AE16" s="149"/>
      <c r="AF16" s="149"/>
      <c r="AG16" s="149"/>
      <c r="AH16" s="149"/>
      <c r="AI16" s="149"/>
      <c r="AJ16" s="150">
        <v>171638</v>
      </c>
      <c r="AK16" s="165">
        <f t="shared" si="14"/>
        <v>143.26088408119656</v>
      </c>
      <c r="AL16" s="33" t="s">
        <v>188</v>
      </c>
      <c r="AM16" s="33" t="s">
        <v>188</v>
      </c>
      <c r="AN16" s="33" t="s">
        <v>188</v>
      </c>
      <c r="AO16" s="33" t="s">
        <v>188</v>
      </c>
      <c r="AP16" s="33" t="s">
        <v>188</v>
      </c>
      <c r="AQ16" s="33" t="s">
        <v>188</v>
      </c>
      <c r="AR16" s="99">
        <f t="shared" si="3"/>
        <v>90.899752113641597</v>
      </c>
      <c r="AS16" s="100">
        <f t="shared" si="10"/>
        <v>9.1002478863584031</v>
      </c>
      <c r="AT16" s="14"/>
      <c r="AU16" s="111"/>
      <c r="AV16" s="14"/>
      <c r="AW16" s="14"/>
      <c r="AX16" s="14"/>
      <c r="AY16" s="14"/>
      <c r="AZ16" s="14"/>
      <c r="BA16" s="14"/>
      <c r="BB16" s="14"/>
    </row>
    <row r="17" spans="1:54" ht="12" customHeight="1">
      <c r="B17" s="32" t="s">
        <v>76</v>
      </c>
      <c r="C17" s="65" t="s">
        <v>13</v>
      </c>
      <c r="D17" s="78">
        <v>1594825</v>
      </c>
      <c r="E17" s="85">
        <f t="shared" si="4"/>
        <v>98.858385784649798</v>
      </c>
      <c r="F17" s="81">
        <v>21714</v>
      </c>
      <c r="G17" s="85">
        <f t="shared" si="5"/>
        <v>96.113668555240793</v>
      </c>
      <c r="H17" s="81"/>
      <c r="I17" s="85"/>
      <c r="J17" s="81">
        <f t="shared" si="0"/>
        <v>1573111</v>
      </c>
      <c r="K17" s="85">
        <f t="shared" si="11"/>
        <v>98.897369000094301</v>
      </c>
      <c r="L17" s="81">
        <v>2203450</v>
      </c>
      <c r="M17" s="85">
        <f t="shared" si="6"/>
        <v>101.6140561230372</v>
      </c>
      <c r="N17" s="81">
        <v>2562312</v>
      </c>
      <c r="O17" s="85">
        <f t="shared" si="7"/>
        <v>101.88208405799175</v>
      </c>
      <c r="P17" s="81">
        <f t="shared" si="1"/>
        <v>358862</v>
      </c>
      <c r="Q17" s="85">
        <f t="shared" si="12"/>
        <v>103.55930833872011</v>
      </c>
      <c r="R17" s="81">
        <f t="shared" si="2"/>
        <v>1931973</v>
      </c>
      <c r="S17" s="85">
        <f t="shared" si="12"/>
        <v>99.731310184195777</v>
      </c>
      <c r="T17" s="81">
        <v>1743456</v>
      </c>
      <c r="U17" s="85">
        <f t="shared" si="8"/>
        <v>99.009932477326799</v>
      </c>
      <c r="V17" s="81"/>
      <c r="W17" s="85"/>
      <c r="X17" s="81">
        <f t="shared" si="9"/>
        <v>188517</v>
      </c>
      <c r="Y17" s="85">
        <f t="shared" si="13"/>
        <v>106.93694409148667</v>
      </c>
      <c r="Z17" s="81"/>
      <c r="AA17" s="85"/>
      <c r="AB17" s="81"/>
      <c r="AC17" s="85"/>
      <c r="AD17" s="120"/>
      <c r="AE17" s="120"/>
      <c r="AF17" s="120"/>
      <c r="AG17" s="120"/>
      <c r="AH17" s="120"/>
      <c r="AI17" s="120"/>
      <c r="AJ17" s="176">
        <v>159834</v>
      </c>
      <c r="AK17" s="164">
        <f t="shared" si="14"/>
        <v>93.122735058669988</v>
      </c>
      <c r="AL17" s="33" t="s">
        <v>188</v>
      </c>
      <c r="AM17" s="33" t="s">
        <v>188</v>
      </c>
      <c r="AN17" s="33" t="s">
        <v>188</v>
      </c>
      <c r="AO17" s="33" t="s">
        <v>188</v>
      </c>
      <c r="AP17" s="33" t="s">
        <v>188</v>
      </c>
      <c r="AQ17" s="33" t="s">
        <v>188</v>
      </c>
      <c r="AR17" s="99">
        <f t="shared" si="3"/>
        <v>90.242254938345411</v>
      </c>
      <c r="AS17" s="100">
        <f t="shared" si="10"/>
        <v>9.7577450616545889</v>
      </c>
      <c r="AT17" s="14"/>
      <c r="AU17" s="111"/>
      <c r="AV17" s="14"/>
      <c r="AW17" s="14"/>
      <c r="AX17" s="14"/>
      <c r="AY17" s="14"/>
      <c r="AZ17" s="14"/>
      <c r="BA17" s="14"/>
      <c r="BB17" s="14"/>
    </row>
    <row r="18" spans="1:54" s="93" customFormat="1" ht="12" customHeight="1">
      <c r="A18" s="92"/>
      <c r="B18" s="32" t="s">
        <v>37</v>
      </c>
      <c r="C18" s="65" t="s">
        <v>14</v>
      </c>
      <c r="D18" s="95">
        <f>SUM(月次!D10:D21)</f>
        <v>1555912</v>
      </c>
      <c r="E18" s="96">
        <f t="shared" si="4"/>
        <v>97.560045773047193</v>
      </c>
      <c r="F18" s="89">
        <f>SUM(月次!F10:F21)</f>
        <v>20924</v>
      </c>
      <c r="G18" s="96">
        <f t="shared" si="5"/>
        <v>96.361794234134663</v>
      </c>
      <c r="H18" s="89"/>
      <c r="I18" s="96"/>
      <c r="J18" s="89">
        <f t="shared" si="0"/>
        <v>1534988</v>
      </c>
      <c r="K18" s="96">
        <f t="shared" si="11"/>
        <v>97.576585504773661</v>
      </c>
      <c r="L18" s="89">
        <f>SUM(月次!L10:L21)</f>
        <v>2314948</v>
      </c>
      <c r="M18" s="96">
        <f t="shared" si="6"/>
        <v>105.06015566497993</v>
      </c>
      <c r="N18" s="89">
        <f>SUM(月次!N10:N21)</f>
        <v>2685176</v>
      </c>
      <c r="O18" s="96">
        <f t="shared" si="7"/>
        <v>104.79504447545811</v>
      </c>
      <c r="P18" s="89">
        <f t="shared" si="1"/>
        <v>370228</v>
      </c>
      <c r="Q18" s="96">
        <f t="shared" si="12"/>
        <v>103.16723420144791</v>
      </c>
      <c r="R18" s="89">
        <f t="shared" si="2"/>
        <v>1905216</v>
      </c>
      <c r="S18" s="96">
        <f t="shared" si="12"/>
        <v>98.61504275680872</v>
      </c>
      <c r="T18" s="89">
        <f>SUM(月次!T10:T21)</f>
        <v>1720899</v>
      </c>
      <c r="U18" s="96">
        <f t="shared" si="8"/>
        <v>98.706190463080219</v>
      </c>
      <c r="V18" s="89"/>
      <c r="W18" s="96"/>
      <c r="X18" s="89">
        <f t="shared" si="9"/>
        <v>184317</v>
      </c>
      <c r="Y18" s="96">
        <f t="shared" si="13"/>
        <v>97.772084215216665</v>
      </c>
      <c r="Z18" s="89"/>
      <c r="AA18" s="96"/>
      <c r="AB18" s="89"/>
      <c r="AC18" s="96"/>
      <c r="AD18" s="193"/>
      <c r="AE18" s="193"/>
      <c r="AF18" s="193"/>
      <c r="AG18" s="193"/>
      <c r="AH18" s="193"/>
      <c r="AI18" s="193"/>
      <c r="AJ18" s="176">
        <v>147981</v>
      </c>
      <c r="AK18" s="177">
        <f t="shared" si="14"/>
        <v>92.584181087878676</v>
      </c>
      <c r="AL18" s="33" t="s">
        <v>188</v>
      </c>
      <c r="AM18" s="33" t="s">
        <v>188</v>
      </c>
      <c r="AN18" s="33" t="s">
        <v>188</v>
      </c>
      <c r="AO18" s="33" t="s">
        <v>188</v>
      </c>
      <c r="AP18" s="33" t="s">
        <v>188</v>
      </c>
      <c r="AQ18" s="33" t="s">
        <v>188</v>
      </c>
      <c r="AR18" s="97">
        <f t="shared" si="3"/>
        <v>90.325663861735364</v>
      </c>
      <c r="AS18" s="98">
        <f t="shared" si="10"/>
        <v>9.6743361382646373</v>
      </c>
      <c r="AU18" s="111"/>
    </row>
    <row r="19" spans="1:54" ht="12" customHeight="1">
      <c r="B19" s="32" t="s">
        <v>38</v>
      </c>
      <c r="C19" s="65" t="s">
        <v>15</v>
      </c>
      <c r="D19" s="78">
        <f>SUM(月次!D22:D33)</f>
        <v>1549802</v>
      </c>
      <c r="E19" s="85">
        <f t="shared" si="4"/>
        <v>99.607304269136037</v>
      </c>
      <c r="F19" s="81">
        <f>SUM(月次!F22:F33)</f>
        <v>20517</v>
      </c>
      <c r="G19" s="85">
        <f t="shared" si="5"/>
        <v>98.054865226534133</v>
      </c>
      <c r="H19" s="81"/>
      <c r="I19" s="85"/>
      <c r="J19" s="81">
        <f t="shared" si="0"/>
        <v>1529285</v>
      </c>
      <c r="K19" s="85">
        <f t="shared" si="11"/>
        <v>99.628466150875454</v>
      </c>
      <c r="L19" s="89">
        <f>SUM(月次!L22:L33)</f>
        <v>2283043</v>
      </c>
      <c r="M19" s="85">
        <f t="shared" si="6"/>
        <v>98.62178329707622</v>
      </c>
      <c r="N19" s="81">
        <f>SUM(月次!N22:N33)</f>
        <v>2657985</v>
      </c>
      <c r="O19" s="85">
        <f t="shared" si="7"/>
        <v>98.987366191266418</v>
      </c>
      <c r="P19" s="81">
        <f t="shared" si="1"/>
        <v>374942</v>
      </c>
      <c r="Q19" s="85">
        <f t="shared" si="12"/>
        <v>101.27326944477457</v>
      </c>
      <c r="R19" s="81">
        <f t="shared" si="2"/>
        <v>1904227</v>
      </c>
      <c r="S19" s="85">
        <f t="shared" si="12"/>
        <v>99.948089875373711</v>
      </c>
      <c r="T19" s="81">
        <f>SUM(月次!T22:T33)</f>
        <v>1712954</v>
      </c>
      <c r="U19" s="85">
        <f t="shared" si="8"/>
        <v>99.538322702262022</v>
      </c>
      <c r="V19" s="81"/>
      <c r="W19" s="85"/>
      <c r="X19" s="81">
        <f t="shared" si="9"/>
        <v>191273</v>
      </c>
      <c r="Y19" s="85">
        <f t="shared" si="13"/>
        <v>103.77393295246775</v>
      </c>
      <c r="Z19" s="81"/>
      <c r="AA19" s="85"/>
      <c r="AB19" s="81"/>
      <c r="AC19" s="85"/>
      <c r="AD19" s="120"/>
      <c r="AE19" s="120"/>
      <c r="AF19" s="120"/>
      <c r="AG19" s="120"/>
      <c r="AH19" s="120"/>
      <c r="AI19" s="120"/>
      <c r="AJ19" s="176">
        <v>155266</v>
      </c>
      <c r="AK19" s="164">
        <f t="shared" si="14"/>
        <v>104.92292929497707</v>
      </c>
      <c r="AL19" s="33" t="s">
        <v>188</v>
      </c>
      <c r="AM19" s="33" t="s">
        <v>188</v>
      </c>
      <c r="AN19" s="33" t="s">
        <v>188</v>
      </c>
      <c r="AO19" s="33" t="s">
        <v>188</v>
      </c>
      <c r="AP19" s="33" t="s">
        <v>188</v>
      </c>
      <c r="AQ19" s="33" t="s">
        <v>188</v>
      </c>
      <c r="AR19" s="99">
        <f t="shared" si="3"/>
        <v>89.955346710239908</v>
      </c>
      <c r="AS19" s="100">
        <f t="shared" si="10"/>
        <v>10.044653289760097</v>
      </c>
      <c r="AT19" s="14"/>
      <c r="AU19" s="111"/>
      <c r="AV19" s="14"/>
      <c r="AW19" s="14"/>
      <c r="AX19" s="14"/>
      <c r="AY19" s="14"/>
      <c r="AZ19" s="14"/>
      <c r="BA19" s="14"/>
      <c r="BB19" s="14"/>
    </row>
    <row r="20" spans="1:54" ht="12" customHeight="1">
      <c r="B20" s="32" t="s">
        <v>25</v>
      </c>
      <c r="C20" s="64" t="s">
        <v>16</v>
      </c>
      <c r="D20" s="101">
        <f>SUM(月次!D34:D45)</f>
        <v>1531766</v>
      </c>
      <c r="E20" s="86">
        <f t="shared" si="4"/>
        <v>98.836238435619521</v>
      </c>
      <c r="F20" s="82">
        <f>SUM(月次!F34:F45)</f>
        <v>19060</v>
      </c>
      <c r="G20" s="86">
        <f t="shared" si="5"/>
        <v>92.898571915972113</v>
      </c>
      <c r="H20" s="82"/>
      <c r="I20" s="86"/>
      <c r="J20" s="82">
        <f t="shared" si="0"/>
        <v>1512706</v>
      </c>
      <c r="K20" s="86">
        <f t="shared" si="11"/>
        <v>98.9158986062114</v>
      </c>
      <c r="L20" s="90">
        <f>SUM(月次!L34:L45)</f>
        <v>2176034</v>
      </c>
      <c r="M20" s="86">
        <f t="shared" si="6"/>
        <v>95.312878469656511</v>
      </c>
      <c r="N20" s="82">
        <f>SUM(月次!N34:N45)</f>
        <v>2577942</v>
      </c>
      <c r="O20" s="86">
        <f t="shared" si="7"/>
        <v>96.988583457017256</v>
      </c>
      <c r="P20" s="82">
        <f t="shared" si="1"/>
        <v>401908</v>
      </c>
      <c r="Q20" s="86">
        <f t="shared" si="12"/>
        <v>107.19204570306874</v>
      </c>
      <c r="R20" s="82">
        <f t="shared" si="2"/>
        <v>1914614</v>
      </c>
      <c r="S20" s="85">
        <f t="shared" si="12"/>
        <v>100.54547068180422</v>
      </c>
      <c r="T20" s="82">
        <f>SUM(月次!T34:T45)</f>
        <v>1751632</v>
      </c>
      <c r="U20" s="86">
        <f t="shared" si="8"/>
        <v>102.25797073359821</v>
      </c>
      <c r="V20" s="82"/>
      <c r="W20" s="86"/>
      <c r="X20" s="82">
        <f t="shared" si="9"/>
        <v>162982</v>
      </c>
      <c r="Y20" s="86">
        <f t="shared" si="13"/>
        <v>85.209099036455754</v>
      </c>
      <c r="Z20" s="82"/>
      <c r="AA20" s="86"/>
      <c r="AB20" s="82"/>
      <c r="AC20" s="86"/>
      <c r="AD20" s="173"/>
      <c r="AE20" s="173"/>
      <c r="AF20" s="173"/>
      <c r="AG20" s="173"/>
      <c r="AH20" s="173"/>
      <c r="AI20" s="173"/>
      <c r="AJ20" s="178">
        <v>133023</v>
      </c>
      <c r="AK20" s="175">
        <f t="shared" si="14"/>
        <v>85.674262233843862</v>
      </c>
      <c r="AL20" s="33" t="s">
        <v>188</v>
      </c>
      <c r="AM20" s="33" t="s">
        <v>188</v>
      </c>
      <c r="AN20" s="33" t="s">
        <v>188</v>
      </c>
      <c r="AO20" s="33" t="s">
        <v>188</v>
      </c>
      <c r="AP20" s="33" t="s">
        <v>188</v>
      </c>
      <c r="AQ20" s="33" t="s">
        <v>188</v>
      </c>
      <c r="AR20" s="99">
        <f t="shared" si="3"/>
        <v>91.487474759925504</v>
      </c>
      <c r="AS20" s="100">
        <f t="shared" si="10"/>
        <v>8.5125252400745008</v>
      </c>
      <c r="AT20" s="14"/>
      <c r="AU20" s="111"/>
      <c r="AV20" s="14"/>
      <c r="AW20" s="14"/>
      <c r="AX20" s="14"/>
      <c r="AY20" s="14"/>
      <c r="AZ20" s="14"/>
      <c r="BA20" s="14"/>
      <c r="BB20" s="14"/>
    </row>
    <row r="21" spans="1:54" ht="12" customHeight="1">
      <c r="B21" s="29" t="s">
        <v>77</v>
      </c>
      <c r="C21" s="65" t="s">
        <v>39</v>
      </c>
      <c r="D21" s="80">
        <f>SUM(月次!D46:D57)</f>
        <v>1489590</v>
      </c>
      <c r="E21" s="87">
        <f t="shared" si="4"/>
        <v>97.246576827008823</v>
      </c>
      <c r="F21" s="83">
        <f>SUM(月次!F46:F57)</f>
        <v>18539</v>
      </c>
      <c r="G21" s="87">
        <f t="shared" si="5"/>
        <v>97.266526757607551</v>
      </c>
      <c r="H21" s="83"/>
      <c r="I21" s="87"/>
      <c r="J21" s="83">
        <f t="shared" si="0"/>
        <v>1471051</v>
      </c>
      <c r="K21" s="87">
        <f t="shared" si="11"/>
        <v>97.246325459144074</v>
      </c>
      <c r="L21" s="102">
        <f>SUM(月次!L46:L57)</f>
        <v>2262363</v>
      </c>
      <c r="M21" s="87">
        <f t="shared" si="6"/>
        <v>103.96726337915676</v>
      </c>
      <c r="N21" s="83">
        <f>SUM(月次!N46:N57)</f>
        <v>2637522</v>
      </c>
      <c r="O21" s="87">
        <f t="shared" si="7"/>
        <v>102.31114586751757</v>
      </c>
      <c r="P21" s="83">
        <f t="shared" si="1"/>
        <v>375159</v>
      </c>
      <c r="Q21" s="87">
        <f t="shared" si="12"/>
        <v>93.344496750500113</v>
      </c>
      <c r="R21" s="83">
        <f t="shared" si="2"/>
        <v>1846210</v>
      </c>
      <c r="S21" s="87">
        <f t="shared" si="12"/>
        <v>96.427269413051405</v>
      </c>
      <c r="T21" s="83">
        <f>SUM(月次!T46:T57)</f>
        <v>1694565</v>
      </c>
      <c r="U21" s="87">
        <f t="shared" si="8"/>
        <v>96.742066826822068</v>
      </c>
      <c r="V21" s="83"/>
      <c r="W21" s="87"/>
      <c r="X21" s="83">
        <f t="shared" si="9"/>
        <v>151645</v>
      </c>
      <c r="Y21" s="87">
        <f t="shared" si="13"/>
        <v>93.044017130726104</v>
      </c>
      <c r="Z21" s="83"/>
      <c r="AA21" s="87"/>
      <c r="AB21" s="83"/>
      <c r="AC21" s="87"/>
      <c r="AD21" s="149"/>
      <c r="AE21" s="149"/>
      <c r="AF21" s="149"/>
      <c r="AG21" s="149"/>
      <c r="AH21" s="149"/>
      <c r="AI21" s="149"/>
      <c r="AJ21" s="179">
        <v>116560</v>
      </c>
      <c r="AK21" s="165">
        <f t="shared" si="14"/>
        <v>87.623944731362243</v>
      </c>
      <c r="AL21" s="172" t="s">
        <v>188</v>
      </c>
      <c r="AM21" s="172" t="s">
        <v>188</v>
      </c>
      <c r="AN21" s="172" t="s">
        <v>188</v>
      </c>
      <c r="AO21" s="172" t="s">
        <v>188</v>
      </c>
      <c r="AP21" s="172" t="s">
        <v>188</v>
      </c>
      <c r="AQ21" s="172" t="s">
        <v>188</v>
      </c>
      <c r="AR21" s="103">
        <f t="shared" si="3"/>
        <v>91.786145671402494</v>
      </c>
      <c r="AS21" s="104">
        <f t="shared" si="10"/>
        <v>8.2138543285975061</v>
      </c>
      <c r="AT21" s="14"/>
      <c r="AU21" s="111"/>
      <c r="AV21" s="14"/>
      <c r="AW21" s="14"/>
      <c r="AX21" s="14"/>
      <c r="AY21" s="14"/>
      <c r="AZ21" s="14"/>
      <c r="BA21" s="14"/>
      <c r="BB21" s="14"/>
    </row>
    <row r="22" spans="1:54" ht="12" customHeight="1">
      <c r="B22" s="32" t="s">
        <v>78</v>
      </c>
      <c r="C22" s="65" t="s">
        <v>40</v>
      </c>
      <c r="D22" s="78">
        <f>SUM(月次!D58:D69)</f>
        <v>1462920</v>
      </c>
      <c r="E22" s="85">
        <f t="shared" si="4"/>
        <v>98.209574446659815</v>
      </c>
      <c r="F22" s="81">
        <f>SUM(月次!F58:F69)</f>
        <v>18276</v>
      </c>
      <c r="G22" s="85">
        <f t="shared" si="5"/>
        <v>98.581369005879495</v>
      </c>
      <c r="H22" s="81"/>
      <c r="I22" s="85"/>
      <c r="J22" s="81">
        <f t="shared" si="0"/>
        <v>1444644</v>
      </c>
      <c r="K22" s="85">
        <f t="shared" si="11"/>
        <v>98.204888885565495</v>
      </c>
      <c r="L22" s="89">
        <f>SUM(月次!L58:L69)</f>
        <v>2206617</v>
      </c>
      <c r="M22" s="85">
        <f t="shared" si="6"/>
        <v>97.535939192782067</v>
      </c>
      <c r="N22" s="81">
        <f>SUM(月次!N58:N69)</f>
        <v>2602602</v>
      </c>
      <c r="O22" s="85">
        <f t="shared" si="7"/>
        <v>98.676030000887195</v>
      </c>
      <c r="P22" s="81">
        <f t="shared" si="1"/>
        <v>395985</v>
      </c>
      <c r="Q22" s="85">
        <f t="shared" si="12"/>
        <v>105.55124627158085</v>
      </c>
      <c r="R22" s="81">
        <f t="shared" si="2"/>
        <v>1840629</v>
      </c>
      <c r="S22" s="85">
        <f t="shared" si="12"/>
        <v>99.697705028138728</v>
      </c>
      <c r="T22" s="81">
        <f>SUM(月次!T58:T69)</f>
        <v>1717860</v>
      </c>
      <c r="U22" s="85">
        <f t="shared" si="8"/>
        <v>101.37468907949827</v>
      </c>
      <c r="V22" s="81"/>
      <c r="W22" s="85"/>
      <c r="X22" s="81">
        <f t="shared" si="9"/>
        <v>122769</v>
      </c>
      <c r="Y22" s="85">
        <f t="shared" si="13"/>
        <v>80.95815885785882</v>
      </c>
      <c r="Z22" s="81"/>
      <c r="AA22" s="85"/>
      <c r="AB22" s="81"/>
      <c r="AC22" s="85"/>
      <c r="AD22" s="120"/>
      <c r="AE22" s="120"/>
      <c r="AF22" s="120"/>
      <c r="AG22" s="120"/>
      <c r="AH22" s="120"/>
      <c r="AI22" s="120"/>
      <c r="AJ22" s="176">
        <v>77574</v>
      </c>
      <c r="AK22" s="164">
        <f t="shared" si="14"/>
        <v>66.552848318462594</v>
      </c>
      <c r="AL22" s="33" t="s">
        <v>188</v>
      </c>
      <c r="AM22" s="33" t="s">
        <v>188</v>
      </c>
      <c r="AN22" s="33" t="s">
        <v>188</v>
      </c>
      <c r="AO22" s="33" t="s">
        <v>188</v>
      </c>
      <c r="AP22" s="33" t="s">
        <v>188</v>
      </c>
      <c r="AQ22" s="33" t="s">
        <v>188</v>
      </c>
      <c r="AR22" s="99">
        <f t="shared" si="3"/>
        <v>93.33005184640686</v>
      </c>
      <c r="AS22" s="100">
        <f t="shared" si="10"/>
        <v>6.6699481535931469</v>
      </c>
      <c r="AT22" s="14"/>
      <c r="AU22" s="111"/>
      <c r="AV22" s="14"/>
      <c r="AW22" s="14"/>
      <c r="AX22" s="14"/>
      <c r="AY22" s="14"/>
      <c r="AZ22" s="14"/>
      <c r="BA22" s="14"/>
      <c r="BB22" s="14"/>
    </row>
    <row r="23" spans="1:54" ht="12" customHeight="1">
      <c r="B23" s="32" t="s">
        <v>41</v>
      </c>
      <c r="C23" s="65" t="s">
        <v>42</v>
      </c>
      <c r="D23" s="78">
        <f>SUM(月次!D70:D81)</f>
        <v>1447032</v>
      </c>
      <c r="E23" s="85">
        <f t="shared" si="4"/>
        <v>98.913952916085634</v>
      </c>
      <c r="F23" s="81">
        <f>SUM(月次!F70:F81)</f>
        <v>18320</v>
      </c>
      <c r="G23" s="85">
        <f t="shared" si="5"/>
        <v>100.24075289997812</v>
      </c>
      <c r="H23" s="81"/>
      <c r="I23" s="85"/>
      <c r="J23" s="81">
        <f t="shared" si="0"/>
        <v>1428712</v>
      </c>
      <c r="K23" s="85">
        <f t="shared" si="11"/>
        <v>98.897167745133046</v>
      </c>
      <c r="L23" s="89">
        <f>SUM(月次!L70:L81)</f>
        <v>2190210</v>
      </c>
      <c r="M23" s="85">
        <f t="shared" si="6"/>
        <v>99.25646362735354</v>
      </c>
      <c r="N23" s="81">
        <f>SUM(月次!N70:N81)</f>
        <v>2595106</v>
      </c>
      <c r="O23" s="85">
        <f t="shared" si="7"/>
        <v>99.711980548697028</v>
      </c>
      <c r="P23" s="81">
        <f t="shared" si="1"/>
        <v>404896</v>
      </c>
      <c r="Q23" s="85">
        <f t="shared" si="12"/>
        <v>102.2503377653194</v>
      </c>
      <c r="R23" s="81">
        <f t="shared" si="2"/>
        <v>1833608</v>
      </c>
      <c r="S23" s="85">
        <f t="shared" si="12"/>
        <v>99.618554309423573</v>
      </c>
      <c r="T23" s="89">
        <f>SUM(月次!T70:T81)</f>
        <v>1717910</v>
      </c>
      <c r="U23" s="85">
        <f t="shared" si="8"/>
        <v>100.00291059806969</v>
      </c>
      <c r="V23" s="81">
        <f>SUM(月次!V70:V81)</f>
        <v>124869</v>
      </c>
      <c r="W23" s="81" t="s">
        <v>73</v>
      </c>
      <c r="X23" s="81">
        <f t="shared" si="9"/>
        <v>115698</v>
      </c>
      <c r="Y23" s="85">
        <f t="shared" si="13"/>
        <v>94.240402707523884</v>
      </c>
      <c r="Z23" s="81"/>
      <c r="AA23" s="85"/>
      <c r="AB23" s="81"/>
      <c r="AC23" s="85"/>
      <c r="AD23" s="120"/>
      <c r="AE23" s="120"/>
      <c r="AF23" s="120"/>
      <c r="AG23" s="120"/>
      <c r="AH23" s="120"/>
      <c r="AI23" s="120"/>
      <c r="AJ23" s="176">
        <v>88800</v>
      </c>
      <c r="AK23" s="164">
        <f t="shared" si="14"/>
        <v>114.47134349137598</v>
      </c>
      <c r="AL23" s="33" t="s">
        <v>188</v>
      </c>
      <c r="AM23" s="33" t="s">
        <v>188</v>
      </c>
      <c r="AN23" s="33" t="s">
        <v>188</v>
      </c>
      <c r="AO23" s="33" t="s">
        <v>188</v>
      </c>
      <c r="AP23" s="33" t="s">
        <v>188</v>
      </c>
      <c r="AQ23" s="33" t="s">
        <v>188</v>
      </c>
      <c r="AR23" s="99">
        <f t="shared" si="3"/>
        <v>93.690145330954053</v>
      </c>
      <c r="AS23" s="100">
        <f t="shared" si="10"/>
        <v>6.3098546690459463</v>
      </c>
      <c r="AT23" s="14"/>
      <c r="AU23" s="111"/>
      <c r="AV23" s="14"/>
      <c r="AW23" s="14"/>
      <c r="AX23" s="14"/>
      <c r="AY23" s="14"/>
      <c r="AZ23" s="14"/>
      <c r="BA23" s="14"/>
      <c r="BB23" s="14"/>
    </row>
    <row r="24" spans="1:54" ht="12" customHeight="1">
      <c r="B24" s="32" t="s">
        <v>79</v>
      </c>
      <c r="C24" s="65" t="s">
        <v>43</v>
      </c>
      <c r="D24" s="78">
        <f>SUM(月次!D82:D93)</f>
        <v>1429746</v>
      </c>
      <c r="E24" s="85">
        <f t="shared" si="4"/>
        <v>98.805416880898278</v>
      </c>
      <c r="F24" s="81">
        <f>SUM(月次!F82:F93)</f>
        <v>18888</v>
      </c>
      <c r="G24" s="85">
        <f t="shared" si="5"/>
        <v>103.1004366812227</v>
      </c>
      <c r="H24" s="81"/>
      <c r="I24" s="85"/>
      <c r="J24" s="81">
        <f t="shared" si="0"/>
        <v>1410858</v>
      </c>
      <c r="K24" s="85">
        <f t="shared" si="11"/>
        <v>98.75034296625212</v>
      </c>
      <c r="L24" s="89">
        <f>SUM(月次!L82:L93)</f>
        <v>2235374</v>
      </c>
      <c r="M24" s="85">
        <f t="shared" si="6"/>
        <v>102.06208537080919</v>
      </c>
      <c r="N24" s="89">
        <f>SUM(月次!N82:N93)</f>
        <v>2621372</v>
      </c>
      <c r="O24" s="85">
        <f t="shared" si="7"/>
        <v>101.0121359204595</v>
      </c>
      <c r="P24" s="81">
        <f t="shared" si="1"/>
        <v>385998</v>
      </c>
      <c r="Q24" s="85">
        <f t="shared" si="12"/>
        <v>95.332628625622391</v>
      </c>
      <c r="R24" s="81">
        <f t="shared" si="2"/>
        <v>1796856</v>
      </c>
      <c r="S24" s="85">
        <f t="shared" si="12"/>
        <v>97.99564574325592</v>
      </c>
      <c r="T24" s="81">
        <f>SUM(月次!T82:T93)</f>
        <v>1681695</v>
      </c>
      <c r="U24" s="85">
        <f t="shared" si="8"/>
        <v>97.891915175998747</v>
      </c>
      <c r="V24" s="81">
        <f>SUM(月次!V82:V93)</f>
        <v>120964</v>
      </c>
      <c r="W24" s="85">
        <f t="shared" ref="W24:W34" si="15">V24/V23*100</f>
        <v>96.872722613298734</v>
      </c>
      <c r="X24" s="81">
        <f t="shared" si="9"/>
        <v>115161</v>
      </c>
      <c r="Y24" s="85">
        <f t="shared" si="13"/>
        <v>99.535860602603336</v>
      </c>
      <c r="Z24" s="81"/>
      <c r="AA24" s="85"/>
      <c r="AB24" s="81"/>
      <c r="AC24" s="85"/>
      <c r="AD24" s="120"/>
      <c r="AE24" s="120"/>
      <c r="AF24" s="120"/>
      <c r="AG24" s="120"/>
      <c r="AH24" s="120"/>
      <c r="AI24" s="120"/>
      <c r="AJ24" s="176">
        <v>96872</v>
      </c>
      <c r="AK24" s="164">
        <f t="shared" si="14"/>
        <v>109.0900900900901</v>
      </c>
      <c r="AL24" s="33" t="s">
        <v>188</v>
      </c>
      <c r="AM24" s="33" t="s">
        <v>188</v>
      </c>
      <c r="AN24" s="33" t="s">
        <v>188</v>
      </c>
      <c r="AO24" s="33" t="s">
        <v>188</v>
      </c>
      <c r="AP24" s="33" t="s">
        <v>188</v>
      </c>
      <c r="AQ24" s="33" t="s">
        <v>188</v>
      </c>
      <c r="AR24" s="99">
        <f t="shared" si="3"/>
        <v>93.590972231497688</v>
      </c>
      <c r="AS24" s="100">
        <f t="shared" si="10"/>
        <v>6.4090277685023178</v>
      </c>
      <c r="AT24" s="14"/>
      <c r="AU24" s="111"/>
      <c r="AV24" s="14"/>
      <c r="AW24" s="14"/>
      <c r="AX24" s="14"/>
      <c r="AY24" s="14"/>
      <c r="AZ24" s="14"/>
      <c r="BA24" s="14"/>
      <c r="BB24" s="14"/>
    </row>
    <row r="25" spans="1:54" ht="12" customHeight="1">
      <c r="B25" s="38" t="s">
        <v>44</v>
      </c>
      <c r="C25" s="65" t="s">
        <v>45</v>
      </c>
      <c r="D25" s="79">
        <f>SUM(月次!D94:D105)</f>
        <v>1408251</v>
      </c>
      <c r="E25" s="86">
        <f t="shared" si="4"/>
        <v>98.49658610690291</v>
      </c>
      <c r="F25" s="82">
        <f>SUM(月次!F94:F105)</f>
        <v>18084</v>
      </c>
      <c r="G25" s="86">
        <f t="shared" si="5"/>
        <v>95.743329097839904</v>
      </c>
      <c r="H25" s="82"/>
      <c r="I25" s="86"/>
      <c r="J25" s="82">
        <f t="shared" si="0"/>
        <v>1390167</v>
      </c>
      <c r="K25" s="86">
        <f t="shared" si="11"/>
        <v>98.533445605440093</v>
      </c>
      <c r="L25" s="90">
        <f>SUM(月次!L94:L105)</f>
        <v>2249655</v>
      </c>
      <c r="M25" s="86">
        <f t="shared" si="6"/>
        <v>100.63886401112296</v>
      </c>
      <c r="N25" s="90">
        <f>SUM(月次!N94:N105)</f>
        <v>2615145</v>
      </c>
      <c r="O25" s="86">
        <f t="shared" si="7"/>
        <v>99.762452639304911</v>
      </c>
      <c r="P25" s="82">
        <f t="shared" si="1"/>
        <v>365490</v>
      </c>
      <c r="Q25" s="86">
        <f t="shared" si="12"/>
        <v>94.687019103725916</v>
      </c>
      <c r="R25" s="82">
        <f t="shared" si="2"/>
        <v>1755657</v>
      </c>
      <c r="S25" s="86">
        <f t="shared" si="12"/>
        <v>97.707161842685224</v>
      </c>
      <c r="T25" s="82">
        <f>SUM(月次!T94:T105)</f>
        <v>1611978</v>
      </c>
      <c r="U25" s="86">
        <f t="shared" si="8"/>
        <v>95.854361224835657</v>
      </c>
      <c r="V25" s="82">
        <f>SUM(月次!V94:V105)</f>
        <v>112203</v>
      </c>
      <c r="W25" s="86">
        <f t="shared" si="15"/>
        <v>92.757349294004825</v>
      </c>
      <c r="X25" s="82">
        <f t="shared" si="9"/>
        <v>143679</v>
      </c>
      <c r="Y25" s="86">
        <f t="shared" si="13"/>
        <v>124.76359184098784</v>
      </c>
      <c r="Z25" s="82"/>
      <c r="AA25" s="86"/>
      <c r="AB25" s="82"/>
      <c r="AC25" s="86"/>
      <c r="AD25" s="173"/>
      <c r="AE25" s="173"/>
      <c r="AF25" s="173"/>
      <c r="AG25" s="173"/>
      <c r="AH25" s="173"/>
      <c r="AI25" s="173"/>
      <c r="AJ25" s="178">
        <v>104002</v>
      </c>
      <c r="AK25" s="175">
        <f t="shared" si="14"/>
        <v>107.36022792963911</v>
      </c>
      <c r="AL25" s="123" t="s">
        <v>188</v>
      </c>
      <c r="AM25" s="123" t="s">
        <v>188</v>
      </c>
      <c r="AN25" s="123" t="s">
        <v>188</v>
      </c>
      <c r="AO25" s="123" t="s">
        <v>188</v>
      </c>
      <c r="AP25" s="123" t="s">
        <v>188</v>
      </c>
      <c r="AQ25" s="123" t="s">
        <v>188</v>
      </c>
      <c r="AR25" s="105">
        <f t="shared" si="3"/>
        <v>91.816226062380068</v>
      </c>
      <c r="AS25" s="106">
        <f t="shared" si="10"/>
        <v>8.1837739376199341</v>
      </c>
      <c r="AT25" s="14"/>
      <c r="AU25" s="111"/>
      <c r="AV25" s="14"/>
      <c r="AW25" s="14"/>
      <c r="AX25" s="14"/>
      <c r="AY25" s="14"/>
      <c r="AZ25" s="14"/>
      <c r="BA25" s="14"/>
      <c r="BB25" s="14"/>
    </row>
    <row r="26" spans="1:54" ht="12" customHeight="1">
      <c r="B26" s="32" t="s">
        <v>80</v>
      </c>
      <c r="C26" s="66" t="s">
        <v>3</v>
      </c>
      <c r="D26" s="80">
        <f>SUM(月次!D106:D117)</f>
        <v>1390883</v>
      </c>
      <c r="E26" s="87">
        <f t="shared" si="4"/>
        <v>98.766697129986056</v>
      </c>
      <c r="F26" s="83">
        <f>SUM(月次!F106:F117)</f>
        <v>17430</v>
      </c>
      <c r="G26" s="87">
        <f t="shared" si="5"/>
        <v>96.383543463835437</v>
      </c>
      <c r="H26" s="102"/>
      <c r="I26" s="87"/>
      <c r="J26" s="83">
        <f t="shared" si="0"/>
        <v>1373453</v>
      </c>
      <c r="K26" s="87">
        <f t="shared" si="11"/>
        <v>98.797698406018839</v>
      </c>
      <c r="L26" s="102">
        <f>SUM(月次!L106:L117)</f>
        <v>1845671</v>
      </c>
      <c r="M26" s="87">
        <f t="shared" si="6"/>
        <v>82.042402057204328</v>
      </c>
      <c r="N26" s="102">
        <f>SUM(月次!N106:N117)</f>
        <v>2195005</v>
      </c>
      <c r="O26" s="87">
        <f t="shared" si="7"/>
        <v>83.934351632509859</v>
      </c>
      <c r="P26" s="83">
        <f t="shared" si="1"/>
        <v>349334</v>
      </c>
      <c r="Q26" s="87">
        <f t="shared" si="12"/>
        <v>95.579632821691433</v>
      </c>
      <c r="R26" s="83">
        <f t="shared" si="2"/>
        <v>1722787</v>
      </c>
      <c r="S26" s="87">
        <f t="shared" si="12"/>
        <v>98.127766414510347</v>
      </c>
      <c r="T26" s="102">
        <f>SUM(月次!T106:T117)</f>
        <v>1576514</v>
      </c>
      <c r="U26" s="87">
        <f t="shared" si="8"/>
        <v>97.799969974776332</v>
      </c>
      <c r="V26" s="102">
        <f>SUM(月次!V106:V117)</f>
        <v>114879</v>
      </c>
      <c r="W26" s="87">
        <f t="shared" si="15"/>
        <v>102.38496296890457</v>
      </c>
      <c r="X26" s="83">
        <f t="shared" si="9"/>
        <v>146273</v>
      </c>
      <c r="Y26" s="87">
        <f t="shared" si="13"/>
        <v>101.80541345638541</v>
      </c>
      <c r="Z26" s="119"/>
      <c r="AA26" s="87"/>
      <c r="AB26" s="102"/>
      <c r="AC26" s="87"/>
      <c r="AD26" s="149"/>
      <c r="AE26" s="149"/>
      <c r="AF26" s="149"/>
      <c r="AG26" s="149"/>
      <c r="AH26" s="149"/>
      <c r="AI26" s="149"/>
      <c r="AJ26" s="179">
        <v>99240</v>
      </c>
      <c r="AK26" s="165">
        <f t="shared" si="14"/>
        <v>95.421241899194243</v>
      </c>
      <c r="AL26" s="33" t="s">
        <v>188</v>
      </c>
      <c r="AM26" s="33" t="s">
        <v>188</v>
      </c>
      <c r="AN26" s="33" t="s">
        <v>188</v>
      </c>
      <c r="AO26" s="33" t="s">
        <v>188</v>
      </c>
      <c r="AP26" s="33" t="s">
        <v>188</v>
      </c>
      <c r="AQ26" s="33" t="s">
        <v>188</v>
      </c>
      <c r="AR26" s="99">
        <f t="shared" si="3"/>
        <v>91.509513364101309</v>
      </c>
      <c r="AS26" s="100">
        <f t="shared" si="10"/>
        <v>8.4904866358986926</v>
      </c>
      <c r="AT26" s="14"/>
      <c r="AU26" s="111"/>
      <c r="AV26" s="14"/>
      <c r="AW26" s="14"/>
      <c r="AX26" s="14"/>
      <c r="AY26" s="14"/>
      <c r="AZ26" s="14"/>
      <c r="BA26" s="14"/>
      <c r="BB26" s="14"/>
    </row>
    <row r="27" spans="1:54" ht="12" customHeight="1">
      <c r="B27" s="32" t="s">
        <v>81</v>
      </c>
      <c r="C27" s="65" t="s">
        <v>4</v>
      </c>
      <c r="D27" s="95">
        <f>SUM(月次!D118:D129)</f>
        <v>1355749</v>
      </c>
      <c r="E27" s="85">
        <f t="shared" si="4"/>
        <v>97.473978760255179</v>
      </c>
      <c r="F27" s="81">
        <f>SUM(月次!F118:F129)</f>
        <v>18084</v>
      </c>
      <c r="G27" s="85">
        <f t="shared" si="5"/>
        <v>103.75215146299483</v>
      </c>
      <c r="H27" s="89">
        <f>SUM(月次!H118:H129)</f>
        <v>7567</v>
      </c>
      <c r="I27" s="81" t="s">
        <v>73</v>
      </c>
      <c r="J27" s="81">
        <f t="shared" si="0"/>
        <v>1337665</v>
      </c>
      <c r="K27" s="85">
        <f t="shared" si="11"/>
        <v>97.394304719564488</v>
      </c>
      <c r="L27" s="89">
        <f>SUM(月次!L118:L129)</f>
        <v>730827</v>
      </c>
      <c r="M27" s="85">
        <f t="shared" si="6"/>
        <v>39.596818717962194</v>
      </c>
      <c r="N27" s="89">
        <f>SUM(月次!N118:N129)</f>
        <v>1073739</v>
      </c>
      <c r="O27" s="85">
        <f t="shared" si="7"/>
        <v>48.91738287612101</v>
      </c>
      <c r="P27" s="81">
        <f t="shared" si="1"/>
        <v>342912</v>
      </c>
      <c r="Q27" s="85">
        <f t="shared" si="12"/>
        <v>98.161644729685634</v>
      </c>
      <c r="R27" s="81">
        <f t="shared" si="2"/>
        <v>1680577</v>
      </c>
      <c r="S27" s="85">
        <f t="shared" si="12"/>
        <v>97.549900248840984</v>
      </c>
      <c r="T27" s="89">
        <f>SUM(月次!T118:T129)</f>
        <v>1546207</v>
      </c>
      <c r="U27" s="85">
        <f t="shared" si="8"/>
        <v>98.077593982673164</v>
      </c>
      <c r="V27" s="89">
        <f>SUM(月次!V118:V129)</f>
        <v>123565</v>
      </c>
      <c r="W27" s="85">
        <f t="shared" si="15"/>
        <v>107.56099896412748</v>
      </c>
      <c r="X27" s="81">
        <f t="shared" si="9"/>
        <v>134370</v>
      </c>
      <c r="Y27" s="85">
        <f t="shared" si="13"/>
        <v>91.862476328509018</v>
      </c>
      <c r="Z27" s="81">
        <f>SUM(月次!Z118:Z129)</f>
        <v>699</v>
      </c>
      <c r="AA27" s="81" t="s">
        <v>192</v>
      </c>
      <c r="AB27" s="89">
        <f>SUM(月次!AB118:AB129)</f>
        <v>14946</v>
      </c>
      <c r="AC27" s="81" t="s">
        <v>31</v>
      </c>
      <c r="AD27" s="121"/>
      <c r="AE27" s="121"/>
      <c r="AF27" s="121"/>
      <c r="AG27" s="121"/>
      <c r="AH27" s="121"/>
      <c r="AI27" s="121"/>
      <c r="AJ27" s="176">
        <v>97182</v>
      </c>
      <c r="AK27" s="164">
        <f t="shared" si="14"/>
        <v>97.926239419588882</v>
      </c>
      <c r="AL27" s="33" t="s">
        <v>188</v>
      </c>
      <c r="AM27" s="33" t="s">
        <v>188</v>
      </c>
      <c r="AN27" s="33" t="s">
        <v>188</v>
      </c>
      <c r="AO27" s="33" t="s">
        <v>188</v>
      </c>
      <c r="AP27" s="33" t="s">
        <v>188</v>
      </c>
      <c r="AQ27" s="33" t="s">
        <v>188</v>
      </c>
      <c r="AR27" s="99">
        <f t="shared" si="3"/>
        <v>92.004531776883766</v>
      </c>
      <c r="AS27" s="100">
        <f t="shared" si="10"/>
        <v>7.9954682231162266</v>
      </c>
      <c r="AT27" s="14"/>
      <c r="AU27" s="111"/>
      <c r="AV27" s="14"/>
      <c r="AW27" s="14"/>
      <c r="AX27" s="14"/>
      <c r="AY27" s="14"/>
      <c r="AZ27" s="14"/>
      <c r="BA27" s="14"/>
      <c r="BB27" s="14"/>
    </row>
    <row r="28" spans="1:54" ht="12" customHeight="1">
      <c r="B28" s="32" t="s">
        <v>1</v>
      </c>
      <c r="C28" s="65" t="s">
        <v>5</v>
      </c>
      <c r="D28" s="95">
        <f>SUM(月次!D130:D141)</f>
        <v>1316583</v>
      </c>
      <c r="E28" s="85">
        <f t="shared" si="4"/>
        <v>97.111117175819416</v>
      </c>
      <c r="F28" s="81">
        <f>SUM(月次!F130:F141)</f>
        <v>16586</v>
      </c>
      <c r="G28" s="85">
        <f t="shared" si="5"/>
        <v>91.716434417164336</v>
      </c>
      <c r="H28" s="89">
        <f>SUM(月次!H130:H141)</f>
        <v>6857</v>
      </c>
      <c r="I28" s="85">
        <f t="shared" ref="I28:I34" si="16">H28/H27*100</f>
        <v>90.61715342936435</v>
      </c>
      <c r="J28" s="81">
        <f t="shared" si="0"/>
        <v>1299997</v>
      </c>
      <c r="K28" s="85">
        <f t="shared" si="11"/>
        <v>97.184048323010614</v>
      </c>
      <c r="L28" s="89">
        <f>SUM(月次!L130:L141)</f>
        <v>729211</v>
      </c>
      <c r="M28" s="85">
        <f t="shared" si="6"/>
        <v>99.778880637962203</v>
      </c>
      <c r="N28" s="89">
        <f>SUM(月次!N130:N141)</f>
        <v>1041200</v>
      </c>
      <c r="O28" s="85">
        <f t="shared" si="7"/>
        <v>96.969561504238925</v>
      </c>
      <c r="P28" s="81">
        <f t="shared" si="1"/>
        <v>311989</v>
      </c>
      <c r="Q28" s="85">
        <f t="shared" ref="Q28:S33" si="17">P28/P27*100</f>
        <v>90.982234509145201</v>
      </c>
      <c r="R28" s="81">
        <f t="shared" si="2"/>
        <v>1611986</v>
      </c>
      <c r="S28" s="85">
        <f t="shared" si="17"/>
        <v>95.918604146076021</v>
      </c>
      <c r="T28" s="89">
        <f>SUM(月次!T130:T141)</f>
        <v>1496064</v>
      </c>
      <c r="U28" s="85">
        <f t="shared" si="8"/>
        <v>96.757031885122757</v>
      </c>
      <c r="V28" s="89">
        <f>SUM(月次!V130:V141)</f>
        <v>117852</v>
      </c>
      <c r="W28" s="85">
        <f t="shared" si="15"/>
        <v>95.376522478047988</v>
      </c>
      <c r="X28" s="81">
        <f t="shared" si="9"/>
        <v>115922</v>
      </c>
      <c r="Y28" s="85">
        <f t="shared" si="13"/>
        <v>86.270744957951933</v>
      </c>
      <c r="Z28" s="81">
        <f>SUM(月次!Z130:Z141)</f>
        <v>694</v>
      </c>
      <c r="AA28" s="85">
        <f t="shared" ref="AA28:AA34" si="18">Z28/Z27*100</f>
        <v>99.284692417739635</v>
      </c>
      <c r="AB28" s="89">
        <f>SUM(月次!AB130:AB141)</f>
        <v>19247</v>
      </c>
      <c r="AC28" s="85">
        <f t="shared" ref="AC28:AC34" si="19">AB28/AB27*100</f>
        <v>128.77693028234981</v>
      </c>
      <c r="AD28" s="120"/>
      <c r="AE28" s="120"/>
      <c r="AF28" s="120"/>
      <c r="AG28" s="120"/>
      <c r="AH28" s="120"/>
      <c r="AI28" s="120"/>
      <c r="AJ28" s="176">
        <v>96023</v>
      </c>
      <c r="AK28" s="164">
        <f t="shared" si="14"/>
        <v>98.807392315449363</v>
      </c>
      <c r="AL28" s="33" t="s">
        <v>188</v>
      </c>
      <c r="AM28" s="33" t="s">
        <v>188</v>
      </c>
      <c r="AN28" s="33" t="s">
        <v>188</v>
      </c>
      <c r="AO28" s="33" t="s">
        <v>188</v>
      </c>
      <c r="AP28" s="33" t="s">
        <v>188</v>
      </c>
      <c r="AQ28" s="33" t="s">
        <v>188</v>
      </c>
      <c r="AR28" s="99">
        <f t="shared" si="3"/>
        <v>92.808746477947082</v>
      </c>
      <c r="AS28" s="100">
        <f t="shared" si="10"/>
        <v>7.1912535220529206</v>
      </c>
      <c r="AT28" s="14"/>
      <c r="AU28" s="111"/>
      <c r="AV28" s="14"/>
      <c r="AW28" s="14"/>
      <c r="AX28" s="14"/>
      <c r="AY28" s="14"/>
      <c r="AZ28" s="14"/>
      <c r="BA28" s="14"/>
      <c r="BB28" s="14"/>
    </row>
    <row r="29" spans="1:54" ht="12" customHeight="1">
      <c r="B29" s="32" t="s">
        <v>26</v>
      </c>
      <c r="C29" s="65" t="s">
        <v>6</v>
      </c>
      <c r="D29" s="95">
        <f>SUM(月次!D142:D153)</f>
        <v>1299934</v>
      </c>
      <c r="E29" s="85">
        <f t="shared" si="4"/>
        <v>98.735438631670007</v>
      </c>
      <c r="F29" s="81">
        <f>SUM(月次!F142:F153)</f>
        <v>17261</v>
      </c>
      <c r="G29" s="85">
        <f t="shared" si="5"/>
        <v>104.06969733510189</v>
      </c>
      <c r="H29" s="89">
        <f>SUM(月次!H142:H153)</f>
        <v>8011</v>
      </c>
      <c r="I29" s="85">
        <f t="shared" si="16"/>
        <v>116.82951728161004</v>
      </c>
      <c r="J29" s="81">
        <f t="shared" si="0"/>
        <v>1282673</v>
      </c>
      <c r="K29" s="85">
        <f t="shared" si="11"/>
        <v>98.667381540111236</v>
      </c>
      <c r="L29" s="89">
        <f>SUM(月次!L142:L153)</f>
        <v>654570</v>
      </c>
      <c r="M29" s="85">
        <f t="shared" si="6"/>
        <v>89.76414234014571</v>
      </c>
      <c r="N29" s="89">
        <f>SUM(月次!N142:N153)</f>
        <v>952041</v>
      </c>
      <c r="O29" s="85">
        <f t="shared" si="7"/>
        <v>91.436899731079521</v>
      </c>
      <c r="P29" s="81">
        <f t="shared" si="1"/>
        <v>297471</v>
      </c>
      <c r="Q29" s="85">
        <f t="shared" si="17"/>
        <v>95.346630810701654</v>
      </c>
      <c r="R29" s="81">
        <f t="shared" si="2"/>
        <v>1580144</v>
      </c>
      <c r="S29" s="85">
        <f t="shared" si="17"/>
        <v>98.024672670854457</v>
      </c>
      <c r="T29" s="89">
        <f>SUM(月次!T142:T153)</f>
        <v>1440786</v>
      </c>
      <c r="U29" s="85">
        <f t="shared" si="8"/>
        <v>96.305104594455855</v>
      </c>
      <c r="V29" s="89">
        <f>SUM(月次!V142:V153)</f>
        <v>124888</v>
      </c>
      <c r="W29" s="85">
        <f t="shared" si="15"/>
        <v>105.97019991175371</v>
      </c>
      <c r="X29" s="81">
        <f t="shared" si="9"/>
        <v>139358</v>
      </c>
      <c r="Y29" s="85">
        <f t="shared" si="13"/>
        <v>120.21704249409086</v>
      </c>
      <c r="Z29" s="81">
        <f>SUM(月次!Z142:Z153)</f>
        <v>654</v>
      </c>
      <c r="AA29" s="85">
        <f t="shared" si="18"/>
        <v>94.236311239193085</v>
      </c>
      <c r="AB29" s="89">
        <f>SUM(月次!AB142:AB153)</f>
        <v>27304</v>
      </c>
      <c r="AC29" s="85">
        <f t="shared" si="19"/>
        <v>141.86106925754663</v>
      </c>
      <c r="AD29" s="120"/>
      <c r="AE29" s="120"/>
      <c r="AF29" s="120"/>
      <c r="AG29" s="120"/>
      <c r="AH29" s="120"/>
      <c r="AI29" s="120"/>
      <c r="AJ29" s="176">
        <v>119117</v>
      </c>
      <c r="AK29" s="164">
        <f t="shared" si="14"/>
        <v>124.05048790393968</v>
      </c>
      <c r="AL29" s="33" t="s">
        <v>188</v>
      </c>
      <c r="AM29" s="33" t="s">
        <v>188</v>
      </c>
      <c r="AN29" s="33" t="s">
        <v>188</v>
      </c>
      <c r="AO29" s="33" t="s">
        <v>188</v>
      </c>
      <c r="AP29" s="33" t="s">
        <v>188</v>
      </c>
      <c r="AQ29" s="33" t="s">
        <v>188</v>
      </c>
      <c r="AR29" s="99">
        <f t="shared" si="3"/>
        <v>91.180677204102921</v>
      </c>
      <c r="AS29" s="100">
        <f t="shared" si="10"/>
        <v>8.819322795897083</v>
      </c>
      <c r="AT29" s="14"/>
      <c r="AU29" s="111"/>
      <c r="AV29" s="14"/>
      <c r="AW29" s="14"/>
      <c r="AX29" s="14"/>
      <c r="AY29" s="14"/>
      <c r="AZ29" s="14"/>
      <c r="BA29" s="14"/>
      <c r="BB29" s="14"/>
    </row>
    <row r="30" spans="1:54" ht="12" customHeight="1">
      <c r="B30" s="38" t="s">
        <v>46</v>
      </c>
      <c r="C30" s="64" t="s">
        <v>7</v>
      </c>
      <c r="D30" s="101">
        <f>SUM(月次!D154:D165)</f>
        <v>1228137</v>
      </c>
      <c r="E30" s="86">
        <f t="shared" si="4"/>
        <v>94.476873441267017</v>
      </c>
      <c r="F30" s="90">
        <f>SUM(月次!F154:F165)</f>
        <v>15814</v>
      </c>
      <c r="G30" s="86">
        <f t="shared" si="5"/>
        <v>91.616939922368346</v>
      </c>
      <c r="H30" s="90">
        <f>SUM(月次!H154:H165)</f>
        <v>7836</v>
      </c>
      <c r="I30" s="86">
        <f t="shared" si="16"/>
        <v>97.815503682436642</v>
      </c>
      <c r="J30" s="82">
        <f t="shared" si="0"/>
        <v>1212323</v>
      </c>
      <c r="K30" s="86">
        <f t="shared" si="11"/>
        <v>94.515359721456676</v>
      </c>
      <c r="L30" s="82">
        <f>SUM(月次!L154:L165)</f>
        <v>535881</v>
      </c>
      <c r="M30" s="86">
        <f t="shared" si="6"/>
        <v>81.867638296897212</v>
      </c>
      <c r="N30" s="90">
        <f>SUM(月次!N154:N165)</f>
        <v>833017</v>
      </c>
      <c r="O30" s="86">
        <f t="shared" si="7"/>
        <v>87.498017417317115</v>
      </c>
      <c r="P30" s="82">
        <f t="shared" si="1"/>
        <v>297136</v>
      </c>
      <c r="Q30" s="86">
        <f t="shared" si="17"/>
        <v>99.887383980287154</v>
      </c>
      <c r="R30" s="82">
        <f t="shared" si="2"/>
        <v>1509459</v>
      </c>
      <c r="S30" s="86">
        <f t="shared" si="17"/>
        <v>95.526673518362884</v>
      </c>
      <c r="T30" s="90">
        <f>SUM(月次!T154:T165)</f>
        <v>1390623</v>
      </c>
      <c r="U30" s="86">
        <f t="shared" si="8"/>
        <v>96.51835872919365</v>
      </c>
      <c r="V30" s="90">
        <f>SUM(月次!V154:V165)</f>
        <v>107288</v>
      </c>
      <c r="W30" s="86">
        <f t="shared" si="15"/>
        <v>85.907373006213575</v>
      </c>
      <c r="X30" s="82">
        <f t="shared" si="9"/>
        <v>118836</v>
      </c>
      <c r="Y30" s="86">
        <f t="shared" si="13"/>
        <v>85.27389887914579</v>
      </c>
      <c r="Z30" s="82">
        <f>SUM(月次!Z154:Z165)</f>
        <v>687</v>
      </c>
      <c r="AA30" s="86">
        <f t="shared" si="18"/>
        <v>105.04587155963303</v>
      </c>
      <c r="AB30" s="90">
        <f>SUM(月次!AB154:AB165)</f>
        <v>32565</v>
      </c>
      <c r="AC30" s="86">
        <f t="shared" si="19"/>
        <v>119.26823908584822</v>
      </c>
      <c r="AD30" s="173"/>
      <c r="AE30" s="173"/>
      <c r="AF30" s="173"/>
      <c r="AG30" s="173"/>
      <c r="AH30" s="173"/>
      <c r="AI30" s="173"/>
      <c r="AJ30" s="178">
        <v>100677</v>
      </c>
      <c r="AK30" s="175">
        <f t="shared" si="14"/>
        <v>84.519422080811296</v>
      </c>
      <c r="AL30" s="33" t="s">
        <v>188</v>
      </c>
      <c r="AM30" s="33" t="s">
        <v>188</v>
      </c>
      <c r="AN30" s="33" t="s">
        <v>188</v>
      </c>
      <c r="AO30" s="33" t="s">
        <v>188</v>
      </c>
      <c r="AP30" s="33" t="s">
        <v>188</v>
      </c>
      <c r="AQ30" s="33" t="s">
        <v>188</v>
      </c>
      <c r="AR30" s="105">
        <f t="shared" si="3"/>
        <v>92.127245589313787</v>
      </c>
      <c r="AS30" s="106">
        <f t="shared" si="10"/>
        <v>7.8727544106862126</v>
      </c>
      <c r="AT30" s="14"/>
      <c r="AU30" s="111"/>
      <c r="AV30" s="14"/>
      <c r="AW30" s="14"/>
      <c r="AX30" s="14"/>
      <c r="AY30" s="14"/>
      <c r="AZ30" s="14"/>
      <c r="BA30" s="14"/>
      <c r="BB30" s="14"/>
    </row>
    <row r="31" spans="1:54" ht="12" customHeight="1">
      <c r="B31" s="32" t="s">
        <v>27</v>
      </c>
      <c r="C31" s="66" t="s">
        <v>8</v>
      </c>
      <c r="D31" s="80">
        <f>SUM(月次!D166:D177)</f>
        <v>1197331</v>
      </c>
      <c r="E31" s="87">
        <f t="shared" si="4"/>
        <v>97.491647918758247</v>
      </c>
      <c r="F31" s="83">
        <f>SUM(月次!F166:F177)</f>
        <v>12136</v>
      </c>
      <c r="G31" s="87">
        <f t="shared" si="5"/>
        <v>76.742127229037564</v>
      </c>
      <c r="H31" s="83">
        <f>SUM(月次!H166:H177)</f>
        <v>5257</v>
      </c>
      <c r="I31" s="87">
        <f t="shared" si="16"/>
        <v>67.087799897907104</v>
      </c>
      <c r="J31" s="83">
        <f t="shared" si="0"/>
        <v>1185195</v>
      </c>
      <c r="K31" s="87">
        <f t="shared" si="11"/>
        <v>97.762312519023396</v>
      </c>
      <c r="L31" s="83">
        <f>SUM(月次!L166:L177)</f>
        <v>510981</v>
      </c>
      <c r="M31" s="87">
        <f t="shared" si="6"/>
        <v>95.353446007602443</v>
      </c>
      <c r="N31" s="83">
        <f>SUM(月次!N166:N177)</f>
        <v>788059</v>
      </c>
      <c r="O31" s="87">
        <f t="shared" si="7"/>
        <v>94.602991295495769</v>
      </c>
      <c r="P31" s="83">
        <f t="shared" si="1"/>
        <v>277078</v>
      </c>
      <c r="Q31" s="87">
        <f t="shared" si="17"/>
        <v>93.249555758979056</v>
      </c>
      <c r="R31" s="83">
        <f t="shared" si="2"/>
        <v>1462273</v>
      </c>
      <c r="S31" s="87">
        <f t="shared" si="17"/>
        <v>96.873979352867494</v>
      </c>
      <c r="T31" s="102">
        <f>SUM(月次!T166:T177)</f>
        <v>1343457</v>
      </c>
      <c r="U31" s="87">
        <f t="shared" si="8"/>
        <v>96.60828276247409</v>
      </c>
      <c r="V31" s="102">
        <f>SUM(月次!V166:V177)</f>
        <v>111656</v>
      </c>
      <c r="W31" s="87">
        <f t="shared" si="15"/>
        <v>104.07128476623669</v>
      </c>
      <c r="X31" s="83">
        <f t="shared" si="9"/>
        <v>118816</v>
      </c>
      <c r="Y31" s="87">
        <f t="shared" si="13"/>
        <v>99.983170083139797</v>
      </c>
      <c r="Z31" s="83">
        <f>SUM(月次!Z166:Z177)</f>
        <v>583</v>
      </c>
      <c r="AA31" s="87">
        <f t="shared" si="18"/>
        <v>84.861717612809315</v>
      </c>
      <c r="AB31" s="102">
        <f>SUM(月次!AB166:AB177)</f>
        <v>38634</v>
      </c>
      <c r="AC31" s="87">
        <f t="shared" si="19"/>
        <v>118.63657300783051</v>
      </c>
      <c r="AD31" s="149"/>
      <c r="AE31" s="149"/>
      <c r="AF31" s="149"/>
      <c r="AG31" s="149"/>
      <c r="AH31" s="149"/>
      <c r="AI31" s="149"/>
      <c r="AJ31" s="179">
        <v>95058.771999999997</v>
      </c>
      <c r="AK31" s="165">
        <f t="shared" si="14"/>
        <v>94.419551635428149</v>
      </c>
      <c r="AL31" s="172" t="s">
        <v>188</v>
      </c>
      <c r="AM31" s="172" t="s">
        <v>188</v>
      </c>
      <c r="AN31" s="172" t="s">
        <v>188</v>
      </c>
      <c r="AO31" s="172" t="s">
        <v>188</v>
      </c>
      <c r="AP31" s="172" t="s">
        <v>188</v>
      </c>
      <c r="AQ31" s="172" t="s">
        <v>188</v>
      </c>
      <c r="AR31" s="99">
        <f t="shared" si="3"/>
        <v>91.874567881647266</v>
      </c>
      <c r="AS31" s="100">
        <f t="shared" si="10"/>
        <v>8.1254321183527303</v>
      </c>
      <c r="AT31" s="14"/>
      <c r="AU31" s="111"/>
      <c r="AV31" s="14"/>
      <c r="AW31" s="14"/>
      <c r="AX31" s="14"/>
      <c r="AY31" s="14"/>
      <c r="AZ31" s="14"/>
      <c r="BA31" s="14"/>
      <c r="BB31" s="14"/>
    </row>
    <row r="32" spans="1:54" ht="12" customHeight="1">
      <c r="B32" s="32" t="s">
        <v>82</v>
      </c>
      <c r="C32" s="65" t="s">
        <v>9</v>
      </c>
      <c r="D32" s="245">
        <f>SUM(月次!D178:D189)</f>
        <v>1205376</v>
      </c>
      <c r="E32" s="85">
        <f t="shared" si="4"/>
        <v>100.67191110895817</v>
      </c>
      <c r="F32" s="81">
        <f>SUM(月次!F178:F189)</f>
        <v>11775</v>
      </c>
      <c r="G32" s="85">
        <f t="shared" si="5"/>
        <v>97.025379037574154</v>
      </c>
      <c r="H32" s="81">
        <f>SUM(月次!H178:H189)</f>
        <v>5607</v>
      </c>
      <c r="I32" s="85">
        <f t="shared" si="16"/>
        <v>106.65778961384819</v>
      </c>
      <c r="J32" s="81">
        <f t="shared" si="0"/>
        <v>1193601</v>
      </c>
      <c r="K32" s="85">
        <f t="shared" si="11"/>
        <v>100.70925037652032</v>
      </c>
      <c r="L32" s="81">
        <f>SUM(月次!L178:L189)</f>
        <v>500798</v>
      </c>
      <c r="M32" s="85">
        <f t="shared" si="6"/>
        <v>98.007166606977563</v>
      </c>
      <c r="N32" s="81">
        <f>SUM(月次!N178:N189)</f>
        <v>756521</v>
      </c>
      <c r="O32" s="85">
        <f t="shared" si="7"/>
        <v>95.998015377021261</v>
      </c>
      <c r="P32" s="81">
        <f t="shared" si="1"/>
        <v>255723</v>
      </c>
      <c r="Q32" s="85">
        <f t="shared" si="17"/>
        <v>92.292783981405961</v>
      </c>
      <c r="R32" s="81">
        <f t="shared" si="2"/>
        <v>1449324</v>
      </c>
      <c r="S32" s="85">
        <f t="shared" si="17"/>
        <v>99.114460842811155</v>
      </c>
      <c r="T32" s="81">
        <f>SUM(月次!T178:T189)</f>
        <v>1306695</v>
      </c>
      <c r="U32" s="85">
        <f t="shared" si="8"/>
        <v>97.263626599139386</v>
      </c>
      <c r="V32" s="81">
        <f>SUM(月次!V178:V189)</f>
        <v>113002</v>
      </c>
      <c r="W32" s="85">
        <f t="shared" si="15"/>
        <v>101.20548828544815</v>
      </c>
      <c r="X32" s="89">
        <f t="shared" si="9"/>
        <v>142629</v>
      </c>
      <c r="Y32" s="85">
        <f t="shared" si="13"/>
        <v>120.04191354699705</v>
      </c>
      <c r="Z32" s="81">
        <f>SUM(月次!Z178:Z189)</f>
        <v>584</v>
      </c>
      <c r="AA32" s="85">
        <f t="shared" si="18"/>
        <v>100.17152658662091</v>
      </c>
      <c r="AB32" s="81">
        <f>SUM(月次!AB178:AB189)</f>
        <v>39198</v>
      </c>
      <c r="AC32" s="85">
        <f t="shared" si="19"/>
        <v>101.45985401459853</v>
      </c>
      <c r="AD32" s="120"/>
      <c r="AE32" s="120"/>
      <c r="AF32" s="120"/>
      <c r="AG32" s="120"/>
      <c r="AH32" s="120"/>
      <c r="AI32" s="120"/>
      <c r="AJ32" s="176">
        <v>122160.739</v>
      </c>
      <c r="AK32" s="248">
        <f t="shared" si="14"/>
        <v>128.51074806646986</v>
      </c>
      <c r="AL32" s="33" t="s">
        <v>188</v>
      </c>
      <c r="AM32" s="33" t="s">
        <v>188</v>
      </c>
      <c r="AN32" s="33" t="s">
        <v>188</v>
      </c>
      <c r="AO32" s="33" t="s">
        <v>188</v>
      </c>
      <c r="AP32" s="33" t="s">
        <v>188</v>
      </c>
      <c r="AQ32" s="33" t="s">
        <v>188</v>
      </c>
      <c r="AR32" s="99">
        <f t="shared" si="3"/>
        <v>90.158929266333814</v>
      </c>
      <c r="AS32" s="100">
        <f t="shared" si="10"/>
        <v>9.8410707336661787</v>
      </c>
      <c r="AT32" s="14"/>
      <c r="AU32" s="111"/>
      <c r="AV32" s="14"/>
      <c r="AW32" s="14"/>
      <c r="AX32" s="14"/>
      <c r="AY32" s="14"/>
      <c r="AZ32" s="14"/>
      <c r="BA32" s="14"/>
      <c r="BB32" s="14"/>
    </row>
    <row r="33" spans="1:54" s="57" customFormat="1" ht="12" customHeight="1">
      <c r="A33" s="11"/>
      <c r="B33" s="32" t="s">
        <v>65</v>
      </c>
      <c r="C33" s="65" t="s">
        <v>83</v>
      </c>
      <c r="D33" s="245">
        <f>SUM(月次!D190:D201)</f>
        <v>1182963</v>
      </c>
      <c r="E33" s="85">
        <f t="shared" si="4"/>
        <v>98.140580200700853</v>
      </c>
      <c r="F33" s="89">
        <f>SUM(月次!F190:F201)</f>
        <v>10861</v>
      </c>
      <c r="G33" s="85">
        <f t="shared" si="5"/>
        <v>92.237791932059437</v>
      </c>
      <c r="H33" s="89">
        <f>SUM(月次!H190:H201)</f>
        <v>4693</v>
      </c>
      <c r="I33" s="85">
        <f t="shared" si="16"/>
        <v>83.698947743891566</v>
      </c>
      <c r="J33" s="81">
        <f t="shared" si="0"/>
        <v>1172102</v>
      </c>
      <c r="K33" s="85">
        <f t="shared" si="11"/>
        <v>98.198811830754167</v>
      </c>
      <c r="L33" s="81">
        <f>SUM(月次!L190:L201)</f>
        <v>493111</v>
      </c>
      <c r="M33" s="85">
        <f t="shared" si="6"/>
        <v>98.465049780550245</v>
      </c>
      <c r="N33" s="81">
        <f>SUM(月次!N190:N201)</f>
        <v>729374</v>
      </c>
      <c r="O33" s="85">
        <f t="shared" si="7"/>
        <v>96.411599942367758</v>
      </c>
      <c r="P33" s="81">
        <f t="shared" si="1"/>
        <v>236263</v>
      </c>
      <c r="Q33" s="85">
        <f t="shared" si="17"/>
        <v>92.390203462340111</v>
      </c>
      <c r="R33" s="81">
        <f t="shared" si="2"/>
        <v>1408365</v>
      </c>
      <c r="S33" s="85">
        <f t="shared" si="17"/>
        <v>97.17392384311583</v>
      </c>
      <c r="T33" s="81">
        <f>SUM(月次!T190:T201)</f>
        <v>1286970</v>
      </c>
      <c r="U33" s="85">
        <f t="shared" si="8"/>
        <v>98.490466405702932</v>
      </c>
      <c r="V33" s="81">
        <f>SUM(月次!V190:V201)</f>
        <v>117774</v>
      </c>
      <c r="W33" s="85">
        <f t="shared" si="15"/>
        <v>104.22293410736091</v>
      </c>
      <c r="X33" s="81">
        <f t="shared" si="9"/>
        <v>121395</v>
      </c>
      <c r="Y33" s="85">
        <f t="shared" si="13"/>
        <v>85.112424541993562</v>
      </c>
      <c r="Z33" s="81">
        <f>SUM(月次!Z190:Z201)</f>
        <v>582</v>
      </c>
      <c r="AA33" s="85">
        <f t="shared" si="18"/>
        <v>99.657534246575338</v>
      </c>
      <c r="AB33" s="81">
        <f>SUM(月次!AB190:AB201)</f>
        <v>33103</v>
      </c>
      <c r="AC33" s="85">
        <f t="shared" si="19"/>
        <v>84.45073728251441</v>
      </c>
      <c r="AD33" s="120"/>
      <c r="AE33" s="120"/>
      <c r="AF33" s="120"/>
      <c r="AG33" s="120"/>
      <c r="AH33" s="120"/>
      <c r="AI33" s="120"/>
      <c r="AJ33" s="176">
        <v>112146.329</v>
      </c>
      <c r="AK33" s="248">
        <f t="shared" si="14"/>
        <v>91.802267993811</v>
      </c>
      <c r="AL33" s="33" t="s">
        <v>188</v>
      </c>
      <c r="AM33" s="33" t="s">
        <v>188</v>
      </c>
      <c r="AN33" s="33" t="s">
        <v>188</v>
      </c>
      <c r="AO33" s="33" t="s">
        <v>188</v>
      </c>
      <c r="AP33" s="33" t="s">
        <v>188</v>
      </c>
      <c r="AQ33" s="33" t="s">
        <v>188</v>
      </c>
      <c r="AR33" s="99">
        <f t="shared" si="3"/>
        <v>91.380430499195882</v>
      </c>
      <c r="AS33" s="100">
        <f t="shared" si="10"/>
        <v>8.6195695008041238</v>
      </c>
      <c r="AU33" s="111"/>
    </row>
    <row r="34" spans="1:54" s="57" customFormat="1" ht="12" customHeight="1">
      <c r="A34" s="11"/>
      <c r="B34" s="32" t="s">
        <v>171</v>
      </c>
      <c r="C34" s="60" t="s">
        <v>172</v>
      </c>
      <c r="D34" s="246">
        <f>SUM(月次!D202:D213)</f>
        <v>1163430</v>
      </c>
      <c r="E34" s="85">
        <f t="shared" si="4"/>
        <v>98.348807190081175</v>
      </c>
      <c r="F34" s="81">
        <f>SUM(月次!F202:F213)</f>
        <v>11772</v>
      </c>
      <c r="G34" s="85">
        <f t="shared" si="5"/>
        <v>108.38780959396004</v>
      </c>
      <c r="H34" s="81">
        <f>SUM(月次!H202:H213)</f>
        <v>4596</v>
      </c>
      <c r="I34" s="85">
        <f t="shared" si="16"/>
        <v>97.933091838909007</v>
      </c>
      <c r="J34" s="81">
        <f t="shared" si="0"/>
        <v>1151658</v>
      </c>
      <c r="K34" s="85">
        <f t="shared" ref="K34" si="20">J34/J33*100</f>
        <v>98.255783199755655</v>
      </c>
      <c r="L34" s="81">
        <f>SUM(月次!L202:L213)</f>
        <v>485246</v>
      </c>
      <c r="M34" s="85">
        <f t="shared" si="6"/>
        <v>98.405024426548991</v>
      </c>
      <c r="N34" s="81">
        <f>SUM(月次!N202:N213)</f>
        <v>716332</v>
      </c>
      <c r="O34" s="85">
        <f t="shared" si="7"/>
        <v>98.211891293081464</v>
      </c>
      <c r="P34" s="81">
        <f t="shared" si="1"/>
        <v>231086</v>
      </c>
      <c r="Q34" s="85">
        <f t="shared" ref="Q34" si="21">P34/P33*100</f>
        <v>97.8087978227653</v>
      </c>
      <c r="R34" s="81">
        <f t="shared" si="2"/>
        <v>1382744</v>
      </c>
      <c r="S34" s="85">
        <f t="shared" ref="S34" si="22">R34/R33*100</f>
        <v>98.180798301576658</v>
      </c>
      <c r="T34" s="81">
        <f>SUM(月次!T202:T213)</f>
        <v>1260557</v>
      </c>
      <c r="U34" s="85">
        <f t="shared" si="8"/>
        <v>97.947660007614786</v>
      </c>
      <c r="V34" s="81">
        <f>SUM(月次!V202:V213)</f>
        <v>106838</v>
      </c>
      <c r="W34" s="85">
        <f t="shared" si="15"/>
        <v>90.714419141746063</v>
      </c>
      <c r="X34" s="81">
        <f t="shared" si="9"/>
        <v>122187</v>
      </c>
      <c r="Y34" s="85">
        <f t="shared" ref="Y34" si="23">X34/X33*100</f>
        <v>100.65241566786112</v>
      </c>
      <c r="Z34" s="81">
        <f>SUM(月次!Z202:Z213)</f>
        <v>607</v>
      </c>
      <c r="AA34" s="85">
        <f t="shared" si="18"/>
        <v>104.29553264604812</v>
      </c>
      <c r="AB34" s="81">
        <f>SUM(月次!AB202:AB213)</f>
        <v>34126</v>
      </c>
      <c r="AC34" s="85">
        <f t="shared" si="19"/>
        <v>103.09035434854847</v>
      </c>
      <c r="AD34" s="120"/>
      <c r="AE34" s="120"/>
      <c r="AF34" s="120"/>
      <c r="AG34" s="120"/>
      <c r="AH34" s="120"/>
      <c r="AI34" s="120"/>
      <c r="AJ34" s="176">
        <v>112268</v>
      </c>
      <c r="AK34" s="244">
        <f t="shared" ref="AK34" si="24">AJ34/AJ33*100</f>
        <v>100.10849307425838</v>
      </c>
      <c r="AL34" s="34">
        <v>712</v>
      </c>
      <c r="AM34" s="33" t="s">
        <v>188</v>
      </c>
      <c r="AN34" s="33" t="s">
        <v>188</v>
      </c>
      <c r="AO34" s="33" t="s">
        <v>188</v>
      </c>
      <c r="AP34" s="33" t="s">
        <v>188</v>
      </c>
      <c r="AQ34" s="33" t="s">
        <v>188</v>
      </c>
      <c r="AR34" s="99">
        <f t="shared" si="3"/>
        <v>91.163440231886739</v>
      </c>
      <c r="AS34" s="100">
        <f t="shared" si="10"/>
        <v>8.8365597681132577</v>
      </c>
    </row>
    <row r="35" spans="1:54" s="57" customFormat="1" ht="12" customHeight="1">
      <c r="A35" s="11"/>
      <c r="B35" s="32" t="s">
        <v>178</v>
      </c>
      <c r="C35" s="60" t="s">
        <v>179</v>
      </c>
      <c r="D35" s="246">
        <f>SUM(月次!D214:D225)</f>
        <v>1156944</v>
      </c>
      <c r="E35" s="85">
        <f t="shared" ref="E35" si="25">D35/D34*100</f>
        <v>99.442510507722858</v>
      </c>
      <c r="F35" s="81">
        <f>SUM(月次!F214:F225)</f>
        <v>12820</v>
      </c>
      <c r="G35" s="85">
        <f t="shared" ref="G35" si="26">F35/F34*100</f>
        <v>108.90248046211349</v>
      </c>
      <c r="H35" s="81">
        <f>SUM(月次!H214:H225)</f>
        <v>5452</v>
      </c>
      <c r="I35" s="85">
        <f t="shared" ref="I35" si="27">H35/H34*100</f>
        <v>118.6248912097476</v>
      </c>
      <c r="J35" s="81">
        <f t="shared" ref="J35" si="28">D35-F35</f>
        <v>1144124</v>
      </c>
      <c r="K35" s="85">
        <f t="shared" ref="K35" si="29">J35/J34*100</f>
        <v>99.345812732599441</v>
      </c>
      <c r="L35" s="81">
        <f>SUM(月次!L214:L225)</f>
        <v>475296</v>
      </c>
      <c r="M35" s="85">
        <f t="shared" ref="M35" si="30">L35/L34*100</f>
        <v>97.949493658886425</v>
      </c>
      <c r="N35" s="81">
        <f>SUM(月次!N214:N225)</f>
        <v>740244</v>
      </c>
      <c r="O35" s="85">
        <f t="shared" ref="O35" si="31">N35/N34*100</f>
        <v>103.33811696252575</v>
      </c>
      <c r="P35" s="81">
        <f t="shared" ref="P35" si="32">N35-L35</f>
        <v>264948</v>
      </c>
      <c r="Q35" s="85">
        <f t="shared" ref="Q35" si="33">P35/P34*100</f>
        <v>114.65341907341855</v>
      </c>
      <c r="R35" s="81">
        <f t="shared" ref="R35" si="34">J35+P35</f>
        <v>1409072</v>
      </c>
      <c r="S35" s="85">
        <f t="shared" ref="S35" si="35">R35/R34*100</f>
        <v>101.90404008261834</v>
      </c>
      <c r="T35" s="81">
        <f>SUM(月次!T214:T225)</f>
        <v>1297491</v>
      </c>
      <c r="U35" s="85">
        <f t="shared" ref="U35" si="36">T35/T34*100</f>
        <v>102.92997460646365</v>
      </c>
      <c r="V35" s="81">
        <f>SUM(月次!V214:V225)</f>
        <v>108342</v>
      </c>
      <c r="W35" s="85">
        <f t="shared" ref="W35" si="37">V35/V34*100</f>
        <v>101.40773881952114</v>
      </c>
      <c r="X35" s="81">
        <f t="shared" ref="X35" si="38">+R35-T35</f>
        <v>111581</v>
      </c>
      <c r="Y35" s="85">
        <f t="shared" ref="Y35" si="39">X35/X34*100</f>
        <v>91.319862178464163</v>
      </c>
      <c r="Z35" s="81">
        <f>SUM(月次!Z214:Z225)</f>
        <v>638</v>
      </c>
      <c r="AA35" s="85">
        <f t="shared" ref="AA35:AA37" si="40">Z35/Z34*100</f>
        <v>105.10708401976936</v>
      </c>
      <c r="AB35" s="81">
        <f>SUM(月次!AB214:AB225)</f>
        <v>28371</v>
      </c>
      <c r="AC35" s="85">
        <f t="shared" ref="AC35" si="41">AB35/AB34*100</f>
        <v>83.136025317939399</v>
      </c>
      <c r="AD35" s="120"/>
      <c r="AE35" s="120"/>
      <c r="AF35" s="120"/>
      <c r="AG35" s="120"/>
      <c r="AH35" s="120"/>
      <c r="AI35" s="120"/>
      <c r="AJ35" s="121">
        <v>103168</v>
      </c>
      <c r="AK35" s="244">
        <f t="shared" ref="AK35" si="42">AJ35/AJ34*100</f>
        <v>91.894395553496992</v>
      </c>
      <c r="AL35" s="156">
        <v>771</v>
      </c>
      <c r="AM35" s="173">
        <f>AL35/AL34*100</f>
        <v>108.28651685393258</v>
      </c>
      <c r="AN35" s="173" t="s">
        <v>188</v>
      </c>
      <c r="AO35" s="173" t="s">
        <v>188</v>
      </c>
      <c r="AP35" s="173" t="s">
        <v>188</v>
      </c>
      <c r="AQ35" s="173" t="s">
        <v>188</v>
      </c>
      <c r="AR35" s="99">
        <f t="shared" ref="AR35" si="43">T35/R35*100</f>
        <v>92.081242122474933</v>
      </c>
      <c r="AS35" s="100">
        <f t="shared" ref="AS35" si="44">X35/R35*100</f>
        <v>7.9187578775250662</v>
      </c>
    </row>
    <row r="36" spans="1:54" s="57" customFormat="1" ht="12" customHeight="1">
      <c r="A36" s="11"/>
      <c r="B36" s="186" t="s">
        <v>190</v>
      </c>
      <c r="C36" s="227" t="s">
        <v>191</v>
      </c>
      <c r="D36" s="247">
        <f>SUM(月次!D226:D237)</f>
        <v>1152411</v>
      </c>
      <c r="E36" s="250">
        <f t="shared" ref="E36:E41" si="45">D36/D35*100</f>
        <v>99.608191926316223</v>
      </c>
      <c r="F36" s="251">
        <f>SUM(月次!F226:F237)</f>
        <v>12613</v>
      </c>
      <c r="G36" s="250">
        <f t="shared" ref="G36" si="46">F36/F35*100</f>
        <v>98.385335413416541</v>
      </c>
      <c r="H36" s="251">
        <f>SUM(月次!H226:H237)</f>
        <v>5581</v>
      </c>
      <c r="I36" s="250">
        <f t="shared" ref="I36" si="47">H36/H35*100</f>
        <v>102.36610418195158</v>
      </c>
      <c r="J36" s="251">
        <f t="shared" ref="J36" si="48">D36-F36</f>
        <v>1139798</v>
      </c>
      <c r="K36" s="250">
        <f t="shared" ref="K36" si="49">J36/J35*100</f>
        <v>99.621894130356509</v>
      </c>
      <c r="L36" s="251">
        <f>SUM(月次!L226:L237)</f>
        <v>466711</v>
      </c>
      <c r="M36" s="250">
        <f t="shared" ref="M36" si="50">L36/L35*100</f>
        <v>98.193757153437005</v>
      </c>
      <c r="N36" s="251">
        <f>SUM(月次!N226:N237)</f>
        <v>745751</v>
      </c>
      <c r="O36" s="250">
        <f t="shared" ref="O36" si="51">N36/N35*100</f>
        <v>100.74394388877181</v>
      </c>
      <c r="P36" s="251">
        <f t="shared" ref="P36" si="52">N36-L36</f>
        <v>279040</v>
      </c>
      <c r="Q36" s="250">
        <f t="shared" ref="Q36" si="53">P36/P35*100</f>
        <v>105.31877953409725</v>
      </c>
      <c r="R36" s="251">
        <f t="shared" ref="R36" si="54">J36+P36</f>
        <v>1418838</v>
      </c>
      <c r="S36" s="250">
        <f t="shared" ref="S36" si="55">R36/R35*100</f>
        <v>100.693080268432</v>
      </c>
      <c r="T36" s="251">
        <f>SUM(月次!T226:T237)</f>
        <v>1312221</v>
      </c>
      <c r="U36" s="250">
        <f t="shared" ref="U36" si="56">T36/T35*100</f>
        <v>101.13526799029819</v>
      </c>
      <c r="V36" s="251">
        <f>SUM(月次!V226:V237)</f>
        <v>99960</v>
      </c>
      <c r="W36" s="250">
        <f t="shared" ref="W36" si="57">V36/V35*100</f>
        <v>92.263388159716456</v>
      </c>
      <c r="X36" s="251">
        <f t="shared" ref="X36" si="58">+R36-T36</f>
        <v>106617</v>
      </c>
      <c r="Y36" s="250">
        <f t="shared" ref="Y36" si="59">X36/X35*100</f>
        <v>95.551213916347763</v>
      </c>
      <c r="Z36" s="251">
        <f>SUM(月次!Z226:Z237)</f>
        <v>551</v>
      </c>
      <c r="AA36" s="250">
        <f t="shared" si="40"/>
        <v>86.36363636363636</v>
      </c>
      <c r="AB36" s="251" t="s">
        <v>193</v>
      </c>
      <c r="AC36" s="251" t="s">
        <v>193</v>
      </c>
      <c r="AD36" s="252"/>
      <c r="AE36" s="252"/>
      <c r="AF36" s="252"/>
      <c r="AG36" s="252"/>
      <c r="AH36" s="252"/>
      <c r="AI36" s="252"/>
      <c r="AJ36" s="252">
        <v>95193</v>
      </c>
      <c r="AK36" s="249">
        <f t="shared" ref="AK36" si="60">AJ36/AJ35*100</f>
        <v>92.26988988833746</v>
      </c>
      <c r="AL36" s="150">
        <v>741</v>
      </c>
      <c r="AM36" s="149">
        <f>AL36/AL35*100</f>
        <v>96.108949416342412</v>
      </c>
      <c r="AN36" s="149" t="s">
        <v>188</v>
      </c>
      <c r="AO36" s="149" t="s">
        <v>188</v>
      </c>
      <c r="AP36" s="149" t="s">
        <v>188</v>
      </c>
      <c r="AQ36" s="149" t="s">
        <v>188</v>
      </c>
      <c r="AR36" s="205">
        <f t="shared" ref="AR36" si="61">T36/R36*100</f>
        <v>92.485611465156708</v>
      </c>
      <c r="AS36" s="206">
        <f t="shared" ref="AS36" si="62">X36/R36*100</f>
        <v>7.5143885348433015</v>
      </c>
    </row>
    <row r="37" spans="1:54" s="57" customFormat="1" ht="12" customHeight="1">
      <c r="A37" s="11"/>
      <c r="B37" s="32" t="s">
        <v>237</v>
      </c>
      <c r="C37" s="60" t="s">
        <v>242</v>
      </c>
      <c r="D37" s="245">
        <f>SUM(月次!D238:D249)</f>
        <v>1137561</v>
      </c>
      <c r="E37" s="85">
        <f t="shared" si="45"/>
        <v>98.711397235881989</v>
      </c>
      <c r="F37" s="81">
        <f>SUM(月次!F238:F249)</f>
        <v>11108</v>
      </c>
      <c r="G37" s="85">
        <f t="shared" ref="G37" si="63">F37/F36*100</f>
        <v>88.067866486957897</v>
      </c>
      <c r="H37" s="81">
        <f>SUM(月次!H238:H249)</f>
        <v>4121</v>
      </c>
      <c r="I37" s="85">
        <f t="shared" ref="I37" si="64">H37/H36*100</f>
        <v>73.839813653467118</v>
      </c>
      <c r="J37" s="81">
        <f t="shared" ref="J37" si="65">D37-F37</f>
        <v>1126453</v>
      </c>
      <c r="K37" s="85">
        <f t="shared" ref="K37" si="66">J37/J36*100</f>
        <v>98.829178503559405</v>
      </c>
      <c r="L37" s="81">
        <f>SUM(月次!L238:L249)</f>
        <v>462980</v>
      </c>
      <c r="M37" s="85">
        <f t="shared" ref="M37" si="67">L37/L36*100</f>
        <v>99.200575945285195</v>
      </c>
      <c r="N37" s="81">
        <f>SUM(月次!N238:N249)</f>
        <v>756043</v>
      </c>
      <c r="O37" s="85">
        <f t="shared" ref="O37" si="68">N37/N36*100</f>
        <v>101.38008530997611</v>
      </c>
      <c r="P37" s="81">
        <f t="shared" ref="P37" si="69">N37-L37</f>
        <v>293063</v>
      </c>
      <c r="Q37" s="85">
        <f t="shared" ref="Q37" si="70">P37/P36*100</f>
        <v>105.02544438073393</v>
      </c>
      <c r="R37" s="81">
        <f t="shared" ref="R37" si="71">J37+P37</f>
        <v>1419516</v>
      </c>
      <c r="S37" s="85">
        <f t="shared" ref="S37" si="72">R37/R36*100</f>
        <v>100.04778558228635</v>
      </c>
      <c r="T37" s="81">
        <f>SUM(月次!T238:T249)</f>
        <v>1310755</v>
      </c>
      <c r="U37" s="85">
        <f t="shared" ref="U37" si="73">T37/T36*100</f>
        <v>99.888281013640238</v>
      </c>
      <c r="V37" s="81">
        <f>SUM(月次!V238:V249)</f>
        <v>108882</v>
      </c>
      <c r="W37" s="85">
        <f t="shared" ref="W37" si="74">V37/V36*100</f>
        <v>108.92557022809125</v>
      </c>
      <c r="X37" s="81">
        <f t="shared" ref="X37:X42" si="75">+R37-T37</f>
        <v>108761</v>
      </c>
      <c r="Y37" s="85">
        <f t="shared" ref="Y37" si="76">X37/X36*100</f>
        <v>102.01093634223434</v>
      </c>
      <c r="Z37" s="81">
        <f>SUM(月次!Z238:Z249)</f>
        <v>636</v>
      </c>
      <c r="AA37" s="85">
        <f t="shared" si="40"/>
        <v>115.42649727767696</v>
      </c>
      <c r="AB37" s="81" t="s">
        <v>31</v>
      </c>
      <c r="AC37" s="81" t="s">
        <v>31</v>
      </c>
      <c r="AD37" s="121">
        <f>SUM(月次!AD238:AD249)</f>
        <v>34014</v>
      </c>
      <c r="AE37" s="121" t="s">
        <v>31</v>
      </c>
      <c r="AF37" s="121" t="s">
        <v>31</v>
      </c>
      <c r="AG37" s="121" t="s">
        <v>31</v>
      </c>
      <c r="AH37" s="121">
        <f>SUM(月次!AH238:AH249)</f>
        <v>360</v>
      </c>
      <c r="AI37" s="121" t="s">
        <v>31</v>
      </c>
      <c r="AJ37" s="121">
        <v>86248</v>
      </c>
      <c r="AK37" s="243">
        <f t="shared" ref="AK37" si="77">AJ37/AJ36*100</f>
        <v>90.603300662863859</v>
      </c>
      <c r="AL37" s="121">
        <v>727</v>
      </c>
      <c r="AM37" s="120">
        <f>AL37/AL36*100</f>
        <v>98.110661268556015</v>
      </c>
      <c r="AN37" s="121">
        <v>18586</v>
      </c>
      <c r="AO37" s="120" t="s">
        <v>188</v>
      </c>
      <c r="AP37" s="121">
        <v>105562</v>
      </c>
      <c r="AQ37" s="120" t="s">
        <v>188</v>
      </c>
      <c r="AR37" s="225">
        <f t="shared" ref="AR37:AR42" si="78">T37/R37*100</f>
        <v>92.338163148566139</v>
      </c>
      <c r="AS37" s="226">
        <f t="shared" ref="AS37" si="79">X37/R37*100</f>
        <v>7.6618368514338693</v>
      </c>
    </row>
    <row r="38" spans="1:54" s="57" customFormat="1" ht="12" customHeight="1">
      <c r="A38" s="11"/>
      <c r="B38" s="32" t="s">
        <v>244</v>
      </c>
      <c r="C38" s="60" t="s">
        <v>245</v>
      </c>
      <c r="D38" s="245">
        <f>SUM(月次!D250:D261)</f>
        <v>1116055</v>
      </c>
      <c r="E38" s="85">
        <f t="shared" si="45"/>
        <v>98.10946401995146</v>
      </c>
      <c r="F38" s="81">
        <f>SUM(月次!F250:F261)</f>
        <v>8666</v>
      </c>
      <c r="G38" s="85">
        <f t="shared" ref="G38" si="80">F38/F37*100</f>
        <v>78.015844436442208</v>
      </c>
      <c r="H38" s="81">
        <f>SUM(月次!H250:H261)</f>
        <v>4163</v>
      </c>
      <c r="I38" s="85">
        <f t="shared" ref="I38" si="81">H38/H37*100</f>
        <v>101.0191701043436</v>
      </c>
      <c r="J38" s="81">
        <f t="shared" ref="J38" si="82">D38-F38</f>
        <v>1107389</v>
      </c>
      <c r="K38" s="85">
        <f t="shared" ref="K38" si="83">J38/J37*100</f>
        <v>98.307608040459755</v>
      </c>
      <c r="L38" s="81">
        <f>SUM(月次!L250:L261)</f>
        <v>447127</v>
      </c>
      <c r="M38" s="85">
        <f t="shared" ref="M38" si="84">L38/L37*100</f>
        <v>96.575878007689326</v>
      </c>
      <c r="N38" s="81">
        <f>SUM(月次!N250:N261)</f>
        <v>762821</v>
      </c>
      <c r="O38" s="85">
        <f t="shared" ref="O38" si="85">N38/N37*100</f>
        <v>100.89650985459822</v>
      </c>
      <c r="P38" s="81">
        <f t="shared" ref="P38" si="86">N38-L38</f>
        <v>315694</v>
      </c>
      <c r="Q38" s="85">
        <f t="shared" ref="Q38" si="87">P38/P37*100</f>
        <v>107.72223037367392</v>
      </c>
      <c r="R38" s="81">
        <f t="shared" ref="R38" si="88">J38+P38</f>
        <v>1423083</v>
      </c>
      <c r="S38" s="85">
        <f t="shared" ref="S38" si="89">R38/R37*100</f>
        <v>100.25128283161303</v>
      </c>
      <c r="T38" s="81">
        <f>SUM(月次!T250:T261)</f>
        <v>1317289</v>
      </c>
      <c r="U38" s="85">
        <f t="shared" ref="U38" si="90">T38/T37*100</f>
        <v>100.49849132751734</v>
      </c>
      <c r="V38" s="81">
        <f>SUM(月次!V250:V261)</f>
        <v>127330</v>
      </c>
      <c r="W38" s="85">
        <f t="shared" ref="W38" si="91">V38/V37*100</f>
        <v>116.9431127275399</v>
      </c>
      <c r="X38" s="81">
        <f t="shared" si="75"/>
        <v>105794</v>
      </c>
      <c r="Y38" s="85">
        <f t="shared" ref="Y38" si="92">X38/X37*100</f>
        <v>97.272000073555773</v>
      </c>
      <c r="Z38" s="81">
        <f>SUM(月次!Z250:Z261)</f>
        <v>607</v>
      </c>
      <c r="AA38" s="85">
        <f t="shared" ref="AA38" si="93">Z38/Z37*100</f>
        <v>95.440251572327043</v>
      </c>
      <c r="AB38" s="81" t="s">
        <v>31</v>
      </c>
      <c r="AC38" s="81" t="s">
        <v>31</v>
      </c>
      <c r="AD38" s="121">
        <f>SUM(月次!AD250:AD261)</f>
        <v>33362</v>
      </c>
      <c r="AE38" s="120">
        <f t="shared" ref="AE38" si="94">AD38/AD37*100</f>
        <v>98.083142235550071</v>
      </c>
      <c r="AF38" s="121" t="s">
        <v>31</v>
      </c>
      <c r="AG38" s="121" t="s">
        <v>31</v>
      </c>
      <c r="AH38" s="121">
        <f>SUM(月次!AH250:AH261)</f>
        <v>360</v>
      </c>
      <c r="AI38" s="120">
        <f t="shared" ref="AI38" si="95">AH38/AH37*100</f>
        <v>100</v>
      </c>
      <c r="AJ38" s="121"/>
      <c r="AK38" s="243"/>
      <c r="AL38" s="121"/>
      <c r="AM38" s="120"/>
      <c r="AN38" s="121"/>
      <c r="AO38" s="120"/>
      <c r="AP38" s="121"/>
      <c r="AQ38" s="120"/>
      <c r="AR38" s="225">
        <f t="shared" si="78"/>
        <v>92.565858772819297</v>
      </c>
      <c r="AS38" s="226">
        <f t="shared" ref="AS38" si="96">X38/R38*100</f>
        <v>7.4341412271807057</v>
      </c>
    </row>
    <row r="39" spans="1:54" s="57" customFormat="1" ht="12" customHeight="1">
      <c r="A39" s="11"/>
      <c r="B39" s="32" t="s">
        <v>284</v>
      </c>
      <c r="C39" s="60" t="s">
        <v>285</v>
      </c>
      <c r="D39" s="245">
        <f>SUM(月次!D262:D273)</f>
        <v>1097593</v>
      </c>
      <c r="E39" s="85">
        <f t="shared" si="45"/>
        <v>98.345780449888224</v>
      </c>
      <c r="F39" s="81">
        <f>SUM(月次!F262:F273)</f>
        <v>8886</v>
      </c>
      <c r="G39" s="85">
        <f t="shared" ref="G39" si="97">F39/F38*100</f>
        <v>102.53865681975536</v>
      </c>
      <c r="H39" s="81">
        <f>SUM(月次!H262:H273)</f>
        <v>4349</v>
      </c>
      <c r="I39" s="85">
        <f t="shared" ref="I39" si="98">H39/H38*100</f>
        <v>104.46793177996636</v>
      </c>
      <c r="J39" s="81">
        <f t="shared" ref="J39" si="99">D39-F39</f>
        <v>1088707</v>
      </c>
      <c r="K39" s="85">
        <f t="shared" ref="K39" si="100">J39/J38*100</f>
        <v>98.312968613558553</v>
      </c>
      <c r="L39" s="81">
        <f>SUM(月次!L262:L273)</f>
        <v>435732</v>
      </c>
      <c r="M39" s="85">
        <f t="shared" ref="M39" si="101">L39/L38*100</f>
        <v>97.451507066225034</v>
      </c>
      <c r="N39" s="81">
        <f>SUM(月次!N262:N273)</f>
        <v>779411</v>
      </c>
      <c r="O39" s="85">
        <f t="shared" ref="O39" si="102">N39/N38*100</f>
        <v>102.17482214044973</v>
      </c>
      <c r="P39" s="81">
        <f t="shared" ref="P39" si="103">N39-L39</f>
        <v>343679</v>
      </c>
      <c r="Q39" s="85">
        <f t="shared" ref="Q39" si="104">P39/P38*100</f>
        <v>108.86459672974462</v>
      </c>
      <c r="R39" s="81">
        <f t="shared" ref="R39" si="105">J39+P39</f>
        <v>1432386</v>
      </c>
      <c r="S39" s="85">
        <f t="shared" ref="S39" si="106">R39/R38*100</f>
        <v>100.65372153275669</v>
      </c>
      <c r="T39" s="81">
        <f>SUM(月次!T262:T273)</f>
        <v>1329534</v>
      </c>
      <c r="U39" s="85">
        <f t="shared" ref="U39" si="107">T39/T38*100</f>
        <v>100.92956063551735</v>
      </c>
      <c r="V39" s="81">
        <f>SUM(月次!V262:V273)</f>
        <v>117408</v>
      </c>
      <c r="W39" s="85">
        <f t="shared" ref="W39" si="108">V39/V38*100</f>
        <v>92.207649414906143</v>
      </c>
      <c r="X39" s="81">
        <f t="shared" si="75"/>
        <v>102852</v>
      </c>
      <c r="Y39" s="85">
        <f t="shared" ref="Y39" si="109">X39/X38*100</f>
        <v>97.219123957880399</v>
      </c>
      <c r="Z39" s="81">
        <f>SUM(月次!Z262:Z273)</f>
        <v>622</v>
      </c>
      <c r="AA39" s="85">
        <f t="shared" ref="AA39" si="110">Z39/Z38*100</f>
        <v>102.47116968698518</v>
      </c>
      <c r="AB39" s="81" t="s">
        <v>31</v>
      </c>
      <c r="AC39" s="81" t="s">
        <v>31</v>
      </c>
      <c r="AD39" s="121">
        <f>SUM(月次!AD262:AD273)</f>
        <v>28910</v>
      </c>
      <c r="AE39" s="120">
        <f t="shared" ref="AE39" si="111">AD39/AD38*100</f>
        <v>86.655476290390268</v>
      </c>
      <c r="AF39" s="121" t="s">
        <v>31</v>
      </c>
      <c r="AG39" s="121" t="s">
        <v>31</v>
      </c>
      <c r="AH39" s="121">
        <f>SUM(月次!AH262:AH273)</f>
        <v>360</v>
      </c>
      <c r="AI39" s="120">
        <f t="shared" ref="AI39" si="112">AH39/AH38*100</f>
        <v>100</v>
      </c>
      <c r="AJ39" s="121"/>
      <c r="AK39" s="244"/>
      <c r="AL39" s="121"/>
      <c r="AM39" s="120"/>
      <c r="AN39" s="121"/>
      <c r="AO39" s="120"/>
      <c r="AP39" s="121"/>
      <c r="AQ39" s="120"/>
      <c r="AR39" s="225">
        <f t="shared" si="78"/>
        <v>92.819533282229798</v>
      </c>
      <c r="AS39" s="226">
        <f t="shared" ref="AS39" si="113">X39/R39*100</f>
        <v>7.1804667177702104</v>
      </c>
    </row>
    <row r="40" spans="1:54" s="57" customFormat="1" ht="12" customHeight="1">
      <c r="A40" s="11"/>
      <c r="B40" s="32" t="s">
        <v>286</v>
      </c>
      <c r="C40" s="60" t="s">
        <v>287</v>
      </c>
      <c r="D40" s="78">
        <f>SUM(月次!D274:D285)</f>
        <v>1086125</v>
      </c>
      <c r="E40" s="85">
        <f t="shared" si="45"/>
        <v>98.955168263646001</v>
      </c>
      <c r="F40" s="121">
        <f>SUM(月次!F274:F285)</f>
        <v>9908</v>
      </c>
      <c r="G40" s="120">
        <f t="shared" ref="G40" si="114">F40/F39*100</f>
        <v>111.50123790231825</v>
      </c>
      <c r="H40" s="121">
        <f>SUM(月次!H274:H285)</f>
        <v>4462</v>
      </c>
      <c r="I40" s="120">
        <f t="shared" ref="I40" si="115">H40/H39*100</f>
        <v>102.59829845941594</v>
      </c>
      <c r="J40" s="121">
        <f t="shared" ref="J40" si="116">D40-F40</f>
        <v>1076217</v>
      </c>
      <c r="K40" s="120">
        <f t="shared" ref="K40" si="117">J40/J39*100</f>
        <v>98.852767549028343</v>
      </c>
      <c r="L40" s="121">
        <f>SUM(月次!L274:L285)</f>
        <v>403355</v>
      </c>
      <c r="M40" s="120">
        <f t="shared" ref="M40" si="118">L40/L39*100</f>
        <v>92.569515206594872</v>
      </c>
      <c r="N40" s="121">
        <f>SUM(月次!N274:N285)</f>
        <v>804865</v>
      </c>
      <c r="O40" s="120">
        <f t="shared" ref="O40" si="119">N40/N39*100</f>
        <v>103.26579943059566</v>
      </c>
      <c r="P40" s="121">
        <f t="shared" ref="P40" si="120">N40-L40</f>
        <v>401510</v>
      </c>
      <c r="Q40" s="120">
        <f t="shared" ref="Q40" si="121">P40/P39*100</f>
        <v>116.82703918482072</v>
      </c>
      <c r="R40" s="121">
        <f t="shared" ref="R40" si="122">J40+P40</f>
        <v>1477727</v>
      </c>
      <c r="S40" s="120">
        <f t="shared" ref="S40" si="123">R40/R39*100</f>
        <v>103.16541770165304</v>
      </c>
      <c r="T40" s="121">
        <f>SUM(月次!T274:T285)</f>
        <v>1370148</v>
      </c>
      <c r="U40" s="120">
        <f t="shared" ref="U40" si="124">T40/T39*100</f>
        <v>103.05475452301334</v>
      </c>
      <c r="V40" s="121">
        <f>SUM(月次!V274:V285)</f>
        <v>101504</v>
      </c>
      <c r="W40" s="120">
        <f t="shared" ref="W40" si="125">V40/V39*100</f>
        <v>86.454074679749255</v>
      </c>
      <c r="X40" s="121">
        <f t="shared" si="75"/>
        <v>107579</v>
      </c>
      <c r="Y40" s="120">
        <f t="shared" ref="Y40" si="126">X40/X39*100</f>
        <v>104.59592424065647</v>
      </c>
      <c r="Z40" s="121">
        <f>SUM(月次!Z274:Z285)</f>
        <v>648</v>
      </c>
      <c r="AA40" s="120">
        <f t="shared" ref="AA40" si="127">Z40/Z39*100</f>
        <v>104.18006430868168</v>
      </c>
      <c r="AB40" s="121" t="s">
        <v>31</v>
      </c>
      <c r="AC40" s="121" t="s">
        <v>31</v>
      </c>
      <c r="AD40" s="121">
        <f>SUM(月次!AD274:AD285)</f>
        <v>27233</v>
      </c>
      <c r="AE40" s="120">
        <f t="shared" ref="AE40" si="128">AD40/AD39*100</f>
        <v>94.199239017640963</v>
      </c>
      <c r="AF40" s="121" t="s">
        <v>31</v>
      </c>
      <c r="AG40" s="121" t="s">
        <v>31</v>
      </c>
      <c r="AH40" s="121">
        <f>SUM(月次!AH274:AH285)</f>
        <v>360</v>
      </c>
      <c r="AI40" s="120">
        <f t="shared" ref="AI40" si="129">AH40/AH39*100</f>
        <v>100</v>
      </c>
      <c r="AJ40" s="121"/>
      <c r="AK40" s="244"/>
      <c r="AL40" s="121"/>
      <c r="AM40" s="120"/>
      <c r="AN40" s="121"/>
      <c r="AO40" s="120"/>
      <c r="AP40" s="121"/>
      <c r="AQ40" s="120"/>
      <c r="AR40" s="241">
        <f t="shared" si="78"/>
        <v>92.719967896641265</v>
      </c>
      <c r="AS40" s="242">
        <f t="shared" ref="AS40" si="130">X40/R40*100</f>
        <v>7.2800321033587396</v>
      </c>
    </row>
    <row r="41" spans="1:54" s="57" customFormat="1" ht="12" customHeight="1">
      <c r="A41" s="11"/>
      <c r="B41" s="29" t="s">
        <v>326</v>
      </c>
      <c r="C41" s="61" t="s">
        <v>327</v>
      </c>
      <c r="D41" s="80">
        <f>SUM(月次!D286:D297)</f>
        <v>1128825</v>
      </c>
      <c r="E41" s="87">
        <f t="shared" si="45"/>
        <v>103.93140752675798</v>
      </c>
      <c r="F41" s="150">
        <f>SUM(月次!F286:F297)</f>
        <v>14473</v>
      </c>
      <c r="G41" s="149">
        <f t="shared" ref="G41" si="131">F41/F40*100</f>
        <v>146.07387969317722</v>
      </c>
      <c r="H41" s="150">
        <f>SUM(月次!H286:H297)</f>
        <v>8771</v>
      </c>
      <c r="I41" s="149">
        <f t="shared" ref="I41" si="132">H41/H40*100</f>
        <v>196.57104437471986</v>
      </c>
      <c r="J41" s="150">
        <f t="shared" ref="J41" si="133">D41-F41</f>
        <v>1114352</v>
      </c>
      <c r="K41" s="149">
        <f t="shared" ref="K41" si="134">J41/J40*100</f>
        <v>103.54343036766748</v>
      </c>
      <c r="L41" s="150">
        <f>SUM(月次!L286:L297)</f>
        <v>424391</v>
      </c>
      <c r="M41" s="149">
        <f t="shared" ref="M41" si="135">L41/L40*100</f>
        <v>105.21525703164707</v>
      </c>
      <c r="N41" s="150">
        <f>SUM(月次!N286:N297)</f>
        <v>779314</v>
      </c>
      <c r="O41" s="149">
        <f t="shared" ref="O41" si="136">N41/N40*100</f>
        <v>96.825430351673873</v>
      </c>
      <c r="P41" s="150">
        <f t="shared" ref="P41" si="137">N41-L41</f>
        <v>354923</v>
      </c>
      <c r="Q41" s="149">
        <f t="shared" ref="Q41" si="138">P41/P40*100</f>
        <v>88.397051131976795</v>
      </c>
      <c r="R41" s="150">
        <f t="shared" ref="R41" si="139">J41+P41</f>
        <v>1469275</v>
      </c>
      <c r="S41" s="149">
        <f t="shared" ref="S41" si="140">R41/R40*100</f>
        <v>99.428040497331367</v>
      </c>
      <c r="T41" s="150">
        <f>SUM(月次!T286:T297)</f>
        <v>1338707</v>
      </c>
      <c r="U41" s="149">
        <f t="shared" ref="U41" si="141">T41/T40*100</f>
        <v>97.705284392634965</v>
      </c>
      <c r="V41" s="150">
        <f>SUM(月次!V286:V297)</f>
        <v>102504</v>
      </c>
      <c r="W41" s="149">
        <f t="shared" ref="W41" si="142">V41/V40*100</f>
        <v>100.98518284993693</v>
      </c>
      <c r="X41" s="150">
        <f t="shared" si="75"/>
        <v>130568</v>
      </c>
      <c r="Y41" s="149">
        <f t="shared" ref="Y41" si="143">X41/X40*100</f>
        <v>121.36941224588442</v>
      </c>
      <c r="Z41" s="150">
        <f>SUM(月次!Z286:Z297)</f>
        <v>1061</v>
      </c>
      <c r="AA41" s="149">
        <f t="shared" ref="AA41" si="144">Z41/Z40*100</f>
        <v>163.73456790123458</v>
      </c>
      <c r="AB41" s="150" t="s">
        <v>31</v>
      </c>
      <c r="AC41" s="150" t="s">
        <v>31</v>
      </c>
      <c r="AD41" s="150">
        <f>SUM(月次!AD286:AD297)</f>
        <v>25903</v>
      </c>
      <c r="AE41" s="149">
        <f t="shared" ref="AE41" si="145">AD41/AD40*100</f>
        <v>95.116219292769799</v>
      </c>
      <c r="AF41" s="150" t="s">
        <v>31</v>
      </c>
      <c r="AG41" s="150" t="s">
        <v>31</v>
      </c>
      <c r="AH41" s="150">
        <f>SUM(月次!AH286:AH297)</f>
        <v>360</v>
      </c>
      <c r="AI41" s="149">
        <f t="shared" ref="AI41" si="146">AH41/AH40*100</f>
        <v>100</v>
      </c>
      <c r="AJ41" s="150"/>
      <c r="AK41" s="263"/>
      <c r="AL41" s="150"/>
      <c r="AM41" s="149"/>
      <c r="AN41" s="150"/>
      <c r="AO41" s="149"/>
      <c r="AP41" s="150"/>
      <c r="AQ41" s="149"/>
      <c r="AR41" s="264">
        <f t="shared" si="78"/>
        <v>91.113440302189858</v>
      </c>
      <c r="AS41" s="265">
        <f t="shared" ref="AS41" si="147">X41/R41*100</f>
        <v>8.886559697810144</v>
      </c>
    </row>
    <row r="42" spans="1:54" s="57" customFormat="1" ht="12" customHeight="1">
      <c r="A42" s="11"/>
      <c r="B42" s="32" t="s">
        <v>328</v>
      </c>
      <c r="C42" s="60" t="s">
        <v>329</v>
      </c>
      <c r="D42" s="275">
        <f>SUM(月次!D298:D309)</f>
        <v>1125349</v>
      </c>
      <c r="E42" s="120">
        <f t="shared" ref="E42" si="148">D42/D41*100</f>
        <v>99.692069186986458</v>
      </c>
      <c r="F42" s="121">
        <f>SUM(月次!F298:F309)</f>
        <v>9983</v>
      </c>
      <c r="G42" s="120">
        <f t="shared" ref="G42" si="149">F42/F41*100</f>
        <v>68.976715262903326</v>
      </c>
      <c r="H42" s="121">
        <f>SUM(月次!H298:H309)</f>
        <v>4489</v>
      </c>
      <c r="I42" s="120">
        <f t="shared" ref="I42" si="150">H42/H41*100</f>
        <v>51.180025082658766</v>
      </c>
      <c r="J42" s="121">
        <f t="shared" ref="J42" si="151">D42-F42</f>
        <v>1115366</v>
      </c>
      <c r="K42" s="120">
        <f t="shared" ref="K42" si="152">J42/J41*100</f>
        <v>100.09099458698867</v>
      </c>
      <c r="L42" s="121">
        <f>SUM(月次!L298:L309)</f>
        <v>438008</v>
      </c>
      <c r="M42" s="120">
        <f t="shared" ref="M42" si="153">L42/L41*100</f>
        <v>103.20859773180864</v>
      </c>
      <c r="N42" s="121">
        <f>SUM(月次!N298:N309)</f>
        <v>739913</v>
      </c>
      <c r="O42" s="120">
        <f t="shared" ref="O42" si="154">N42/N41*100</f>
        <v>94.944143182337285</v>
      </c>
      <c r="P42" s="121">
        <f t="shared" ref="P42" si="155">N42-L42</f>
        <v>301905</v>
      </c>
      <c r="Q42" s="120">
        <f t="shared" ref="Q42" si="156">P42/P41*100</f>
        <v>85.062112063743399</v>
      </c>
      <c r="R42" s="121">
        <f t="shared" ref="R42" si="157">J42+P42</f>
        <v>1417271</v>
      </c>
      <c r="S42" s="120">
        <f t="shared" ref="S42" si="158">R42/R41*100</f>
        <v>96.460567286586922</v>
      </c>
      <c r="T42" s="121">
        <f>SUM(月次!T298:T309)</f>
        <v>1284919</v>
      </c>
      <c r="U42" s="120">
        <f t="shared" ref="U42" si="159">T42/T41*100</f>
        <v>95.982093169005609</v>
      </c>
      <c r="V42" s="121">
        <f>SUM(月次!V298:V309)</f>
        <v>87336</v>
      </c>
      <c r="W42" s="120">
        <f t="shared" ref="W42" si="160">V42/V41*100</f>
        <v>85.20252868180755</v>
      </c>
      <c r="X42" s="121">
        <f t="shared" si="75"/>
        <v>132352</v>
      </c>
      <c r="Y42" s="120">
        <f t="shared" ref="Y42" si="161">X42/X41*100</f>
        <v>101.36633784694564</v>
      </c>
      <c r="Z42" s="121">
        <f>SUM(月次!Z298:Z309)</f>
        <v>1249</v>
      </c>
      <c r="AA42" s="120">
        <f t="shared" ref="AA42" si="162">Z42/Z41*100</f>
        <v>117.71913289349669</v>
      </c>
      <c r="AB42" s="121" t="s">
        <v>31</v>
      </c>
      <c r="AC42" s="121" t="s">
        <v>31</v>
      </c>
      <c r="AD42" s="121">
        <f>SUM(月次!AD298:AD309)</f>
        <v>23962</v>
      </c>
      <c r="AE42" s="120">
        <f t="shared" ref="AE42" si="163">AD42/AD41*100</f>
        <v>92.506659460294173</v>
      </c>
      <c r="AF42" s="121" t="s">
        <v>31</v>
      </c>
      <c r="AG42" s="121" t="s">
        <v>31</v>
      </c>
      <c r="AH42" s="121">
        <f>SUM(月次!AH298:AH309)</f>
        <v>360</v>
      </c>
      <c r="AI42" s="120">
        <f t="shared" ref="AI42" si="164">AH42/AH41*100</f>
        <v>100</v>
      </c>
      <c r="AJ42" s="121"/>
      <c r="AK42" s="244"/>
      <c r="AL42" s="121"/>
      <c r="AM42" s="120"/>
      <c r="AN42" s="121"/>
      <c r="AO42" s="120"/>
      <c r="AP42" s="121"/>
      <c r="AQ42" s="120"/>
      <c r="AR42" s="241">
        <f t="shared" si="78"/>
        <v>90.661489581032839</v>
      </c>
      <c r="AS42" s="242">
        <f t="shared" ref="AS42" si="165">X42/R42*100</f>
        <v>9.3385104189671555</v>
      </c>
    </row>
    <row r="43" spans="1:54" s="57" customFormat="1" ht="12" customHeight="1">
      <c r="A43" s="11"/>
      <c r="B43" s="266" t="s">
        <v>350</v>
      </c>
      <c r="C43" s="63" t="s">
        <v>351</v>
      </c>
      <c r="D43" s="272">
        <f>SUM(月次!D310:D321)</f>
        <v>1093121</v>
      </c>
      <c r="E43" s="267">
        <f t="shared" ref="E43" si="166">D43/D42*100</f>
        <v>97.136177310327724</v>
      </c>
      <c r="F43" s="272">
        <f>SUM(月次!F310:F321)</f>
        <v>10830</v>
      </c>
      <c r="G43" s="267">
        <f t="shared" ref="G43" si="167">F43/F42*100</f>
        <v>108.48442351998398</v>
      </c>
      <c r="H43" s="272">
        <f>SUM(月次!H310:H321)</f>
        <v>5978</v>
      </c>
      <c r="I43" s="267">
        <f t="shared" ref="I43" si="168">H43/H42*100</f>
        <v>133.16997104032077</v>
      </c>
      <c r="J43" s="268">
        <f t="shared" ref="J43" si="169">D43-F43</f>
        <v>1082291</v>
      </c>
      <c r="K43" s="267">
        <f t="shared" ref="K43" si="170">J43/J42*100</f>
        <v>97.034605681005161</v>
      </c>
      <c r="L43" s="272">
        <f>SUM(月次!L310:L321)</f>
        <v>417718</v>
      </c>
      <c r="M43" s="267">
        <f t="shared" ref="M43" si="171">L43/L42*100</f>
        <v>95.367664517543062</v>
      </c>
      <c r="N43" s="272">
        <f>SUM(月次!N310:N321)</f>
        <v>717839</v>
      </c>
      <c r="O43" s="267">
        <f t="shared" ref="O43" si="172">N43/N42*100</f>
        <v>97.016676284914581</v>
      </c>
      <c r="P43" s="268">
        <f t="shared" ref="P43" si="173">N43-L43</f>
        <v>300121</v>
      </c>
      <c r="Q43" s="267">
        <f t="shared" ref="Q43" si="174">P43/P42*100</f>
        <v>99.40908563952236</v>
      </c>
      <c r="R43" s="268">
        <f t="shared" ref="R43" si="175">J43+P43</f>
        <v>1382412</v>
      </c>
      <c r="S43" s="267">
        <f t="shared" ref="S43" si="176">R43/R42*100</f>
        <v>97.540413936360792</v>
      </c>
      <c r="T43" s="272">
        <f>SUM(月次!T310:T321)</f>
        <v>1263237</v>
      </c>
      <c r="U43" s="267">
        <f t="shared" ref="U43" si="177">T43/T42*100</f>
        <v>98.312578458253014</v>
      </c>
      <c r="V43" s="272">
        <f>SUM(月次!V310:V321)</f>
        <v>87081</v>
      </c>
      <c r="W43" s="267">
        <f t="shared" ref="W43" si="178">V43/V42*100</f>
        <v>99.70802418246771</v>
      </c>
      <c r="X43" s="268">
        <f t="shared" ref="X43" si="179">+R43-T43</f>
        <v>119175</v>
      </c>
      <c r="Y43" s="267">
        <f t="shared" ref="Y43" si="180">X43/X42*100</f>
        <v>90.043973646034814</v>
      </c>
      <c r="Z43" s="272">
        <f>SUM(月次!Z310:Z321)</f>
        <v>1269</v>
      </c>
      <c r="AA43" s="267">
        <f t="shared" ref="AA43" si="181">Z43/Z42*100</f>
        <v>101.60128102481984</v>
      </c>
      <c r="AB43" s="268" t="s">
        <v>31</v>
      </c>
      <c r="AC43" s="268" t="s">
        <v>31</v>
      </c>
      <c r="AD43" s="272">
        <f>SUM(月次!AD310:AD321)</f>
        <v>23849</v>
      </c>
      <c r="AE43" s="267">
        <f t="shared" ref="AE43" si="182">AD43/AD42*100</f>
        <v>99.528419998330691</v>
      </c>
      <c r="AF43" s="268" t="s">
        <v>31</v>
      </c>
      <c r="AG43" s="268" t="s">
        <v>31</v>
      </c>
      <c r="AH43" s="272">
        <f>SUM(月次!AH310:AH321)</f>
        <v>360</v>
      </c>
      <c r="AI43" s="267">
        <f t="shared" ref="AI43" si="183">AH43/AH42*100</f>
        <v>100</v>
      </c>
      <c r="AJ43" s="268"/>
      <c r="AK43" s="269"/>
      <c r="AL43" s="268"/>
      <c r="AM43" s="267"/>
      <c r="AN43" s="268"/>
      <c r="AO43" s="267"/>
      <c r="AP43" s="268"/>
      <c r="AQ43" s="267"/>
      <c r="AR43" s="270">
        <f t="shared" ref="AR43" si="184">T43/R43*100</f>
        <v>91.379198097238728</v>
      </c>
      <c r="AS43" s="271">
        <f t="shared" ref="AS43" si="185">X43/R43*100</f>
        <v>8.6208019027612597</v>
      </c>
    </row>
    <row r="44" spans="1:54" ht="12" customHeight="1">
      <c r="B44" s="39" t="s">
        <v>28</v>
      </c>
      <c r="C44" s="40"/>
      <c r="D44" s="76"/>
      <c r="E44" s="76"/>
      <c r="F44" s="76"/>
      <c r="G44" s="76"/>
      <c r="H44" s="76"/>
      <c r="I44" s="76"/>
      <c r="J44" s="76"/>
      <c r="K44" s="77"/>
      <c r="L44" s="77"/>
      <c r="AJ44" s="94"/>
      <c r="AL44" s="174"/>
      <c r="AM44" s="174"/>
      <c r="AN44" s="174"/>
      <c r="AO44" s="174"/>
      <c r="AP44" s="174"/>
      <c r="AQ44" s="174"/>
    </row>
    <row r="45" spans="1:54" ht="12" customHeight="1">
      <c r="B45" s="3" t="s">
        <v>227</v>
      </c>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row>
    <row r="46" spans="1:54" ht="12" customHeight="1">
      <c r="B46" s="2" t="s">
        <v>228</v>
      </c>
      <c r="D46" s="40"/>
      <c r="E46" s="40"/>
      <c r="F46" s="40"/>
      <c r="G46" s="40"/>
      <c r="H46" s="40"/>
      <c r="I46" s="40"/>
      <c r="AS46" s="1" t="s">
        <v>349</v>
      </c>
      <c r="BA46" s="14"/>
      <c r="BB46" s="14"/>
    </row>
    <row r="47" spans="1:54" s="15" customFormat="1" ht="12" customHeight="1">
      <c r="A47" s="13"/>
      <c r="B47" s="2" t="s">
        <v>243</v>
      </c>
      <c r="C47" s="13"/>
      <c r="D47" s="13"/>
      <c r="E47" s="13"/>
      <c r="F47" s="13"/>
      <c r="G47" s="13"/>
      <c r="H47" s="13"/>
      <c r="I47" s="13"/>
      <c r="J47" s="13"/>
      <c r="K47" s="14"/>
      <c r="L47" s="14"/>
    </row>
    <row r="48" spans="1:54" ht="12" customHeight="1">
      <c r="B48" s="47" t="s">
        <v>168</v>
      </c>
    </row>
    <row r="49" spans="1:54" ht="12" customHeight="1">
      <c r="B49" s="67" t="s">
        <v>229</v>
      </c>
    </row>
    <row r="50" spans="1:54" s="72" customFormat="1" ht="12" customHeight="1">
      <c r="A50" s="187"/>
      <c r="B50" s="187"/>
      <c r="C50" s="187" t="s">
        <v>235</v>
      </c>
      <c r="D50" s="187">
        <v>1170684</v>
      </c>
      <c r="E50" s="187"/>
      <c r="F50" s="187">
        <v>12743</v>
      </c>
      <c r="G50" s="187"/>
      <c r="H50" s="187">
        <v>5711</v>
      </c>
      <c r="I50" s="187"/>
      <c r="J50" s="187">
        <v>1157941</v>
      </c>
      <c r="K50" s="73"/>
      <c r="L50" s="73">
        <v>484986</v>
      </c>
      <c r="N50" s="72">
        <v>745751</v>
      </c>
      <c r="P50" s="72">
        <v>260765</v>
      </c>
      <c r="R50" s="72">
        <v>1418706</v>
      </c>
      <c r="T50" s="72">
        <v>1311681</v>
      </c>
      <c r="V50" s="72">
        <v>99144</v>
      </c>
      <c r="X50" s="72">
        <v>107025</v>
      </c>
      <c r="Z50" s="72">
        <v>553</v>
      </c>
      <c r="AS50" s="189"/>
    </row>
    <row r="51" spans="1:54" s="73" customFormat="1" ht="12" customHeight="1">
      <c r="A51" s="187"/>
      <c r="B51" s="187"/>
      <c r="C51" s="187" t="s">
        <v>236</v>
      </c>
      <c r="D51" s="187">
        <v>1150172</v>
      </c>
      <c r="E51" s="187"/>
      <c r="F51" s="187">
        <v>11397</v>
      </c>
      <c r="G51" s="187"/>
      <c r="H51" s="187">
        <v>4410</v>
      </c>
      <c r="I51" s="187"/>
      <c r="J51" s="187">
        <v>1138775</v>
      </c>
      <c r="L51" s="73">
        <v>475597</v>
      </c>
      <c r="M51" s="72"/>
      <c r="N51" s="72">
        <v>756104</v>
      </c>
      <c r="O51" s="72"/>
      <c r="P51" s="72">
        <v>280507</v>
      </c>
      <c r="Q51" s="72"/>
      <c r="R51" s="72">
        <v>1419282</v>
      </c>
      <c r="S51" s="72"/>
      <c r="T51" s="72">
        <v>1309578</v>
      </c>
      <c r="U51" s="72"/>
      <c r="V51" s="72">
        <v>104594</v>
      </c>
      <c r="W51" s="72"/>
      <c r="X51" s="72">
        <v>109704</v>
      </c>
      <c r="Y51" s="72"/>
      <c r="Z51" s="72">
        <v>636</v>
      </c>
      <c r="AA51" s="72"/>
      <c r="AB51" s="72">
        <v>0</v>
      </c>
      <c r="AC51" s="72"/>
      <c r="AD51" s="72">
        <v>33481</v>
      </c>
      <c r="AE51" s="72"/>
      <c r="AF51" s="72">
        <v>0</v>
      </c>
      <c r="AG51" s="72"/>
      <c r="AH51" s="72">
        <v>360</v>
      </c>
      <c r="AI51" s="72"/>
      <c r="AJ51" s="72"/>
      <c r="AK51" s="72"/>
      <c r="AL51" s="187"/>
      <c r="AM51" s="187"/>
      <c r="AN51" s="187"/>
      <c r="AO51" s="187"/>
      <c r="AP51" s="187"/>
      <c r="AQ51" s="187"/>
      <c r="AR51" s="72"/>
      <c r="AS51" s="72"/>
      <c r="AT51" s="72"/>
      <c r="AU51" s="72"/>
      <c r="AV51" s="72"/>
      <c r="AW51" s="72"/>
      <c r="AX51" s="72"/>
      <c r="AY51" s="72"/>
      <c r="AZ51" s="72"/>
      <c r="BA51" s="72"/>
      <c r="BB51" s="72"/>
    </row>
    <row r="52" spans="1:54" s="73" customFormat="1" ht="12" customHeight="1">
      <c r="A52" s="187"/>
      <c r="B52" s="190"/>
      <c r="C52" s="187"/>
      <c r="D52" s="71">
        <f>D36-D50</f>
        <v>-18273</v>
      </c>
      <c r="E52" s="187"/>
      <c r="F52" s="71">
        <f t="shared" ref="F52" si="186">F36-F50</f>
        <v>-130</v>
      </c>
      <c r="G52" s="187"/>
      <c r="H52" s="71">
        <f t="shared" ref="H52" si="187">H36-H50</f>
        <v>-130</v>
      </c>
      <c r="I52" s="187"/>
      <c r="J52" s="71">
        <f t="shared" ref="J52" si="188">J36-J50</f>
        <v>-18143</v>
      </c>
      <c r="K52" s="187"/>
      <c r="L52" s="71">
        <f t="shared" ref="L52" si="189">L36-L50</f>
        <v>-18275</v>
      </c>
      <c r="M52" s="187"/>
      <c r="N52" s="71">
        <f t="shared" ref="N52" si="190">N36-N50</f>
        <v>0</v>
      </c>
      <c r="O52" s="187"/>
      <c r="P52" s="71">
        <f t="shared" ref="P52" si="191">P36-P50</f>
        <v>18275</v>
      </c>
      <c r="Q52" s="187"/>
      <c r="R52" s="71">
        <f t="shared" ref="R52" si="192">R36-R50</f>
        <v>132</v>
      </c>
      <c r="S52" s="187"/>
      <c r="T52" s="71">
        <f t="shared" ref="T52" si="193">T36-T50</f>
        <v>540</v>
      </c>
      <c r="U52" s="187"/>
      <c r="V52" s="71">
        <f t="shared" ref="V52" si="194">V36-V50</f>
        <v>816</v>
      </c>
      <c r="W52" s="187"/>
      <c r="X52" s="71">
        <f t="shared" ref="X52" si="195">X36-X50</f>
        <v>-408</v>
      </c>
      <c r="Y52" s="187"/>
      <c r="Z52" s="71">
        <f t="shared" ref="Z52" si="196">Z36-Z50</f>
        <v>-2</v>
      </c>
      <c r="AA52" s="187"/>
      <c r="AB52" s="71" t="e">
        <f t="shared" ref="AB52" si="197">AB36-AB50</f>
        <v>#VALUE!</v>
      </c>
      <c r="AC52" s="187"/>
      <c r="AD52" s="71">
        <f t="shared" ref="AD52" si="198">AD36-AD50</f>
        <v>0</v>
      </c>
      <c r="AE52" s="187"/>
      <c r="AF52" s="71">
        <f t="shared" ref="AF52" si="199">AF36-AF50</f>
        <v>0</v>
      </c>
      <c r="AG52" s="187"/>
      <c r="AH52" s="71">
        <f t="shared" ref="AH52" si="200">AH36-AH50</f>
        <v>0</v>
      </c>
      <c r="AI52" s="187"/>
      <c r="AJ52" s="187"/>
      <c r="AK52" s="187"/>
      <c r="AL52" s="187"/>
      <c r="AM52" s="187"/>
      <c r="AN52" s="187"/>
      <c r="AO52" s="187"/>
      <c r="AP52" s="187"/>
      <c r="AQ52" s="187"/>
      <c r="AR52" s="187"/>
      <c r="AS52" s="187"/>
      <c r="AT52" s="72"/>
      <c r="AU52" s="72"/>
      <c r="AV52" s="72"/>
      <c r="AW52" s="72"/>
      <c r="AX52" s="72"/>
      <c r="AY52" s="72"/>
      <c r="AZ52" s="72"/>
      <c r="BA52" s="72"/>
      <c r="BB52" s="72"/>
    </row>
    <row r="53" spans="1:54" s="73" customFormat="1" ht="12" customHeight="1">
      <c r="A53" s="187"/>
      <c r="B53" s="191"/>
      <c r="C53" s="187"/>
      <c r="D53" s="71">
        <f>D37-D51</f>
        <v>-12611</v>
      </c>
      <c r="E53" s="187"/>
      <c r="F53" s="71">
        <f t="shared" ref="F53" si="201">F37-F51</f>
        <v>-289</v>
      </c>
      <c r="G53" s="187"/>
      <c r="H53" s="71">
        <f t="shared" ref="H53" si="202">H37-H51</f>
        <v>-289</v>
      </c>
      <c r="I53" s="187"/>
      <c r="J53" s="71">
        <f t="shared" ref="J53" si="203">J37-J51</f>
        <v>-12322</v>
      </c>
      <c r="K53" s="187"/>
      <c r="L53" s="71">
        <f t="shared" ref="L53" si="204">L37-L51</f>
        <v>-12617</v>
      </c>
      <c r="M53" s="187"/>
      <c r="N53" s="71">
        <f t="shared" ref="N53" si="205">N37-N51</f>
        <v>-61</v>
      </c>
      <c r="O53" s="187"/>
      <c r="P53" s="71">
        <f t="shared" ref="P53" si="206">P37-P51</f>
        <v>12556</v>
      </c>
      <c r="Q53" s="187"/>
      <c r="R53" s="71">
        <f t="shared" ref="R53" si="207">R37-R51</f>
        <v>234</v>
      </c>
      <c r="S53" s="187"/>
      <c r="T53" s="71">
        <f t="shared" ref="T53" si="208">T37-T51</f>
        <v>1177</v>
      </c>
      <c r="U53" s="187"/>
      <c r="V53" s="71">
        <f t="shared" ref="V53" si="209">V37-V51</f>
        <v>4288</v>
      </c>
      <c r="W53" s="187"/>
      <c r="X53" s="71">
        <f t="shared" ref="X53" si="210">X37-X51</f>
        <v>-943</v>
      </c>
      <c r="Y53" s="187"/>
      <c r="Z53" s="71">
        <f t="shared" ref="Z53" si="211">Z37-Z51</f>
        <v>0</v>
      </c>
      <c r="AA53" s="187"/>
      <c r="AB53" s="71"/>
      <c r="AC53" s="187"/>
      <c r="AD53" s="71"/>
      <c r="AE53" s="187"/>
      <c r="AF53" s="71"/>
      <c r="AG53" s="187"/>
      <c r="AH53" s="71"/>
      <c r="AI53" s="187"/>
      <c r="AJ53" s="187"/>
      <c r="AK53" s="187"/>
      <c r="AL53" s="187"/>
      <c r="AM53" s="187"/>
      <c r="AN53" s="187"/>
      <c r="AO53" s="187"/>
      <c r="AP53" s="187"/>
      <c r="AQ53" s="187"/>
      <c r="AR53" s="187"/>
      <c r="AS53" s="187"/>
      <c r="AT53" s="72"/>
      <c r="AU53" s="72"/>
      <c r="AV53" s="72"/>
      <c r="AW53" s="72"/>
      <c r="AX53" s="72"/>
      <c r="AY53" s="72"/>
      <c r="AZ53" s="72"/>
      <c r="BA53" s="72"/>
      <c r="BB53" s="72"/>
    </row>
    <row r="54" spans="1:54" ht="12" customHeight="1">
      <c r="B54" s="2"/>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row>
    <row r="55" spans="1:54" ht="12" customHeight="1">
      <c r="B55" s="47"/>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R55" s="13"/>
      <c r="AS55" s="13"/>
    </row>
    <row r="56" spans="1:54" ht="12" customHeight="1">
      <c r="B56" s="67"/>
    </row>
    <row r="149" spans="1:54" ht="12" customHeight="1">
      <c r="A149" s="14"/>
    </row>
    <row r="150" spans="1:54" s="13" customFormat="1" ht="12" customHeight="1">
      <c r="B150" s="40"/>
      <c r="C150" s="40"/>
      <c r="D150" s="40"/>
      <c r="E150" s="40"/>
      <c r="F150" s="40"/>
      <c r="G150" s="40"/>
      <c r="H150" s="40"/>
      <c r="I150" s="40"/>
      <c r="K150" s="14"/>
      <c r="L150" s="14"/>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row>
    <row r="151" spans="1:54" s="13" customFormat="1" ht="12" customHeight="1">
      <c r="B151" s="40"/>
      <c r="C151" s="40"/>
      <c r="D151" s="40"/>
      <c r="E151" s="40"/>
      <c r="F151" s="40"/>
      <c r="G151" s="40"/>
      <c r="H151" s="40"/>
      <c r="I151" s="40"/>
      <c r="K151" s="14"/>
      <c r="L151" s="14"/>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row>
    <row r="152" spans="1:54" s="13" customFormat="1" ht="12" customHeight="1">
      <c r="B152" s="40"/>
      <c r="C152" s="40"/>
      <c r="D152" s="40"/>
      <c r="E152" s="40"/>
      <c r="F152" s="40"/>
      <c r="G152" s="40"/>
      <c r="H152" s="40"/>
      <c r="I152" s="40"/>
      <c r="K152" s="14"/>
      <c r="L152" s="14"/>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row>
    <row r="154" spans="1:54" ht="12" customHeight="1">
      <c r="A154" s="14"/>
    </row>
    <row r="155" spans="1:54" s="13" customFormat="1" ht="12" customHeight="1">
      <c r="B155" s="40"/>
      <c r="C155" s="40"/>
      <c r="D155" s="40"/>
      <c r="E155" s="40"/>
      <c r="F155" s="40"/>
      <c r="G155" s="40"/>
      <c r="H155" s="40"/>
      <c r="I155" s="40"/>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row>
    <row r="156" spans="1:54" s="13" customFormat="1" ht="12" customHeight="1">
      <c r="B156" s="40"/>
      <c r="C156" s="40"/>
      <c r="D156" s="40"/>
      <c r="E156" s="40"/>
      <c r="F156" s="40"/>
      <c r="G156" s="40"/>
      <c r="H156" s="40"/>
      <c r="I156" s="40"/>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row>
    <row r="157" spans="1:54" s="13" customFormat="1" ht="12" customHeight="1">
      <c r="B157" s="40"/>
      <c r="C157" s="40"/>
      <c r="D157" s="40"/>
      <c r="E157" s="40"/>
      <c r="F157" s="40"/>
      <c r="G157" s="40"/>
      <c r="H157" s="40"/>
      <c r="I157" s="40"/>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row>
    <row r="158" spans="1:54" s="13" customFormat="1" ht="12" customHeight="1">
      <c r="B158" s="40"/>
      <c r="C158" s="40"/>
      <c r="D158" s="40"/>
      <c r="E158" s="40"/>
      <c r="F158" s="40"/>
      <c r="G158" s="40"/>
      <c r="H158" s="40"/>
      <c r="I158" s="40"/>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row>
    <row r="159" spans="1:54" s="13" customFormat="1" ht="12" customHeight="1">
      <c r="B159" s="40"/>
      <c r="C159" s="40"/>
      <c r="D159" s="40"/>
      <c r="E159" s="40"/>
      <c r="F159" s="40"/>
      <c r="G159" s="40"/>
      <c r="H159" s="40"/>
      <c r="I159" s="40"/>
      <c r="K159" s="14"/>
      <c r="L159" s="14"/>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row>
    <row r="160" spans="1:54" s="13" customFormat="1" ht="12" customHeight="1">
      <c r="B160" s="40"/>
      <c r="C160" s="40"/>
      <c r="D160" s="40"/>
      <c r="E160" s="40"/>
      <c r="F160" s="40"/>
      <c r="G160" s="40"/>
      <c r="H160" s="40"/>
      <c r="I160" s="40"/>
      <c r="K160" s="14"/>
      <c r="L160" s="14"/>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row>
    <row r="161" spans="1:54" s="13" customFormat="1" ht="12" customHeight="1">
      <c r="B161" s="40"/>
      <c r="C161" s="40"/>
      <c r="D161" s="40"/>
      <c r="E161" s="40"/>
      <c r="F161" s="40"/>
      <c r="G161" s="40"/>
      <c r="H161" s="40"/>
      <c r="I161" s="40"/>
      <c r="K161" s="14"/>
      <c r="L161" s="14"/>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row>
    <row r="171" spans="1:54" ht="12" customHeight="1">
      <c r="A171" s="14"/>
    </row>
    <row r="172" spans="1:54" s="13" customFormat="1" ht="12" customHeight="1">
      <c r="B172" s="40"/>
      <c r="C172" s="40"/>
      <c r="D172" s="40"/>
      <c r="E172" s="40"/>
      <c r="F172" s="40"/>
      <c r="G172" s="40"/>
      <c r="H172" s="40"/>
      <c r="I172" s="40"/>
      <c r="K172" s="14"/>
      <c r="L172" s="14"/>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row>
    <row r="173" spans="1:54" s="13" customFormat="1" ht="12" customHeight="1">
      <c r="B173" s="40"/>
      <c r="C173" s="40"/>
      <c r="D173" s="40"/>
      <c r="E173" s="40"/>
      <c r="F173" s="40"/>
      <c r="G173" s="40"/>
      <c r="H173" s="40"/>
      <c r="I173" s="40"/>
      <c r="K173" s="14"/>
      <c r="L173" s="14"/>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row>
    <row r="174" spans="1:54" s="13" customFormat="1" ht="12" customHeight="1">
      <c r="B174" s="40"/>
      <c r="C174" s="40"/>
      <c r="D174" s="40"/>
      <c r="E174" s="40"/>
      <c r="F174" s="40"/>
      <c r="G174" s="40"/>
      <c r="H174" s="40"/>
      <c r="I174" s="40"/>
      <c r="K174" s="14"/>
      <c r="L174" s="14"/>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row>
    <row r="176" spans="1:54" ht="12" customHeight="1">
      <c r="A176" s="14"/>
    </row>
    <row r="177" spans="2:54" s="13" customFormat="1" ht="12" customHeight="1">
      <c r="B177" s="40"/>
      <c r="C177" s="40"/>
      <c r="D177" s="40"/>
      <c r="E177" s="40"/>
      <c r="F177" s="40"/>
      <c r="G177" s="40"/>
      <c r="H177" s="40"/>
      <c r="I177" s="40"/>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row>
    <row r="178" spans="2:54" s="13" customFormat="1" ht="12" customHeight="1">
      <c r="B178" s="40"/>
      <c r="C178" s="40"/>
      <c r="D178" s="40"/>
      <c r="E178" s="40"/>
      <c r="F178" s="40"/>
      <c r="G178" s="40"/>
      <c r="H178" s="40"/>
      <c r="I178" s="40"/>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row>
    <row r="179" spans="2:54" s="13" customFormat="1" ht="12" customHeight="1">
      <c r="B179" s="40"/>
      <c r="C179" s="40"/>
      <c r="D179" s="40"/>
      <c r="E179" s="40"/>
      <c r="F179" s="40"/>
      <c r="G179" s="40"/>
      <c r="H179" s="40"/>
      <c r="I179" s="40"/>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row>
    <row r="180" spans="2:54" s="13" customFormat="1" ht="12" customHeight="1">
      <c r="B180" s="40"/>
      <c r="C180" s="40"/>
      <c r="D180" s="40"/>
      <c r="E180" s="40"/>
      <c r="F180" s="40"/>
      <c r="G180" s="40"/>
      <c r="H180" s="40"/>
      <c r="I180" s="40"/>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row>
    <row r="181" spans="2:54" s="13" customFormat="1" ht="12" customHeight="1">
      <c r="B181" s="40"/>
      <c r="C181" s="40"/>
      <c r="D181" s="40"/>
      <c r="E181" s="40"/>
      <c r="F181" s="40"/>
      <c r="G181" s="40"/>
      <c r="H181" s="40"/>
      <c r="I181" s="40"/>
      <c r="K181" s="14"/>
      <c r="L181" s="14"/>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row>
    <row r="182" spans="2:54" s="13" customFormat="1" ht="12" customHeight="1">
      <c r="B182" s="40"/>
      <c r="C182" s="40"/>
      <c r="D182" s="40"/>
      <c r="E182" s="40"/>
      <c r="F182" s="40"/>
      <c r="G182" s="40"/>
      <c r="H182" s="40"/>
      <c r="I182" s="40"/>
      <c r="K182" s="14"/>
      <c r="L182" s="14"/>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row>
    <row r="183" spans="2:54" s="13" customFormat="1" ht="12" customHeight="1">
      <c r="B183" s="40"/>
      <c r="C183" s="40"/>
      <c r="D183" s="40"/>
      <c r="E183" s="40"/>
      <c r="F183" s="40"/>
      <c r="G183" s="40"/>
      <c r="H183" s="40"/>
      <c r="I183" s="40"/>
      <c r="K183" s="14"/>
      <c r="L183" s="14"/>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row>
    <row r="193" spans="1:54" ht="12" customHeight="1">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R193" s="14"/>
      <c r="AS193" s="14"/>
      <c r="AT193" s="14"/>
      <c r="AU193" s="14"/>
      <c r="AV193" s="14"/>
      <c r="AW193" s="14"/>
      <c r="AX193" s="14"/>
      <c r="AY193" s="14"/>
      <c r="AZ193" s="14"/>
      <c r="BA193" s="14"/>
      <c r="BB193" s="14"/>
    </row>
    <row r="194" spans="1:54" ht="12" customHeight="1">
      <c r="B194" s="40"/>
      <c r="C194" s="40"/>
      <c r="D194" s="40"/>
      <c r="E194" s="40"/>
      <c r="F194" s="40"/>
      <c r="G194" s="40"/>
      <c r="H194" s="40"/>
      <c r="I194" s="40"/>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R194" s="14"/>
      <c r="AS194" s="14"/>
      <c r="AT194" s="14"/>
      <c r="AU194" s="14"/>
      <c r="AV194" s="14"/>
      <c r="AW194" s="14"/>
      <c r="AX194" s="14"/>
      <c r="AY194" s="14"/>
      <c r="AZ194" s="14"/>
      <c r="BA194" s="14"/>
      <c r="BB194" s="14"/>
    </row>
    <row r="195" spans="1:54" ht="12" customHeight="1">
      <c r="B195" s="40"/>
      <c r="C195" s="40"/>
      <c r="D195" s="40"/>
      <c r="E195" s="40"/>
      <c r="F195" s="40"/>
      <c r="G195" s="40"/>
      <c r="H195" s="40"/>
      <c r="I195" s="40"/>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R195" s="14"/>
      <c r="AS195" s="14"/>
      <c r="AT195" s="14"/>
      <c r="AU195" s="14"/>
      <c r="AV195" s="14"/>
      <c r="AW195" s="14"/>
      <c r="AX195" s="14"/>
      <c r="AY195" s="14"/>
      <c r="AZ195" s="14"/>
      <c r="BA195" s="14"/>
      <c r="BB195" s="14"/>
    </row>
    <row r="196" spans="1:54" ht="12" customHeight="1">
      <c r="B196" s="40"/>
      <c r="C196" s="40"/>
      <c r="D196" s="40"/>
      <c r="E196" s="40"/>
      <c r="F196" s="40"/>
      <c r="G196" s="40"/>
      <c r="H196" s="40"/>
      <c r="I196" s="40"/>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R196" s="14"/>
      <c r="AS196" s="14"/>
      <c r="AT196" s="14"/>
      <c r="AU196" s="14"/>
      <c r="AV196" s="14"/>
      <c r="AW196" s="14"/>
      <c r="AX196" s="14"/>
      <c r="AY196" s="14"/>
      <c r="AZ196" s="14"/>
      <c r="BA196" s="14"/>
      <c r="BB196" s="14"/>
    </row>
    <row r="197" spans="1:54" ht="12" customHeight="1">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R197" s="14"/>
      <c r="AS197" s="14"/>
      <c r="AT197" s="14"/>
      <c r="AU197" s="14"/>
      <c r="AV197" s="14"/>
      <c r="AW197" s="14"/>
      <c r="AX197" s="14"/>
      <c r="AY197" s="14"/>
      <c r="AZ197" s="14"/>
      <c r="BA197" s="14"/>
      <c r="BB197" s="14"/>
    </row>
    <row r="198" spans="1:54" ht="12" customHeight="1">
      <c r="A198" s="40"/>
      <c r="J198" s="40"/>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R198" s="14"/>
      <c r="AS198" s="14"/>
      <c r="AT198" s="14"/>
      <c r="AU198" s="14"/>
      <c r="AV198" s="14"/>
      <c r="AW198" s="14"/>
      <c r="AX198" s="14"/>
      <c r="AY198" s="14"/>
      <c r="AZ198" s="14"/>
      <c r="BA198" s="14"/>
      <c r="BB198" s="14"/>
    </row>
    <row r="199" spans="1:54" ht="12" customHeight="1">
      <c r="A199" s="40"/>
      <c r="B199" s="40"/>
      <c r="C199" s="40"/>
      <c r="D199" s="40"/>
      <c r="E199" s="40"/>
      <c r="F199" s="40"/>
      <c r="G199" s="40"/>
      <c r="H199" s="40"/>
      <c r="I199" s="40"/>
      <c r="J199" s="40"/>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R199" s="14"/>
      <c r="AS199" s="14"/>
      <c r="AT199" s="14"/>
      <c r="AU199" s="14"/>
      <c r="AV199" s="14"/>
      <c r="AW199" s="14"/>
      <c r="AX199" s="14"/>
      <c r="AY199" s="14"/>
      <c r="AZ199" s="14"/>
      <c r="BA199" s="14"/>
      <c r="BB199" s="14"/>
    </row>
    <row r="200" spans="1:54" ht="12" customHeight="1">
      <c r="A200" s="40"/>
      <c r="B200" s="40"/>
      <c r="C200" s="40"/>
      <c r="D200" s="40"/>
      <c r="E200" s="40"/>
      <c r="F200" s="40"/>
      <c r="G200" s="40"/>
      <c r="H200" s="40"/>
      <c r="I200" s="40"/>
      <c r="J200" s="40"/>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R200" s="14"/>
      <c r="AS200" s="14"/>
      <c r="AT200" s="14"/>
      <c r="AU200" s="14"/>
      <c r="AV200" s="14"/>
      <c r="AW200" s="14"/>
      <c r="AX200" s="14"/>
      <c r="AY200" s="14"/>
      <c r="AZ200" s="14"/>
      <c r="BA200" s="14"/>
      <c r="BB200" s="14"/>
    </row>
    <row r="201" spans="1:54" ht="12" customHeight="1">
      <c r="B201" s="40"/>
      <c r="C201" s="40"/>
      <c r="D201" s="40"/>
      <c r="E201" s="40"/>
      <c r="F201" s="40"/>
      <c r="G201" s="40"/>
      <c r="H201" s="40"/>
      <c r="I201" s="40"/>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R201" s="14"/>
      <c r="AS201" s="14"/>
      <c r="AT201" s="14"/>
      <c r="AU201" s="14"/>
      <c r="AV201" s="14"/>
      <c r="AW201" s="14"/>
      <c r="AX201" s="14"/>
      <c r="AY201" s="14"/>
      <c r="AZ201" s="14"/>
      <c r="BA201" s="14"/>
      <c r="BB201" s="14"/>
    </row>
    <row r="202" spans="1:54" ht="12" customHeight="1">
      <c r="B202" s="40"/>
      <c r="C202" s="40"/>
      <c r="D202" s="40"/>
      <c r="E202" s="40"/>
      <c r="F202" s="40"/>
      <c r="G202" s="40"/>
      <c r="H202" s="40"/>
      <c r="I202" s="40"/>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R202" s="14"/>
      <c r="AS202" s="14"/>
      <c r="AT202" s="14"/>
      <c r="AU202" s="14"/>
      <c r="AV202" s="14"/>
      <c r="AW202" s="14"/>
      <c r="AX202" s="14"/>
      <c r="AY202" s="14"/>
      <c r="AZ202" s="14"/>
      <c r="BA202" s="14"/>
      <c r="BB202" s="14"/>
    </row>
    <row r="203" spans="1:54" ht="12" customHeight="1">
      <c r="A203" s="40"/>
      <c r="B203" s="40"/>
      <c r="C203" s="40"/>
      <c r="D203" s="40"/>
      <c r="E203" s="40"/>
      <c r="F203" s="40"/>
      <c r="G203" s="40"/>
      <c r="H203" s="40"/>
      <c r="I203" s="40"/>
      <c r="J203" s="40"/>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R203" s="14"/>
      <c r="AS203" s="14"/>
      <c r="AT203" s="14"/>
      <c r="AU203" s="14"/>
      <c r="AV203" s="14"/>
      <c r="AW203" s="14"/>
      <c r="AX203" s="14"/>
      <c r="AY203" s="14"/>
      <c r="AZ203" s="14"/>
      <c r="BA203" s="14"/>
      <c r="BB203" s="14"/>
    </row>
    <row r="204" spans="1:54" ht="12" customHeight="1">
      <c r="A204" s="40"/>
      <c r="B204" s="40"/>
      <c r="C204" s="40"/>
      <c r="D204" s="40"/>
      <c r="E204" s="40"/>
      <c r="F204" s="40"/>
      <c r="G204" s="40"/>
      <c r="H204" s="40"/>
      <c r="I204" s="40"/>
      <c r="J204" s="40"/>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R204" s="14"/>
      <c r="AS204" s="14"/>
      <c r="AT204" s="14"/>
      <c r="AU204" s="14"/>
      <c r="AV204" s="14"/>
      <c r="AW204" s="14"/>
      <c r="AX204" s="14"/>
      <c r="AY204" s="14"/>
      <c r="AZ204" s="14"/>
      <c r="BA204" s="14"/>
      <c r="BB204" s="14"/>
    </row>
    <row r="205" spans="1:54" ht="12" customHeight="1">
      <c r="A205" s="40"/>
      <c r="B205" s="40"/>
      <c r="C205" s="40"/>
      <c r="D205" s="40"/>
      <c r="E205" s="40"/>
      <c r="F205" s="40"/>
      <c r="G205" s="40"/>
      <c r="H205" s="40"/>
      <c r="I205" s="40"/>
      <c r="J205" s="40"/>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R205" s="14"/>
      <c r="AS205" s="14"/>
      <c r="AT205" s="14"/>
      <c r="AU205" s="14"/>
      <c r="AV205" s="14"/>
      <c r="AW205" s="14"/>
      <c r="AX205" s="14"/>
      <c r="AY205" s="14"/>
      <c r="AZ205" s="14"/>
      <c r="BA205" s="14"/>
      <c r="BB205" s="14"/>
    </row>
    <row r="206" spans="1:54" ht="12" customHeight="1">
      <c r="A206" s="40"/>
      <c r="J206" s="40"/>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R206" s="14"/>
      <c r="AS206" s="14"/>
      <c r="AT206" s="14"/>
      <c r="AU206" s="14"/>
      <c r="AV206" s="14"/>
      <c r="AW206" s="14"/>
      <c r="AX206" s="14"/>
      <c r="AY206" s="14"/>
      <c r="AZ206" s="14"/>
      <c r="BA206" s="14"/>
      <c r="BB206" s="14"/>
    </row>
    <row r="207" spans="1:54" ht="12" customHeight="1">
      <c r="A207" s="40"/>
      <c r="J207" s="40"/>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R207" s="14"/>
      <c r="AS207" s="14"/>
      <c r="AT207" s="14"/>
      <c r="AU207" s="14"/>
      <c r="AV207" s="14"/>
      <c r="AW207" s="14"/>
      <c r="AX207" s="14"/>
      <c r="AY207" s="14"/>
      <c r="AZ207" s="14"/>
      <c r="BA207" s="14"/>
      <c r="BB207" s="14"/>
    </row>
    <row r="208" spans="1:54" ht="12" customHeight="1">
      <c r="A208" s="40"/>
      <c r="J208" s="40"/>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R208" s="14"/>
      <c r="AS208" s="14"/>
      <c r="AT208" s="14"/>
      <c r="AU208" s="14"/>
      <c r="AV208" s="14"/>
      <c r="AW208" s="14"/>
      <c r="AX208" s="14"/>
      <c r="AY208" s="14"/>
      <c r="AZ208" s="14"/>
      <c r="BA208" s="14"/>
      <c r="BB208" s="14"/>
    </row>
    <row r="209" spans="1:54" ht="12" customHeight="1">
      <c r="A209" s="40"/>
      <c r="J209" s="40"/>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R209" s="14"/>
      <c r="AS209" s="14"/>
      <c r="AT209" s="14"/>
      <c r="AU209" s="14"/>
      <c r="AV209" s="14"/>
      <c r="AW209" s="14"/>
      <c r="AX209" s="14"/>
      <c r="AY209" s="14"/>
      <c r="AZ209" s="14"/>
      <c r="BA209" s="14"/>
      <c r="BB209" s="14"/>
    </row>
    <row r="215" spans="1:54" ht="12" customHeight="1">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R215" s="14"/>
      <c r="AS215" s="14"/>
      <c r="AT215" s="14"/>
      <c r="AU215" s="14"/>
      <c r="AV215" s="14"/>
      <c r="AW215" s="14"/>
      <c r="AX215" s="14"/>
      <c r="AY215" s="14"/>
      <c r="AZ215" s="14"/>
      <c r="BA215" s="14"/>
      <c r="BB215" s="14"/>
    </row>
    <row r="216" spans="1:54" ht="12" customHeight="1">
      <c r="B216" s="40"/>
      <c r="C216" s="40"/>
      <c r="D216" s="40"/>
      <c r="E216" s="40"/>
      <c r="F216" s="40"/>
      <c r="G216" s="40"/>
      <c r="H216" s="40"/>
      <c r="I216" s="40"/>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R216" s="14"/>
      <c r="AS216" s="14"/>
      <c r="AT216" s="14"/>
      <c r="AU216" s="14"/>
      <c r="AV216" s="14"/>
      <c r="AW216" s="14"/>
      <c r="AX216" s="14"/>
      <c r="AY216" s="14"/>
      <c r="AZ216" s="14"/>
      <c r="BA216" s="14"/>
      <c r="BB216" s="14"/>
    </row>
    <row r="217" spans="1:54" ht="12" customHeight="1">
      <c r="B217" s="40"/>
      <c r="C217" s="40"/>
      <c r="D217" s="40"/>
      <c r="E217" s="40"/>
      <c r="F217" s="40"/>
      <c r="G217" s="40"/>
      <c r="H217" s="40"/>
      <c r="I217" s="40"/>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R217" s="14"/>
      <c r="AS217" s="14"/>
      <c r="AT217" s="14"/>
      <c r="AU217" s="14"/>
      <c r="AV217" s="14"/>
      <c r="AW217" s="14"/>
      <c r="AX217" s="14"/>
      <c r="AY217" s="14"/>
      <c r="AZ217" s="14"/>
      <c r="BA217" s="14"/>
      <c r="BB217" s="14"/>
    </row>
    <row r="218" spans="1:54" ht="12" customHeight="1">
      <c r="B218" s="40"/>
      <c r="C218" s="40"/>
      <c r="D218" s="40"/>
      <c r="E218" s="40"/>
      <c r="F218" s="40"/>
      <c r="G218" s="40"/>
      <c r="H218" s="40"/>
      <c r="I218" s="40"/>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R218" s="14"/>
      <c r="AS218" s="14"/>
      <c r="AT218" s="14"/>
      <c r="AU218" s="14"/>
      <c r="AV218" s="14"/>
      <c r="AW218" s="14"/>
      <c r="AX218" s="14"/>
      <c r="AY218" s="14"/>
      <c r="AZ218" s="14"/>
      <c r="BA218" s="14"/>
      <c r="BB218" s="14"/>
    </row>
    <row r="219" spans="1:54" ht="12" customHeight="1">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R219" s="14"/>
      <c r="AS219" s="14"/>
      <c r="AT219" s="14"/>
      <c r="AU219" s="14"/>
      <c r="AV219" s="14"/>
      <c r="AW219" s="14"/>
      <c r="AX219" s="14"/>
      <c r="AY219" s="14"/>
      <c r="AZ219" s="14"/>
      <c r="BA219" s="14"/>
      <c r="BB219" s="14"/>
    </row>
    <row r="220" spans="1:54" ht="12" customHeight="1">
      <c r="A220" s="40"/>
      <c r="J220" s="40"/>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R220" s="14"/>
      <c r="AS220" s="14"/>
      <c r="AT220" s="14"/>
      <c r="AU220" s="14"/>
      <c r="AV220" s="14"/>
      <c r="AW220" s="14"/>
      <c r="AX220" s="14"/>
      <c r="AY220" s="14"/>
      <c r="AZ220" s="14"/>
      <c r="BA220" s="14"/>
      <c r="BB220" s="14"/>
    </row>
    <row r="221" spans="1:54" ht="12" customHeight="1">
      <c r="A221" s="40"/>
      <c r="B221" s="40"/>
      <c r="C221" s="40"/>
      <c r="D221" s="40"/>
      <c r="E221" s="40"/>
      <c r="F221" s="40"/>
      <c r="G221" s="40"/>
      <c r="H221" s="40"/>
      <c r="I221" s="40"/>
      <c r="J221" s="40"/>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R221" s="14"/>
      <c r="AS221" s="14"/>
      <c r="AT221" s="14"/>
      <c r="AU221" s="14"/>
      <c r="AV221" s="14"/>
      <c r="AW221" s="14"/>
      <c r="AX221" s="14"/>
      <c r="AY221" s="14"/>
      <c r="AZ221" s="14"/>
      <c r="BA221" s="14"/>
      <c r="BB221" s="14"/>
    </row>
    <row r="222" spans="1:54" ht="12" customHeight="1">
      <c r="A222" s="40"/>
      <c r="B222" s="40"/>
      <c r="C222" s="40"/>
      <c r="D222" s="40"/>
      <c r="E222" s="40"/>
      <c r="F222" s="40"/>
      <c r="G222" s="40"/>
      <c r="H222" s="40"/>
      <c r="I222" s="40"/>
      <c r="J222" s="40"/>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R222" s="14"/>
      <c r="AS222" s="14"/>
      <c r="AT222" s="14"/>
      <c r="AU222" s="14"/>
      <c r="AV222" s="14"/>
      <c r="AW222" s="14"/>
      <c r="AX222" s="14"/>
      <c r="AY222" s="14"/>
      <c r="AZ222" s="14"/>
      <c r="BA222" s="14"/>
      <c r="BB222" s="14"/>
    </row>
    <row r="223" spans="1:54" ht="12" customHeight="1">
      <c r="B223" s="40"/>
      <c r="C223" s="40"/>
      <c r="D223" s="40"/>
      <c r="E223" s="40"/>
      <c r="F223" s="40"/>
      <c r="G223" s="40"/>
      <c r="H223" s="40"/>
      <c r="I223" s="40"/>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R223" s="14"/>
      <c r="AS223" s="14"/>
      <c r="AT223" s="14"/>
      <c r="AU223" s="14"/>
      <c r="AV223" s="14"/>
      <c r="AW223" s="14"/>
      <c r="AX223" s="14"/>
      <c r="AY223" s="14"/>
      <c r="AZ223" s="14"/>
      <c r="BA223" s="14"/>
      <c r="BB223" s="14"/>
    </row>
    <row r="224" spans="1:54" ht="12" customHeight="1">
      <c r="B224" s="40"/>
      <c r="C224" s="40"/>
      <c r="D224" s="40"/>
      <c r="E224" s="40"/>
      <c r="F224" s="40"/>
      <c r="G224" s="40"/>
      <c r="H224" s="40"/>
      <c r="I224" s="40"/>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R224" s="14"/>
      <c r="AS224" s="14"/>
      <c r="AT224" s="14"/>
      <c r="AU224" s="14"/>
      <c r="AV224" s="14"/>
      <c r="AW224" s="14"/>
      <c r="AX224" s="14"/>
      <c r="AY224" s="14"/>
      <c r="AZ224" s="14"/>
      <c r="BA224" s="14"/>
      <c r="BB224" s="14"/>
    </row>
    <row r="225" spans="1:54" ht="12" customHeight="1">
      <c r="A225" s="40"/>
      <c r="B225" s="40"/>
      <c r="C225" s="40"/>
      <c r="D225" s="40"/>
      <c r="E225" s="40"/>
      <c r="F225" s="40"/>
      <c r="G225" s="40"/>
      <c r="H225" s="40"/>
      <c r="I225" s="40"/>
      <c r="J225" s="40"/>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R225" s="14"/>
      <c r="AS225" s="14"/>
      <c r="AT225" s="14"/>
      <c r="AU225" s="14"/>
      <c r="AV225" s="14"/>
      <c r="AW225" s="14"/>
      <c r="AX225" s="14"/>
      <c r="AY225" s="14"/>
      <c r="AZ225" s="14"/>
      <c r="BA225" s="14"/>
      <c r="BB225" s="14"/>
    </row>
    <row r="226" spans="1:54" ht="12" customHeight="1">
      <c r="A226" s="40"/>
      <c r="B226" s="40"/>
      <c r="C226" s="40"/>
      <c r="D226" s="40"/>
      <c r="E226" s="40"/>
      <c r="F226" s="40"/>
      <c r="G226" s="40"/>
      <c r="H226" s="40"/>
      <c r="I226" s="40"/>
      <c r="J226" s="40"/>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R226" s="14"/>
      <c r="AS226" s="14"/>
      <c r="AT226" s="14"/>
      <c r="AU226" s="14"/>
      <c r="AV226" s="14"/>
      <c r="AW226" s="14"/>
      <c r="AX226" s="14"/>
      <c r="AY226" s="14"/>
      <c r="AZ226" s="14"/>
      <c r="BA226" s="14"/>
      <c r="BB226" s="14"/>
    </row>
    <row r="227" spans="1:54" ht="12" customHeight="1">
      <c r="A227" s="40"/>
      <c r="B227" s="40"/>
      <c r="C227" s="40"/>
      <c r="D227" s="40"/>
      <c r="E227" s="40"/>
      <c r="F227" s="40"/>
      <c r="G227" s="40"/>
      <c r="H227" s="40"/>
      <c r="I227" s="40"/>
      <c r="J227" s="40"/>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R227" s="14"/>
      <c r="AS227" s="14"/>
      <c r="AT227" s="14"/>
      <c r="AU227" s="14"/>
      <c r="AV227" s="14"/>
      <c r="AW227" s="14"/>
      <c r="AX227" s="14"/>
      <c r="AY227" s="14"/>
      <c r="AZ227" s="14"/>
      <c r="BA227" s="14"/>
      <c r="BB227" s="14"/>
    </row>
    <row r="228" spans="1:54" ht="12" customHeight="1">
      <c r="A228" s="40"/>
      <c r="J228" s="40"/>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R228" s="14"/>
      <c r="AS228" s="14"/>
      <c r="AT228" s="14"/>
      <c r="AU228" s="14"/>
      <c r="AV228" s="14"/>
      <c r="AW228" s="14"/>
      <c r="AX228" s="14"/>
      <c r="AY228" s="14"/>
      <c r="AZ228" s="14"/>
      <c r="BA228" s="14"/>
      <c r="BB228" s="14"/>
    </row>
    <row r="229" spans="1:54" ht="12" customHeight="1">
      <c r="A229" s="40"/>
      <c r="J229" s="40"/>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R229" s="14"/>
      <c r="AS229" s="14"/>
      <c r="AT229" s="14"/>
      <c r="AU229" s="14"/>
      <c r="AV229" s="14"/>
      <c r="AW229" s="14"/>
      <c r="AX229" s="14"/>
      <c r="AY229" s="14"/>
      <c r="AZ229" s="14"/>
      <c r="BA229" s="14"/>
      <c r="BB229" s="14"/>
    </row>
    <row r="230" spans="1:54" ht="12" customHeight="1">
      <c r="A230" s="40"/>
      <c r="J230" s="40"/>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R230" s="14"/>
      <c r="AS230" s="14"/>
      <c r="AT230" s="14"/>
      <c r="AU230" s="14"/>
      <c r="AV230" s="14"/>
      <c r="AW230" s="14"/>
      <c r="AX230" s="14"/>
      <c r="AY230" s="14"/>
      <c r="AZ230" s="14"/>
      <c r="BA230" s="14"/>
      <c r="BB230" s="14"/>
    </row>
    <row r="231" spans="1:54" ht="12" customHeight="1">
      <c r="A231" s="40"/>
      <c r="J231" s="40"/>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R231" s="14"/>
      <c r="AS231" s="14"/>
      <c r="AT231" s="14"/>
      <c r="AU231" s="14"/>
      <c r="AV231" s="14"/>
      <c r="AW231" s="14"/>
      <c r="AX231" s="14"/>
      <c r="AY231" s="14"/>
      <c r="AZ231" s="14"/>
      <c r="BA231" s="14"/>
      <c r="BB231" s="14"/>
    </row>
    <row r="237" spans="1:54" ht="12" customHeight="1">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R237" s="14"/>
      <c r="AS237" s="14"/>
      <c r="AT237" s="14"/>
      <c r="AU237" s="14"/>
      <c r="AV237" s="14"/>
      <c r="AW237" s="14"/>
      <c r="AX237" s="14"/>
      <c r="AY237" s="14"/>
      <c r="AZ237" s="14"/>
      <c r="BA237" s="14"/>
      <c r="BB237" s="14"/>
    </row>
    <row r="238" spans="1:54" ht="12" customHeight="1">
      <c r="B238" s="40"/>
      <c r="C238" s="40"/>
      <c r="D238" s="40"/>
      <c r="E238" s="40"/>
      <c r="F238" s="40"/>
      <c r="G238" s="40"/>
      <c r="H238" s="40"/>
      <c r="I238" s="40"/>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R238" s="14"/>
      <c r="AS238" s="14"/>
      <c r="AT238" s="14"/>
      <c r="AU238" s="14"/>
      <c r="AV238" s="14"/>
      <c r="AW238" s="14"/>
      <c r="AX238" s="14"/>
      <c r="AY238" s="14"/>
      <c r="AZ238" s="14"/>
      <c r="BA238" s="14"/>
      <c r="BB238" s="14"/>
    </row>
    <row r="239" spans="1:54" ht="12" customHeight="1">
      <c r="B239" s="40"/>
      <c r="C239" s="40"/>
      <c r="D239" s="40"/>
      <c r="E239" s="40"/>
      <c r="F239" s="40"/>
      <c r="G239" s="40"/>
      <c r="H239" s="40"/>
      <c r="I239" s="40"/>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R239" s="14"/>
      <c r="AS239" s="14"/>
      <c r="AT239" s="14"/>
      <c r="AU239" s="14"/>
      <c r="AV239" s="14"/>
      <c r="AW239" s="14"/>
      <c r="AX239" s="14"/>
      <c r="AY239" s="14"/>
      <c r="AZ239" s="14"/>
      <c r="BA239" s="14"/>
      <c r="BB239" s="14"/>
    </row>
    <row r="240" spans="1:54" ht="12" customHeight="1">
      <c r="B240" s="40"/>
      <c r="C240" s="40"/>
      <c r="D240" s="40"/>
      <c r="E240" s="40"/>
      <c r="F240" s="40"/>
      <c r="G240" s="40"/>
      <c r="H240" s="40"/>
      <c r="I240" s="40"/>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R240" s="14"/>
      <c r="AS240" s="14"/>
      <c r="AT240" s="14"/>
      <c r="AU240" s="14"/>
      <c r="AV240" s="14"/>
      <c r="AW240" s="14"/>
      <c r="AX240" s="14"/>
      <c r="AY240" s="14"/>
      <c r="AZ240" s="14"/>
      <c r="BA240" s="14"/>
      <c r="BB240" s="14"/>
    </row>
    <row r="241" spans="1:54" ht="12" customHeight="1">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R241" s="14"/>
      <c r="AS241" s="14"/>
      <c r="AT241" s="14"/>
      <c r="AU241" s="14"/>
      <c r="AV241" s="14"/>
      <c r="AW241" s="14"/>
      <c r="AX241" s="14"/>
      <c r="AY241" s="14"/>
      <c r="AZ241" s="14"/>
      <c r="BA241" s="14"/>
      <c r="BB241" s="14"/>
    </row>
    <row r="242" spans="1:54" ht="12" customHeight="1">
      <c r="A242" s="40"/>
      <c r="J242" s="40"/>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R242" s="14"/>
      <c r="AS242" s="14"/>
      <c r="AT242" s="14"/>
      <c r="AU242" s="14"/>
      <c r="AV242" s="14"/>
      <c r="AW242" s="14"/>
      <c r="AX242" s="14"/>
      <c r="AY242" s="14"/>
      <c r="AZ242" s="14"/>
      <c r="BA242" s="14"/>
      <c r="BB242" s="14"/>
    </row>
    <row r="243" spans="1:54" ht="12" customHeight="1">
      <c r="A243" s="40"/>
      <c r="B243" s="40"/>
      <c r="C243" s="40"/>
      <c r="D243" s="40"/>
      <c r="E243" s="40"/>
      <c r="F243" s="40"/>
      <c r="G243" s="40"/>
      <c r="H243" s="40"/>
      <c r="I243" s="40"/>
      <c r="J243" s="40"/>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R243" s="14"/>
      <c r="AS243" s="14"/>
      <c r="AT243" s="14"/>
      <c r="AU243" s="14"/>
      <c r="AV243" s="14"/>
      <c r="AW243" s="14"/>
      <c r="AX243" s="14"/>
      <c r="AY243" s="14"/>
      <c r="AZ243" s="14"/>
      <c r="BA243" s="14"/>
      <c r="BB243" s="14"/>
    </row>
    <row r="244" spans="1:54" ht="12" customHeight="1">
      <c r="A244" s="40"/>
      <c r="B244" s="40"/>
      <c r="C244" s="40"/>
      <c r="D244" s="40"/>
      <c r="E244" s="40"/>
      <c r="F244" s="40"/>
      <c r="G244" s="40"/>
      <c r="H244" s="40"/>
      <c r="I244" s="40"/>
      <c r="J244" s="40"/>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R244" s="14"/>
      <c r="AS244" s="14"/>
      <c r="AT244" s="14"/>
      <c r="AU244" s="14"/>
      <c r="AV244" s="14"/>
      <c r="AW244" s="14"/>
      <c r="AX244" s="14"/>
      <c r="AY244" s="14"/>
      <c r="AZ244" s="14"/>
      <c r="BA244" s="14"/>
      <c r="BB244" s="14"/>
    </row>
    <row r="245" spans="1:54" ht="12" customHeight="1">
      <c r="B245" s="40"/>
      <c r="C245" s="40"/>
      <c r="D245" s="40"/>
      <c r="E245" s="40"/>
      <c r="F245" s="40"/>
      <c r="G245" s="40"/>
      <c r="H245" s="40"/>
      <c r="I245" s="40"/>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R245" s="14"/>
      <c r="AS245" s="14"/>
      <c r="AT245" s="14"/>
      <c r="AU245" s="14"/>
      <c r="AV245" s="14"/>
      <c r="AW245" s="14"/>
      <c r="AX245" s="14"/>
      <c r="AY245" s="14"/>
      <c r="AZ245" s="14"/>
      <c r="BA245" s="14"/>
      <c r="BB245" s="14"/>
    </row>
    <row r="246" spans="1:54" ht="12" customHeight="1">
      <c r="B246" s="40"/>
      <c r="C246" s="40"/>
      <c r="D246" s="40"/>
      <c r="E246" s="40"/>
      <c r="F246" s="40"/>
      <c r="G246" s="40"/>
      <c r="H246" s="40"/>
      <c r="I246" s="40"/>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R246" s="14"/>
      <c r="AS246" s="14"/>
      <c r="AT246" s="14"/>
      <c r="AU246" s="14"/>
      <c r="AV246" s="14"/>
      <c r="AW246" s="14"/>
      <c r="AX246" s="14"/>
      <c r="AY246" s="14"/>
      <c r="AZ246" s="14"/>
      <c r="BA246" s="14"/>
      <c r="BB246" s="14"/>
    </row>
    <row r="247" spans="1:54" ht="12" customHeight="1">
      <c r="A247" s="40"/>
      <c r="B247" s="40"/>
      <c r="C247" s="40"/>
      <c r="D247" s="40"/>
      <c r="E247" s="40"/>
      <c r="F247" s="40"/>
      <c r="G247" s="40"/>
      <c r="H247" s="40"/>
      <c r="I247" s="40"/>
      <c r="J247" s="40"/>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R247" s="14"/>
      <c r="AS247" s="14"/>
      <c r="AT247" s="14"/>
      <c r="AU247" s="14"/>
      <c r="AV247" s="14"/>
      <c r="AW247" s="14"/>
      <c r="AX247" s="14"/>
      <c r="AY247" s="14"/>
      <c r="AZ247" s="14"/>
      <c r="BA247" s="14"/>
      <c r="BB247" s="14"/>
    </row>
    <row r="248" spans="1:54" ht="12" customHeight="1">
      <c r="A248" s="40"/>
      <c r="B248" s="40"/>
      <c r="C248" s="40"/>
      <c r="D248" s="40"/>
      <c r="E248" s="40"/>
      <c r="F248" s="40"/>
      <c r="G248" s="40"/>
      <c r="H248" s="40"/>
      <c r="I248" s="40"/>
      <c r="J248" s="40"/>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R248" s="14"/>
      <c r="AS248" s="14"/>
      <c r="AT248" s="14"/>
      <c r="AU248" s="14"/>
      <c r="AV248" s="14"/>
      <c r="AW248" s="14"/>
      <c r="AX248" s="14"/>
      <c r="AY248" s="14"/>
      <c r="AZ248" s="14"/>
      <c r="BA248" s="14"/>
      <c r="BB248" s="14"/>
    </row>
    <row r="249" spans="1:54" ht="12" customHeight="1">
      <c r="A249" s="40"/>
      <c r="B249" s="40"/>
      <c r="C249" s="40"/>
      <c r="D249" s="40"/>
      <c r="E249" s="40"/>
      <c r="F249" s="40"/>
      <c r="G249" s="40"/>
      <c r="H249" s="40"/>
      <c r="I249" s="40"/>
      <c r="J249" s="40"/>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R249" s="14"/>
      <c r="AS249" s="14"/>
      <c r="AT249" s="14"/>
      <c r="AU249" s="14"/>
      <c r="AV249" s="14"/>
      <c r="AW249" s="14"/>
      <c r="AX249" s="14"/>
      <c r="AY249" s="14"/>
      <c r="AZ249" s="14"/>
      <c r="BA249" s="14"/>
      <c r="BB249" s="14"/>
    </row>
    <row r="250" spans="1:54" ht="12" customHeight="1">
      <c r="A250" s="40"/>
      <c r="J250" s="40"/>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R250" s="14"/>
      <c r="AS250" s="14"/>
      <c r="AT250" s="14"/>
      <c r="AU250" s="14"/>
      <c r="AV250" s="14"/>
      <c r="AW250" s="14"/>
      <c r="AX250" s="14"/>
      <c r="AY250" s="14"/>
      <c r="AZ250" s="14"/>
      <c r="BA250" s="14"/>
      <c r="BB250" s="14"/>
    </row>
    <row r="251" spans="1:54" ht="12" customHeight="1">
      <c r="A251" s="40"/>
      <c r="J251" s="40"/>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R251" s="14"/>
      <c r="AS251" s="14"/>
      <c r="AT251" s="14"/>
      <c r="AU251" s="14"/>
      <c r="AV251" s="14"/>
      <c r="AW251" s="14"/>
      <c r="AX251" s="14"/>
      <c r="AY251" s="14"/>
      <c r="AZ251" s="14"/>
      <c r="BA251" s="14"/>
      <c r="BB251" s="14"/>
    </row>
    <row r="252" spans="1:54" ht="12" customHeight="1">
      <c r="A252" s="40"/>
      <c r="J252" s="40"/>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R252" s="14"/>
      <c r="AS252" s="14"/>
      <c r="AT252" s="14"/>
      <c r="AU252" s="14"/>
      <c r="AV252" s="14"/>
      <c r="AW252" s="14"/>
      <c r="AX252" s="14"/>
      <c r="AY252" s="14"/>
      <c r="AZ252" s="14"/>
      <c r="BA252" s="14"/>
      <c r="BB252" s="14"/>
    </row>
    <row r="253" spans="1:54" ht="12" customHeight="1">
      <c r="A253" s="40"/>
      <c r="J253" s="40"/>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R253" s="14"/>
      <c r="AS253" s="14"/>
      <c r="AT253" s="14"/>
      <c r="AU253" s="14"/>
      <c r="AV253" s="14"/>
      <c r="AW253" s="14"/>
      <c r="AX253" s="14"/>
      <c r="AY253" s="14"/>
      <c r="AZ253" s="14"/>
      <c r="BA253" s="14"/>
      <c r="BB253" s="14"/>
    </row>
    <row r="263" spans="1:54" ht="12" customHeight="1">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R263" s="14"/>
      <c r="AS263" s="14"/>
      <c r="AT263" s="14"/>
      <c r="AU263" s="14"/>
      <c r="AV263" s="14"/>
      <c r="AW263" s="14"/>
      <c r="AX263" s="14"/>
      <c r="AY263" s="14"/>
      <c r="AZ263" s="14"/>
      <c r="BA263" s="14"/>
      <c r="BB263" s="14"/>
    </row>
    <row r="264" spans="1:54" ht="12" customHeight="1">
      <c r="A264" s="40"/>
      <c r="J264" s="40"/>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R264" s="14"/>
      <c r="AS264" s="14"/>
      <c r="AT264" s="14"/>
      <c r="AU264" s="14"/>
      <c r="AV264" s="14"/>
      <c r="AW264" s="14"/>
      <c r="AX264" s="14"/>
      <c r="AY264" s="14"/>
      <c r="AZ264" s="14"/>
      <c r="BA264" s="14"/>
      <c r="BB264" s="14"/>
    </row>
    <row r="265" spans="1:54" ht="12" customHeight="1">
      <c r="A265" s="40"/>
      <c r="J265" s="40"/>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R265" s="14"/>
      <c r="AS265" s="14"/>
      <c r="AT265" s="14"/>
      <c r="AU265" s="14"/>
      <c r="AV265" s="14"/>
      <c r="AW265" s="14"/>
      <c r="AX265" s="14"/>
      <c r="AY265" s="14"/>
      <c r="AZ265" s="14"/>
      <c r="BA265" s="14"/>
      <c r="BB265" s="14"/>
    </row>
    <row r="266" spans="1:54" ht="12" customHeight="1">
      <c r="A266" s="40"/>
      <c r="J266" s="40"/>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R266" s="14"/>
      <c r="AS266" s="14"/>
      <c r="AT266" s="14"/>
      <c r="AU266" s="14"/>
      <c r="AV266" s="14"/>
      <c r="AW266" s="14"/>
      <c r="AX266" s="14"/>
      <c r="AY266" s="14"/>
      <c r="AZ266" s="14"/>
      <c r="BA266" s="14"/>
      <c r="BB266" s="14"/>
    </row>
    <row r="268" spans="1:54" ht="12" customHeight="1">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R268" s="14"/>
      <c r="AS268" s="14"/>
      <c r="AT268" s="14"/>
      <c r="AU268" s="14"/>
      <c r="AV268" s="14"/>
      <c r="AW268" s="14"/>
      <c r="AX268" s="14"/>
      <c r="AY268" s="14"/>
      <c r="AZ268" s="14"/>
      <c r="BA268" s="14"/>
      <c r="BB268" s="14"/>
    </row>
    <row r="269" spans="1:54" ht="12" customHeight="1">
      <c r="A269" s="40"/>
      <c r="J269" s="40"/>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R269" s="14"/>
      <c r="AS269" s="14"/>
      <c r="AT269" s="14"/>
      <c r="AU269" s="14"/>
      <c r="AV269" s="14"/>
      <c r="AW269" s="14"/>
      <c r="AX269" s="14"/>
      <c r="AY269" s="14"/>
      <c r="AZ269" s="14"/>
      <c r="BA269" s="14"/>
      <c r="BB269" s="14"/>
    </row>
    <row r="270" spans="1:54" ht="12" customHeight="1">
      <c r="A270" s="40"/>
      <c r="J270" s="40"/>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R270" s="14"/>
      <c r="AS270" s="14"/>
      <c r="AT270" s="14"/>
      <c r="AU270" s="14"/>
      <c r="AV270" s="14"/>
      <c r="AW270" s="14"/>
      <c r="AX270" s="14"/>
      <c r="AY270" s="14"/>
      <c r="AZ270" s="14"/>
      <c r="BA270" s="14"/>
      <c r="BB270" s="14"/>
    </row>
    <row r="271" spans="1:54" ht="12" customHeight="1">
      <c r="A271" s="40"/>
      <c r="J271" s="40"/>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R271" s="14"/>
      <c r="AS271" s="14"/>
      <c r="AT271" s="14"/>
      <c r="AU271" s="14"/>
      <c r="AV271" s="14"/>
      <c r="AW271" s="14"/>
      <c r="AX271" s="14"/>
      <c r="AY271" s="14"/>
      <c r="AZ271" s="14"/>
      <c r="BA271" s="14"/>
      <c r="BB271" s="14"/>
    </row>
    <row r="272" spans="1:54" ht="12" customHeight="1">
      <c r="A272" s="40"/>
      <c r="J272" s="40"/>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R272" s="14"/>
      <c r="AS272" s="14"/>
      <c r="AT272" s="14"/>
      <c r="AU272" s="14"/>
      <c r="AV272" s="14"/>
      <c r="AW272" s="14"/>
      <c r="AX272" s="14"/>
      <c r="AY272" s="14"/>
      <c r="AZ272" s="14"/>
      <c r="BA272" s="14"/>
      <c r="BB272" s="14"/>
    </row>
    <row r="273" spans="1:54" ht="12" customHeight="1">
      <c r="A273" s="40"/>
      <c r="J273" s="40"/>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R273" s="14"/>
      <c r="AS273" s="14"/>
      <c r="AT273" s="14"/>
      <c r="AU273" s="14"/>
      <c r="AV273" s="14"/>
      <c r="AW273" s="14"/>
      <c r="AX273" s="14"/>
      <c r="AY273" s="14"/>
      <c r="AZ273" s="14"/>
      <c r="BA273" s="14"/>
      <c r="BB273" s="14"/>
    </row>
    <row r="274" spans="1:54" ht="12" customHeight="1">
      <c r="A274" s="40"/>
      <c r="J274" s="40"/>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R274" s="14"/>
      <c r="AS274" s="14"/>
      <c r="AT274" s="14"/>
      <c r="AU274" s="14"/>
      <c r="AV274" s="14"/>
      <c r="AW274" s="14"/>
      <c r="AX274" s="14"/>
      <c r="AY274" s="14"/>
      <c r="AZ274" s="14"/>
      <c r="BA274" s="14"/>
      <c r="BB274" s="14"/>
    </row>
    <row r="275" spans="1:54" ht="12" customHeight="1">
      <c r="A275" s="40"/>
      <c r="J275" s="40"/>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R275" s="14"/>
      <c r="AS275" s="14"/>
      <c r="AT275" s="14"/>
      <c r="AU275" s="14"/>
      <c r="AV275" s="14"/>
      <c r="AW275" s="14"/>
      <c r="AX275" s="14"/>
      <c r="AY275" s="14"/>
      <c r="AZ275" s="14"/>
      <c r="BA275" s="14"/>
      <c r="BB275" s="14"/>
    </row>
    <row r="285" spans="1:54" ht="12" customHeight="1">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R285" s="14"/>
      <c r="AS285" s="14"/>
      <c r="AT285" s="14"/>
      <c r="AU285" s="14"/>
      <c r="AV285" s="14"/>
      <c r="AW285" s="14"/>
      <c r="AX285" s="14"/>
      <c r="AY285" s="14"/>
      <c r="AZ285" s="14"/>
      <c r="BA285" s="14"/>
      <c r="BB285" s="14"/>
    </row>
    <row r="286" spans="1:54" ht="12" customHeight="1">
      <c r="A286" s="40"/>
      <c r="J286" s="40"/>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R286" s="14"/>
      <c r="AS286" s="14"/>
      <c r="AT286" s="14"/>
      <c r="AU286" s="14"/>
      <c r="AV286" s="14"/>
      <c r="AW286" s="14"/>
      <c r="AX286" s="14"/>
      <c r="AY286" s="14"/>
      <c r="AZ286" s="14"/>
      <c r="BA286" s="14"/>
      <c r="BB286" s="14"/>
    </row>
    <row r="287" spans="1:54" ht="12" customHeight="1">
      <c r="A287" s="40"/>
      <c r="J287" s="40"/>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R287" s="14"/>
      <c r="AS287" s="14"/>
      <c r="AT287" s="14"/>
      <c r="AU287" s="14"/>
      <c r="AV287" s="14"/>
      <c r="AW287" s="14"/>
      <c r="AX287" s="14"/>
      <c r="AY287" s="14"/>
      <c r="AZ287" s="14"/>
      <c r="BA287" s="14"/>
      <c r="BB287" s="14"/>
    </row>
    <row r="288" spans="1:54" ht="12" customHeight="1">
      <c r="A288" s="40"/>
      <c r="J288" s="40"/>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R288" s="14"/>
      <c r="AS288" s="14"/>
      <c r="AT288" s="14"/>
      <c r="AU288" s="14"/>
      <c r="AV288" s="14"/>
      <c r="AW288" s="14"/>
      <c r="AX288" s="14"/>
      <c r="AY288" s="14"/>
      <c r="AZ288" s="14"/>
      <c r="BA288" s="14"/>
      <c r="BB288" s="14"/>
    </row>
    <row r="290" spans="1:54" ht="12" customHeight="1">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R290" s="14"/>
      <c r="AS290" s="14"/>
      <c r="AT290" s="14"/>
      <c r="AU290" s="14"/>
      <c r="AV290" s="14"/>
      <c r="AW290" s="14"/>
      <c r="AX290" s="14"/>
      <c r="AY290" s="14"/>
      <c r="AZ290" s="14"/>
      <c r="BA290" s="14"/>
      <c r="BB290" s="14"/>
    </row>
    <row r="291" spans="1:54" ht="12" customHeight="1">
      <c r="A291" s="40"/>
      <c r="J291" s="40"/>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R291" s="14"/>
      <c r="AS291" s="14"/>
      <c r="AT291" s="14"/>
      <c r="AU291" s="14"/>
      <c r="AV291" s="14"/>
      <c r="AW291" s="14"/>
      <c r="AX291" s="14"/>
      <c r="AY291" s="14"/>
      <c r="AZ291" s="14"/>
      <c r="BA291" s="14"/>
      <c r="BB291" s="14"/>
    </row>
    <row r="292" spans="1:54" ht="12" customHeight="1">
      <c r="A292" s="40"/>
      <c r="J292" s="40"/>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R292" s="14"/>
      <c r="AS292" s="14"/>
      <c r="AT292" s="14"/>
      <c r="AU292" s="14"/>
      <c r="AV292" s="14"/>
      <c r="AW292" s="14"/>
      <c r="AX292" s="14"/>
      <c r="AY292" s="14"/>
      <c r="AZ292" s="14"/>
      <c r="BA292" s="14"/>
      <c r="BB292" s="14"/>
    </row>
    <row r="293" spans="1:54" ht="12" customHeight="1">
      <c r="A293" s="40"/>
      <c r="J293" s="40"/>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R293" s="14"/>
      <c r="AS293" s="14"/>
      <c r="AT293" s="14"/>
      <c r="AU293" s="14"/>
      <c r="AV293" s="14"/>
      <c r="AW293" s="14"/>
      <c r="AX293" s="14"/>
      <c r="AY293" s="14"/>
      <c r="AZ293" s="14"/>
      <c r="BA293" s="14"/>
      <c r="BB293" s="14"/>
    </row>
    <row r="294" spans="1:54" ht="12" customHeight="1">
      <c r="A294" s="40"/>
      <c r="J294" s="40"/>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R294" s="14"/>
      <c r="AS294" s="14"/>
      <c r="AT294" s="14"/>
      <c r="AU294" s="14"/>
      <c r="AV294" s="14"/>
      <c r="AW294" s="14"/>
      <c r="AX294" s="14"/>
      <c r="AY294" s="14"/>
      <c r="AZ294" s="14"/>
      <c r="BA294" s="14"/>
      <c r="BB294" s="14"/>
    </row>
    <row r="295" spans="1:54" ht="12" customHeight="1">
      <c r="A295" s="40"/>
      <c r="J295" s="40"/>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R295" s="14"/>
      <c r="AS295" s="14"/>
      <c r="AT295" s="14"/>
      <c r="AU295" s="14"/>
      <c r="AV295" s="14"/>
      <c r="AW295" s="14"/>
      <c r="AX295" s="14"/>
      <c r="AY295" s="14"/>
      <c r="AZ295" s="14"/>
      <c r="BA295" s="14"/>
      <c r="BB295" s="14"/>
    </row>
    <row r="296" spans="1:54" ht="12" customHeight="1">
      <c r="A296" s="40"/>
      <c r="J296" s="40"/>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R296" s="14"/>
      <c r="AS296" s="14"/>
      <c r="AT296" s="14"/>
      <c r="AU296" s="14"/>
      <c r="AV296" s="14"/>
      <c r="AW296" s="14"/>
      <c r="AX296" s="14"/>
      <c r="AY296" s="14"/>
      <c r="AZ296" s="14"/>
      <c r="BA296" s="14"/>
      <c r="BB296" s="14"/>
    </row>
    <row r="297" spans="1:54" ht="12" customHeight="1">
      <c r="A297" s="40"/>
      <c r="J297" s="40"/>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R297" s="14"/>
      <c r="AS297" s="14"/>
      <c r="AT297" s="14"/>
      <c r="AU297" s="14"/>
      <c r="AV297" s="14"/>
      <c r="AW297" s="14"/>
      <c r="AX297" s="14"/>
      <c r="AY297" s="14"/>
      <c r="AZ297" s="14"/>
      <c r="BA297" s="14"/>
      <c r="BB297" s="14"/>
    </row>
  </sheetData>
  <mergeCells count="28">
    <mergeCell ref="AR5:AR9"/>
    <mergeCell ref="AS5:AS9"/>
    <mergeCell ref="Z6:AC6"/>
    <mergeCell ref="F5:AC5"/>
    <mergeCell ref="H6:I6"/>
    <mergeCell ref="Z7:AA8"/>
    <mergeCell ref="X6:Y8"/>
    <mergeCell ref="AB7:AC8"/>
    <mergeCell ref="AL7:AM8"/>
    <mergeCell ref="AN7:AO8"/>
    <mergeCell ref="AP7:AQ8"/>
    <mergeCell ref="AJ5:AQ6"/>
    <mergeCell ref="AJ7:AK8"/>
    <mergeCell ref="AD8:AE8"/>
    <mergeCell ref="AF8:AG8"/>
    <mergeCell ref="AH8:AI8"/>
    <mergeCell ref="B5:C9"/>
    <mergeCell ref="V6:W6"/>
    <mergeCell ref="N6:O8"/>
    <mergeCell ref="L6:M8"/>
    <mergeCell ref="J6:K8"/>
    <mergeCell ref="H7:I8"/>
    <mergeCell ref="F6:G8"/>
    <mergeCell ref="D5:E8"/>
    <mergeCell ref="P6:Q8"/>
    <mergeCell ref="V7:W8"/>
    <mergeCell ref="T6:U8"/>
    <mergeCell ref="R6:S8"/>
  </mergeCells>
  <phoneticPr fontId="2"/>
  <pageMargins left="0.59055118110236227" right="0" top="0.59055118110236227" bottom="0" header="0" footer="0"/>
  <pageSetup paperSize="9" scale="95"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417"/>
  <sheetViews>
    <sheetView showGridLines="0" tabSelected="1" zoomScale="90" zoomScaleNormal="90" zoomScaleSheetLayoutView="100" workbookViewId="0">
      <pane xSplit="3" ySplit="9" topLeftCell="P315" activePane="bottomRight" state="frozen"/>
      <selection pane="topRight" activeCell="D1" sqref="D1"/>
      <selection pane="bottomLeft" activeCell="A9" sqref="A9"/>
      <selection pane="bottomRight" activeCell="AH334" sqref="AH334"/>
    </sheetView>
  </sheetViews>
  <sheetFormatPr defaultColWidth="9" defaultRowHeight="12" customHeight="1"/>
  <cols>
    <col min="1" max="1" width="5.875" style="92" customWidth="1"/>
    <col min="2" max="2" width="7.625" style="13" customWidth="1"/>
    <col min="3" max="3" width="10.625" style="54" customWidth="1"/>
    <col min="4" max="4" width="9.625" style="13" customWidth="1"/>
    <col min="5" max="5" width="10.625" style="13" customWidth="1"/>
    <col min="6" max="6" width="7.625" style="13" customWidth="1"/>
    <col min="7" max="7" width="10.625" style="13" customWidth="1"/>
    <col min="8" max="8" width="7.625" style="13" customWidth="1"/>
    <col min="9" max="10" width="10.625" style="13" customWidth="1"/>
    <col min="11" max="11" width="10.625" style="14" customWidth="1"/>
    <col min="12" max="12" width="7.625" style="14" customWidth="1"/>
    <col min="13" max="13" width="10.625" style="15" customWidth="1"/>
    <col min="14" max="14" width="7.625" style="15" customWidth="1"/>
    <col min="15" max="15" width="10.625" style="15" customWidth="1"/>
    <col min="16" max="16" width="7.625" style="15" customWidth="1"/>
    <col min="17" max="17" width="10.625" style="15" customWidth="1"/>
    <col min="18" max="18" width="9" style="15" customWidth="1"/>
    <col min="19" max="19" width="10.625" style="15" customWidth="1"/>
    <col min="20" max="20" width="9.25" style="15" customWidth="1"/>
    <col min="21" max="21" width="10.625" style="15" customWidth="1"/>
    <col min="22" max="22" width="7.625" style="15" customWidth="1"/>
    <col min="23" max="25" width="10.625" style="15" customWidth="1"/>
    <col min="26" max="26" width="7.625" style="15" customWidth="1"/>
    <col min="27" max="35" width="10.625" style="15" customWidth="1"/>
    <col min="36" max="36" width="7.625" style="15" customWidth="1"/>
    <col min="37" max="37" width="10.625" style="15" customWidth="1"/>
    <col min="38" max="38" width="7.625" style="15" customWidth="1"/>
    <col min="39" max="39" width="10.125" style="15" customWidth="1"/>
    <col min="40" max="40" width="7.625" style="15" customWidth="1"/>
    <col min="41" max="41" width="10.125" style="15" customWidth="1"/>
    <col min="42" max="42" width="7.625" style="15" customWidth="1"/>
    <col min="43" max="43" width="10.625" style="15" customWidth="1"/>
    <col min="44" max="44" width="6.625" style="15" customWidth="1"/>
    <col min="45" max="45" width="7.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16384" width="9" style="14"/>
  </cols>
  <sheetData>
    <row r="2" spans="1:52" s="10" customFormat="1" ht="15" customHeight="1">
      <c r="A2" s="124"/>
      <c r="B2" s="5" t="s">
        <v>64</v>
      </c>
      <c r="C2" s="51"/>
      <c r="D2" s="4"/>
      <c r="E2" s="6"/>
      <c r="F2" s="6"/>
      <c r="G2" s="6"/>
      <c r="H2" s="6"/>
      <c r="I2" s="6"/>
      <c r="J2" s="6"/>
      <c r="K2" s="7"/>
      <c r="L2" s="7"/>
      <c r="M2" s="118"/>
      <c r="N2" s="8"/>
      <c r="O2" s="8"/>
      <c r="P2" s="8"/>
      <c r="Q2" s="8"/>
      <c r="R2" s="8"/>
      <c r="S2" s="8"/>
      <c r="T2" s="8"/>
      <c r="U2" s="117"/>
      <c r="V2" s="8"/>
      <c r="W2" s="9"/>
      <c r="X2" s="117"/>
      <c r="Y2" s="8"/>
      <c r="Z2" s="8"/>
      <c r="AA2" s="9"/>
      <c r="AB2" s="8"/>
      <c r="AC2" s="8"/>
      <c r="AD2" s="8"/>
      <c r="AE2" s="8"/>
      <c r="AF2" s="8"/>
      <c r="AG2" s="8"/>
      <c r="AH2" s="8"/>
      <c r="AI2" s="8"/>
      <c r="AJ2" s="9"/>
      <c r="AK2" s="9"/>
      <c r="AL2" s="8"/>
      <c r="AM2" s="8"/>
      <c r="AN2" s="8"/>
      <c r="AO2" s="8"/>
      <c r="AP2" s="9"/>
      <c r="AQ2" s="9"/>
      <c r="AR2" s="9"/>
      <c r="AS2" s="9"/>
      <c r="AT2" s="9"/>
      <c r="AU2" s="9"/>
      <c r="AV2" s="9"/>
      <c r="AW2" s="9"/>
      <c r="AX2" s="9"/>
      <c r="AY2" s="9"/>
      <c r="AZ2" s="9"/>
    </row>
    <row r="3" spans="1:52" ht="12" customHeight="1">
      <c r="A3" s="125"/>
      <c r="B3" s="12"/>
      <c r="C3" s="52"/>
      <c r="D3" s="11"/>
      <c r="E3" s="11"/>
      <c r="F3" s="11"/>
      <c r="G3" s="11"/>
      <c r="H3" s="11"/>
    </row>
    <row r="4" spans="1:52" ht="12" customHeight="1">
      <c r="B4" s="16"/>
      <c r="C4" s="53"/>
      <c r="D4" s="16"/>
      <c r="E4" s="16"/>
      <c r="F4" s="16"/>
      <c r="G4" s="16"/>
      <c r="H4" s="16"/>
      <c r="I4" s="16"/>
      <c r="J4" s="17"/>
      <c r="AD4" s="136"/>
      <c r="AE4" s="136"/>
      <c r="AF4" s="136"/>
      <c r="AG4" s="136"/>
      <c r="AH4" s="136"/>
      <c r="AI4" s="136"/>
      <c r="AK4" s="18"/>
      <c r="AL4" s="136"/>
      <c r="AM4" s="136"/>
      <c r="AN4" s="136"/>
      <c r="AO4" s="136"/>
      <c r="AP4" s="151"/>
      <c r="AQ4" s="18" t="s">
        <v>213</v>
      </c>
      <c r="AZ4" s="18"/>
    </row>
    <row r="5" spans="1:52" ht="12" customHeight="1">
      <c r="B5" s="280" t="s">
        <v>21</v>
      </c>
      <c r="C5" s="281"/>
      <c r="D5" s="326" t="s">
        <v>84</v>
      </c>
      <c r="E5" s="327"/>
      <c r="F5" s="314"/>
      <c r="G5" s="315"/>
      <c r="H5" s="315"/>
      <c r="I5" s="315"/>
      <c r="J5" s="315"/>
      <c r="K5" s="315"/>
      <c r="L5" s="315"/>
      <c r="M5" s="315"/>
      <c r="N5" s="315"/>
      <c r="O5" s="315"/>
      <c r="P5" s="315"/>
      <c r="Q5" s="315"/>
      <c r="R5" s="315"/>
      <c r="S5" s="315"/>
      <c r="T5" s="315"/>
      <c r="U5" s="315"/>
      <c r="V5" s="315"/>
      <c r="W5" s="315"/>
      <c r="X5" s="315"/>
      <c r="Y5" s="315"/>
      <c r="Z5" s="315"/>
      <c r="AA5" s="315"/>
      <c r="AB5" s="315"/>
      <c r="AC5" s="316"/>
      <c r="AD5" s="137"/>
      <c r="AE5" s="137"/>
      <c r="AF5" s="137"/>
      <c r="AG5" s="137"/>
      <c r="AH5" s="137"/>
      <c r="AI5" s="137"/>
      <c r="AJ5" s="321" t="s">
        <v>234</v>
      </c>
      <c r="AK5" s="303"/>
      <c r="AL5" s="303"/>
      <c r="AM5" s="303"/>
      <c r="AN5" s="303"/>
      <c r="AO5" s="303"/>
      <c r="AP5" s="303"/>
      <c r="AQ5" s="339"/>
      <c r="AR5" s="14"/>
      <c r="AS5" s="14"/>
      <c r="AT5" s="14"/>
      <c r="AU5" s="14"/>
      <c r="AV5" s="14"/>
      <c r="AW5" s="14"/>
      <c r="AX5" s="14"/>
      <c r="AY5" s="14"/>
      <c r="AZ5" s="14"/>
    </row>
    <row r="6" spans="1:52" ht="12" customHeight="1">
      <c r="B6" s="282"/>
      <c r="C6" s="283"/>
      <c r="D6" s="328"/>
      <c r="E6" s="329"/>
      <c r="F6" s="287" t="s">
        <v>59</v>
      </c>
      <c r="G6" s="337"/>
      <c r="H6" s="317"/>
      <c r="I6" s="318"/>
      <c r="J6" s="312" t="s">
        <v>85</v>
      </c>
      <c r="K6" s="312"/>
      <c r="L6" s="287" t="s">
        <v>60</v>
      </c>
      <c r="M6" s="329"/>
      <c r="N6" s="287" t="s">
        <v>86</v>
      </c>
      <c r="O6" s="329"/>
      <c r="P6" s="312" t="s">
        <v>87</v>
      </c>
      <c r="Q6" s="312"/>
      <c r="R6" s="312" t="s">
        <v>88</v>
      </c>
      <c r="S6" s="332"/>
      <c r="T6" s="287" t="s">
        <v>177</v>
      </c>
      <c r="U6" s="334"/>
      <c r="V6" s="286"/>
      <c r="W6" s="287"/>
      <c r="X6" s="312" t="s">
        <v>89</v>
      </c>
      <c r="Y6" s="313"/>
      <c r="Z6" s="311"/>
      <c r="AA6" s="312"/>
      <c r="AB6" s="312"/>
      <c r="AC6" s="313"/>
      <c r="AD6" s="138"/>
      <c r="AE6" s="138"/>
      <c r="AF6" s="138"/>
      <c r="AG6" s="138"/>
      <c r="AH6" s="138"/>
      <c r="AI6" s="138"/>
      <c r="AJ6" s="323"/>
      <c r="AK6" s="324"/>
      <c r="AL6" s="324"/>
      <c r="AM6" s="324"/>
      <c r="AN6" s="324"/>
      <c r="AO6" s="324"/>
      <c r="AP6" s="324"/>
      <c r="AQ6" s="340"/>
      <c r="AR6" s="14"/>
      <c r="AS6" s="14"/>
      <c r="AT6" s="14"/>
      <c r="AU6" s="14"/>
      <c r="AV6" s="14"/>
      <c r="AW6" s="14"/>
      <c r="AX6" s="14"/>
      <c r="AY6" s="14"/>
      <c r="AZ6" s="14"/>
    </row>
    <row r="7" spans="1:52" ht="12" customHeight="1">
      <c r="B7" s="282"/>
      <c r="C7" s="283"/>
      <c r="D7" s="330"/>
      <c r="E7" s="331"/>
      <c r="F7" s="331"/>
      <c r="G7" s="331"/>
      <c r="H7" s="331" t="s">
        <v>22</v>
      </c>
      <c r="I7" s="331"/>
      <c r="J7" s="336"/>
      <c r="K7" s="336"/>
      <c r="L7" s="331"/>
      <c r="M7" s="331"/>
      <c r="N7" s="331"/>
      <c r="O7" s="331"/>
      <c r="P7" s="336"/>
      <c r="Q7" s="336"/>
      <c r="R7" s="333"/>
      <c r="S7" s="333"/>
      <c r="T7" s="335"/>
      <c r="U7" s="335"/>
      <c r="V7" s="331" t="s">
        <v>23</v>
      </c>
      <c r="W7" s="331"/>
      <c r="X7" s="336"/>
      <c r="Y7" s="336"/>
      <c r="Z7" s="331" t="s">
        <v>0</v>
      </c>
      <c r="AA7" s="331"/>
      <c r="AB7" s="335" t="s">
        <v>24</v>
      </c>
      <c r="AC7" s="288"/>
      <c r="AD7" s="139"/>
      <c r="AE7" s="139"/>
      <c r="AF7" s="139"/>
      <c r="AG7" s="139"/>
      <c r="AH7" s="139"/>
      <c r="AI7" s="126"/>
      <c r="AJ7" s="290" t="s">
        <v>220</v>
      </c>
      <c r="AK7" s="291"/>
      <c r="AL7" s="301" t="s">
        <v>214</v>
      </c>
      <c r="AM7" s="291"/>
      <c r="AN7" s="301" t="s">
        <v>215</v>
      </c>
      <c r="AO7" s="291"/>
      <c r="AP7" s="290" t="s">
        <v>216</v>
      </c>
      <c r="AQ7" s="338"/>
      <c r="AR7" s="14"/>
      <c r="AS7" s="14"/>
      <c r="AT7" s="14"/>
      <c r="AU7" s="14"/>
      <c r="AV7" s="14"/>
      <c r="AW7" s="14"/>
      <c r="AX7" s="14"/>
      <c r="AY7" s="14"/>
      <c r="AZ7" s="14"/>
    </row>
    <row r="8" spans="1:52" ht="12" customHeight="1">
      <c r="B8" s="282"/>
      <c r="C8" s="283"/>
      <c r="D8" s="127"/>
      <c r="E8" s="132"/>
      <c r="F8" s="128"/>
      <c r="G8" s="132"/>
      <c r="H8" s="128"/>
      <c r="I8" s="132"/>
      <c r="J8" s="129"/>
      <c r="K8" s="133"/>
      <c r="L8" s="128"/>
      <c r="M8" s="132"/>
      <c r="N8" s="128"/>
      <c r="O8" s="132"/>
      <c r="P8" s="129"/>
      <c r="Q8" s="133"/>
      <c r="R8" s="130"/>
      <c r="S8" s="134"/>
      <c r="T8" s="131"/>
      <c r="U8" s="135"/>
      <c r="V8" s="128"/>
      <c r="W8" s="132"/>
      <c r="X8" s="129"/>
      <c r="Y8" s="133"/>
      <c r="Z8" s="128"/>
      <c r="AA8" s="132"/>
      <c r="AB8" s="131"/>
      <c r="AC8" s="135"/>
      <c r="AD8" s="288" t="s">
        <v>184</v>
      </c>
      <c r="AE8" s="289"/>
      <c r="AF8" s="288" t="s">
        <v>185</v>
      </c>
      <c r="AG8" s="289"/>
      <c r="AH8" s="288" t="s">
        <v>186</v>
      </c>
      <c r="AI8" s="289"/>
      <c r="AJ8" s="290"/>
      <c r="AK8" s="291"/>
      <c r="AL8" s="301"/>
      <c r="AM8" s="291"/>
      <c r="AN8" s="301"/>
      <c r="AO8" s="291"/>
      <c r="AP8" s="290"/>
      <c r="AQ8" s="338"/>
      <c r="AR8" s="14"/>
      <c r="AS8" s="14"/>
      <c r="AT8" s="14"/>
      <c r="AU8" s="14"/>
      <c r="AV8" s="14"/>
      <c r="AW8" s="14"/>
      <c r="AX8" s="14"/>
      <c r="AY8" s="14"/>
      <c r="AZ8" s="14"/>
    </row>
    <row r="9" spans="1:52" ht="12" customHeight="1">
      <c r="B9" s="284"/>
      <c r="C9" s="285"/>
      <c r="D9" s="19"/>
      <c r="E9" s="20" t="s">
        <v>90</v>
      </c>
      <c r="F9" s="21"/>
      <c r="G9" s="20" t="s">
        <v>90</v>
      </c>
      <c r="H9" s="21"/>
      <c r="I9" s="20" t="s">
        <v>90</v>
      </c>
      <c r="J9" s="22"/>
      <c r="K9" s="20" t="s">
        <v>90</v>
      </c>
      <c r="L9" s="21"/>
      <c r="M9" s="20" t="s">
        <v>90</v>
      </c>
      <c r="N9" s="21"/>
      <c r="O9" s="20" t="s">
        <v>90</v>
      </c>
      <c r="P9" s="22"/>
      <c r="Q9" s="20" t="s">
        <v>90</v>
      </c>
      <c r="R9" s="23"/>
      <c r="S9" s="20" t="s">
        <v>90</v>
      </c>
      <c r="T9" s="24"/>
      <c r="U9" s="20" t="s">
        <v>90</v>
      </c>
      <c r="V9" s="21"/>
      <c r="W9" s="20" t="s">
        <v>90</v>
      </c>
      <c r="X9" s="23"/>
      <c r="Y9" s="20" t="s">
        <v>90</v>
      </c>
      <c r="Z9" s="21"/>
      <c r="AA9" s="20" t="s">
        <v>90</v>
      </c>
      <c r="AB9" s="21"/>
      <c r="AC9" s="20" t="s">
        <v>90</v>
      </c>
      <c r="AD9" s="140"/>
      <c r="AE9" s="20" t="s">
        <v>187</v>
      </c>
      <c r="AF9" s="140"/>
      <c r="AG9" s="20" t="s">
        <v>187</v>
      </c>
      <c r="AH9" s="140"/>
      <c r="AI9" s="20" t="s">
        <v>187</v>
      </c>
      <c r="AJ9" s="25"/>
      <c r="AK9" s="152" t="s">
        <v>217</v>
      </c>
      <c r="AL9" s="140"/>
      <c r="AM9" s="152" t="s">
        <v>217</v>
      </c>
      <c r="AN9" s="140"/>
      <c r="AO9" s="20" t="s">
        <v>217</v>
      </c>
      <c r="AP9" s="25"/>
      <c r="AQ9" s="26" t="s">
        <v>217</v>
      </c>
      <c r="AR9" s="14"/>
      <c r="AS9" s="14"/>
      <c r="AT9" s="14"/>
      <c r="AU9" s="14"/>
      <c r="AV9" s="14"/>
      <c r="AW9" s="14"/>
      <c r="AX9" s="14"/>
      <c r="AY9" s="14"/>
      <c r="AZ9" s="14"/>
    </row>
    <row r="10" spans="1:52" ht="12" hidden="1" customHeight="1">
      <c r="B10" s="58" t="s">
        <v>91</v>
      </c>
      <c r="C10" s="59" t="s">
        <v>63</v>
      </c>
      <c r="D10" s="112">
        <v>136612</v>
      </c>
      <c r="E10" s="113" t="s">
        <v>92</v>
      </c>
      <c r="F10" s="113">
        <v>1797</v>
      </c>
      <c r="G10" s="113" t="s">
        <v>92</v>
      </c>
      <c r="H10" s="113"/>
      <c r="I10" s="113"/>
      <c r="J10" s="113">
        <f>+D10-F10</f>
        <v>134815</v>
      </c>
      <c r="K10" s="113" t="s">
        <v>92</v>
      </c>
      <c r="L10" s="113">
        <v>202120</v>
      </c>
      <c r="M10" s="113" t="s">
        <v>92</v>
      </c>
      <c r="N10" s="113">
        <v>229942</v>
      </c>
      <c r="O10" s="113" t="s">
        <v>92</v>
      </c>
      <c r="P10" s="113">
        <f>N10-L10</f>
        <v>27822</v>
      </c>
      <c r="Q10" s="113" t="s">
        <v>92</v>
      </c>
      <c r="R10" s="113">
        <f>J10+P10</f>
        <v>162637</v>
      </c>
      <c r="S10" s="113" t="s">
        <v>92</v>
      </c>
      <c r="T10" s="113">
        <v>143578</v>
      </c>
      <c r="U10" s="113" t="s">
        <v>92</v>
      </c>
      <c r="V10" s="113"/>
      <c r="W10" s="113"/>
      <c r="X10" s="113">
        <f>+R10-T10</f>
        <v>19059</v>
      </c>
      <c r="Y10" s="113" t="s">
        <v>92</v>
      </c>
      <c r="Z10" s="113"/>
      <c r="AA10" s="113"/>
      <c r="AB10" s="113"/>
      <c r="AC10" s="113"/>
      <c r="AD10" s="113"/>
      <c r="AE10" s="113"/>
      <c r="AF10" s="113"/>
      <c r="AG10" s="113"/>
      <c r="AH10" s="113"/>
      <c r="AI10" s="113"/>
      <c r="AJ10" s="28">
        <v>15916</v>
      </c>
      <c r="AK10" s="167" t="s">
        <v>92</v>
      </c>
      <c r="AL10" s="153" t="s">
        <v>92</v>
      </c>
      <c r="AM10" s="150" t="s">
        <v>92</v>
      </c>
      <c r="AN10" s="150" t="s">
        <v>92</v>
      </c>
      <c r="AO10" s="150" t="s">
        <v>92</v>
      </c>
      <c r="AP10" s="28" t="s">
        <v>188</v>
      </c>
      <c r="AQ10" s="41" t="s">
        <v>188</v>
      </c>
      <c r="AR10" s="14"/>
      <c r="AS10" s="14"/>
      <c r="AT10" s="14"/>
      <c r="AU10" s="14"/>
      <c r="AV10" s="14"/>
      <c r="AW10" s="14"/>
      <c r="AX10" s="14"/>
      <c r="AY10" s="14"/>
      <c r="AZ10" s="14"/>
    </row>
    <row r="11" spans="1:52" ht="12" hidden="1" customHeight="1">
      <c r="B11" s="43" t="s">
        <v>93</v>
      </c>
      <c r="C11" s="60" t="s">
        <v>94</v>
      </c>
      <c r="D11" s="78">
        <v>139806</v>
      </c>
      <c r="E11" s="81" t="s">
        <v>92</v>
      </c>
      <c r="F11" s="81">
        <v>1803</v>
      </c>
      <c r="G11" s="81" t="s">
        <v>92</v>
      </c>
      <c r="H11" s="81"/>
      <c r="I11" s="81"/>
      <c r="J11" s="81">
        <f t="shared" ref="J11:J74" si="0">+D11-F11</f>
        <v>138003</v>
      </c>
      <c r="K11" s="81" t="s">
        <v>92</v>
      </c>
      <c r="L11" s="81">
        <v>204397</v>
      </c>
      <c r="M11" s="81" t="s">
        <v>92</v>
      </c>
      <c r="N11" s="81">
        <v>237433</v>
      </c>
      <c r="O11" s="81" t="s">
        <v>92</v>
      </c>
      <c r="P11" s="81">
        <f t="shared" ref="P11:P74" si="1">N11-L11</f>
        <v>33036</v>
      </c>
      <c r="Q11" s="81" t="s">
        <v>92</v>
      </c>
      <c r="R11" s="81">
        <f t="shared" ref="R11:R74" si="2">J11+P11</f>
        <v>171039</v>
      </c>
      <c r="S11" s="81" t="s">
        <v>92</v>
      </c>
      <c r="T11" s="81">
        <v>151772</v>
      </c>
      <c r="U11" s="81" t="s">
        <v>92</v>
      </c>
      <c r="V11" s="81"/>
      <c r="W11" s="81"/>
      <c r="X11" s="81">
        <f t="shared" ref="X11:X74" si="3">+R11-T11</f>
        <v>19267</v>
      </c>
      <c r="Y11" s="81" t="s">
        <v>92</v>
      </c>
      <c r="Z11" s="81"/>
      <c r="AA11" s="81"/>
      <c r="AB11" s="81"/>
      <c r="AC11" s="81"/>
      <c r="AD11" s="81"/>
      <c r="AE11" s="81"/>
      <c r="AF11" s="81"/>
      <c r="AG11" s="81"/>
      <c r="AH11" s="81"/>
      <c r="AI11" s="81"/>
      <c r="AJ11" s="34">
        <v>13471</v>
      </c>
      <c r="AK11" s="168" t="s">
        <v>92</v>
      </c>
      <c r="AL11" s="154" t="s">
        <v>92</v>
      </c>
      <c r="AM11" s="121" t="s">
        <v>92</v>
      </c>
      <c r="AN11" s="121" t="s">
        <v>92</v>
      </c>
      <c r="AO11" s="121" t="s">
        <v>92</v>
      </c>
      <c r="AP11" s="34" t="s">
        <v>188</v>
      </c>
      <c r="AQ11" s="46" t="s">
        <v>188</v>
      </c>
      <c r="AR11" s="14"/>
      <c r="AS11" s="14"/>
      <c r="AT11" s="14"/>
      <c r="AU11" s="14"/>
      <c r="AV11" s="14"/>
      <c r="AW11" s="14"/>
      <c r="AX11" s="14"/>
      <c r="AY11" s="14"/>
      <c r="AZ11" s="14"/>
    </row>
    <row r="12" spans="1:52" ht="12" hidden="1" customHeight="1">
      <c r="B12" s="43" t="s">
        <v>95</v>
      </c>
      <c r="C12" s="60" t="s">
        <v>96</v>
      </c>
      <c r="D12" s="78">
        <v>131937</v>
      </c>
      <c r="E12" s="81" t="s">
        <v>92</v>
      </c>
      <c r="F12" s="81">
        <v>1716</v>
      </c>
      <c r="G12" s="81" t="s">
        <v>92</v>
      </c>
      <c r="H12" s="81"/>
      <c r="I12" s="81"/>
      <c r="J12" s="81">
        <f t="shared" si="0"/>
        <v>130221</v>
      </c>
      <c r="K12" s="81" t="s">
        <v>92</v>
      </c>
      <c r="L12" s="81">
        <v>192092</v>
      </c>
      <c r="M12" s="81" t="s">
        <v>92</v>
      </c>
      <c r="N12" s="81">
        <v>225422</v>
      </c>
      <c r="O12" s="81" t="s">
        <v>92</v>
      </c>
      <c r="P12" s="81">
        <f t="shared" si="1"/>
        <v>33330</v>
      </c>
      <c r="Q12" s="81" t="s">
        <v>92</v>
      </c>
      <c r="R12" s="81">
        <f t="shared" si="2"/>
        <v>163551</v>
      </c>
      <c r="S12" s="81" t="s">
        <v>92</v>
      </c>
      <c r="T12" s="81">
        <v>148619</v>
      </c>
      <c r="U12" s="81" t="s">
        <v>92</v>
      </c>
      <c r="V12" s="81"/>
      <c r="W12" s="81"/>
      <c r="X12" s="81">
        <f t="shared" si="3"/>
        <v>14932</v>
      </c>
      <c r="Y12" s="81" t="s">
        <v>92</v>
      </c>
      <c r="Z12" s="81"/>
      <c r="AA12" s="81"/>
      <c r="AB12" s="81"/>
      <c r="AC12" s="81"/>
      <c r="AD12" s="81"/>
      <c r="AE12" s="81"/>
      <c r="AF12" s="81"/>
      <c r="AG12" s="81"/>
      <c r="AH12" s="81"/>
      <c r="AI12" s="81"/>
      <c r="AJ12" s="34">
        <v>10136</v>
      </c>
      <c r="AK12" s="168" t="s">
        <v>92</v>
      </c>
      <c r="AL12" s="154" t="s">
        <v>92</v>
      </c>
      <c r="AM12" s="121" t="s">
        <v>92</v>
      </c>
      <c r="AN12" s="121" t="s">
        <v>92</v>
      </c>
      <c r="AO12" s="121" t="s">
        <v>92</v>
      </c>
      <c r="AP12" s="34" t="s">
        <v>188</v>
      </c>
      <c r="AQ12" s="46" t="s">
        <v>188</v>
      </c>
      <c r="AR12" s="14"/>
      <c r="AS12" s="14"/>
      <c r="AT12" s="14"/>
      <c r="AU12" s="14"/>
      <c r="AV12" s="14"/>
      <c r="AW12" s="14"/>
      <c r="AX12" s="14"/>
      <c r="AY12" s="14"/>
      <c r="AZ12" s="14"/>
    </row>
    <row r="13" spans="1:52" ht="12" hidden="1" customHeight="1">
      <c r="B13" s="43" t="s">
        <v>56</v>
      </c>
      <c r="C13" s="60" t="s">
        <v>49</v>
      </c>
      <c r="D13" s="78">
        <v>131062</v>
      </c>
      <c r="E13" s="81" t="s">
        <v>92</v>
      </c>
      <c r="F13" s="81">
        <v>1755</v>
      </c>
      <c r="G13" s="81" t="s">
        <v>92</v>
      </c>
      <c r="H13" s="81"/>
      <c r="I13" s="81"/>
      <c r="J13" s="81">
        <f t="shared" si="0"/>
        <v>129307</v>
      </c>
      <c r="K13" s="81" t="s">
        <v>92</v>
      </c>
      <c r="L13" s="81">
        <v>192566</v>
      </c>
      <c r="M13" s="81" t="s">
        <v>92</v>
      </c>
      <c r="N13" s="81">
        <v>225568</v>
      </c>
      <c r="O13" s="81" t="s">
        <v>92</v>
      </c>
      <c r="P13" s="81">
        <f t="shared" si="1"/>
        <v>33002</v>
      </c>
      <c r="Q13" s="81" t="s">
        <v>92</v>
      </c>
      <c r="R13" s="81">
        <f t="shared" si="2"/>
        <v>162309</v>
      </c>
      <c r="S13" s="81" t="s">
        <v>92</v>
      </c>
      <c r="T13" s="81">
        <v>149579</v>
      </c>
      <c r="U13" s="81" t="s">
        <v>92</v>
      </c>
      <c r="V13" s="81"/>
      <c r="W13" s="81"/>
      <c r="X13" s="81">
        <f t="shared" si="3"/>
        <v>12730</v>
      </c>
      <c r="Y13" s="81" t="s">
        <v>92</v>
      </c>
      <c r="Z13" s="81"/>
      <c r="AA13" s="81"/>
      <c r="AB13" s="81"/>
      <c r="AC13" s="81"/>
      <c r="AD13" s="81"/>
      <c r="AE13" s="81"/>
      <c r="AF13" s="81"/>
      <c r="AG13" s="81"/>
      <c r="AH13" s="81"/>
      <c r="AI13" s="81"/>
      <c r="AJ13" s="34">
        <v>9687</v>
      </c>
      <c r="AK13" s="168" t="s">
        <v>92</v>
      </c>
      <c r="AL13" s="154" t="s">
        <v>92</v>
      </c>
      <c r="AM13" s="121" t="s">
        <v>92</v>
      </c>
      <c r="AN13" s="121" t="s">
        <v>92</v>
      </c>
      <c r="AO13" s="121" t="s">
        <v>92</v>
      </c>
      <c r="AP13" s="34" t="s">
        <v>188</v>
      </c>
      <c r="AQ13" s="46" t="s">
        <v>188</v>
      </c>
      <c r="AR13" s="14"/>
      <c r="AS13" s="14"/>
      <c r="AT13" s="14"/>
      <c r="AU13" s="14"/>
      <c r="AV13" s="14"/>
      <c r="AW13" s="14"/>
      <c r="AX13" s="14"/>
      <c r="AY13" s="14"/>
      <c r="AZ13" s="14"/>
    </row>
    <row r="14" spans="1:52" ht="12" hidden="1" customHeight="1">
      <c r="B14" s="43" t="s">
        <v>97</v>
      </c>
      <c r="C14" s="60" t="s">
        <v>98</v>
      </c>
      <c r="D14" s="78">
        <v>126633</v>
      </c>
      <c r="E14" s="81" t="s">
        <v>92</v>
      </c>
      <c r="F14" s="81">
        <v>1725</v>
      </c>
      <c r="G14" s="81" t="s">
        <v>92</v>
      </c>
      <c r="H14" s="81"/>
      <c r="I14" s="81"/>
      <c r="J14" s="81">
        <f t="shared" si="0"/>
        <v>124908</v>
      </c>
      <c r="K14" s="81" t="s">
        <v>92</v>
      </c>
      <c r="L14" s="81">
        <v>192000</v>
      </c>
      <c r="M14" s="81" t="s">
        <v>92</v>
      </c>
      <c r="N14" s="81">
        <v>221099</v>
      </c>
      <c r="O14" s="81" t="s">
        <v>92</v>
      </c>
      <c r="P14" s="81">
        <f t="shared" si="1"/>
        <v>29099</v>
      </c>
      <c r="Q14" s="81" t="s">
        <v>92</v>
      </c>
      <c r="R14" s="81">
        <f t="shared" si="2"/>
        <v>154007</v>
      </c>
      <c r="S14" s="81" t="s">
        <v>92</v>
      </c>
      <c r="T14" s="81">
        <v>138965</v>
      </c>
      <c r="U14" s="81" t="s">
        <v>92</v>
      </c>
      <c r="V14" s="81"/>
      <c r="W14" s="81"/>
      <c r="X14" s="81">
        <f t="shared" si="3"/>
        <v>15042</v>
      </c>
      <c r="Y14" s="81" t="s">
        <v>92</v>
      </c>
      <c r="Z14" s="81"/>
      <c r="AA14" s="81"/>
      <c r="AB14" s="81"/>
      <c r="AC14" s="81"/>
      <c r="AD14" s="81"/>
      <c r="AE14" s="81"/>
      <c r="AF14" s="81"/>
      <c r="AG14" s="81"/>
      <c r="AH14" s="81"/>
      <c r="AI14" s="81"/>
      <c r="AJ14" s="34">
        <v>12040</v>
      </c>
      <c r="AK14" s="168" t="s">
        <v>92</v>
      </c>
      <c r="AL14" s="154" t="s">
        <v>92</v>
      </c>
      <c r="AM14" s="121" t="s">
        <v>92</v>
      </c>
      <c r="AN14" s="121" t="s">
        <v>92</v>
      </c>
      <c r="AO14" s="121" t="s">
        <v>92</v>
      </c>
      <c r="AP14" s="34" t="s">
        <v>92</v>
      </c>
      <c r="AQ14" s="46" t="s">
        <v>188</v>
      </c>
      <c r="AR14" s="14"/>
      <c r="AS14" s="14"/>
      <c r="AT14" s="14"/>
      <c r="AU14" s="14"/>
      <c r="AV14" s="14"/>
      <c r="AW14" s="14"/>
      <c r="AX14" s="14"/>
      <c r="AY14" s="14"/>
      <c r="AZ14" s="14"/>
    </row>
    <row r="15" spans="1:52" ht="12" hidden="1" customHeight="1">
      <c r="B15" s="43" t="s">
        <v>99</v>
      </c>
      <c r="C15" s="60" t="s">
        <v>100</v>
      </c>
      <c r="D15" s="78">
        <v>121294</v>
      </c>
      <c r="E15" s="81" t="s">
        <v>92</v>
      </c>
      <c r="F15" s="81">
        <v>1700</v>
      </c>
      <c r="G15" s="81" t="s">
        <v>92</v>
      </c>
      <c r="H15" s="81"/>
      <c r="I15" s="81"/>
      <c r="J15" s="81">
        <f t="shared" si="0"/>
        <v>119594</v>
      </c>
      <c r="K15" s="81" t="s">
        <v>92</v>
      </c>
      <c r="L15" s="81">
        <v>176830</v>
      </c>
      <c r="M15" s="81" t="s">
        <v>92</v>
      </c>
      <c r="N15" s="81">
        <v>214716</v>
      </c>
      <c r="O15" s="81" t="s">
        <v>92</v>
      </c>
      <c r="P15" s="81">
        <f t="shared" si="1"/>
        <v>37886</v>
      </c>
      <c r="Q15" s="81" t="s">
        <v>92</v>
      </c>
      <c r="R15" s="81">
        <f t="shared" si="2"/>
        <v>157480</v>
      </c>
      <c r="S15" s="81" t="s">
        <v>92</v>
      </c>
      <c r="T15" s="81">
        <v>152844</v>
      </c>
      <c r="U15" s="81" t="s">
        <v>92</v>
      </c>
      <c r="V15" s="81"/>
      <c r="W15" s="81"/>
      <c r="X15" s="81">
        <f t="shared" si="3"/>
        <v>4636</v>
      </c>
      <c r="Y15" s="81" t="s">
        <v>92</v>
      </c>
      <c r="Z15" s="81"/>
      <c r="AA15" s="81"/>
      <c r="AB15" s="81"/>
      <c r="AC15" s="81"/>
      <c r="AD15" s="81"/>
      <c r="AE15" s="81"/>
      <c r="AF15" s="81"/>
      <c r="AG15" s="81"/>
      <c r="AH15" s="81"/>
      <c r="AI15" s="81"/>
      <c r="AJ15" s="34">
        <v>1903</v>
      </c>
      <c r="AK15" s="168" t="s">
        <v>92</v>
      </c>
      <c r="AL15" s="154" t="s">
        <v>92</v>
      </c>
      <c r="AM15" s="121" t="s">
        <v>92</v>
      </c>
      <c r="AN15" s="121" t="s">
        <v>92</v>
      </c>
      <c r="AO15" s="121" t="s">
        <v>92</v>
      </c>
      <c r="AP15" s="34" t="s">
        <v>188</v>
      </c>
      <c r="AQ15" s="46" t="s">
        <v>188</v>
      </c>
      <c r="AR15" s="14"/>
      <c r="AS15" s="14"/>
      <c r="AT15" s="14"/>
      <c r="AU15" s="14"/>
      <c r="AV15" s="14"/>
      <c r="AW15" s="14"/>
      <c r="AX15" s="14"/>
      <c r="AY15" s="14"/>
      <c r="AZ15" s="14"/>
    </row>
    <row r="16" spans="1:52" ht="12" hidden="1" customHeight="1">
      <c r="B16" s="43" t="s">
        <v>57</v>
      </c>
      <c r="C16" s="60" t="s">
        <v>101</v>
      </c>
      <c r="D16" s="78">
        <v>126335</v>
      </c>
      <c r="E16" s="81" t="s">
        <v>92</v>
      </c>
      <c r="F16" s="81">
        <v>1751</v>
      </c>
      <c r="G16" s="81" t="s">
        <v>92</v>
      </c>
      <c r="H16" s="81"/>
      <c r="I16" s="81"/>
      <c r="J16" s="81">
        <f t="shared" si="0"/>
        <v>124584</v>
      </c>
      <c r="K16" s="81" t="s">
        <v>92</v>
      </c>
      <c r="L16" s="81">
        <v>183783</v>
      </c>
      <c r="M16" s="81" t="s">
        <v>92</v>
      </c>
      <c r="N16" s="81">
        <v>219861</v>
      </c>
      <c r="O16" s="81" t="s">
        <v>92</v>
      </c>
      <c r="P16" s="81">
        <f t="shared" si="1"/>
        <v>36078</v>
      </c>
      <c r="Q16" s="81" t="s">
        <v>92</v>
      </c>
      <c r="R16" s="81">
        <f t="shared" si="2"/>
        <v>160662</v>
      </c>
      <c r="S16" s="81" t="s">
        <v>92</v>
      </c>
      <c r="T16" s="81">
        <v>154524</v>
      </c>
      <c r="U16" s="81" t="s">
        <v>92</v>
      </c>
      <c r="V16" s="81"/>
      <c r="W16" s="81"/>
      <c r="X16" s="81">
        <f t="shared" si="3"/>
        <v>6138</v>
      </c>
      <c r="Y16" s="81" t="s">
        <v>92</v>
      </c>
      <c r="Z16" s="81"/>
      <c r="AA16" s="81"/>
      <c r="AB16" s="81"/>
      <c r="AC16" s="81"/>
      <c r="AD16" s="81"/>
      <c r="AE16" s="81"/>
      <c r="AF16" s="81"/>
      <c r="AG16" s="81"/>
      <c r="AH16" s="81"/>
      <c r="AI16" s="81"/>
      <c r="AJ16" s="34">
        <v>3011</v>
      </c>
      <c r="AK16" s="168" t="s">
        <v>92</v>
      </c>
      <c r="AL16" s="154" t="s">
        <v>92</v>
      </c>
      <c r="AM16" s="121" t="s">
        <v>92</v>
      </c>
      <c r="AN16" s="121" t="s">
        <v>92</v>
      </c>
      <c r="AO16" s="121" t="s">
        <v>92</v>
      </c>
      <c r="AP16" s="34" t="s">
        <v>188</v>
      </c>
      <c r="AQ16" s="46" t="s">
        <v>188</v>
      </c>
      <c r="AR16" s="14"/>
      <c r="AS16" s="14"/>
      <c r="AT16" s="14"/>
      <c r="AU16" s="14"/>
      <c r="AV16" s="14"/>
      <c r="AW16" s="14"/>
      <c r="AX16" s="14"/>
      <c r="AY16" s="14"/>
      <c r="AZ16" s="14"/>
    </row>
    <row r="17" spans="1:52" ht="12" hidden="1" customHeight="1">
      <c r="B17" s="43" t="s">
        <v>102</v>
      </c>
      <c r="C17" s="60" t="s">
        <v>103</v>
      </c>
      <c r="D17" s="78">
        <v>122802</v>
      </c>
      <c r="E17" s="81" t="s">
        <v>92</v>
      </c>
      <c r="F17" s="81">
        <v>1679</v>
      </c>
      <c r="G17" s="81" t="s">
        <v>92</v>
      </c>
      <c r="H17" s="81"/>
      <c r="I17" s="81"/>
      <c r="J17" s="81">
        <f t="shared" si="0"/>
        <v>121123</v>
      </c>
      <c r="K17" s="81" t="s">
        <v>92</v>
      </c>
      <c r="L17" s="81">
        <v>179688</v>
      </c>
      <c r="M17" s="81" t="s">
        <v>92</v>
      </c>
      <c r="N17" s="81">
        <v>210467</v>
      </c>
      <c r="O17" s="81" t="s">
        <v>92</v>
      </c>
      <c r="P17" s="81">
        <f t="shared" si="1"/>
        <v>30779</v>
      </c>
      <c r="Q17" s="81" t="s">
        <v>92</v>
      </c>
      <c r="R17" s="81">
        <f t="shared" si="2"/>
        <v>151902</v>
      </c>
      <c r="S17" s="81" t="s">
        <v>92</v>
      </c>
      <c r="T17" s="81">
        <v>142533</v>
      </c>
      <c r="U17" s="81" t="s">
        <v>92</v>
      </c>
      <c r="V17" s="81"/>
      <c r="W17" s="81"/>
      <c r="X17" s="81">
        <f t="shared" si="3"/>
        <v>9369</v>
      </c>
      <c r="Y17" s="81" t="s">
        <v>92</v>
      </c>
      <c r="Z17" s="81"/>
      <c r="AA17" s="81"/>
      <c r="AB17" s="81"/>
      <c r="AC17" s="81"/>
      <c r="AD17" s="81"/>
      <c r="AE17" s="81"/>
      <c r="AF17" s="81"/>
      <c r="AG17" s="81"/>
      <c r="AH17" s="81"/>
      <c r="AI17" s="81"/>
      <c r="AJ17" s="34">
        <v>8264</v>
      </c>
      <c r="AK17" s="168" t="s">
        <v>92</v>
      </c>
      <c r="AL17" s="154" t="s">
        <v>92</v>
      </c>
      <c r="AM17" s="121" t="s">
        <v>92</v>
      </c>
      <c r="AN17" s="121" t="s">
        <v>92</v>
      </c>
      <c r="AO17" s="121" t="s">
        <v>92</v>
      </c>
      <c r="AP17" s="34" t="s">
        <v>188</v>
      </c>
      <c r="AQ17" s="46" t="s">
        <v>188</v>
      </c>
      <c r="AR17" s="14"/>
      <c r="AS17" s="14"/>
      <c r="AT17" s="14"/>
      <c r="AU17" s="14"/>
      <c r="AV17" s="14"/>
      <c r="AW17" s="14"/>
      <c r="AX17" s="14"/>
      <c r="AY17" s="14"/>
      <c r="AZ17" s="14"/>
    </row>
    <row r="18" spans="1:52" ht="12" hidden="1" customHeight="1">
      <c r="A18" s="93"/>
      <c r="B18" s="43" t="s">
        <v>104</v>
      </c>
      <c r="C18" s="60" t="s">
        <v>105</v>
      </c>
      <c r="D18" s="78">
        <v>128407</v>
      </c>
      <c r="E18" s="81" t="s">
        <v>92</v>
      </c>
      <c r="F18" s="81">
        <v>1769</v>
      </c>
      <c r="G18" s="81" t="s">
        <v>92</v>
      </c>
      <c r="H18" s="81"/>
      <c r="I18" s="81"/>
      <c r="J18" s="81">
        <f t="shared" si="0"/>
        <v>126638</v>
      </c>
      <c r="K18" s="81" t="s">
        <v>92</v>
      </c>
      <c r="L18" s="81">
        <v>198523</v>
      </c>
      <c r="M18" s="81" t="s">
        <v>92</v>
      </c>
      <c r="N18" s="81">
        <v>226678</v>
      </c>
      <c r="O18" s="81" t="s">
        <v>92</v>
      </c>
      <c r="P18" s="81">
        <f t="shared" si="1"/>
        <v>28155</v>
      </c>
      <c r="Q18" s="81" t="s">
        <v>92</v>
      </c>
      <c r="R18" s="81">
        <f t="shared" si="2"/>
        <v>154793</v>
      </c>
      <c r="S18" s="81" t="s">
        <v>92</v>
      </c>
      <c r="T18" s="81">
        <v>134941</v>
      </c>
      <c r="U18" s="81" t="s">
        <v>92</v>
      </c>
      <c r="V18" s="81"/>
      <c r="W18" s="81"/>
      <c r="X18" s="81">
        <f t="shared" si="3"/>
        <v>19852</v>
      </c>
      <c r="Y18" s="81" t="s">
        <v>92</v>
      </c>
      <c r="Z18" s="81"/>
      <c r="AA18" s="81"/>
      <c r="AB18" s="81"/>
      <c r="AC18" s="81"/>
      <c r="AD18" s="81"/>
      <c r="AE18" s="81"/>
      <c r="AF18" s="81"/>
      <c r="AG18" s="81"/>
      <c r="AH18" s="81"/>
      <c r="AI18" s="81"/>
      <c r="AJ18" s="34">
        <v>17252</v>
      </c>
      <c r="AK18" s="168" t="s">
        <v>92</v>
      </c>
      <c r="AL18" s="154" t="s">
        <v>92</v>
      </c>
      <c r="AM18" s="121" t="s">
        <v>92</v>
      </c>
      <c r="AN18" s="121" t="s">
        <v>92</v>
      </c>
      <c r="AO18" s="121" t="s">
        <v>92</v>
      </c>
      <c r="AP18" s="34" t="s">
        <v>188</v>
      </c>
      <c r="AQ18" s="46" t="s">
        <v>188</v>
      </c>
      <c r="AR18" s="14"/>
      <c r="AS18" s="14"/>
      <c r="AT18" s="14"/>
      <c r="AU18" s="14"/>
      <c r="AV18" s="14"/>
      <c r="AW18" s="14"/>
      <c r="AX18" s="14"/>
      <c r="AY18" s="14"/>
      <c r="AZ18" s="14"/>
    </row>
    <row r="19" spans="1:52" ht="12" hidden="1" customHeight="1">
      <c r="A19" s="93"/>
      <c r="B19" s="43" t="s">
        <v>106</v>
      </c>
      <c r="C19" s="60" t="s">
        <v>107</v>
      </c>
      <c r="D19" s="78">
        <v>131805</v>
      </c>
      <c r="E19" s="81" t="s">
        <v>92</v>
      </c>
      <c r="F19" s="81">
        <v>1777</v>
      </c>
      <c r="G19" s="81" t="s">
        <v>92</v>
      </c>
      <c r="H19" s="81"/>
      <c r="I19" s="81"/>
      <c r="J19" s="81">
        <f t="shared" si="0"/>
        <v>130028</v>
      </c>
      <c r="K19" s="81" t="s">
        <v>92</v>
      </c>
      <c r="L19" s="81">
        <v>201983</v>
      </c>
      <c r="M19" s="81" t="s">
        <v>92</v>
      </c>
      <c r="N19" s="81">
        <v>229662</v>
      </c>
      <c r="O19" s="81" t="s">
        <v>92</v>
      </c>
      <c r="P19" s="81">
        <f t="shared" si="1"/>
        <v>27679</v>
      </c>
      <c r="Q19" s="81" t="s">
        <v>92</v>
      </c>
      <c r="R19" s="81">
        <f t="shared" si="2"/>
        <v>157707</v>
      </c>
      <c r="S19" s="81" t="s">
        <v>92</v>
      </c>
      <c r="T19" s="81">
        <v>135106</v>
      </c>
      <c r="U19" s="81" t="s">
        <v>92</v>
      </c>
      <c r="V19" s="81"/>
      <c r="W19" s="81"/>
      <c r="X19" s="81">
        <f t="shared" si="3"/>
        <v>22601</v>
      </c>
      <c r="Y19" s="81" t="s">
        <v>92</v>
      </c>
      <c r="Z19" s="81"/>
      <c r="AA19" s="81"/>
      <c r="AB19" s="81"/>
      <c r="AC19" s="81"/>
      <c r="AD19" s="81"/>
      <c r="AE19" s="81"/>
      <c r="AF19" s="81"/>
      <c r="AG19" s="81"/>
      <c r="AH19" s="81"/>
      <c r="AI19" s="81"/>
      <c r="AJ19" s="34">
        <v>20129</v>
      </c>
      <c r="AK19" s="168" t="s">
        <v>92</v>
      </c>
      <c r="AL19" s="154" t="s">
        <v>92</v>
      </c>
      <c r="AM19" s="121" t="s">
        <v>92</v>
      </c>
      <c r="AN19" s="121" t="s">
        <v>92</v>
      </c>
      <c r="AO19" s="121" t="s">
        <v>92</v>
      </c>
      <c r="AP19" s="34" t="s">
        <v>188</v>
      </c>
      <c r="AQ19" s="46" t="s">
        <v>188</v>
      </c>
      <c r="AR19" s="14"/>
      <c r="AS19" s="14"/>
      <c r="AT19" s="14"/>
      <c r="AU19" s="14"/>
      <c r="AV19" s="14"/>
      <c r="AW19" s="14"/>
      <c r="AX19" s="14"/>
      <c r="AY19" s="14"/>
      <c r="AZ19" s="14"/>
    </row>
    <row r="20" spans="1:52" ht="12" hidden="1" customHeight="1">
      <c r="A20" s="93"/>
      <c r="B20" s="43" t="s">
        <v>47</v>
      </c>
      <c r="C20" s="60" t="s">
        <v>108</v>
      </c>
      <c r="D20" s="78">
        <v>121440</v>
      </c>
      <c r="E20" s="81" t="s">
        <v>92</v>
      </c>
      <c r="F20" s="81">
        <v>1664</v>
      </c>
      <c r="G20" s="81" t="s">
        <v>92</v>
      </c>
      <c r="H20" s="81"/>
      <c r="I20" s="81"/>
      <c r="J20" s="81">
        <f t="shared" si="0"/>
        <v>119776</v>
      </c>
      <c r="K20" s="81" t="s">
        <v>92</v>
      </c>
      <c r="L20" s="81">
        <v>178281</v>
      </c>
      <c r="M20" s="81" t="s">
        <v>92</v>
      </c>
      <c r="N20" s="81">
        <v>205007</v>
      </c>
      <c r="O20" s="81" t="s">
        <v>92</v>
      </c>
      <c r="P20" s="81">
        <f t="shared" si="1"/>
        <v>26726</v>
      </c>
      <c r="Q20" s="81" t="s">
        <v>92</v>
      </c>
      <c r="R20" s="81">
        <f t="shared" si="2"/>
        <v>146502</v>
      </c>
      <c r="S20" s="81" t="s">
        <v>92</v>
      </c>
      <c r="T20" s="81">
        <v>130745</v>
      </c>
      <c r="U20" s="81" t="s">
        <v>92</v>
      </c>
      <c r="V20" s="81"/>
      <c r="W20" s="81"/>
      <c r="X20" s="81">
        <f t="shared" si="3"/>
        <v>15757</v>
      </c>
      <c r="Y20" s="81" t="s">
        <v>92</v>
      </c>
      <c r="Z20" s="81"/>
      <c r="AA20" s="81"/>
      <c r="AB20" s="81"/>
      <c r="AC20" s="81"/>
      <c r="AD20" s="81"/>
      <c r="AE20" s="81"/>
      <c r="AF20" s="81"/>
      <c r="AG20" s="81"/>
      <c r="AH20" s="81"/>
      <c r="AI20" s="81"/>
      <c r="AJ20" s="34">
        <v>13632</v>
      </c>
      <c r="AK20" s="168" t="s">
        <v>92</v>
      </c>
      <c r="AL20" s="154" t="s">
        <v>92</v>
      </c>
      <c r="AM20" s="121" t="s">
        <v>92</v>
      </c>
      <c r="AN20" s="121" t="s">
        <v>92</v>
      </c>
      <c r="AO20" s="121" t="s">
        <v>92</v>
      </c>
      <c r="AP20" s="34" t="s">
        <v>188</v>
      </c>
      <c r="AQ20" s="46" t="s">
        <v>188</v>
      </c>
      <c r="AR20" s="14"/>
      <c r="AS20" s="14"/>
      <c r="AT20" s="14"/>
      <c r="AU20" s="14"/>
      <c r="AV20" s="14"/>
      <c r="AW20" s="14"/>
      <c r="AX20" s="14"/>
      <c r="AY20" s="14"/>
      <c r="AZ20" s="14"/>
    </row>
    <row r="21" spans="1:52" ht="12" hidden="1" customHeight="1">
      <c r="A21" s="93"/>
      <c r="B21" s="44" t="s">
        <v>109</v>
      </c>
      <c r="C21" s="60" t="s">
        <v>110</v>
      </c>
      <c r="D21" s="78">
        <v>137779</v>
      </c>
      <c r="E21" s="81" t="s">
        <v>92</v>
      </c>
      <c r="F21" s="81">
        <v>1788</v>
      </c>
      <c r="G21" s="81" t="s">
        <v>92</v>
      </c>
      <c r="H21" s="81"/>
      <c r="I21" s="81"/>
      <c r="J21" s="82">
        <f t="shared" si="0"/>
        <v>135991</v>
      </c>
      <c r="K21" s="82" t="s">
        <v>92</v>
      </c>
      <c r="L21" s="82">
        <v>212685</v>
      </c>
      <c r="M21" s="82" t="s">
        <v>92</v>
      </c>
      <c r="N21" s="82">
        <v>239321</v>
      </c>
      <c r="O21" s="82" t="s">
        <v>92</v>
      </c>
      <c r="P21" s="82">
        <f t="shared" si="1"/>
        <v>26636</v>
      </c>
      <c r="Q21" s="82" t="s">
        <v>92</v>
      </c>
      <c r="R21" s="82">
        <f t="shared" si="2"/>
        <v>162627</v>
      </c>
      <c r="S21" s="82" t="s">
        <v>92</v>
      </c>
      <c r="T21" s="81">
        <v>137693</v>
      </c>
      <c r="U21" s="81" t="s">
        <v>92</v>
      </c>
      <c r="V21" s="81"/>
      <c r="W21" s="81"/>
      <c r="X21" s="81">
        <f t="shared" si="3"/>
        <v>24934</v>
      </c>
      <c r="Y21" s="81" t="s">
        <v>92</v>
      </c>
      <c r="Z21" s="81"/>
      <c r="AA21" s="81"/>
      <c r="AB21" s="81"/>
      <c r="AC21" s="81"/>
      <c r="AD21" s="81"/>
      <c r="AE21" s="81"/>
      <c r="AF21" s="81"/>
      <c r="AG21" s="81"/>
      <c r="AH21" s="81"/>
      <c r="AI21" s="81"/>
      <c r="AJ21" s="34">
        <v>22539</v>
      </c>
      <c r="AK21" s="168" t="s">
        <v>92</v>
      </c>
      <c r="AL21" s="155" t="s">
        <v>210</v>
      </c>
      <c r="AM21" s="156" t="s">
        <v>210</v>
      </c>
      <c r="AN21" s="156" t="s">
        <v>210</v>
      </c>
      <c r="AO21" s="156" t="s">
        <v>210</v>
      </c>
      <c r="AP21" s="34" t="s">
        <v>188</v>
      </c>
      <c r="AQ21" s="46" t="s">
        <v>188</v>
      </c>
      <c r="AR21" s="14"/>
      <c r="AS21" s="14"/>
      <c r="AT21" s="14"/>
      <c r="AU21" s="14"/>
      <c r="AV21" s="14"/>
      <c r="AW21" s="14"/>
      <c r="AX21" s="14"/>
      <c r="AY21" s="14"/>
      <c r="AZ21" s="14"/>
    </row>
    <row r="22" spans="1:52" ht="12" hidden="1" customHeight="1">
      <c r="A22" s="93"/>
      <c r="B22" s="42" t="s">
        <v>111</v>
      </c>
      <c r="C22" s="61" t="s">
        <v>112</v>
      </c>
      <c r="D22" s="80">
        <v>135016</v>
      </c>
      <c r="E22" s="87">
        <f>D22/D10*100</f>
        <v>98.831727813076455</v>
      </c>
      <c r="F22" s="83">
        <v>1716</v>
      </c>
      <c r="G22" s="87">
        <f>F22/F10*100</f>
        <v>95.492487479131881</v>
      </c>
      <c r="H22" s="83"/>
      <c r="I22" s="87"/>
      <c r="J22" s="83">
        <f t="shared" si="0"/>
        <v>133300</v>
      </c>
      <c r="K22" s="87">
        <f>J22/J10*100</f>
        <v>98.876237807365655</v>
      </c>
      <c r="L22" s="83">
        <v>199389</v>
      </c>
      <c r="M22" s="87">
        <f>L22/L10*100</f>
        <v>98.64882248169404</v>
      </c>
      <c r="N22" s="83">
        <v>225721</v>
      </c>
      <c r="O22" s="87">
        <f>N22/N10*100</f>
        <v>98.1643196980108</v>
      </c>
      <c r="P22" s="83">
        <f t="shared" si="1"/>
        <v>26332</v>
      </c>
      <c r="Q22" s="87">
        <f>P22/P10*100</f>
        <v>94.644525914743724</v>
      </c>
      <c r="R22" s="83">
        <f t="shared" si="2"/>
        <v>159632</v>
      </c>
      <c r="S22" s="87">
        <f>R22/R10*100</f>
        <v>98.15232696126958</v>
      </c>
      <c r="T22" s="83">
        <v>137988</v>
      </c>
      <c r="U22" s="87">
        <f>T22/T10*100</f>
        <v>96.106645864965387</v>
      </c>
      <c r="V22" s="83"/>
      <c r="W22" s="87"/>
      <c r="X22" s="83">
        <f t="shared" si="3"/>
        <v>21644</v>
      </c>
      <c r="Y22" s="87">
        <f>X22/X10*100</f>
        <v>113.5631460202529</v>
      </c>
      <c r="Z22" s="83"/>
      <c r="AA22" s="87"/>
      <c r="AB22" s="83"/>
      <c r="AC22" s="87"/>
      <c r="AD22" s="87"/>
      <c r="AE22" s="87"/>
      <c r="AF22" s="87"/>
      <c r="AG22" s="87"/>
      <c r="AH22" s="87"/>
      <c r="AI22" s="87"/>
      <c r="AJ22" s="30">
        <v>19369</v>
      </c>
      <c r="AK22" s="49">
        <f>AJ22/AJ10*100</f>
        <v>121.69514953505907</v>
      </c>
      <c r="AL22" s="157" t="s">
        <v>218</v>
      </c>
      <c r="AM22" s="150" t="s">
        <v>218</v>
      </c>
      <c r="AN22" s="150" t="s">
        <v>218</v>
      </c>
      <c r="AO22" s="150" t="s">
        <v>218</v>
      </c>
      <c r="AP22" s="30" t="s">
        <v>188</v>
      </c>
      <c r="AQ22" s="31" t="s">
        <v>188</v>
      </c>
      <c r="AR22" s="14"/>
      <c r="AS22" s="14"/>
      <c r="AT22" s="14"/>
      <c r="AU22" s="14"/>
      <c r="AV22" s="14"/>
      <c r="AW22" s="14"/>
      <c r="AX22" s="14"/>
      <c r="AY22" s="14"/>
      <c r="AZ22" s="14"/>
    </row>
    <row r="23" spans="1:52" ht="12" hidden="1" customHeight="1">
      <c r="A23" s="93"/>
      <c r="B23" s="43" t="s">
        <v>93</v>
      </c>
      <c r="C23" s="60" t="s">
        <v>94</v>
      </c>
      <c r="D23" s="78">
        <v>138983</v>
      </c>
      <c r="E23" s="85">
        <f t="shared" ref="E23:E86" si="4">D23/D11*100</f>
        <v>99.411327124729993</v>
      </c>
      <c r="F23" s="81">
        <v>1796</v>
      </c>
      <c r="G23" s="85">
        <f t="shared" ref="G23:G86" si="5">F23/F11*100</f>
        <v>99.611758180809758</v>
      </c>
      <c r="H23" s="81"/>
      <c r="I23" s="85"/>
      <c r="J23" s="81">
        <f t="shared" si="0"/>
        <v>137187</v>
      </c>
      <c r="K23" s="85">
        <f t="shared" ref="K23:K86" si="6">J23/J11*100</f>
        <v>99.408708506336822</v>
      </c>
      <c r="L23" s="81">
        <v>203755</v>
      </c>
      <c r="M23" s="85">
        <f t="shared" ref="M23:M86" si="7">L23/L11*100</f>
        <v>99.685905370431072</v>
      </c>
      <c r="N23" s="81">
        <v>235738</v>
      </c>
      <c r="O23" s="85">
        <f t="shared" ref="O23:O86" si="8">N23/N11*100</f>
        <v>99.286114398588239</v>
      </c>
      <c r="P23" s="81">
        <f t="shared" si="1"/>
        <v>31983</v>
      </c>
      <c r="Q23" s="85">
        <f t="shared" ref="Q23:Q86" si="9">P23/P11*100</f>
        <v>96.81256810751907</v>
      </c>
      <c r="R23" s="81">
        <f t="shared" si="2"/>
        <v>169170</v>
      </c>
      <c r="S23" s="85">
        <f t="shared" ref="S23:S86" si="10">R23/R11*100</f>
        <v>98.907266763720557</v>
      </c>
      <c r="T23" s="81">
        <v>148544</v>
      </c>
      <c r="U23" s="85">
        <f t="shared" ref="U23:U86" si="11">T23/T11*100</f>
        <v>97.873125477690209</v>
      </c>
      <c r="V23" s="81"/>
      <c r="W23" s="85"/>
      <c r="X23" s="81">
        <f t="shared" si="3"/>
        <v>20626</v>
      </c>
      <c r="Y23" s="85">
        <f t="shared" ref="Y23:Y86" si="12">X23/X11*100</f>
        <v>107.05351118492759</v>
      </c>
      <c r="Z23" s="81"/>
      <c r="AA23" s="85"/>
      <c r="AB23" s="81"/>
      <c r="AC23" s="85"/>
      <c r="AD23" s="85"/>
      <c r="AE23" s="85"/>
      <c r="AF23" s="85"/>
      <c r="AG23" s="85"/>
      <c r="AH23" s="85"/>
      <c r="AI23" s="85"/>
      <c r="AJ23" s="34">
        <v>15873</v>
      </c>
      <c r="AK23" s="161">
        <f t="shared" ref="AK23:AK86" si="13">AJ23/AJ11*100</f>
        <v>117.83089599881227</v>
      </c>
      <c r="AL23" s="154" t="s">
        <v>218</v>
      </c>
      <c r="AM23" s="121" t="s">
        <v>218</v>
      </c>
      <c r="AN23" s="121" t="s">
        <v>218</v>
      </c>
      <c r="AO23" s="121" t="s">
        <v>218</v>
      </c>
      <c r="AP23" s="34" t="s">
        <v>188</v>
      </c>
      <c r="AQ23" s="35" t="s">
        <v>188</v>
      </c>
      <c r="AR23" s="14"/>
      <c r="AS23" s="14"/>
      <c r="AT23" s="14"/>
      <c r="AU23" s="14"/>
      <c r="AV23" s="14"/>
      <c r="AW23" s="14"/>
      <c r="AX23" s="14"/>
      <c r="AY23" s="14"/>
      <c r="AZ23" s="14"/>
    </row>
    <row r="24" spans="1:52" ht="12" hidden="1" customHeight="1">
      <c r="A24" s="93"/>
      <c r="B24" s="43" t="s">
        <v>95</v>
      </c>
      <c r="C24" s="60" t="s">
        <v>96</v>
      </c>
      <c r="D24" s="78">
        <v>130502</v>
      </c>
      <c r="E24" s="85">
        <f t="shared" si="4"/>
        <v>98.912359686820224</v>
      </c>
      <c r="F24" s="81">
        <v>1730</v>
      </c>
      <c r="G24" s="85">
        <f t="shared" si="5"/>
        <v>100.81585081585081</v>
      </c>
      <c r="H24" s="81"/>
      <c r="I24" s="85"/>
      <c r="J24" s="81">
        <f t="shared" si="0"/>
        <v>128772</v>
      </c>
      <c r="K24" s="85">
        <f t="shared" si="6"/>
        <v>98.887276245766813</v>
      </c>
      <c r="L24" s="81">
        <v>183119</v>
      </c>
      <c r="M24" s="85">
        <f t="shared" si="7"/>
        <v>95.328800782958169</v>
      </c>
      <c r="N24" s="81">
        <v>218906</v>
      </c>
      <c r="O24" s="85">
        <f t="shared" si="8"/>
        <v>97.109421440675717</v>
      </c>
      <c r="P24" s="81">
        <f t="shared" si="1"/>
        <v>35787</v>
      </c>
      <c r="Q24" s="85">
        <f t="shared" si="9"/>
        <v>107.37173717371738</v>
      </c>
      <c r="R24" s="81">
        <f t="shared" si="2"/>
        <v>164559</v>
      </c>
      <c r="S24" s="85">
        <f t="shared" si="10"/>
        <v>100.61632151439002</v>
      </c>
      <c r="T24" s="81">
        <v>150782</v>
      </c>
      <c r="U24" s="85">
        <f t="shared" si="11"/>
        <v>101.45539937693027</v>
      </c>
      <c r="V24" s="81"/>
      <c r="W24" s="85"/>
      <c r="X24" s="81">
        <f t="shared" si="3"/>
        <v>13777</v>
      </c>
      <c r="Y24" s="85">
        <f t="shared" si="12"/>
        <v>92.264934369140107</v>
      </c>
      <c r="Z24" s="81"/>
      <c r="AA24" s="85"/>
      <c r="AB24" s="81"/>
      <c r="AC24" s="85"/>
      <c r="AD24" s="85"/>
      <c r="AE24" s="85"/>
      <c r="AF24" s="85"/>
      <c r="AG24" s="85"/>
      <c r="AH24" s="85"/>
      <c r="AI24" s="85"/>
      <c r="AJ24" s="34">
        <v>8193</v>
      </c>
      <c r="AK24" s="161">
        <f t="shared" si="13"/>
        <v>80.830702446724544</v>
      </c>
      <c r="AL24" s="154" t="s">
        <v>218</v>
      </c>
      <c r="AM24" s="121" t="s">
        <v>218</v>
      </c>
      <c r="AN24" s="121" t="s">
        <v>218</v>
      </c>
      <c r="AO24" s="121" t="s">
        <v>218</v>
      </c>
      <c r="AP24" s="34" t="s">
        <v>188</v>
      </c>
      <c r="AQ24" s="35" t="s">
        <v>188</v>
      </c>
      <c r="AR24" s="14"/>
      <c r="AS24" s="14"/>
      <c r="AT24" s="14"/>
      <c r="AU24" s="14"/>
      <c r="AV24" s="14"/>
      <c r="AW24" s="14"/>
      <c r="AX24" s="14"/>
      <c r="AY24" s="14"/>
      <c r="AZ24" s="14"/>
    </row>
    <row r="25" spans="1:52" ht="12" hidden="1" customHeight="1">
      <c r="A25" s="93"/>
      <c r="B25" s="43" t="s">
        <v>56</v>
      </c>
      <c r="C25" s="60" t="s">
        <v>49</v>
      </c>
      <c r="D25" s="78">
        <v>127914</v>
      </c>
      <c r="E25" s="85">
        <f t="shared" si="4"/>
        <v>97.59808334986495</v>
      </c>
      <c r="F25" s="81">
        <v>1721</v>
      </c>
      <c r="G25" s="85">
        <f t="shared" si="5"/>
        <v>98.06267806267806</v>
      </c>
      <c r="H25" s="81"/>
      <c r="I25" s="85"/>
      <c r="J25" s="81">
        <f t="shared" si="0"/>
        <v>126193</v>
      </c>
      <c r="K25" s="85">
        <f t="shared" si="6"/>
        <v>97.591777707316695</v>
      </c>
      <c r="L25" s="81">
        <v>188897</v>
      </c>
      <c r="M25" s="85">
        <f t="shared" si="7"/>
        <v>98.094679226862482</v>
      </c>
      <c r="N25" s="81">
        <v>222078</v>
      </c>
      <c r="O25" s="85">
        <f t="shared" si="8"/>
        <v>98.452794722655696</v>
      </c>
      <c r="P25" s="81">
        <f t="shared" si="1"/>
        <v>33181</v>
      </c>
      <c r="Q25" s="85">
        <f t="shared" si="9"/>
        <v>100.54239137021999</v>
      </c>
      <c r="R25" s="81">
        <f t="shared" si="2"/>
        <v>159374</v>
      </c>
      <c r="S25" s="85">
        <f t="shared" si="10"/>
        <v>98.191720730212126</v>
      </c>
      <c r="T25" s="81">
        <v>143043</v>
      </c>
      <c r="U25" s="85">
        <f t="shared" si="11"/>
        <v>95.630402663475493</v>
      </c>
      <c r="V25" s="81"/>
      <c r="W25" s="85"/>
      <c r="X25" s="81">
        <f t="shared" si="3"/>
        <v>16331</v>
      </c>
      <c r="Y25" s="85">
        <f t="shared" si="12"/>
        <v>128.28750981932444</v>
      </c>
      <c r="Z25" s="81"/>
      <c r="AA25" s="85"/>
      <c r="AB25" s="81"/>
      <c r="AC25" s="85"/>
      <c r="AD25" s="85"/>
      <c r="AE25" s="85"/>
      <c r="AF25" s="85"/>
      <c r="AG25" s="85"/>
      <c r="AH25" s="85"/>
      <c r="AI25" s="85"/>
      <c r="AJ25" s="34">
        <v>12321</v>
      </c>
      <c r="AK25" s="161">
        <f t="shared" si="13"/>
        <v>127.19108082997832</v>
      </c>
      <c r="AL25" s="154" t="s">
        <v>218</v>
      </c>
      <c r="AM25" s="121" t="s">
        <v>218</v>
      </c>
      <c r="AN25" s="121" t="s">
        <v>218</v>
      </c>
      <c r="AO25" s="121" t="s">
        <v>218</v>
      </c>
      <c r="AP25" s="34" t="s">
        <v>188</v>
      </c>
      <c r="AQ25" s="35" t="s">
        <v>188</v>
      </c>
      <c r="AR25" s="14"/>
      <c r="AS25" s="14"/>
      <c r="AT25" s="14"/>
      <c r="AU25" s="14"/>
      <c r="AV25" s="14"/>
      <c r="AW25" s="14"/>
      <c r="AX25" s="14"/>
      <c r="AY25" s="14"/>
      <c r="AZ25" s="14"/>
    </row>
    <row r="26" spans="1:52" ht="12" hidden="1" customHeight="1">
      <c r="A26" s="93"/>
      <c r="B26" s="43" t="s">
        <v>97</v>
      </c>
      <c r="C26" s="60" t="s">
        <v>98</v>
      </c>
      <c r="D26" s="78">
        <v>121329</v>
      </c>
      <c r="E26" s="85">
        <f t="shared" si="4"/>
        <v>95.81151832460732</v>
      </c>
      <c r="F26" s="81">
        <v>1714</v>
      </c>
      <c r="G26" s="85">
        <f t="shared" si="5"/>
        <v>99.362318840579718</v>
      </c>
      <c r="H26" s="81"/>
      <c r="I26" s="85"/>
      <c r="J26" s="81">
        <f t="shared" si="0"/>
        <v>119615</v>
      </c>
      <c r="K26" s="85">
        <f t="shared" si="6"/>
        <v>95.762481186152996</v>
      </c>
      <c r="L26" s="81">
        <v>181397</v>
      </c>
      <c r="M26" s="85">
        <f t="shared" si="7"/>
        <v>94.477604166666666</v>
      </c>
      <c r="N26" s="81">
        <v>216003</v>
      </c>
      <c r="O26" s="85">
        <f t="shared" si="8"/>
        <v>97.695150136364248</v>
      </c>
      <c r="P26" s="81">
        <f t="shared" si="1"/>
        <v>34606</v>
      </c>
      <c r="Q26" s="85">
        <f t="shared" si="9"/>
        <v>118.925048970755</v>
      </c>
      <c r="R26" s="81">
        <f t="shared" si="2"/>
        <v>154221</v>
      </c>
      <c r="S26" s="85">
        <f t="shared" si="10"/>
        <v>100.13895472283727</v>
      </c>
      <c r="T26" s="81">
        <v>143398</v>
      </c>
      <c r="U26" s="85">
        <f t="shared" si="11"/>
        <v>103.19001187349332</v>
      </c>
      <c r="V26" s="81"/>
      <c r="W26" s="85"/>
      <c r="X26" s="81">
        <f t="shared" si="3"/>
        <v>10823</v>
      </c>
      <c r="Y26" s="85">
        <f t="shared" si="12"/>
        <v>71.951868102645918</v>
      </c>
      <c r="Z26" s="81"/>
      <c r="AA26" s="85"/>
      <c r="AB26" s="81"/>
      <c r="AC26" s="85"/>
      <c r="AD26" s="85"/>
      <c r="AE26" s="85"/>
      <c r="AF26" s="85"/>
      <c r="AG26" s="85"/>
      <c r="AH26" s="85"/>
      <c r="AI26" s="85"/>
      <c r="AJ26" s="34">
        <v>6600</v>
      </c>
      <c r="AK26" s="161">
        <f t="shared" si="13"/>
        <v>54.817275747508312</v>
      </c>
      <c r="AL26" s="154" t="s">
        <v>218</v>
      </c>
      <c r="AM26" s="121" t="s">
        <v>218</v>
      </c>
      <c r="AN26" s="121" t="s">
        <v>218</v>
      </c>
      <c r="AO26" s="121" t="s">
        <v>218</v>
      </c>
      <c r="AP26" s="34" t="s">
        <v>188</v>
      </c>
      <c r="AQ26" s="35" t="s">
        <v>188</v>
      </c>
      <c r="AR26" s="14"/>
      <c r="AS26" s="14"/>
      <c r="AT26" s="14"/>
      <c r="AU26" s="14"/>
      <c r="AV26" s="14"/>
      <c r="AW26" s="14"/>
      <c r="AX26" s="14"/>
      <c r="AY26" s="14"/>
      <c r="AZ26" s="14"/>
    </row>
    <row r="27" spans="1:52" ht="12" hidden="1" customHeight="1">
      <c r="A27" s="93"/>
      <c r="B27" s="43" t="s">
        <v>99</v>
      </c>
      <c r="C27" s="60" t="s">
        <v>100</v>
      </c>
      <c r="D27" s="78">
        <v>118372</v>
      </c>
      <c r="E27" s="85">
        <f t="shared" si="4"/>
        <v>97.59097729483733</v>
      </c>
      <c r="F27" s="81">
        <v>1640</v>
      </c>
      <c r="G27" s="85">
        <f t="shared" si="5"/>
        <v>96.470588235294116</v>
      </c>
      <c r="H27" s="81"/>
      <c r="I27" s="85"/>
      <c r="J27" s="81">
        <f t="shared" si="0"/>
        <v>116732</v>
      </c>
      <c r="K27" s="85">
        <f t="shared" si="6"/>
        <v>97.606903356355673</v>
      </c>
      <c r="L27" s="81">
        <v>172740</v>
      </c>
      <c r="M27" s="85">
        <f t="shared" si="7"/>
        <v>97.687044053610819</v>
      </c>
      <c r="N27" s="81">
        <v>215818</v>
      </c>
      <c r="O27" s="85">
        <f t="shared" si="8"/>
        <v>100.51323608860076</v>
      </c>
      <c r="P27" s="81">
        <f t="shared" si="1"/>
        <v>43078</v>
      </c>
      <c r="Q27" s="85">
        <f t="shared" si="9"/>
        <v>113.70427070685743</v>
      </c>
      <c r="R27" s="81">
        <f t="shared" si="2"/>
        <v>159810</v>
      </c>
      <c r="S27" s="85">
        <f t="shared" si="10"/>
        <v>101.47955295910592</v>
      </c>
      <c r="T27" s="81">
        <v>154954</v>
      </c>
      <c r="U27" s="85">
        <f t="shared" si="11"/>
        <v>101.38049252832954</v>
      </c>
      <c r="V27" s="81"/>
      <c r="W27" s="85"/>
      <c r="X27" s="81">
        <f t="shared" si="3"/>
        <v>4856</v>
      </c>
      <c r="Y27" s="85">
        <f t="shared" si="12"/>
        <v>104.74547023295943</v>
      </c>
      <c r="Z27" s="81"/>
      <c r="AA27" s="85"/>
      <c r="AB27" s="81"/>
      <c r="AC27" s="85"/>
      <c r="AD27" s="85"/>
      <c r="AE27" s="85"/>
      <c r="AF27" s="85"/>
      <c r="AG27" s="85"/>
      <c r="AH27" s="85"/>
      <c r="AI27" s="85"/>
      <c r="AJ27" s="34">
        <v>930</v>
      </c>
      <c r="AK27" s="161">
        <f t="shared" si="13"/>
        <v>48.870204939569099</v>
      </c>
      <c r="AL27" s="154" t="s">
        <v>218</v>
      </c>
      <c r="AM27" s="121" t="s">
        <v>218</v>
      </c>
      <c r="AN27" s="121" t="s">
        <v>218</v>
      </c>
      <c r="AO27" s="121" t="s">
        <v>218</v>
      </c>
      <c r="AP27" s="34" t="s">
        <v>188</v>
      </c>
      <c r="AQ27" s="35" t="s">
        <v>188</v>
      </c>
      <c r="AR27" s="14"/>
      <c r="AS27" s="14"/>
      <c r="AT27" s="14"/>
      <c r="AU27" s="14"/>
      <c r="AV27" s="14"/>
      <c r="AW27" s="14"/>
      <c r="AX27" s="14"/>
      <c r="AY27" s="14"/>
      <c r="AZ27" s="14"/>
    </row>
    <row r="28" spans="1:52" ht="12" hidden="1" customHeight="1">
      <c r="A28" s="93"/>
      <c r="B28" s="43" t="s">
        <v>57</v>
      </c>
      <c r="C28" s="60" t="s">
        <v>101</v>
      </c>
      <c r="D28" s="78">
        <v>124931</v>
      </c>
      <c r="E28" s="85">
        <f t="shared" si="4"/>
        <v>98.888669014920652</v>
      </c>
      <c r="F28" s="81">
        <v>1704</v>
      </c>
      <c r="G28" s="85">
        <f t="shared" si="5"/>
        <v>97.315819531696164</v>
      </c>
      <c r="H28" s="81"/>
      <c r="I28" s="85"/>
      <c r="J28" s="81">
        <f t="shared" si="0"/>
        <v>123227</v>
      </c>
      <c r="K28" s="85">
        <f t="shared" si="6"/>
        <v>98.910775059397665</v>
      </c>
      <c r="L28" s="81">
        <v>176204</v>
      </c>
      <c r="M28" s="85">
        <f t="shared" si="7"/>
        <v>95.876114765783555</v>
      </c>
      <c r="N28" s="81">
        <v>213098</v>
      </c>
      <c r="O28" s="85">
        <f t="shared" si="8"/>
        <v>96.923965596445029</v>
      </c>
      <c r="P28" s="81">
        <f t="shared" si="1"/>
        <v>36894</v>
      </c>
      <c r="Q28" s="85">
        <f t="shared" si="9"/>
        <v>102.26176617329121</v>
      </c>
      <c r="R28" s="81">
        <f t="shared" si="2"/>
        <v>160121</v>
      </c>
      <c r="S28" s="85">
        <f t="shared" si="10"/>
        <v>99.66326822770786</v>
      </c>
      <c r="T28" s="81">
        <v>154145</v>
      </c>
      <c r="U28" s="85">
        <f t="shared" si="11"/>
        <v>99.754730656726466</v>
      </c>
      <c r="V28" s="81"/>
      <c r="W28" s="85"/>
      <c r="X28" s="81">
        <f t="shared" si="3"/>
        <v>5976</v>
      </c>
      <c r="Y28" s="85">
        <f t="shared" si="12"/>
        <v>97.360703812316714</v>
      </c>
      <c r="Z28" s="81"/>
      <c r="AA28" s="85"/>
      <c r="AB28" s="81"/>
      <c r="AC28" s="85"/>
      <c r="AD28" s="85"/>
      <c r="AE28" s="85"/>
      <c r="AF28" s="85"/>
      <c r="AG28" s="85"/>
      <c r="AH28" s="85"/>
      <c r="AI28" s="85"/>
      <c r="AJ28" s="34">
        <v>2070</v>
      </c>
      <c r="AK28" s="161">
        <f t="shared" si="13"/>
        <v>68.747924277648622</v>
      </c>
      <c r="AL28" s="154" t="s">
        <v>218</v>
      </c>
      <c r="AM28" s="121" t="s">
        <v>218</v>
      </c>
      <c r="AN28" s="121" t="s">
        <v>218</v>
      </c>
      <c r="AO28" s="121" t="s">
        <v>218</v>
      </c>
      <c r="AP28" s="34" t="s">
        <v>188</v>
      </c>
      <c r="AQ28" s="35" t="s">
        <v>188</v>
      </c>
      <c r="AR28" s="14"/>
      <c r="AS28" s="14"/>
      <c r="AT28" s="14"/>
      <c r="AU28" s="14"/>
      <c r="AV28" s="14"/>
      <c r="AW28" s="14"/>
      <c r="AX28" s="14"/>
      <c r="AY28" s="14"/>
      <c r="AZ28" s="14"/>
    </row>
    <row r="29" spans="1:52" ht="12" hidden="1" customHeight="1">
      <c r="A29" s="93"/>
      <c r="B29" s="43" t="s">
        <v>102</v>
      </c>
      <c r="C29" s="60" t="s">
        <v>103</v>
      </c>
      <c r="D29" s="78">
        <v>123007</v>
      </c>
      <c r="E29" s="85">
        <f t="shared" si="4"/>
        <v>100.16693539193173</v>
      </c>
      <c r="F29" s="81">
        <v>1697</v>
      </c>
      <c r="G29" s="85">
        <f t="shared" si="5"/>
        <v>101.07206670637284</v>
      </c>
      <c r="H29" s="81"/>
      <c r="I29" s="85"/>
      <c r="J29" s="81">
        <f t="shared" si="0"/>
        <v>121310</v>
      </c>
      <c r="K29" s="85">
        <f t="shared" si="6"/>
        <v>100.15438851415503</v>
      </c>
      <c r="L29" s="81">
        <v>175712</v>
      </c>
      <c r="M29" s="85">
        <f t="shared" si="7"/>
        <v>97.787275722363205</v>
      </c>
      <c r="N29" s="81">
        <v>207038</v>
      </c>
      <c r="O29" s="85">
        <f t="shared" si="8"/>
        <v>98.370765963310163</v>
      </c>
      <c r="P29" s="81">
        <f t="shared" si="1"/>
        <v>31326</v>
      </c>
      <c r="Q29" s="85">
        <f t="shared" si="9"/>
        <v>101.77718574352643</v>
      </c>
      <c r="R29" s="81">
        <f t="shared" si="2"/>
        <v>152636</v>
      </c>
      <c r="S29" s="85">
        <f t="shared" si="10"/>
        <v>100.48320627773168</v>
      </c>
      <c r="T29" s="81">
        <v>142316</v>
      </c>
      <c r="U29" s="85">
        <f t="shared" si="11"/>
        <v>99.847754555085487</v>
      </c>
      <c r="V29" s="81"/>
      <c r="W29" s="85"/>
      <c r="X29" s="81">
        <f t="shared" si="3"/>
        <v>10320</v>
      </c>
      <c r="Y29" s="85">
        <f t="shared" si="12"/>
        <v>110.15049631764329</v>
      </c>
      <c r="Z29" s="81"/>
      <c r="AA29" s="85"/>
      <c r="AB29" s="81"/>
      <c r="AC29" s="85"/>
      <c r="AD29" s="85"/>
      <c r="AE29" s="85"/>
      <c r="AF29" s="85"/>
      <c r="AG29" s="85"/>
      <c r="AH29" s="85"/>
      <c r="AI29" s="85"/>
      <c r="AJ29" s="34">
        <v>7346</v>
      </c>
      <c r="AK29" s="161">
        <f t="shared" si="13"/>
        <v>88.891577928363986</v>
      </c>
      <c r="AL29" s="154" t="s">
        <v>218</v>
      </c>
      <c r="AM29" s="121" t="s">
        <v>218</v>
      </c>
      <c r="AN29" s="121" t="s">
        <v>218</v>
      </c>
      <c r="AO29" s="121" t="s">
        <v>218</v>
      </c>
      <c r="AP29" s="34" t="s">
        <v>188</v>
      </c>
      <c r="AQ29" s="35" t="s">
        <v>188</v>
      </c>
      <c r="AR29" s="14"/>
      <c r="AS29" s="14"/>
      <c r="AT29" s="14"/>
      <c r="AU29" s="14"/>
      <c r="AV29" s="14"/>
      <c r="AW29" s="14"/>
      <c r="AX29" s="14"/>
      <c r="AY29" s="14"/>
      <c r="AZ29" s="14"/>
    </row>
    <row r="30" spans="1:52" ht="12" hidden="1" customHeight="1">
      <c r="A30" s="93"/>
      <c r="B30" s="43" t="s">
        <v>104</v>
      </c>
      <c r="C30" s="60" t="s">
        <v>105</v>
      </c>
      <c r="D30" s="78">
        <v>129622</v>
      </c>
      <c r="E30" s="85">
        <f t="shared" si="4"/>
        <v>100.94621009758036</v>
      </c>
      <c r="F30" s="81">
        <v>1722</v>
      </c>
      <c r="G30" s="85">
        <f t="shared" si="5"/>
        <v>97.343131712832104</v>
      </c>
      <c r="H30" s="81"/>
      <c r="I30" s="85"/>
      <c r="J30" s="81">
        <f t="shared" si="0"/>
        <v>127900</v>
      </c>
      <c r="K30" s="85">
        <f t="shared" si="6"/>
        <v>100.99654132250984</v>
      </c>
      <c r="L30" s="81">
        <v>192206</v>
      </c>
      <c r="M30" s="85">
        <f t="shared" si="7"/>
        <v>96.818000936919148</v>
      </c>
      <c r="N30" s="81">
        <v>218429</v>
      </c>
      <c r="O30" s="85">
        <f t="shared" si="8"/>
        <v>96.360917248255234</v>
      </c>
      <c r="P30" s="81">
        <f t="shared" si="1"/>
        <v>26223</v>
      </c>
      <c r="Q30" s="85">
        <f t="shared" si="9"/>
        <v>93.137986148108681</v>
      </c>
      <c r="R30" s="81">
        <f t="shared" si="2"/>
        <v>154123</v>
      </c>
      <c r="S30" s="85">
        <f t="shared" si="10"/>
        <v>99.567163889839989</v>
      </c>
      <c r="T30" s="81">
        <v>136806</v>
      </c>
      <c r="U30" s="85">
        <f t="shared" si="11"/>
        <v>101.38208550403509</v>
      </c>
      <c r="V30" s="81"/>
      <c r="W30" s="85"/>
      <c r="X30" s="81">
        <f t="shared" si="3"/>
        <v>17317</v>
      </c>
      <c r="Y30" s="85">
        <f t="shared" si="12"/>
        <v>87.230505742494458</v>
      </c>
      <c r="Z30" s="81"/>
      <c r="AA30" s="85"/>
      <c r="AB30" s="81"/>
      <c r="AC30" s="85"/>
      <c r="AD30" s="85"/>
      <c r="AE30" s="85"/>
      <c r="AF30" s="85"/>
      <c r="AG30" s="85"/>
      <c r="AH30" s="85"/>
      <c r="AI30" s="85"/>
      <c r="AJ30" s="34">
        <v>17037</v>
      </c>
      <c r="AK30" s="161">
        <f t="shared" si="13"/>
        <v>98.753767679109671</v>
      </c>
      <c r="AL30" s="154" t="s">
        <v>218</v>
      </c>
      <c r="AM30" s="121" t="s">
        <v>218</v>
      </c>
      <c r="AN30" s="121" t="s">
        <v>218</v>
      </c>
      <c r="AO30" s="121" t="s">
        <v>218</v>
      </c>
      <c r="AP30" s="34" t="s">
        <v>188</v>
      </c>
      <c r="AQ30" s="35" t="s">
        <v>188</v>
      </c>
      <c r="AR30" s="14"/>
      <c r="AS30" s="14"/>
      <c r="AT30" s="14"/>
      <c r="AU30" s="14"/>
      <c r="AV30" s="14"/>
      <c r="AW30" s="14"/>
      <c r="AX30" s="14"/>
      <c r="AY30" s="14"/>
      <c r="AZ30" s="14"/>
    </row>
    <row r="31" spans="1:52" ht="12" hidden="1" customHeight="1">
      <c r="A31" s="93"/>
      <c r="B31" s="43" t="s">
        <v>113</v>
      </c>
      <c r="C31" s="60" t="s">
        <v>114</v>
      </c>
      <c r="D31" s="78">
        <v>133659</v>
      </c>
      <c r="E31" s="85">
        <f t="shared" si="4"/>
        <v>101.40662342096279</v>
      </c>
      <c r="F31" s="81">
        <v>1692</v>
      </c>
      <c r="G31" s="85">
        <f t="shared" si="5"/>
        <v>95.216657287563308</v>
      </c>
      <c r="H31" s="81"/>
      <c r="I31" s="85"/>
      <c r="J31" s="81">
        <f t="shared" si="0"/>
        <v>131967</v>
      </c>
      <c r="K31" s="85">
        <f t="shared" si="6"/>
        <v>101.49121727627895</v>
      </c>
      <c r="L31" s="81">
        <v>204685</v>
      </c>
      <c r="M31" s="85">
        <f t="shared" si="7"/>
        <v>101.33773634414777</v>
      </c>
      <c r="N31" s="81">
        <v>229414</v>
      </c>
      <c r="O31" s="85">
        <f t="shared" si="8"/>
        <v>99.892015222370262</v>
      </c>
      <c r="P31" s="81">
        <f t="shared" si="1"/>
        <v>24729</v>
      </c>
      <c r="Q31" s="85">
        <f t="shared" si="9"/>
        <v>89.342100509411466</v>
      </c>
      <c r="R31" s="81">
        <f t="shared" si="2"/>
        <v>156696</v>
      </c>
      <c r="S31" s="85">
        <f t="shared" si="10"/>
        <v>99.358937777016877</v>
      </c>
      <c r="T31" s="81">
        <v>132259</v>
      </c>
      <c r="U31" s="85">
        <f t="shared" si="11"/>
        <v>97.892765680280675</v>
      </c>
      <c r="V31" s="81"/>
      <c r="W31" s="85"/>
      <c r="X31" s="81">
        <f t="shared" si="3"/>
        <v>24437</v>
      </c>
      <c r="Y31" s="85">
        <f t="shared" si="12"/>
        <v>108.12353435688686</v>
      </c>
      <c r="Z31" s="81"/>
      <c r="AA31" s="85"/>
      <c r="AB31" s="81"/>
      <c r="AC31" s="85"/>
      <c r="AD31" s="85"/>
      <c r="AE31" s="85"/>
      <c r="AF31" s="85"/>
      <c r="AG31" s="85"/>
      <c r="AH31" s="85"/>
      <c r="AI31" s="85"/>
      <c r="AJ31" s="34">
        <v>24507</v>
      </c>
      <c r="AK31" s="161">
        <f t="shared" si="13"/>
        <v>121.74971434249093</v>
      </c>
      <c r="AL31" s="154" t="s">
        <v>218</v>
      </c>
      <c r="AM31" s="121" t="s">
        <v>218</v>
      </c>
      <c r="AN31" s="121" t="s">
        <v>218</v>
      </c>
      <c r="AO31" s="121" t="s">
        <v>218</v>
      </c>
      <c r="AP31" s="34" t="s">
        <v>188</v>
      </c>
      <c r="AQ31" s="35" t="s">
        <v>188</v>
      </c>
      <c r="AR31" s="14"/>
      <c r="AS31" s="14"/>
      <c r="AT31" s="14"/>
      <c r="AU31" s="14"/>
      <c r="AV31" s="14"/>
      <c r="AW31" s="14"/>
      <c r="AX31" s="14"/>
      <c r="AY31" s="14"/>
      <c r="AZ31" s="14"/>
    </row>
    <row r="32" spans="1:52" ht="12" hidden="1" customHeight="1">
      <c r="A32" s="93"/>
      <c r="B32" s="43" t="s">
        <v>47</v>
      </c>
      <c r="C32" s="60" t="s">
        <v>108</v>
      </c>
      <c r="D32" s="78">
        <v>127171</v>
      </c>
      <c r="E32" s="85">
        <f t="shared" si="4"/>
        <v>104.71920289855072</v>
      </c>
      <c r="F32" s="81">
        <v>1670</v>
      </c>
      <c r="G32" s="85">
        <f t="shared" si="5"/>
        <v>100.36057692307692</v>
      </c>
      <c r="H32" s="81"/>
      <c r="I32" s="85"/>
      <c r="J32" s="81">
        <f t="shared" si="0"/>
        <v>125501</v>
      </c>
      <c r="K32" s="85">
        <f t="shared" si="6"/>
        <v>104.77975554368153</v>
      </c>
      <c r="L32" s="81">
        <v>189042</v>
      </c>
      <c r="M32" s="85">
        <f t="shared" si="7"/>
        <v>106.03597691285107</v>
      </c>
      <c r="N32" s="81">
        <v>214092</v>
      </c>
      <c r="O32" s="85">
        <f t="shared" si="8"/>
        <v>104.43155599564892</v>
      </c>
      <c r="P32" s="81">
        <f t="shared" si="1"/>
        <v>25050</v>
      </c>
      <c r="Q32" s="85">
        <f t="shared" si="9"/>
        <v>93.728953079398337</v>
      </c>
      <c r="R32" s="81">
        <f t="shared" si="2"/>
        <v>150551</v>
      </c>
      <c r="S32" s="85">
        <f t="shared" si="10"/>
        <v>102.76378479474684</v>
      </c>
      <c r="T32" s="81">
        <v>133774</v>
      </c>
      <c r="U32" s="85">
        <f t="shared" si="11"/>
        <v>102.31672339286398</v>
      </c>
      <c r="V32" s="81"/>
      <c r="W32" s="85"/>
      <c r="X32" s="81">
        <f t="shared" si="3"/>
        <v>16777</v>
      </c>
      <c r="Y32" s="85">
        <f t="shared" si="12"/>
        <v>106.47331344799136</v>
      </c>
      <c r="Z32" s="81"/>
      <c r="AA32" s="85"/>
      <c r="AB32" s="81"/>
      <c r="AC32" s="85"/>
      <c r="AD32" s="85"/>
      <c r="AE32" s="85"/>
      <c r="AF32" s="85"/>
      <c r="AG32" s="85"/>
      <c r="AH32" s="85"/>
      <c r="AI32" s="85"/>
      <c r="AJ32" s="34">
        <v>16634</v>
      </c>
      <c r="AK32" s="161">
        <f t="shared" si="13"/>
        <v>122.02171361502347</v>
      </c>
      <c r="AL32" s="154" t="s">
        <v>218</v>
      </c>
      <c r="AM32" s="121" t="s">
        <v>218</v>
      </c>
      <c r="AN32" s="121" t="s">
        <v>218</v>
      </c>
      <c r="AO32" s="121" t="s">
        <v>218</v>
      </c>
      <c r="AP32" s="34" t="s">
        <v>188</v>
      </c>
      <c r="AQ32" s="35" t="s">
        <v>188</v>
      </c>
      <c r="AR32" s="14"/>
      <c r="AS32" s="14"/>
      <c r="AT32" s="14"/>
      <c r="AU32" s="14"/>
      <c r="AV32" s="14"/>
      <c r="AW32" s="14"/>
      <c r="AX32" s="14"/>
      <c r="AY32" s="14"/>
      <c r="AZ32" s="14"/>
    </row>
    <row r="33" spans="1:52" ht="12" hidden="1" customHeight="1">
      <c r="A33" s="93"/>
      <c r="B33" s="44" t="s">
        <v>109</v>
      </c>
      <c r="C33" s="62" t="s">
        <v>110</v>
      </c>
      <c r="D33" s="79">
        <v>139296</v>
      </c>
      <c r="E33" s="86">
        <f t="shared" si="4"/>
        <v>101.10103861981869</v>
      </c>
      <c r="F33" s="82">
        <v>1715</v>
      </c>
      <c r="G33" s="86">
        <f t="shared" si="5"/>
        <v>95.917225950783006</v>
      </c>
      <c r="H33" s="82"/>
      <c r="I33" s="86"/>
      <c r="J33" s="82">
        <f t="shared" si="0"/>
        <v>137581</v>
      </c>
      <c r="K33" s="86">
        <f t="shared" si="6"/>
        <v>101.1691950202587</v>
      </c>
      <c r="L33" s="82">
        <v>215897</v>
      </c>
      <c r="M33" s="86">
        <f t="shared" si="7"/>
        <v>101.51021463666925</v>
      </c>
      <c r="N33" s="82">
        <v>241650</v>
      </c>
      <c r="O33" s="86">
        <f t="shared" si="8"/>
        <v>100.97316992658396</v>
      </c>
      <c r="P33" s="82">
        <f t="shared" si="1"/>
        <v>25753</v>
      </c>
      <c r="Q33" s="86">
        <f t="shared" si="9"/>
        <v>96.684937678330087</v>
      </c>
      <c r="R33" s="82">
        <f t="shared" si="2"/>
        <v>163334</v>
      </c>
      <c r="S33" s="86">
        <f t="shared" si="10"/>
        <v>100.43473715926629</v>
      </c>
      <c r="T33" s="82">
        <v>134945</v>
      </c>
      <c r="U33" s="86">
        <f t="shared" si="11"/>
        <v>98.004255844523698</v>
      </c>
      <c r="V33" s="82"/>
      <c r="W33" s="86"/>
      <c r="X33" s="82">
        <f t="shared" si="3"/>
        <v>28389</v>
      </c>
      <c r="Y33" s="86">
        <f t="shared" si="12"/>
        <v>113.85658137482955</v>
      </c>
      <c r="Z33" s="82"/>
      <c r="AA33" s="86"/>
      <c r="AB33" s="82"/>
      <c r="AC33" s="86"/>
      <c r="AD33" s="86"/>
      <c r="AE33" s="86"/>
      <c r="AF33" s="86"/>
      <c r="AG33" s="86"/>
      <c r="AH33" s="86"/>
      <c r="AI33" s="86"/>
      <c r="AJ33" s="36">
        <v>24388</v>
      </c>
      <c r="AK33" s="163">
        <f t="shared" si="13"/>
        <v>108.20355827676471</v>
      </c>
      <c r="AL33" s="155" t="s">
        <v>218</v>
      </c>
      <c r="AM33" s="156" t="s">
        <v>218</v>
      </c>
      <c r="AN33" s="156" t="s">
        <v>218</v>
      </c>
      <c r="AO33" s="156" t="s">
        <v>218</v>
      </c>
      <c r="AP33" s="36" t="s">
        <v>188</v>
      </c>
      <c r="AQ33" s="37" t="s">
        <v>188</v>
      </c>
    </row>
    <row r="34" spans="1:52" ht="12" hidden="1" customHeight="1">
      <c r="B34" s="42" t="s">
        <v>115</v>
      </c>
      <c r="C34" s="60" t="s">
        <v>116</v>
      </c>
      <c r="D34" s="80">
        <v>137344</v>
      </c>
      <c r="E34" s="87">
        <f t="shared" si="4"/>
        <v>101.7242400900634</v>
      </c>
      <c r="F34" s="83">
        <v>1670</v>
      </c>
      <c r="G34" s="87">
        <f t="shared" si="5"/>
        <v>97.319347319347315</v>
      </c>
      <c r="H34" s="83"/>
      <c r="I34" s="87"/>
      <c r="J34" s="83">
        <f t="shared" si="0"/>
        <v>135674</v>
      </c>
      <c r="K34" s="87">
        <f t="shared" si="6"/>
        <v>101.78094523630907</v>
      </c>
      <c r="L34" s="102">
        <v>191252</v>
      </c>
      <c r="M34" s="87">
        <f t="shared" si="7"/>
        <v>95.919032644729654</v>
      </c>
      <c r="N34" s="83">
        <v>217150</v>
      </c>
      <c r="O34" s="87">
        <f t="shared" si="8"/>
        <v>96.202834472645435</v>
      </c>
      <c r="P34" s="83">
        <f t="shared" si="1"/>
        <v>25898</v>
      </c>
      <c r="Q34" s="87">
        <f t="shared" si="9"/>
        <v>98.351815281786415</v>
      </c>
      <c r="R34" s="83">
        <f t="shared" si="2"/>
        <v>161572</v>
      </c>
      <c r="S34" s="87">
        <f t="shared" si="10"/>
        <v>101.2152951789115</v>
      </c>
      <c r="T34" s="83">
        <v>136672</v>
      </c>
      <c r="U34" s="87">
        <f t="shared" si="11"/>
        <v>99.046293880627303</v>
      </c>
      <c r="V34" s="83"/>
      <c r="W34" s="87"/>
      <c r="X34" s="83">
        <f t="shared" si="3"/>
        <v>24900</v>
      </c>
      <c r="Y34" s="87">
        <f t="shared" si="12"/>
        <v>115.04343004989836</v>
      </c>
      <c r="Z34" s="83"/>
      <c r="AA34" s="87"/>
      <c r="AB34" s="83"/>
      <c r="AC34" s="87"/>
      <c r="AD34" s="87"/>
      <c r="AE34" s="87"/>
      <c r="AF34" s="87"/>
      <c r="AG34" s="87"/>
      <c r="AH34" s="87"/>
      <c r="AI34" s="87"/>
      <c r="AJ34" s="30">
        <v>21372</v>
      </c>
      <c r="AK34" s="49">
        <f t="shared" si="13"/>
        <v>110.34126697299808</v>
      </c>
      <c r="AL34" s="157" t="s">
        <v>218</v>
      </c>
      <c r="AM34" s="150" t="s">
        <v>218</v>
      </c>
      <c r="AN34" s="150" t="s">
        <v>218</v>
      </c>
      <c r="AO34" s="150" t="s">
        <v>218</v>
      </c>
      <c r="AP34" s="30" t="s">
        <v>188</v>
      </c>
      <c r="AQ34" s="31" t="s">
        <v>188</v>
      </c>
      <c r="AR34" s="14"/>
      <c r="AS34" s="14"/>
      <c r="AT34" s="14"/>
      <c r="AU34" s="14"/>
      <c r="AV34" s="14"/>
      <c r="AW34" s="14"/>
      <c r="AX34" s="14"/>
      <c r="AY34" s="14"/>
      <c r="AZ34" s="14"/>
    </row>
    <row r="35" spans="1:52" s="15" customFormat="1" ht="12" hidden="1" customHeight="1">
      <c r="A35" s="92"/>
      <c r="B35" s="43" t="s">
        <v>93</v>
      </c>
      <c r="C35" s="60" t="s">
        <v>94</v>
      </c>
      <c r="D35" s="78">
        <v>141610</v>
      </c>
      <c r="E35" s="85">
        <f t="shared" si="4"/>
        <v>101.89015922810702</v>
      </c>
      <c r="F35" s="81">
        <v>1667</v>
      </c>
      <c r="G35" s="85">
        <f t="shared" si="5"/>
        <v>92.817371937639209</v>
      </c>
      <c r="H35" s="81"/>
      <c r="I35" s="85"/>
      <c r="J35" s="81">
        <f t="shared" si="0"/>
        <v>139943</v>
      </c>
      <c r="K35" s="85">
        <f t="shared" si="6"/>
        <v>102.00893670683082</v>
      </c>
      <c r="L35" s="89">
        <v>194897</v>
      </c>
      <c r="M35" s="85">
        <f t="shared" si="7"/>
        <v>95.652622021545483</v>
      </c>
      <c r="N35" s="81">
        <v>223910</v>
      </c>
      <c r="O35" s="85">
        <f t="shared" si="8"/>
        <v>94.982565390391031</v>
      </c>
      <c r="P35" s="81">
        <f t="shared" si="1"/>
        <v>29013</v>
      </c>
      <c r="Q35" s="85">
        <f t="shared" si="9"/>
        <v>90.713816715129909</v>
      </c>
      <c r="R35" s="81">
        <f t="shared" si="2"/>
        <v>168956</v>
      </c>
      <c r="S35" s="85">
        <f t="shared" si="10"/>
        <v>99.87350002955607</v>
      </c>
      <c r="T35" s="81">
        <v>144146</v>
      </c>
      <c r="U35" s="85">
        <f t="shared" si="11"/>
        <v>97.039261094355879</v>
      </c>
      <c r="V35" s="81"/>
      <c r="W35" s="85"/>
      <c r="X35" s="81">
        <f t="shared" si="3"/>
        <v>24810</v>
      </c>
      <c r="Y35" s="85">
        <f t="shared" si="12"/>
        <v>120.28507708717153</v>
      </c>
      <c r="Z35" s="81"/>
      <c r="AA35" s="85"/>
      <c r="AB35" s="81"/>
      <c r="AC35" s="85"/>
      <c r="AD35" s="85"/>
      <c r="AE35" s="85"/>
      <c r="AF35" s="85"/>
      <c r="AG35" s="85"/>
      <c r="AH35" s="85"/>
      <c r="AI35" s="85"/>
      <c r="AJ35" s="34">
        <v>20473</v>
      </c>
      <c r="AK35" s="161">
        <f t="shared" si="13"/>
        <v>128.98002898002898</v>
      </c>
      <c r="AL35" s="154" t="s">
        <v>218</v>
      </c>
      <c r="AM35" s="121" t="s">
        <v>218</v>
      </c>
      <c r="AN35" s="121" t="s">
        <v>218</v>
      </c>
      <c r="AO35" s="121" t="s">
        <v>218</v>
      </c>
      <c r="AP35" s="34" t="s">
        <v>188</v>
      </c>
      <c r="AQ35" s="35" t="s">
        <v>188</v>
      </c>
    </row>
    <row r="36" spans="1:52" ht="12" hidden="1" customHeight="1">
      <c r="B36" s="43" t="s">
        <v>95</v>
      </c>
      <c r="C36" s="60" t="s">
        <v>96</v>
      </c>
      <c r="D36" s="78">
        <v>130965</v>
      </c>
      <c r="E36" s="85">
        <f t="shared" si="4"/>
        <v>100.35478383473051</v>
      </c>
      <c r="F36" s="81">
        <v>1640</v>
      </c>
      <c r="G36" s="85">
        <f t="shared" si="5"/>
        <v>94.797687861271669</v>
      </c>
      <c r="H36" s="81"/>
      <c r="I36" s="85"/>
      <c r="J36" s="81">
        <f t="shared" si="0"/>
        <v>129325</v>
      </c>
      <c r="K36" s="85">
        <f t="shared" si="6"/>
        <v>100.42944118286583</v>
      </c>
      <c r="L36" s="89">
        <v>171149</v>
      </c>
      <c r="M36" s="85">
        <f t="shared" si="7"/>
        <v>93.463267055848931</v>
      </c>
      <c r="N36" s="81">
        <v>202640</v>
      </c>
      <c r="O36" s="85">
        <f t="shared" si="8"/>
        <v>92.569413355504196</v>
      </c>
      <c r="P36" s="81">
        <f t="shared" si="1"/>
        <v>31491</v>
      </c>
      <c r="Q36" s="85">
        <f t="shared" si="9"/>
        <v>87.99564087517814</v>
      </c>
      <c r="R36" s="81">
        <f t="shared" si="2"/>
        <v>160816</v>
      </c>
      <c r="S36" s="85">
        <f t="shared" si="10"/>
        <v>97.725435861909716</v>
      </c>
      <c r="T36" s="81">
        <v>147314</v>
      </c>
      <c r="U36" s="85">
        <f t="shared" si="11"/>
        <v>97.69999071507209</v>
      </c>
      <c r="V36" s="81"/>
      <c r="W36" s="85"/>
      <c r="X36" s="81">
        <f t="shared" si="3"/>
        <v>13502</v>
      </c>
      <c r="Y36" s="85">
        <f t="shared" si="12"/>
        <v>98.003919576105105</v>
      </c>
      <c r="Z36" s="81"/>
      <c r="AA36" s="85"/>
      <c r="AB36" s="81"/>
      <c r="AC36" s="85"/>
      <c r="AD36" s="85"/>
      <c r="AE36" s="85"/>
      <c r="AF36" s="85"/>
      <c r="AG36" s="85"/>
      <c r="AH36" s="85"/>
      <c r="AI36" s="85"/>
      <c r="AJ36" s="34">
        <v>10852</v>
      </c>
      <c r="AK36" s="161">
        <f t="shared" si="13"/>
        <v>132.45453435859881</v>
      </c>
      <c r="AL36" s="154" t="s">
        <v>218</v>
      </c>
      <c r="AM36" s="121" t="s">
        <v>218</v>
      </c>
      <c r="AN36" s="121" t="s">
        <v>218</v>
      </c>
      <c r="AO36" s="121" t="s">
        <v>218</v>
      </c>
      <c r="AP36" s="34" t="s">
        <v>188</v>
      </c>
      <c r="AQ36" s="35" t="s">
        <v>188</v>
      </c>
      <c r="AR36" s="14"/>
      <c r="AS36" s="14"/>
      <c r="AT36" s="14"/>
      <c r="AU36" s="14"/>
      <c r="AV36" s="14"/>
      <c r="AW36" s="14"/>
      <c r="AX36" s="14"/>
      <c r="AY36" s="14"/>
      <c r="AZ36" s="14"/>
    </row>
    <row r="37" spans="1:52" s="15" customFormat="1" ht="12" hidden="1" customHeight="1">
      <c r="A37" s="92"/>
      <c r="B37" s="43" t="s">
        <v>56</v>
      </c>
      <c r="C37" s="60" t="s">
        <v>49</v>
      </c>
      <c r="D37" s="78">
        <v>126484</v>
      </c>
      <c r="E37" s="85">
        <f t="shared" si="4"/>
        <v>98.882061384993051</v>
      </c>
      <c r="F37" s="81">
        <v>1864</v>
      </c>
      <c r="G37" s="85">
        <f t="shared" si="5"/>
        <v>108.30912260313772</v>
      </c>
      <c r="H37" s="81"/>
      <c r="I37" s="85"/>
      <c r="J37" s="81">
        <f t="shared" si="0"/>
        <v>124620</v>
      </c>
      <c r="K37" s="85">
        <f t="shared" si="6"/>
        <v>98.753496628180642</v>
      </c>
      <c r="L37" s="89">
        <v>170399</v>
      </c>
      <c r="M37" s="85">
        <f t="shared" si="7"/>
        <v>90.207361683880634</v>
      </c>
      <c r="N37" s="81">
        <v>208824</v>
      </c>
      <c r="O37" s="85">
        <f t="shared" si="8"/>
        <v>94.031826655499415</v>
      </c>
      <c r="P37" s="81">
        <f t="shared" si="1"/>
        <v>38425</v>
      </c>
      <c r="Q37" s="85">
        <f t="shared" si="9"/>
        <v>115.80422530966517</v>
      </c>
      <c r="R37" s="81">
        <f t="shared" si="2"/>
        <v>163045</v>
      </c>
      <c r="S37" s="85">
        <f t="shared" si="10"/>
        <v>102.30338700164394</v>
      </c>
      <c r="T37" s="81">
        <v>152962</v>
      </c>
      <c r="U37" s="85">
        <f t="shared" si="11"/>
        <v>106.93427850366672</v>
      </c>
      <c r="V37" s="81"/>
      <c r="W37" s="85"/>
      <c r="X37" s="81">
        <f t="shared" si="3"/>
        <v>10083</v>
      </c>
      <c r="Y37" s="85">
        <f t="shared" si="12"/>
        <v>61.741473271691873</v>
      </c>
      <c r="Z37" s="81"/>
      <c r="AA37" s="85"/>
      <c r="AB37" s="81"/>
      <c r="AC37" s="85"/>
      <c r="AD37" s="85"/>
      <c r="AE37" s="85"/>
      <c r="AF37" s="85"/>
      <c r="AG37" s="85"/>
      <c r="AH37" s="85"/>
      <c r="AI37" s="85"/>
      <c r="AJ37" s="34">
        <v>4484</v>
      </c>
      <c r="AK37" s="161">
        <f t="shared" si="13"/>
        <v>36.393149906663417</v>
      </c>
      <c r="AL37" s="154" t="s">
        <v>218</v>
      </c>
      <c r="AM37" s="121" t="s">
        <v>218</v>
      </c>
      <c r="AN37" s="121" t="s">
        <v>218</v>
      </c>
      <c r="AO37" s="121" t="s">
        <v>218</v>
      </c>
      <c r="AP37" s="34" t="s">
        <v>188</v>
      </c>
      <c r="AQ37" s="35" t="s">
        <v>188</v>
      </c>
    </row>
    <row r="38" spans="1:52" ht="12" hidden="1" customHeight="1">
      <c r="B38" s="43" t="s">
        <v>97</v>
      </c>
      <c r="C38" s="60" t="s">
        <v>98</v>
      </c>
      <c r="D38" s="78">
        <v>122756</v>
      </c>
      <c r="E38" s="85">
        <f t="shared" si="4"/>
        <v>101.17614090613128</v>
      </c>
      <c r="F38" s="81">
        <v>1585</v>
      </c>
      <c r="G38" s="85">
        <f t="shared" si="5"/>
        <v>92.473745624270705</v>
      </c>
      <c r="H38" s="81"/>
      <c r="I38" s="85"/>
      <c r="J38" s="81">
        <f t="shared" si="0"/>
        <v>121171</v>
      </c>
      <c r="K38" s="85">
        <f t="shared" si="6"/>
        <v>101.30084019562764</v>
      </c>
      <c r="L38" s="89">
        <v>176968</v>
      </c>
      <c r="M38" s="85">
        <f t="shared" si="7"/>
        <v>97.558394019746743</v>
      </c>
      <c r="N38" s="81">
        <v>215080</v>
      </c>
      <c r="O38" s="85">
        <f t="shared" si="8"/>
        <v>99.57269112003074</v>
      </c>
      <c r="P38" s="81">
        <f t="shared" si="1"/>
        <v>38112</v>
      </c>
      <c r="Q38" s="85">
        <f t="shared" si="9"/>
        <v>110.13119112292667</v>
      </c>
      <c r="R38" s="81">
        <f t="shared" si="2"/>
        <v>159283</v>
      </c>
      <c r="S38" s="85">
        <f t="shared" si="10"/>
        <v>103.28230266954566</v>
      </c>
      <c r="T38" s="81">
        <v>148411</v>
      </c>
      <c r="U38" s="85">
        <f t="shared" si="11"/>
        <v>103.49586465641083</v>
      </c>
      <c r="V38" s="81"/>
      <c r="W38" s="85"/>
      <c r="X38" s="81">
        <f t="shared" si="3"/>
        <v>10872</v>
      </c>
      <c r="Y38" s="85">
        <f t="shared" si="12"/>
        <v>100.45273953617297</v>
      </c>
      <c r="Z38" s="81"/>
      <c r="AA38" s="85"/>
      <c r="AB38" s="81"/>
      <c r="AC38" s="85"/>
      <c r="AD38" s="85"/>
      <c r="AE38" s="85"/>
      <c r="AF38" s="85"/>
      <c r="AG38" s="85"/>
      <c r="AH38" s="85"/>
      <c r="AI38" s="85"/>
      <c r="AJ38" s="34">
        <v>6917</v>
      </c>
      <c r="AK38" s="161">
        <f t="shared" si="13"/>
        <v>104.80303030303031</v>
      </c>
      <c r="AL38" s="154" t="s">
        <v>218</v>
      </c>
      <c r="AM38" s="121" t="s">
        <v>218</v>
      </c>
      <c r="AN38" s="121" t="s">
        <v>218</v>
      </c>
      <c r="AO38" s="121" t="s">
        <v>218</v>
      </c>
      <c r="AP38" s="34" t="s">
        <v>188</v>
      </c>
      <c r="AQ38" s="35" t="s">
        <v>188</v>
      </c>
      <c r="AR38" s="14"/>
      <c r="AS38" s="14"/>
      <c r="AT38" s="14"/>
      <c r="AU38" s="14"/>
      <c r="AV38" s="14"/>
      <c r="AW38" s="14"/>
      <c r="AX38" s="14"/>
      <c r="AY38" s="14"/>
      <c r="AZ38" s="14"/>
    </row>
    <row r="39" spans="1:52" ht="12" hidden="1" customHeight="1">
      <c r="B39" s="43" t="s">
        <v>99</v>
      </c>
      <c r="C39" s="60" t="s">
        <v>100</v>
      </c>
      <c r="D39" s="78">
        <v>116962</v>
      </c>
      <c r="E39" s="85">
        <f t="shared" si="4"/>
        <v>98.808839928361436</v>
      </c>
      <c r="F39" s="81">
        <v>1492</v>
      </c>
      <c r="G39" s="85">
        <f t="shared" si="5"/>
        <v>90.975609756097569</v>
      </c>
      <c r="H39" s="81"/>
      <c r="I39" s="85"/>
      <c r="J39" s="81">
        <f t="shared" si="0"/>
        <v>115470</v>
      </c>
      <c r="K39" s="85">
        <f t="shared" si="6"/>
        <v>98.918891135249979</v>
      </c>
      <c r="L39" s="89">
        <v>167543</v>
      </c>
      <c r="M39" s="85">
        <f t="shared" si="7"/>
        <v>96.991432210258182</v>
      </c>
      <c r="N39" s="81">
        <v>218234</v>
      </c>
      <c r="O39" s="85">
        <f t="shared" si="8"/>
        <v>101.11946176871251</v>
      </c>
      <c r="P39" s="81">
        <f t="shared" si="1"/>
        <v>50691</v>
      </c>
      <c r="Q39" s="85">
        <f t="shared" si="9"/>
        <v>117.67259389943823</v>
      </c>
      <c r="R39" s="81">
        <f t="shared" si="2"/>
        <v>166161</v>
      </c>
      <c r="S39" s="85">
        <f t="shared" si="10"/>
        <v>103.97409423690634</v>
      </c>
      <c r="T39" s="81">
        <v>160113</v>
      </c>
      <c r="U39" s="85">
        <f t="shared" si="11"/>
        <v>103.32937516940513</v>
      </c>
      <c r="V39" s="81"/>
      <c r="W39" s="85"/>
      <c r="X39" s="81">
        <f t="shared" si="3"/>
        <v>6048</v>
      </c>
      <c r="Y39" s="85">
        <f t="shared" si="12"/>
        <v>124.54695222405272</v>
      </c>
      <c r="Z39" s="81"/>
      <c r="AA39" s="85"/>
      <c r="AB39" s="81"/>
      <c r="AC39" s="85"/>
      <c r="AD39" s="85"/>
      <c r="AE39" s="85"/>
      <c r="AF39" s="85"/>
      <c r="AG39" s="85"/>
      <c r="AH39" s="85"/>
      <c r="AI39" s="85"/>
      <c r="AJ39" s="34">
        <v>1012</v>
      </c>
      <c r="AK39" s="161">
        <f t="shared" si="13"/>
        <v>108.81720430107526</v>
      </c>
      <c r="AL39" s="154" t="s">
        <v>218</v>
      </c>
      <c r="AM39" s="121" t="s">
        <v>218</v>
      </c>
      <c r="AN39" s="121" t="s">
        <v>218</v>
      </c>
      <c r="AO39" s="121" t="s">
        <v>218</v>
      </c>
      <c r="AP39" s="34" t="s">
        <v>188</v>
      </c>
      <c r="AQ39" s="35" t="s">
        <v>188</v>
      </c>
      <c r="AR39" s="14"/>
      <c r="AS39" s="14"/>
      <c r="AT39" s="14"/>
      <c r="AU39" s="14"/>
      <c r="AV39" s="14"/>
      <c r="AW39" s="14"/>
      <c r="AX39" s="14"/>
      <c r="AY39" s="14"/>
      <c r="AZ39" s="14"/>
    </row>
    <row r="40" spans="1:52" ht="12" hidden="1" customHeight="1">
      <c r="B40" s="43" t="s">
        <v>57</v>
      </c>
      <c r="C40" s="60" t="s">
        <v>101</v>
      </c>
      <c r="D40" s="78">
        <v>123994</v>
      </c>
      <c r="E40" s="85">
        <f t="shared" si="4"/>
        <v>99.249985992267725</v>
      </c>
      <c r="F40" s="81">
        <v>1547</v>
      </c>
      <c r="G40" s="85">
        <f t="shared" si="5"/>
        <v>90.786384976525824</v>
      </c>
      <c r="H40" s="81"/>
      <c r="I40" s="85"/>
      <c r="J40" s="81">
        <f t="shared" si="0"/>
        <v>122447</v>
      </c>
      <c r="K40" s="85">
        <f t="shared" si="6"/>
        <v>99.367021837746591</v>
      </c>
      <c r="L40" s="89">
        <v>177902</v>
      </c>
      <c r="M40" s="85">
        <f t="shared" si="7"/>
        <v>100.96365576263875</v>
      </c>
      <c r="N40" s="81">
        <v>222501</v>
      </c>
      <c r="O40" s="85">
        <f t="shared" si="8"/>
        <v>104.41252381533378</v>
      </c>
      <c r="P40" s="81">
        <f t="shared" si="1"/>
        <v>44599</v>
      </c>
      <c r="Q40" s="85">
        <f t="shared" si="9"/>
        <v>120.88415460508483</v>
      </c>
      <c r="R40" s="81">
        <f t="shared" si="2"/>
        <v>167046</v>
      </c>
      <c r="S40" s="85">
        <f t="shared" si="10"/>
        <v>104.32485432891376</v>
      </c>
      <c r="T40" s="81">
        <v>158534</v>
      </c>
      <c r="U40" s="85">
        <f t="shared" si="11"/>
        <v>102.84731908268189</v>
      </c>
      <c r="V40" s="81"/>
      <c r="W40" s="85"/>
      <c r="X40" s="81">
        <f t="shared" si="3"/>
        <v>8512</v>
      </c>
      <c r="Y40" s="85">
        <f t="shared" si="12"/>
        <v>142.4364123159304</v>
      </c>
      <c r="Z40" s="81"/>
      <c r="AA40" s="85"/>
      <c r="AB40" s="81"/>
      <c r="AC40" s="85"/>
      <c r="AD40" s="85"/>
      <c r="AE40" s="85"/>
      <c r="AF40" s="85"/>
      <c r="AG40" s="85"/>
      <c r="AH40" s="85"/>
      <c r="AI40" s="85"/>
      <c r="AJ40" s="34">
        <v>4009</v>
      </c>
      <c r="AK40" s="161">
        <f t="shared" si="13"/>
        <v>193.67149758454104</v>
      </c>
      <c r="AL40" s="154" t="s">
        <v>218</v>
      </c>
      <c r="AM40" s="121" t="s">
        <v>218</v>
      </c>
      <c r="AN40" s="121" t="s">
        <v>218</v>
      </c>
      <c r="AO40" s="121" t="s">
        <v>218</v>
      </c>
      <c r="AP40" s="34" t="s">
        <v>188</v>
      </c>
      <c r="AQ40" s="35" t="s">
        <v>188</v>
      </c>
      <c r="AR40" s="14"/>
      <c r="AS40" s="14"/>
      <c r="AT40" s="14"/>
      <c r="AU40" s="14"/>
      <c r="AV40" s="14"/>
      <c r="AW40" s="14"/>
      <c r="AX40" s="14"/>
      <c r="AY40" s="14"/>
      <c r="AZ40" s="14"/>
    </row>
    <row r="41" spans="1:52" ht="12" hidden="1" customHeight="1">
      <c r="B41" s="43" t="s">
        <v>102</v>
      </c>
      <c r="C41" s="60" t="s">
        <v>103</v>
      </c>
      <c r="D41" s="78">
        <v>120691</v>
      </c>
      <c r="E41" s="85">
        <f t="shared" si="4"/>
        <v>98.11718032307104</v>
      </c>
      <c r="F41" s="81">
        <v>1497</v>
      </c>
      <c r="G41" s="85">
        <f t="shared" si="5"/>
        <v>88.214496169711254</v>
      </c>
      <c r="H41" s="81"/>
      <c r="I41" s="85"/>
      <c r="J41" s="81">
        <f t="shared" si="0"/>
        <v>119194</v>
      </c>
      <c r="K41" s="85">
        <f t="shared" si="6"/>
        <v>98.25570851537384</v>
      </c>
      <c r="L41" s="89">
        <v>166927</v>
      </c>
      <c r="M41" s="85">
        <f t="shared" si="7"/>
        <v>95.000341467856501</v>
      </c>
      <c r="N41" s="81">
        <v>200298</v>
      </c>
      <c r="O41" s="85">
        <f t="shared" si="8"/>
        <v>96.744558969850942</v>
      </c>
      <c r="P41" s="81">
        <f t="shared" si="1"/>
        <v>33371</v>
      </c>
      <c r="Q41" s="85">
        <f t="shared" si="9"/>
        <v>106.52812360339654</v>
      </c>
      <c r="R41" s="81">
        <f t="shared" si="2"/>
        <v>152565</v>
      </c>
      <c r="S41" s="85">
        <f t="shared" si="10"/>
        <v>99.953484105977623</v>
      </c>
      <c r="T41" s="81">
        <v>145155</v>
      </c>
      <c r="U41" s="85">
        <f t="shared" si="11"/>
        <v>101.99485651648443</v>
      </c>
      <c r="V41" s="81"/>
      <c r="W41" s="85"/>
      <c r="X41" s="81">
        <f t="shared" si="3"/>
        <v>7410</v>
      </c>
      <c r="Y41" s="85">
        <f t="shared" si="12"/>
        <v>71.802325581395351</v>
      </c>
      <c r="Z41" s="81"/>
      <c r="AA41" s="85"/>
      <c r="AB41" s="81"/>
      <c r="AC41" s="85"/>
      <c r="AD41" s="85"/>
      <c r="AE41" s="85"/>
      <c r="AF41" s="85"/>
      <c r="AG41" s="85"/>
      <c r="AH41" s="85"/>
      <c r="AI41" s="85"/>
      <c r="AJ41" s="34">
        <v>5630</v>
      </c>
      <c r="AK41" s="161">
        <f t="shared" si="13"/>
        <v>76.640348488973586</v>
      </c>
      <c r="AL41" s="154" t="s">
        <v>218</v>
      </c>
      <c r="AM41" s="121" t="s">
        <v>218</v>
      </c>
      <c r="AN41" s="121" t="s">
        <v>218</v>
      </c>
      <c r="AO41" s="121" t="s">
        <v>218</v>
      </c>
      <c r="AP41" s="34" t="s">
        <v>188</v>
      </c>
      <c r="AQ41" s="35" t="s">
        <v>188</v>
      </c>
      <c r="AR41" s="14"/>
      <c r="AS41" s="14"/>
      <c r="AT41" s="14"/>
      <c r="AU41" s="14"/>
      <c r="AV41" s="14"/>
      <c r="AW41" s="14"/>
      <c r="AX41" s="14"/>
      <c r="AY41" s="14"/>
      <c r="AZ41" s="14"/>
    </row>
    <row r="42" spans="1:52" ht="12" hidden="1" customHeight="1">
      <c r="B42" s="43" t="s">
        <v>104</v>
      </c>
      <c r="C42" s="60" t="s">
        <v>105</v>
      </c>
      <c r="D42" s="78">
        <v>126136</v>
      </c>
      <c r="E42" s="85">
        <f t="shared" si="4"/>
        <v>97.310641712055059</v>
      </c>
      <c r="F42" s="81">
        <v>1537</v>
      </c>
      <c r="G42" s="85">
        <f t="shared" si="5"/>
        <v>89.256678281068531</v>
      </c>
      <c r="H42" s="81"/>
      <c r="I42" s="85"/>
      <c r="J42" s="81">
        <f t="shared" si="0"/>
        <v>124599</v>
      </c>
      <c r="K42" s="85">
        <f t="shared" si="6"/>
        <v>97.419077404222037</v>
      </c>
      <c r="L42" s="89">
        <v>185811</v>
      </c>
      <c r="M42" s="85">
        <f t="shared" si="7"/>
        <v>96.67284059810828</v>
      </c>
      <c r="N42" s="81">
        <v>213856</v>
      </c>
      <c r="O42" s="85">
        <f t="shared" si="8"/>
        <v>97.906413525676541</v>
      </c>
      <c r="P42" s="81">
        <f t="shared" si="1"/>
        <v>28045</v>
      </c>
      <c r="Q42" s="85">
        <f t="shared" si="9"/>
        <v>106.94809899706365</v>
      </c>
      <c r="R42" s="81">
        <f t="shared" si="2"/>
        <v>152644</v>
      </c>
      <c r="S42" s="85">
        <f t="shared" si="10"/>
        <v>99.040376841873041</v>
      </c>
      <c r="T42" s="81">
        <v>140097</v>
      </c>
      <c r="U42" s="85">
        <f t="shared" si="11"/>
        <v>102.4055962457787</v>
      </c>
      <c r="V42" s="81"/>
      <c r="W42" s="85"/>
      <c r="X42" s="81">
        <f t="shared" si="3"/>
        <v>12547</v>
      </c>
      <c r="Y42" s="85">
        <f t="shared" si="12"/>
        <v>72.454813189351512</v>
      </c>
      <c r="Z42" s="81"/>
      <c r="AA42" s="85"/>
      <c r="AB42" s="81"/>
      <c r="AC42" s="85"/>
      <c r="AD42" s="85"/>
      <c r="AE42" s="85"/>
      <c r="AF42" s="85"/>
      <c r="AG42" s="85"/>
      <c r="AH42" s="85"/>
      <c r="AI42" s="85"/>
      <c r="AJ42" s="34">
        <v>12694</v>
      </c>
      <c r="AK42" s="161">
        <f t="shared" si="13"/>
        <v>74.508422844397487</v>
      </c>
      <c r="AL42" s="154" t="s">
        <v>218</v>
      </c>
      <c r="AM42" s="121" t="s">
        <v>218</v>
      </c>
      <c r="AN42" s="121" t="s">
        <v>218</v>
      </c>
      <c r="AO42" s="121" t="s">
        <v>218</v>
      </c>
      <c r="AP42" s="34" t="s">
        <v>188</v>
      </c>
      <c r="AQ42" s="35" t="s">
        <v>188</v>
      </c>
      <c r="AR42" s="14"/>
      <c r="AS42" s="14"/>
      <c r="AT42" s="14"/>
      <c r="AU42" s="14"/>
      <c r="AV42" s="14"/>
      <c r="AW42" s="14"/>
      <c r="AX42" s="14"/>
      <c r="AY42" s="14"/>
      <c r="AZ42" s="14"/>
    </row>
    <row r="43" spans="1:52" ht="12" hidden="1" customHeight="1">
      <c r="B43" s="43" t="s">
        <v>117</v>
      </c>
      <c r="C43" s="60" t="s">
        <v>118</v>
      </c>
      <c r="D43" s="78">
        <v>129296</v>
      </c>
      <c r="E43" s="85">
        <f t="shared" si="4"/>
        <v>96.735722996580847</v>
      </c>
      <c r="F43" s="81">
        <v>1550</v>
      </c>
      <c r="G43" s="85">
        <f t="shared" si="5"/>
        <v>91.607565011820341</v>
      </c>
      <c r="H43" s="81"/>
      <c r="I43" s="85"/>
      <c r="J43" s="81">
        <f t="shared" si="0"/>
        <v>127746</v>
      </c>
      <c r="K43" s="85">
        <f t="shared" si="6"/>
        <v>96.801473095546612</v>
      </c>
      <c r="L43" s="89">
        <v>192629</v>
      </c>
      <c r="M43" s="85">
        <f t="shared" si="7"/>
        <v>94.109973862276178</v>
      </c>
      <c r="N43" s="81">
        <v>221171</v>
      </c>
      <c r="O43" s="85">
        <f t="shared" si="8"/>
        <v>96.406932445273611</v>
      </c>
      <c r="P43" s="81">
        <f t="shared" si="1"/>
        <v>28542</v>
      </c>
      <c r="Q43" s="85">
        <f t="shared" si="9"/>
        <v>115.4191435157103</v>
      </c>
      <c r="R43" s="81">
        <f t="shared" si="2"/>
        <v>156288</v>
      </c>
      <c r="S43" s="85">
        <f t="shared" si="10"/>
        <v>99.739623219482311</v>
      </c>
      <c r="T43" s="81">
        <v>140880</v>
      </c>
      <c r="U43" s="85">
        <f t="shared" si="11"/>
        <v>106.51827096832729</v>
      </c>
      <c r="V43" s="81"/>
      <c r="W43" s="85"/>
      <c r="X43" s="81">
        <f t="shared" si="3"/>
        <v>15408</v>
      </c>
      <c r="Y43" s="85">
        <f t="shared" si="12"/>
        <v>63.051929451241975</v>
      </c>
      <c r="Z43" s="81"/>
      <c r="AA43" s="85"/>
      <c r="AB43" s="81"/>
      <c r="AC43" s="85"/>
      <c r="AD43" s="85"/>
      <c r="AE43" s="85"/>
      <c r="AF43" s="85"/>
      <c r="AG43" s="85"/>
      <c r="AH43" s="85"/>
      <c r="AI43" s="85"/>
      <c r="AJ43" s="34">
        <v>15400</v>
      </c>
      <c r="AK43" s="161">
        <f t="shared" si="13"/>
        <v>62.839188803199086</v>
      </c>
      <c r="AL43" s="154" t="s">
        <v>218</v>
      </c>
      <c r="AM43" s="121" t="s">
        <v>218</v>
      </c>
      <c r="AN43" s="121" t="s">
        <v>218</v>
      </c>
      <c r="AO43" s="121" t="s">
        <v>218</v>
      </c>
      <c r="AP43" s="34" t="s">
        <v>188</v>
      </c>
      <c r="AQ43" s="35" t="s">
        <v>188</v>
      </c>
      <c r="AR43" s="14"/>
      <c r="AS43" s="14"/>
      <c r="AT43" s="14"/>
      <c r="AU43" s="14"/>
      <c r="AV43" s="14"/>
      <c r="AW43" s="14"/>
      <c r="AX43" s="14"/>
      <c r="AY43" s="14"/>
      <c r="AZ43" s="14"/>
    </row>
    <row r="44" spans="1:52" ht="12" hidden="1" customHeight="1">
      <c r="B44" s="43" t="s">
        <v>47</v>
      </c>
      <c r="C44" s="60" t="s">
        <v>108</v>
      </c>
      <c r="D44" s="78">
        <v>119704</v>
      </c>
      <c r="E44" s="85">
        <f t="shared" si="4"/>
        <v>94.128378325247112</v>
      </c>
      <c r="F44" s="81">
        <v>1471</v>
      </c>
      <c r="G44" s="85">
        <f t="shared" si="5"/>
        <v>88.083832335329333</v>
      </c>
      <c r="H44" s="81"/>
      <c r="I44" s="85"/>
      <c r="J44" s="81">
        <f t="shared" si="0"/>
        <v>118233</v>
      </c>
      <c r="K44" s="85">
        <f t="shared" si="6"/>
        <v>94.208811085170638</v>
      </c>
      <c r="L44" s="89">
        <v>174715</v>
      </c>
      <c r="M44" s="85">
        <f t="shared" si="7"/>
        <v>92.421260883824758</v>
      </c>
      <c r="N44" s="81">
        <v>200922</v>
      </c>
      <c r="O44" s="85">
        <f t="shared" si="8"/>
        <v>93.848438988845913</v>
      </c>
      <c r="P44" s="81">
        <f t="shared" si="1"/>
        <v>26207</v>
      </c>
      <c r="Q44" s="85">
        <f t="shared" si="9"/>
        <v>104.61876247504991</v>
      </c>
      <c r="R44" s="81">
        <f t="shared" si="2"/>
        <v>144440</v>
      </c>
      <c r="S44" s="85">
        <f t="shared" si="10"/>
        <v>95.94091038917044</v>
      </c>
      <c r="T44" s="81">
        <v>134283</v>
      </c>
      <c r="U44" s="85">
        <f t="shared" si="11"/>
        <v>100.38049247237879</v>
      </c>
      <c r="V44" s="81"/>
      <c r="W44" s="85"/>
      <c r="X44" s="81">
        <f t="shared" si="3"/>
        <v>10157</v>
      </c>
      <c r="Y44" s="85">
        <f t="shared" si="12"/>
        <v>60.541217142516544</v>
      </c>
      <c r="Z44" s="81"/>
      <c r="AA44" s="85"/>
      <c r="AB44" s="81"/>
      <c r="AC44" s="85"/>
      <c r="AD44" s="85"/>
      <c r="AE44" s="85"/>
      <c r="AF44" s="85"/>
      <c r="AG44" s="85"/>
      <c r="AH44" s="85"/>
      <c r="AI44" s="85"/>
      <c r="AJ44" s="34">
        <v>11335</v>
      </c>
      <c r="AK44" s="161">
        <f t="shared" si="13"/>
        <v>68.1435613803054</v>
      </c>
      <c r="AL44" s="154" t="s">
        <v>218</v>
      </c>
      <c r="AM44" s="121" t="s">
        <v>218</v>
      </c>
      <c r="AN44" s="121" t="s">
        <v>218</v>
      </c>
      <c r="AO44" s="121" t="s">
        <v>218</v>
      </c>
      <c r="AP44" s="34" t="s">
        <v>188</v>
      </c>
      <c r="AQ44" s="35" t="s">
        <v>188</v>
      </c>
      <c r="AR44" s="14"/>
      <c r="AS44" s="14"/>
      <c r="AT44" s="14"/>
      <c r="AU44" s="14"/>
      <c r="AV44" s="14"/>
      <c r="AW44" s="14"/>
      <c r="AX44" s="14"/>
      <c r="AY44" s="14"/>
      <c r="AZ44" s="14"/>
    </row>
    <row r="45" spans="1:52" ht="12" hidden="1" customHeight="1">
      <c r="B45" s="44" t="s">
        <v>109</v>
      </c>
      <c r="C45" s="60" t="s">
        <v>110</v>
      </c>
      <c r="D45" s="79">
        <v>135824</v>
      </c>
      <c r="E45" s="86">
        <f t="shared" si="4"/>
        <v>97.507466115322757</v>
      </c>
      <c r="F45" s="82">
        <v>1540</v>
      </c>
      <c r="G45" s="86">
        <f t="shared" si="5"/>
        <v>89.795918367346943</v>
      </c>
      <c r="H45" s="82"/>
      <c r="I45" s="86"/>
      <c r="J45" s="82">
        <f t="shared" si="0"/>
        <v>134284</v>
      </c>
      <c r="K45" s="86">
        <f t="shared" si="6"/>
        <v>97.603593519453995</v>
      </c>
      <c r="L45" s="90">
        <v>205842</v>
      </c>
      <c r="M45" s="86">
        <f t="shared" si="7"/>
        <v>95.342686558868351</v>
      </c>
      <c r="N45" s="82">
        <v>233356</v>
      </c>
      <c r="O45" s="86">
        <f t="shared" si="8"/>
        <v>96.567763294020281</v>
      </c>
      <c r="P45" s="82">
        <f t="shared" si="1"/>
        <v>27514</v>
      </c>
      <c r="Q45" s="86">
        <f t="shared" si="9"/>
        <v>106.83803828680153</v>
      </c>
      <c r="R45" s="82">
        <f t="shared" si="2"/>
        <v>161798</v>
      </c>
      <c r="S45" s="86">
        <f t="shared" si="10"/>
        <v>99.059595675119695</v>
      </c>
      <c r="T45" s="82">
        <v>143065</v>
      </c>
      <c r="U45" s="86">
        <f t="shared" si="11"/>
        <v>106.01726629367521</v>
      </c>
      <c r="V45" s="82"/>
      <c r="W45" s="86"/>
      <c r="X45" s="82">
        <f t="shared" si="3"/>
        <v>18733</v>
      </c>
      <c r="Y45" s="86">
        <f t="shared" si="12"/>
        <v>65.986825883264643</v>
      </c>
      <c r="Z45" s="82"/>
      <c r="AA45" s="86"/>
      <c r="AB45" s="82"/>
      <c r="AC45" s="86"/>
      <c r="AD45" s="86"/>
      <c r="AE45" s="86"/>
      <c r="AF45" s="86"/>
      <c r="AG45" s="86"/>
      <c r="AH45" s="86"/>
      <c r="AI45" s="86"/>
      <c r="AJ45" s="36">
        <v>18845</v>
      </c>
      <c r="AK45" s="163">
        <f t="shared" si="13"/>
        <v>77.271608988026898</v>
      </c>
      <c r="AL45" s="155" t="s">
        <v>218</v>
      </c>
      <c r="AM45" s="156" t="s">
        <v>218</v>
      </c>
      <c r="AN45" s="156" t="s">
        <v>218</v>
      </c>
      <c r="AO45" s="156" t="s">
        <v>218</v>
      </c>
      <c r="AP45" s="36" t="s">
        <v>188</v>
      </c>
      <c r="AQ45" s="37" t="s">
        <v>188</v>
      </c>
      <c r="AR45" s="14"/>
      <c r="AS45" s="14"/>
      <c r="AT45" s="14"/>
      <c r="AU45" s="14"/>
      <c r="AV45" s="14"/>
      <c r="AW45" s="14"/>
      <c r="AX45" s="14"/>
      <c r="AY45" s="14"/>
      <c r="AZ45" s="14"/>
    </row>
    <row r="46" spans="1:52" ht="12" hidden="1" customHeight="1">
      <c r="B46" s="42" t="s">
        <v>119</v>
      </c>
      <c r="C46" s="61" t="s">
        <v>120</v>
      </c>
      <c r="D46" s="80">
        <v>133308</v>
      </c>
      <c r="E46" s="87">
        <f t="shared" si="4"/>
        <v>97.061393289841575</v>
      </c>
      <c r="F46" s="83">
        <v>1536</v>
      </c>
      <c r="G46" s="87">
        <f t="shared" si="5"/>
        <v>91.976047904191617</v>
      </c>
      <c r="H46" s="83"/>
      <c r="I46" s="87"/>
      <c r="J46" s="83">
        <f t="shared" si="0"/>
        <v>131772</v>
      </c>
      <c r="K46" s="87">
        <f t="shared" si="6"/>
        <v>97.123988383920278</v>
      </c>
      <c r="L46" s="83">
        <v>207430</v>
      </c>
      <c r="M46" s="87">
        <f t="shared" si="7"/>
        <v>108.45899650722606</v>
      </c>
      <c r="N46" s="83">
        <v>237034</v>
      </c>
      <c r="O46" s="87">
        <f t="shared" si="8"/>
        <v>109.15680405249827</v>
      </c>
      <c r="P46" s="83">
        <f t="shared" si="1"/>
        <v>29604</v>
      </c>
      <c r="Q46" s="87">
        <f t="shared" si="9"/>
        <v>114.30998532705227</v>
      </c>
      <c r="R46" s="83">
        <f t="shared" si="2"/>
        <v>161376</v>
      </c>
      <c r="S46" s="87">
        <f t="shared" si="10"/>
        <v>99.878691852548712</v>
      </c>
      <c r="T46" s="83">
        <v>144393</v>
      </c>
      <c r="U46" s="87">
        <f t="shared" si="11"/>
        <v>105.64929173495668</v>
      </c>
      <c r="V46" s="83"/>
      <c r="W46" s="87"/>
      <c r="X46" s="83">
        <f t="shared" si="3"/>
        <v>16983</v>
      </c>
      <c r="Y46" s="87">
        <f t="shared" si="12"/>
        <v>68.204819277108427</v>
      </c>
      <c r="Z46" s="83"/>
      <c r="AA46" s="87"/>
      <c r="AB46" s="83"/>
      <c r="AC46" s="87"/>
      <c r="AD46" s="87"/>
      <c r="AE46" s="87"/>
      <c r="AF46" s="87"/>
      <c r="AG46" s="87"/>
      <c r="AH46" s="87"/>
      <c r="AI46" s="87"/>
      <c r="AJ46" s="30">
        <v>15717</v>
      </c>
      <c r="AK46" s="49">
        <f t="shared" si="13"/>
        <v>73.540145985401466</v>
      </c>
      <c r="AL46" s="157" t="s">
        <v>218</v>
      </c>
      <c r="AM46" s="150" t="s">
        <v>218</v>
      </c>
      <c r="AN46" s="150" t="s">
        <v>218</v>
      </c>
      <c r="AO46" s="150" t="s">
        <v>218</v>
      </c>
      <c r="AP46" s="30" t="s">
        <v>188</v>
      </c>
      <c r="AQ46" s="31" t="s">
        <v>188</v>
      </c>
      <c r="AR46" s="14"/>
      <c r="AS46" s="14"/>
      <c r="AT46" s="14"/>
      <c r="AU46" s="14"/>
      <c r="AV46" s="14"/>
      <c r="AW46" s="14"/>
      <c r="AX46" s="14"/>
      <c r="AY46" s="14"/>
      <c r="AZ46" s="14"/>
    </row>
    <row r="47" spans="1:52" ht="12" hidden="1" customHeight="1">
      <c r="B47" s="43" t="s">
        <v>93</v>
      </c>
      <c r="C47" s="60" t="s">
        <v>94</v>
      </c>
      <c r="D47" s="78">
        <v>135957</v>
      </c>
      <c r="E47" s="85">
        <f t="shared" si="4"/>
        <v>96.008050278935116</v>
      </c>
      <c r="F47" s="81">
        <v>1591</v>
      </c>
      <c r="G47" s="85">
        <f t="shared" si="5"/>
        <v>95.440911817636476</v>
      </c>
      <c r="H47" s="81"/>
      <c r="I47" s="85"/>
      <c r="J47" s="81">
        <f t="shared" si="0"/>
        <v>134366</v>
      </c>
      <c r="K47" s="85">
        <f t="shared" si="6"/>
        <v>96.014806028168607</v>
      </c>
      <c r="L47" s="81">
        <v>203247</v>
      </c>
      <c r="M47" s="85">
        <f t="shared" si="7"/>
        <v>104.28431427882421</v>
      </c>
      <c r="N47" s="81">
        <v>235873</v>
      </c>
      <c r="O47" s="85">
        <f t="shared" si="8"/>
        <v>105.3427716493234</v>
      </c>
      <c r="P47" s="81">
        <f t="shared" si="1"/>
        <v>32626</v>
      </c>
      <c r="Q47" s="85">
        <f t="shared" si="9"/>
        <v>112.45303829317892</v>
      </c>
      <c r="R47" s="81">
        <f t="shared" si="2"/>
        <v>166992</v>
      </c>
      <c r="S47" s="85">
        <f t="shared" si="10"/>
        <v>98.837567177253248</v>
      </c>
      <c r="T47" s="81">
        <v>154010</v>
      </c>
      <c r="U47" s="85">
        <f t="shared" si="11"/>
        <v>106.84306189557809</v>
      </c>
      <c r="V47" s="81"/>
      <c r="W47" s="85"/>
      <c r="X47" s="81">
        <f t="shared" si="3"/>
        <v>12982</v>
      </c>
      <c r="Y47" s="85">
        <f t="shared" si="12"/>
        <v>52.325675130995563</v>
      </c>
      <c r="Z47" s="81"/>
      <c r="AA47" s="85"/>
      <c r="AB47" s="81"/>
      <c r="AC47" s="85"/>
      <c r="AD47" s="85"/>
      <c r="AE47" s="85"/>
      <c r="AF47" s="85"/>
      <c r="AG47" s="85"/>
      <c r="AH47" s="85"/>
      <c r="AI47" s="85"/>
      <c r="AJ47" s="34">
        <v>11467</v>
      </c>
      <c r="AK47" s="161">
        <f t="shared" si="13"/>
        <v>56.010355101841448</v>
      </c>
      <c r="AL47" s="154" t="s">
        <v>218</v>
      </c>
      <c r="AM47" s="121" t="s">
        <v>218</v>
      </c>
      <c r="AN47" s="121" t="s">
        <v>218</v>
      </c>
      <c r="AO47" s="121" t="s">
        <v>218</v>
      </c>
      <c r="AP47" s="34" t="s">
        <v>188</v>
      </c>
      <c r="AQ47" s="35" t="s">
        <v>188</v>
      </c>
      <c r="AR47" s="14"/>
      <c r="AS47" s="14"/>
      <c r="AT47" s="14"/>
      <c r="AU47" s="14"/>
      <c r="AV47" s="14"/>
      <c r="AW47" s="14"/>
      <c r="AX47" s="14"/>
      <c r="AY47" s="14"/>
      <c r="AZ47" s="14"/>
    </row>
    <row r="48" spans="1:52" ht="12" hidden="1" customHeight="1">
      <c r="B48" s="43" t="s">
        <v>95</v>
      </c>
      <c r="C48" s="60" t="s">
        <v>96</v>
      </c>
      <c r="D48" s="78">
        <v>126138</v>
      </c>
      <c r="E48" s="85">
        <f t="shared" si="4"/>
        <v>96.314282441873786</v>
      </c>
      <c r="F48" s="81">
        <v>1561</v>
      </c>
      <c r="G48" s="85">
        <f t="shared" si="5"/>
        <v>95.182926829268283</v>
      </c>
      <c r="H48" s="81"/>
      <c r="I48" s="85"/>
      <c r="J48" s="81">
        <f t="shared" si="0"/>
        <v>124577</v>
      </c>
      <c r="K48" s="85">
        <f t="shared" si="6"/>
        <v>96.328629421998841</v>
      </c>
      <c r="L48" s="81">
        <v>181787</v>
      </c>
      <c r="M48" s="85">
        <f t="shared" si="7"/>
        <v>106.21563666746519</v>
      </c>
      <c r="N48" s="81">
        <v>216250</v>
      </c>
      <c r="O48" s="85">
        <f t="shared" si="8"/>
        <v>106.71634425582313</v>
      </c>
      <c r="P48" s="81">
        <f t="shared" si="1"/>
        <v>34463</v>
      </c>
      <c r="Q48" s="85">
        <f t="shared" si="9"/>
        <v>109.43761709694833</v>
      </c>
      <c r="R48" s="81">
        <f t="shared" si="2"/>
        <v>159040</v>
      </c>
      <c r="S48" s="85">
        <f t="shared" si="10"/>
        <v>98.895632275395485</v>
      </c>
      <c r="T48" s="81">
        <v>151577</v>
      </c>
      <c r="U48" s="85">
        <f t="shared" si="11"/>
        <v>102.89381864588564</v>
      </c>
      <c r="V48" s="81"/>
      <c r="W48" s="85"/>
      <c r="X48" s="81">
        <f t="shared" si="3"/>
        <v>7463</v>
      </c>
      <c r="Y48" s="85">
        <f t="shared" si="12"/>
        <v>55.273292845504372</v>
      </c>
      <c r="Z48" s="81"/>
      <c r="AA48" s="85"/>
      <c r="AB48" s="81"/>
      <c r="AC48" s="85"/>
      <c r="AD48" s="85"/>
      <c r="AE48" s="85"/>
      <c r="AF48" s="85"/>
      <c r="AG48" s="85"/>
      <c r="AH48" s="85"/>
      <c r="AI48" s="85"/>
      <c r="AJ48" s="34">
        <v>4428</v>
      </c>
      <c r="AK48" s="161">
        <f t="shared" si="13"/>
        <v>40.803538518245489</v>
      </c>
      <c r="AL48" s="154" t="s">
        <v>218</v>
      </c>
      <c r="AM48" s="121" t="s">
        <v>218</v>
      </c>
      <c r="AN48" s="121" t="s">
        <v>218</v>
      </c>
      <c r="AO48" s="121" t="s">
        <v>218</v>
      </c>
      <c r="AP48" s="34" t="s">
        <v>188</v>
      </c>
      <c r="AQ48" s="35" t="s">
        <v>188</v>
      </c>
      <c r="AR48" s="14"/>
      <c r="AS48" s="14"/>
      <c r="AT48" s="14"/>
      <c r="AU48" s="14"/>
      <c r="AV48" s="14"/>
      <c r="AW48" s="14"/>
      <c r="AX48" s="14"/>
      <c r="AY48" s="14"/>
      <c r="AZ48" s="14"/>
    </row>
    <row r="49" spans="1:52" ht="12" hidden="1" customHeight="1">
      <c r="B49" s="43" t="s">
        <v>56</v>
      </c>
      <c r="C49" s="60" t="s">
        <v>49</v>
      </c>
      <c r="D49" s="78">
        <v>121131</v>
      </c>
      <c r="E49" s="85">
        <f t="shared" si="4"/>
        <v>95.767844154201327</v>
      </c>
      <c r="F49" s="81">
        <v>1503</v>
      </c>
      <c r="G49" s="85">
        <f t="shared" si="5"/>
        <v>80.633047210300418</v>
      </c>
      <c r="H49" s="81"/>
      <c r="I49" s="85"/>
      <c r="J49" s="81">
        <f t="shared" si="0"/>
        <v>119628</v>
      </c>
      <c r="K49" s="85">
        <f t="shared" si="6"/>
        <v>95.994222436206073</v>
      </c>
      <c r="L49" s="81">
        <v>176943</v>
      </c>
      <c r="M49" s="85">
        <f t="shared" si="7"/>
        <v>103.84039812440213</v>
      </c>
      <c r="N49" s="81">
        <v>218057</v>
      </c>
      <c r="O49" s="85">
        <f t="shared" si="8"/>
        <v>104.42142665593992</v>
      </c>
      <c r="P49" s="81">
        <f t="shared" si="1"/>
        <v>41114</v>
      </c>
      <c r="Q49" s="85">
        <f t="shared" si="9"/>
        <v>106.99804814573845</v>
      </c>
      <c r="R49" s="81">
        <f t="shared" si="2"/>
        <v>160742</v>
      </c>
      <c r="S49" s="85">
        <f t="shared" si="10"/>
        <v>98.587506516605856</v>
      </c>
      <c r="T49" s="81">
        <v>153658</v>
      </c>
      <c r="U49" s="85">
        <f t="shared" si="11"/>
        <v>100.45501497103855</v>
      </c>
      <c r="V49" s="81"/>
      <c r="W49" s="85"/>
      <c r="X49" s="81">
        <f t="shared" si="3"/>
        <v>7084</v>
      </c>
      <c r="Y49" s="85">
        <f t="shared" si="12"/>
        <v>70.256867995636213</v>
      </c>
      <c r="Z49" s="81"/>
      <c r="AA49" s="85"/>
      <c r="AB49" s="81"/>
      <c r="AC49" s="85"/>
      <c r="AD49" s="85"/>
      <c r="AE49" s="85"/>
      <c r="AF49" s="85"/>
      <c r="AG49" s="85"/>
      <c r="AH49" s="85"/>
      <c r="AI49" s="85"/>
      <c r="AJ49" s="34">
        <v>1432</v>
      </c>
      <c r="AK49" s="161">
        <f t="shared" si="13"/>
        <v>31.93577163247101</v>
      </c>
      <c r="AL49" s="154" t="s">
        <v>218</v>
      </c>
      <c r="AM49" s="121" t="s">
        <v>218</v>
      </c>
      <c r="AN49" s="121" t="s">
        <v>218</v>
      </c>
      <c r="AO49" s="121" t="s">
        <v>218</v>
      </c>
      <c r="AP49" s="34" t="s">
        <v>188</v>
      </c>
      <c r="AQ49" s="35" t="s">
        <v>188</v>
      </c>
      <c r="AR49" s="14"/>
      <c r="AS49" s="14"/>
      <c r="AT49" s="14"/>
      <c r="AU49" s="14"/>
      <c r="AV49" s="14"/>
      <c r="AW49" s="14"/>
      <c r="AX49" s="14"/>
      <c r="AY49" s="14"/>
      <c r="AZ49" s="14"/>
    </row>
    <row r="50" spans="1:52" ht="12" hidden="1" customHeight="1">
      <c r="A50" s="93"/>
      <c r="B50" s="43" t="s">
        <v>97</v>
      </c>
      <c r="C50" s="60" t="s">
        <v>98</v>
      </c>
      <c r="D50" s="78">
        <v>120741</v>
      </c>
      <c r="E50" s="85">
        <f t="shared" si="4"/>
        <v>98.358532373163015</v>
      </c>
      <c r="F50" s="81">
        <v>1692</v>
      </c>
      <c r="G50" s="85">
        <f t="shared" si="5"/>
        <v>106.75078864353311</v>
      </c>
      <c r="H50" s="81"/>
      <c r="I50" s="85"/>
      <c r="J50" s="81">
        <f t="shared" si="0"/>
        <v>119049</v>
      </c>
      <c r="K50" s="85">
        <f t="shared" si="6"/>
        <v>98.248755890435831</v>
      </c>
      <c r="L50" s="81">
        <v>184540</v>
      </c>
      <c r="M50" s="85">
        <f t="shared" si="7"/>
        <v>104.27873965914742</v>
      </c>
      <c r="N50" s="81">
        <v>216707</v>
      </c>
      <c r="O50" s="85">
        <f t="shared" si="8"/>
        <v>100.75646271154919</v>
      </c>
      <c r="P50" s="81">
        <f t="shared" si="1"/>
        <v>32167</v>
      </c>
      <c r="Q50" s="85">
        <f t="shared" si="9"/>
        <v>84.401238455079763</v>
      </c>
      <c r="R50" s="81">
        <f t="shared" si="2"/>
        <v>151216</v>
      </c>
      <c r="S50" s="85">
        <f t="shared" si="10"/>
        <v>94.935429392967237</v>
      </c>
      <c r="T50" s="81">
        <v>135896</v>
      </c>
      <c r="U50" s="85">
        <f t="shared" si="11"/>
        <v>91.56733665294351</v>
      </c>
      <c r="V50" s="81"/>
      <c r="W50" s="85"/>
      <c r="X50" s="81">
        <f t="shared" si="3"/>
        <v>15320</v>
      </c>
      <c r="Y50" s="85">
        <f t="shared" si="12"/>
        <v>140.91243561442238</v>
      </c>
      <c r="Z50" s="81"/>
      <c r="AA50" s="85"/>
      <c r="AB50" s="81"/>
      <c r="AC50" s="85"/>
      <c r="AD50" s="85"/>
      <c r="AE50" s="85"/>
      <c r="AF50" s="85"/>
      <c r="AG50" s="85"/>
      <c r="AH50" s="85"/>
      <c r="AI50" s="85"/>
      <c r="AJ50" s="34">
        <v>9539</v>
      </c>
      <c r="AK50" s="161">
        <f t="shared" si="13"/>
        <v>137.90660691051033</v>
      </c>
      <c r="AL50" s="154" t="s">
        <v>218</v>
      </c>
      <c r="AM50" s="121" t="s">
        <v>218</v>
      </c>
      <c r="AN50" s="121" t="s">
        <v>218</v>
      </c>
      <c r="AO50" s="121" t="s">
        <v>218</v>
      </c>
      <c r="AP50" s="34" t="s">
        <v>188</v>
      </c>
      <c r="AQ50" s="35" t="s">
        <v>188</v>
      </c>
      <c r="AR50" s="14"/>
      <c r="AS50" s="14"/>
      <c r="AT50" s="14"/>
      <c r="AU50" s="14"/>
      <c r="AV50" s="14"/>
      <c r="AW50" s="14"/>
      <c r="AX50" s="14"/>
      <c r="AY50" s="14"/>
      <c r="AZ50" s="14"/>
    </row>
    <row r="51" spans="1:52" ht="12" hidden="1" customHeight="1">
      <c r="A51" s="93"/>
      <c r="B51" s="43" t="s">
        <v>99</v>
      </c>
      <c r="C51" s="60" t="s">
        <v>100</v>
      </c>
      <c r="D51" s="78">
        <v>114657</v>
      </c>
      <c r="E51" s="85">
        <f t="shared" si="4"/>
        <v>98.029274465210932</v>
      </c>
      <c r="F51" s="81">
        <v>1572</v>
      </c>
      <c r="G51" s="85">
        <f t="shared" si="5"/>
        <v>105.36193029490617</v>
      </c>
      <c r="H51" s="81"/>
      <c r="I51" s="85"/>
      <c r="J51" s="81">
        <f t="shared" si="0"/>
        <v>113085</v>
      </c>
      <c r="K51" s="85">
        <f t="shared" si="6"/>
        <v>97.934528448947773</v>
      </c>
      <c r="L51" s="81">
        <v>171794</v>
      </c>
      <c r="M51" s="85">
        <f t="shared" si="7"/>
        <v>102.53725909169586</v>
      </c>
      <c r="N51" s="81">
        <v>210754</v>
      </c>
      <c r="O51" s="85">
        <f t="shared" si="8"/>
        <v>96.57248641366607</v>
      </c>
      <c r="P51" s="81">
        <f t="shared" si="1"/>
        <v>38960</v>
      </c>
      <c r="Q51" s="85">
        <f t="shared" si="9"/>
        <v>76.857824860428863</v>
      </c>
      <c r="R51" s="81">
        <f t="shared" si="2"/>
        <v>152045</v>
      </c>
      <c r="S51" s="85">
        <f t="shared" si="10"/>
        <v>91.504625032348144</v>
      </c>
      <c r="T51" s="81">
        <v>145720</v>
      </c>
      <c r="U51" s="85">
        <f t="shared" si="11"/>
        <v>91.010723676403543</v>
      </c>
      <c r="V51" s="81"/>
      <c r="W51" s="85"/>
      <c r="X51" s="81">
        <f t="shared" si="3"/>
        <v>6325</v>
      </c>
      <c r="Y51" s="85">
        <f t="shared" si="12"/>
        <v>104.58002645502647</v>
      </c>
      <c r="Z51" s="81"/>
      <c r="AA51" s="85"/>
      <c r="AB51" s="81"/>
      <c r="AC51" s="85"/>
      <c r="AD51" s="85"/>
      <c r="AE51" s="85"/>
      <c r="AF51" s="85"/>
      <c r="AG51" s="85"/>
      <c r="AH51" s="85"/>
      <c r="AI51" s="85"/>
      <c r="AJ51" s="34">
        <v>1795</v>
      </c>
      <c r="AK51" s="161">
        <f t="shared" si="13"/>
        <v>177.37154150197628</v>
      </c>
      <c r="AL51" s="154" t="s">
        <v>218</v>
      </c>
      <c r="AM51" s="121" t="s">
        <v>218</v>
      </c>
      <c r="AN51" s="121" t="s">
        <v>218</v>
      </c>
      <c r="AO51" s="121" t="s">
        <v>218</v>
      </c>
      <c r="AP51" s="34" t="s">
        <v>188</v>
      </c>
      <c r="AQ51" s="35" t="s">
        <v>188</v>
      </c>
      <c r="AR51" s="14"/>
      <c r="AS51" s="14"/>
      <c r="AT51" s="14"/>
      <c r="AU51" s="14"/>
      <c r="AV51" s="14"/>
      <c r="AW51" s="14"/>
      <c r="AX51" s="14"/>
      <c r="AY51" s="14"/>
      <c r="AZ51" s="14"/>
    </row>
    <row r="52" spans="1:52" ht="12" hidden="1" customHeight="1">
      <c r="A52" s="93"/>
      <c r="B52" s="43" t="s">
        <v>57</v>
      </c>
      <c r="C52" s="60" t="s">
        <v>101</v>
      </c>
      <c r="D52" s="78">
        <v>119908</v>
      </c>
      <c r="E52" s="85">
        <f t="shared" si="4"/>
        <v>96.704679258673806</v>
      </c>
      <c r="F52" s="81">
        <v>1621</v>
      </c>
      <c r="G52" s="85">
        <f t="shared" si="5"/>
        <v>104.78345184227538</v>
      </c>
      <c r="H52" s="81"/>
      <c r="I52" s="85"/>
      <c r="J52" s="81">
        <f t="shared" si="0"/>
        <v>118287</v>
      </c>
      <c r="K52" s="85">
        <f t="shared" si="6"/>
        <v>96.602611742223161</v>
      </c>
      <c r="L52" s="81">
        <v>179422</v>
      </c>
      <c r="M52" s="85">
        <f t="shared" si="7"/>
        <v>100.85440298591359</v>
      </c>
      <c r="N52" s="81">
        <v>214176</v>
      </c>
      <c r="O52" s="85">
        <f t="shared" si="8"/>
        <v>96.258443782275137</v>
      </c>
      <c r="P52" s="81">
        <f t="shared" si="1"/>
        <v>34754</v>
      </c>
      <c r="Q52" s="85">
        <f t="shared" si="9"/>
        <v>77.925514024978142</v>
      </c>
      <c r="R52" s="81">
        <f t="shared" si="2"/>
        <v>153041</v>
      </c>
      <c r="S52" s="85">
        <f t="shared" si="10"/>
        <v>91.616081797828144</v>
      </c>
      <c r="T52" s="81">
        <v>144478</v>
      </c>
      <c r="U52" s="85">
        <f t="shared" si="11"/>
        <v>91.133763104444483</v>
      </c>
      <c r="V52" s="81"/>
      <c r="W52" s="85"/>
      <c r="X52" s="81">
        <f t="shared" si="3"/>
        <v>8563</v>
      </c>
      <c r="Y52" s="85">
        <f t="shared" si="12"/>
        <v>100.59915413533835</v>
      </c>
      <c r="Z52" s="81"/>
      <c r="AA52" s="85"/>
      <c r="AB52" s="81"/>
      <c r="AC52" s="85"/>
      <c r="AD52" s="85"/>
      <c r="AE52" s="85"/>
      <c r="AF52" s="85"/>
      <c r="AG52" s="85"/>
      <c r="AH52" s="85"/>
      <c r="AI52" s="85"/>
      <c r="AJ52" s="34">
        <v>4943</v>
      </c>
      <c r="AK52" s="161">
        <f t="shared" si="13"/>
        <v>123.29758044400099</v>
      </c>
      <c r="AL52" s="154" t="s">
        <v>218</v>
      </c>
      <c r="AM52" s="121" t="s">
        <v>218</v>
      </c>
      <c r="AN52" s="121" t="s">
        <v>218</v>
      </c>
      <c r="AO52" s="121" t="s">
        <v>218</v>
      </c>
      <c r="AP52" s="34" t="s">
        <v>188</v>
      </c>
      <c r="AQ52" s="35" t="s">
        <v>188</v>
      </c>
      <c r="AR52" s="14"/>
      <c r="AS52" s="14"/>
      <c r="AT52" s="14"/>
      <c r="AU52" s="14"/>
      <c r="AV52" s="14"/>
      <c r="AW52" s="14"/>
      <c r="AX52" s="14"/>
      <c r="AY52" s="14"/>
      <c r="AZ52" s="14"/>
    </row>
    <row r="53" spans="1:52" ht="12" hidden="1" customHeight="1">
      <c r="A53" s="93"/>
      <c r="B53" s="43" t="s">
        <v>102</v>
      </c>
      <c r="C53" s="60" t="s">
        <v>103</v>
      </c>
      <c r="D53" s="78">
        <v>117005</v>
      </c>
      <c r="E53" s="85">
        <f t="shared" si="4"/>
        <v>96.945919745465687</v>
      </c>
      <c r="F53" s="81">
        <v>1447</v>
      </c>
      <c r="G53" s="85">
        <f t="shared" si="5"/>
        <v>96.659986639946567</v>
      </c>
      <c r="H53" s="81"/>
      <c r="I53" s="85"/>
      <c r="J53" s="81">
        <f t="shared" si="0"/>
        <v>115558</v>
      </c>
      <c r="K53" s="85">
        <f t="shared" si="6"/>
        <v>96.94951088142021</v>
      </c>
      <c r="L53" s="81">
        <v>172005</v>
      </c>
      <c r="M53" s="85">
        <f t="shared" si="7"/>
        <v>103.04204832052335</v>
      </c>
      <c r="N53" s="81">
        <v>201190</v>
      </c>
      <c r="O53" s="85">
        <f t="shared" si="8"/>
        <v>100.44533644869145</v>
      </c>
      <c r="P53" s="81">
        <f t="shared" si="1"/>
        <v>29185</v>
      </c>
      <c r="Q53" s="85">
        <f t="shared" si="9"/>
        <v>87.45617452278924</v>
      </c>
      <c r="R53" s="81">
        <f t="shared" si="2"/>
        <v>144743</v>
      </c>
      <c r="S53" s="85">
        <f t="shared" si="10"/>
        <v>94.873004948710388</v>
      </c>
      <c r="T53" s="81">
        <v>134835</v>
      </c>
      <c r="U53" s="85">
        <f t="shared" si="11"/>
        <v>92.890358582205224</v>
      </c>
      <c r="V53" s="81"/>
      <c r="W53" s="85"/>
      <c r="X53" s="81">
        <f t="shared" si="3"/>
        <v>9908</v>
      </c>
      <c r="Y53" s="85">
        <f t="shared" si="12"/>
        <v>133.71120107962213</v>
      </c>
      <c r="Z53" s="81"/>
      <c r="AA53" s="85"/>
      <c r="AB53" s="81"/>
      <c r="AC53" s="85"/>
      <c r="AD53" s="85"/>
      <c r="AE53" s="85"/>
      <c r="AF53" s="85"/>
      <c r="AG53" s="85"/>
      <c r="AH53" s="85"/>
      <c r="AI53" s="85"/>
      <c r="AJ53" s="34">
        <v>6155</v>
      </c>
      <c r="AK53" s="161">
        <f t="shared" si="13"/>
        <v>109.32504440497335</v>
      </c>
      <c r="AL53" s="154" t="s">
        <v>218</v>
      </c>
      <c r="AM53" s="121" t="s">
        <v>218</v>
      </c>
      <c r="AN53" s="121" t="s">
        <v>218</v>
      </c>
      <c r="AO53" s="121" t="s">
        <v>218</v>
      </c>
      <c r="AP53" s="34" t="s">
        <v>188</v>
      </c>
      <c r="AQ53" s="35" t="s">
        <v>188</v>
      </c>
      <c r="AR53" s="14"/>
      <c r="AS53" s="14"/>
      <c r="AT53" s="14"/>
      <c r="AU53" s="14"/>
      <c r="AV53" s="14"/>
      <c r="AW53" s="14"/>
      <c r="AX53" s="14"/>
      <c r="AY53" s="14"/>
      <c r="AZ53" s="14"/>
    </row>
    <row r="54" spans="1:52" ht="12" hidden="1" customHeight="1">
      <c r="A54" s="93"/>
      <c r="B54" s="43" t="s">
        <v>104</v>
      </c>
      <c r="C54" s="60" t="s">
        <v>105</v>
      </c>
      <c r="D54" s="78">
        <v>123125</v>
      </c>
      <c r="E54" s="85">
        <f t="shared" si="4"/>
        <v>97.612894019153927</v>
      </c>
      <c r="F54" s="81">
        <v>1478</v>
      </c>
      <c r="G54" s="85">
        <f t="shared" si="5"/>
        <v>96.161353285621345</v>
      </c>
      <c r="H54" s="81"/>
      <c r="I54" s="85"/>
      <c r="J54" s="81">
        <f t="shared" si="0"/>
        <v>121647</v>
      </c>
      <c r="K54" s="85">
        <f t="shared" si="6"/>
        <v>97.630799605133262</v>
      </c>
      <c r="L54" s="81">
        <v>192783</v>
      </c>
      <c r="M54" s="85">
        <f t="shared" si="7"/>
        <v>103.75219981594202</v>
      </c>
      <c r="N54" s="81">
        <v>216438</v>
      </c>
      <c r="O54" s="85">
        <f t="shared" si="8"/>
        <v>101.20735448152027</v>
      </c>
      <c r="P54" s="81">
        <f t="shared" si="1"/>
        <v>23655</v>
      </c>
      <c r="Q54" s="85">
        <f t="shared" si="9"/>
        <v>84.346585844179003</v>
      </c>
      <c r="R54" s="81">
        <f t="shared" si="2"/>
        <v>145302</v>
      </c>
      <c r="S54" s="85">
        <f t="shared" si="10"/>
        <v>95.190115563009357</v>
      </c>
      <c r="T54" s="81">
        <v>128668</v>
      </c>
      <c r="U54" s="85">
        <f t="shared" si="11"/>
        <v>91.842080843986665</v>
      </c>
      <c r="V54" s="81"/>
      <c r="W54" s="85"/>
      <c r="X54" s="81">
        <f t="shared" si="3"/>
        <v>16634</v>
      </c>
      <c r="Y54" s="85">
        <f t="shared" si="12"/>
        <v>132.57352355144656</v>
      </c>
      <c r="Z54" s="81"/>
      <c r="AA54" s="85"/>
      <c r="AB54" s="81"/>
      <c r="AC54" s="85"/>
      <c r="AD54" s="85"/>
      <c r="AE54" s="85"/>
      <c r="AF54" s="85"/>
      <c r="AG54" s="85"/>
      <c r="AH54" s="85"/>
      <c r="AI54" s="85"/>
      <c r="AJ54" s="34">
        <v>14518</v>
      </c>
      <c r="AK54" s="161">
        <f t="shared" si="13"/>
        <v>114.36899322514573</v>
      </c>
      <c r="AL54" s="154" t="s">
        <v>218</v>
      </c>
      <c r="AM54" s="121" t="s">
        <v>218</v>
      </c>
      <c r="AN54" s="121" t="s">
        <v>218</v>
      </c>
      <c r="AO54" s="121" t="s">
        <v>218</v>
      </c>
      <c r="AP54" s="34" t="s">
        <v>188</v>
      </c>
      <c r="AQ54" s="35" t="s">
        <v>188</v>
      </c>
      <c r="AR54" s="14"/>
      <c r="AS54" s="14"/>
      <c r="AT54" s="14"/>
      <c r="AU54" s="14"/>
      <c r="AV54" s="14"/>
      <c r="AW54" s="14"/>
      <c r="AX54" s="14"/>
      <c r="AY54" s="14"/>
      <c r="AZ54" s="14"/>
    </row>
    <row r="55" spans="1:52" s="93" customFormat="1" ht="12" hidden="1" customHeight="1">
      <c r="B55" s="43" t="s">
        <v>121</v>
      </c>
      <c r="C55" s="60" t="s">
        <v>122</v>
      </c>
      <c r="D55" s="95">
        <v>126869</v>
      </c>
      <c r="E55" s="96">
        <f t="shared" si="4"/>
        <v>98.122911768345503</v>
      </c>
      <c r="F55" s="89">
        <v>1520</v>
      </c>
      <c r="G55" s="96">
        <f t="shared" si="5"/>
        <v>98.064516129032256</v>
      </c>
      <c r="H55" s="89"/>
      <c r="I55" s="96"/>
      <c r="J55" s="89">
        <f t="shared" si="0"/>
        <v>125349</v>
      </c>
      <c r="K55" s="96">
        <f t="shared" si="6"/>
        <v>98.123620309050779</v>
      </c>
      <c r="L55" s="89">
        <v>197526</v>
      </c>
      <c r="M55" s="96">
        <f t="shared" si="7"/>
        <v>102.54219250476304</v>
      </c>
      <c r="N55" s="89">
        <v>222188</v>
      </c>
      <c r="O55" s="96">
        <f t="shared" si="8"/>
        <v>100.45982520312337</v>
      </c>
      <c r="P55" s="89">
        <f t="shared" si="1"/>
        <v>24662</v>
      </c>
      <c r="Q55" s="96">
        <f t="shared" si="9"/>
        <v>86.405998178123468</v>
      </c>
      <c r="R55" s="89">
        <f t="shared" si="2"/>
        <v>150011</v>
      </c>
      <c r="S55" s="96">
        <f t="shared" si="10"/>
        <v>95.983696764946771</v>
      </c>
      <c r="T55" s="89">
        <v>133891</v>
      </c>
      <c r="U55" s="96">
        <f t="shared" si="11"/>
        <v>95.039040318001128</v>
      </c>
      <c r="V55" s="89"/>
      <c r="W55" s="96"/>
      <c r="X55" s="89">
        <f t="shared" si="3"/>
        <v>16120</v>
      </c>
      <c r="Y55" s="96">
        <f t="shared" si="12"/>
        <v>104.62097611630321</v>
      </c>
      <c r="Z55" s="89"/>
      <c r="AA55" s="96"/>
      <c r="AB55" s="89"/>
      <c r="AC55" s="96"/>
      <c r="AD55" s="85"/>
      <c r="AE55" s="85"/>
      <c r="AF55" s="85"/>
      <c r="AG55" s="85"/>
      <c r="AH55" s="85"/>
      <c r="AI55" s="85"/>
      <c r="AJ55" s="88">
        <v>15545</v>
      </c>
      <c r="AK55" s="162">
        <f t="shared" si="13"/>
        <v>100.94155844155843</v>
      </c>
      <c r="AL55" s="154" t="s">
        <v>218</v>
      </c>
      <c r="AM55" s="121" t="s">
        <v>218</v>
      </c>
      <c r="AN55" s="121" t="s">
        <v>218</v>
      </c>
      <c r="AO55" s="121" t="s">
        <v>218</v>
      </c>
      <c r="AP55" s="88" t="s">
        <v>188</v>
      </c>
      <c r="AQ55" s="108" t="s">
        <v>188</v>
      </c>
    </row>
    <row r="56" spans="1:52" ht="12" hidden="1" customHeight="1">
      <c r="A56" s="93"/>
      <c r="B56" s="43" t="s">
        <v>47</v>
      </c>
      <c r="C56" s="60" t="s">
        <v>108</v>
      </c>
      <c r="D56" s="78">
        <v>117355</v>
      </c>
      <c r="E56" s="85">
        <f t="shared" si="4"/>
        <v>98.037659560248613</v>
      </c>
      <c r="F56" s="81">
        <v>1522</v>
      </c>
      <c r="G56" s="85">
        <f t="shared" si="5"/>
        <v>103.4670292318151</v>
      </c>
      <c r="H56" s="81"/>
      <c r="I56" s="85"/>
      <c r="J56" s="81">
        <f t="shared" si="0"/>
        <v>115833</v>
      </c>
      <c r="K56" s="85">
        <f t="shared" si="6"/>
        <v>97.970109867803401</v>
      </c>
      <c r="L56" s="81">
        <v>179531</v>
      </c>
      <c r="M56" s="85">
        <f t="shared" si="7"/>
        <v>102.75648913945568</v>
      </c>
      <c r="N56" s="81">
        <v>205129</v>
      </c>
      <c r="O56" s="85">
        <f t="shared" si="8"/>
        <v>102.09384736365357</v>
      </c>
      <c r="P56" s="81">
        <f t="shared" si="1"/>
        <v>25598</v>
      </c>
      <c r="Q56" s="85">
        <f t="shared" si="9"/>
        <v>97.676193383447171</v>
      </c>
      <c r="R56" s="81">
        <f t="shared" si="2"/>
        <v>141431</v>
      </c>
      <c r="S56" s="85">
        <f t="shared" si="10"/>
        <v>97.916782054832453</v>
      </c>
      <c r="T56" s="81">
        <v>128623</v>
      </c>
      <c r="U56" s="85">
        <f t="shared" si="11"/>
        <v>95.785021186598456</v>
      </c>
      <c r="V56" s="81"/>
      <c r="W56" s="85"/>
      <c r="X56" s="81">
        <f t="shared" si="3"/>
        <v>12808</v>
      </c>
      <c r="Y56" s="85">
        <f t="shared" si="12"/>
        <v>126.10022644481637</v>
      </c>
      <c r="Z56" s="81"/>
      <c r="AA56" s="85"/>
      <c r="AB56" s="81"/>
      <c r="AC56" s="85"/>
      <c r="AD56" s="85"/>
      <c r="AE56" s="85"/>
      <c r="AF56" s="85"/>
      <c r="AG56" s="85"/>
      <c r="AH56" s="85"/>
      <c r="AI56" s="85"/>
      <c r="AJ56" s="34">
        <v>12224</v>
      </c>
      <c r="AK56" s="161">
        <f t="shared" si="13"/>
        <v>107.84296426996029</v>
      </c>
      <c r="AL56" s="154" t="s">
        <v>218</v>
      </c>
      <c r="AM56" s="121" t="s">
        <v>218</v>
      </c>
      <c r="AN56" s="121" t="s">
        <v>218</v>
      </c>
      <c r="AO56" s="121" t="s">
        <v>218</v>
      </c>
      <c r="AP56" s="34" t="s">
        <v>188</v>
      </c>
      <c r="AQ56" s="35" t="s">
        <v>188</v>
      </c>
      <c r="AR56" s="14"/>
      <c r="AS56" s="14"/>
      <c r="AT56" s="14"/>
      <c r="AU56" s="14"/>
      <c r="AV56" s="14"/>
      <c r="AW56" s="14"/>
      <c r="AX56" s="14"/>
      <c r="AY56" s="14"/>
      <c r="AZ56" s="14"/>
    </row>
    <row r="57" spans="1:52" ht="12" hidden="1" customHeight="1">
      <c r="A57" s="93"/>
      <c r="B57" s="44" t="s">
        <v>109</v>
      </c>
      <c r="C57" s="62" t="s">
        <v>110</v>
      </c>
      <c r="D57" s="79">
        <v>133396</v>
      </c>
      <c r="E57" s="86">
        <f t="shared" si="4"/>
        <v>98.212392507951463</v>
      </c>
      <c r="F57" s="82">
        <v>1496</v>
      </c>
      <c r="G57" s="86">
        <f t="shared" si="5"/>
        <v>97.142857142857139</v>
      </c>
      <c r="H57" s="82"/>
      <c r="I57" s="86"/>
      <c r="J57" s="82">
        <f t="shared" si="0"/>
        <v>131900</v>
      </c>
      <c r="K57" s="86">
        <f t="shared" si="6"/>
        <v>98.224658187125797</v>
      </c>
      <c r="L57" s="82">
        <v>215355</v>
      </c>
      <c r="M57" s="86">
        <f t="shared" si="7"/>
        <v>104.62150581513976</v>
      </c>
      <c r="N57" s="82">
        <v>243726</v>
      </c>
      <c r="O57" s="86">
        <f t="shared" si="8"/>
        <v>104.44385402560894</v>
      </c>
      <c r="P57" s="82">
        <f t="shared" si="1"/>
        <v>28371</v>
      </c>
      <c r="Q57" s="86">
        <f t="shared" si="9"/>
        <v>103.114777931235</v>
      </c>
      <c r="R57" s="82">
        <f t="shared" si="2"/>
        <v>160271</v>
      </c>
      <c r="S57" s="86">
        <f t="shared" si="10"/>
        <v>99.056230608536566</v>
      </c>
      <c r="T57" s="82">
        <v>138816</v>
      </c>
      <c r="U57" s="86">
        <f t="shared" si="11"/>
        <v>97.030021318980886</v>
      </c>
      <c r="V57" s="82"/>
      <c r="W57" s="86"/>
      <c r="X57" s="82">
        <f t="shared" si="3"/>
        <v>21455</v>
      </c>
      <c r="Y57" s="86">
        <f t="shared" si="12"/>
        <v>114.53050766027866</v>
      </c>
      <c r="Z57" s="82"/>
      <c r="AA57" s="86"/>
      <c r="AB57" s="82"/>
      <c r="AC57" s="86"/>
      <c r="AD57" s="86"/>
      <c r="AE57" s="86"/>
      <c r="AF57" s="86"/>
      <c r="AG57" s="86"/>
      <c r="AH57" s="86"/>
      <c r="AI57" s="86"/>
      <c r="AJ57" s="36">
        <v>18795</v>
      </c>
      <c r="AK57" s="163">
        <f t="shared" si="13"/>
        <v>99.73467763332448</v>
      </c>
      <c r="AL57" s="155" t="s">
        <v>218</v>
      </c>
      <c r="AM57" s="156" t="s">
        <v>218</v>
      </c>
      <c r="AN57" s="156" t="s">
        <v>218</v>
      </c>
      <c r="AO57" s="156" t="s">
        <v>218</v>
      </c>
      <c r="AP57" s="36" t="s">
        <v>188</v>
      </c>
      <c r="AQ57" s="37" t="s">
        <v>188</v>
      </c>
      <c r="AR57" s="14"/>
      <c r="AS57" s="14"/>
      <c r="AT57" s="14"/>
      <c r="AU57" s="14"/>
      <c r="AV57" s="14"/>
      <c r="AW57" s="14"/>
      <c r="AX57" s="14"/>
      <c r="AY57" s="14"/>
      <c r="AZ57" s="14"/>
    </row>
    <row r="58" spans="1:52" ht="12" hidden="1" customHeight="1">
      <c r="A58" s="93"/>
      <c r="B58" s="42" t="s">
        <v>123</v>
      </c>
      <c r="C58" s="60" t="s">
        <v>124</v>
      </c>
      <c r="D58" s="80">
        <v>130492</v>
      </c>
      <c r="E58" s="87">
        <f t="shared" si="4"/>
        <v>97.887598643742308</v>
      </c>
      <c r="F58" s="83">
        <v>1688</v>
      </c>
      <c r="G58" s="87">
        <f t="shared" si="5"/>
        <v>109.89583333333333</v>
      </c>
      <c r="H58" s="83"/>
      <c r="I58" s="87"/>
      <c r="J58" s="83">
        <f t="shared" si="0"/>
        <v>128804</v>
      </c>
      <c r="K58" s="87">
        <f t="shared" si="6"/>
        <v>97.747624685062078</v>
      </c>
      <c r="L58" s="83">
        <v>200263</v>
      </c>
      <c r="M58" s="87">
        <f t="shared" si="7"/>
        <v>96.544858506484104</v>
      </c>
      <c r="N58" s="83">
        <v>227712</v>
      </c>
      <c r="O58" s="87">
        <f t="shared" si="8"/>
        <v>96.067230861395416</v>
      </c>
      <c r="P58" s="83">
        <f t="shared" si="1"/>
        <v>27449</v>
      </c>
      <c r="Q58" s="87">
        <f t="shared" si="9"/>
        <v>92.72057830022969</v>
      </c>
      <c r="R58" s="83">
        <f t="shared" si="2"/>
        <v>156253</v>
      </c>
      <c r="S58" s="87">
        <f t="shared" si="10"/>
        <v>96.825426333531624</v>
      </c>
      <c r="T58" s="81">
        <v>140649</v>
      </c>
      <c r="U58" s="87">
        <f t="shared" si="11"/>
        <v>97.407076520329937</v>
      </c>
      <c r="V58" s="83"/>
      <c r="W58" s="87"/>
      <c r="X58" s="83">
        <f t="shared" si="3"/>
        <v>15604</v>
      </c>
      <c r="Y58" s="87">
        <f t="shared" si="12"/>
        <v>91.880115409527178</v>
      </c>
      <c r="Z58" s="83"/>
      <c r="AA58" s="87"/>
      <c r="AB58" s="83"/>
      <c r="AC58" s="87"/>
      <c r="AD58" s="87"/>
      <c r="AE58" s="87"/>
      <c r="AF58" s="87"/>
      <c r="AG58" s="87"/>
      <c r="AH58" s="87"/>
      <c r="AI58" s="87"/>
      <c r="AJ58" s="30">
        <v>14511</v>
      </c>
      <c r="AK58" s="49">
        <f t="shared" si="13"/>
        <v>92.32677991983202</v>
      </c>
      <c r="AL58" s="157" t="s">
        <v>218</v>
      </c>
      <c r="AM58" s="150" t="s">
        <v>218</v>
      </c>
      <c r="AN58" s="150" t="s">
        <v>218</v>
      </c>
      <c r="AO58" s="150" t="s">
        <v>218</v>
      </c>
      <c r="AP58" s="30" t="s">
        <v>188</v>
      </c>
      <c r="AQ58" s="31" t="s">
        <v>188</v>
      </c>
      <c r="AR58" s="14"/>
      <c r="AS58" s="14"/>
      <c r="AT58" s="14"/>
      <c r="AU58" s="14"/>
      <c r="AV58" s="14"/>
      <c r="AW58" s="14"/>
      <c r="AX58" s="14"/>
      <c r="AY58" s="14"/>
      <c r="AZ58" s="14"/>
    </row>
    <row r="59" spans="1:52" ht="12" hidden="1" customHeight="1">
      <c r="A59" s="93"/>
      <c r="B59" s="43" t="s">
        <v>93</v>
      </c>
      <c r="C59" s="60" t="s">
        <v>94</v>
      </c>
      <c r="D59" s="78">
        <v>132649</v>
      </c>
      <c r="E59" s="85">
        <f t="shared" si="4"/>
        <v>97.566877762822074</v>
      </c>
      <c r="F59" s="81">
        <v>1540</v>
      </c>
      <c r="G59" s="85">
        <f t="shared" si="5"/>
        <v>96.794468887492144</v>
      </c>
      <c r="H59" s="81"/>
      <c r="I59" s="85"/>
      <c r="J59" s="81">
        <f t="shared" si="0"/>
        <v>131109</v>
      </c>
      <c r="K59" s="85">
        <f t="shared" si="6"/>
        <v>97.576023696470841</v>
      </c>
      <c r="L59" s="81">
        <v>197252</v>
      </c>
      <c r="M59" s="85">
        <f t="shared" si="7"/>
        <v>97.050386967581318</v>
      </c>
      <c r="N59" s="81">
        <v>227941</v>
      </c>
      <c r="O59" s="85">
        <f t="shared" si="8"/>
        <v>96.637173394157031</v>
      </c>
      <c r="P59" s="81">
        <f t="shared" si="1"/>
        <v>30689</v>
      </c>
      <c r="Q59" s="85">
        <f t="shared" si="9"/>
        <v>94.063017225525655</v>
      </c>
      <c r="R59" s="81">
        <f t="shared" si="2"/>
        <v>161798</v>
      </c>
      <c r="S59" s="85">
        <f t="shared" si="10"/>
        <v>96.889671361502351</v>
      </c>
      <c r="T59" s="81">
        <v>149323</v>
      </c>
      <c r="U59" s="85">
        <f t="shared" si="11"/>
        <v>96.956691123952993</v>
      </c>
      <c r="V59" s="81"/>
      <c r="W59" s="85"/>
      <c r="X59" s="81">
        <f t="shared" si="3"/>
        <v>12475</v>
      </c>
      <c r="Y59" s="85">
        <f t="shared" si="12"/>
        <v>96.094592512709909</v>
      </c>
      <c r="Z59" s="81"/>
      <c r="AA59" s="85"/>
      <c r="AB59" s="81"/>
      <c r="AC59" s="85"/>
      <c r="AD59" s="85"/>
      <c r="AE59" s="85"/>
      <c r="AF59" s="85"/>
      <c r="AG59" s="85"/>
      <c r="AH59" s="85"/>
      <c r="AI59" s="85"/>
      <c r="AJ59" s="34">
        <v>9715</v>
      </c>
      <c r="AK59" s="161">
        <f t="shared" si="13"/>
        <v>84.721374378651788</v>
      </c>
      <c r="AL59" s="154" t="s">
        <v>218</v>
      </c>
      <c r="AM59" s="121" t="s">
        <v>218</v>
      </c>
      <c r="AN59" s="121" t="s">
        <v>218</v>
      </c>
      <c r="AO59" s="121" t="s">
        <v>218</v>
      </c>
      <c r="AP59" s="34" t="s">
        <v>188</v>
      </c>
      <c r="AQ59" s="35" t="s">
        <v>188</v>
      </c>
      <c r="AR59" s="14"/>
      <c r="AS59" s="14"/>
      <c r="AT59" s="14"/>
      <c r="AU59" s="14"/>
      <c r="AV59" s="14"/>
      <c r="AW59" s="14"/>
      <c r="AX59" s="14"/>
      <c r="AY59" s="14"/>
      <c r="AZ59" s="14"/>
    </row>
    <row r="60" spans="1:52" ht="12" hidden="1" customHeight="1">
      <c r="A60" s="93"/>
      <c r="B60" s="43" t="s">
        <v>95</v>
      </c>
      <c r="C60" s="60" t="s">
        <v>96</v>
      </c>
      <c r="D60" s="78">
        <v>124473</v>
      </c>
      <c r="E60" s="85">
        <f t="shared" si="4"/>
        <v>98.680017124102164</v>
      </c>
      <c r="F60" s="81">
        <v>1438</v>
      </c>
      <c r="G60" s="85">
        <f t="shared" si="5"/>
        <v>92.120435618193468</v>
      </c>
      <c r="H60" s="81"/>
      <c r="I60" s="85"/>
      <c r="J60" s="81">
        <f t="shared" si="0"/>
        <v>123035</v>
      </c>
      <c r="K60" s="85">
        <f t="shared" si="6"/>
        <v>98.762211323117427</v>
      </c>
      <c r="L60" s="81">
        <v>181756</v>
      </c>
      <c r="M60" s="85">
        <f t="shared" si="7"/>
        <v>99.982947075423439</v>
      </c>
      <c r="N60" s="81">
        <v>217530</v>
      </c>
      <c r="O60" s="85">
        <f t="shared" si="8"/>
        <v>100.59190751445087</v>
      </c>
      <c r="P60" s="81">
        <f t="shared" si="1"/>
        <v>35774</v>
      </c>
      <c r="Q60" s="85">
        <f t="shared" si="9"/>
        <v>103.8040797376897</v>
      </c>
      <c r="R60" s="81">
        <f t="shared" si="2"/>
        <v>158809</v>
      </c>
      <c r="S60" s="85">
        <f t="shared" si="10"/>
        <v>99.854753521126753</v>
      </c>
      <c r="T60" s="81">
        <v>151122</v>
      </c>
      <c r="U60" s="85">
        <f t="shared" si="11"/>
        <v>99.699822532442255</v>
      </c>
      <c r="V60" s="81"/>
      <c r="W60" s="85"/>
      <c r="X60" s="81">
        <f t="shared" si="3"/>
        <v>7687</v>
      </c>
      <c r="Y60" s="85">
        <f t="shared" si="12"/>
        <v>103.00147393809461</v>
      </c>
      <c r="Z60" s="81"/>
      <c r="AA60" s="85"/>
      <c r="AB60" s="81"/>
      <c r="AC60" s="85"/>
      <c r="AD60" s="85"/>
      <c r="AE60" s="85"/>
      <c r="AF60" s="85"/>
      <c r="AG60" s="85"/>
      <c r="AH60" s="85"/>
      <c r="AI60" s="85"/>
      <c r="AJ60" s="34">
        <v>4246</v>
      </c>
      <c r="AK60" s="161">
        <f t="shared" si="13"/>
        <v>95.88979223125564</v>
      </c>
      <c r="AL60" s="154" t="s">
        <v>218</v>
      </c>
      <c r="AM60" s="121" t="s">
        <v>218</v>
      </c>
      <c r="AN60" s="121" t="s">
        <v>218</v>
      </c>
      <c r="AO60" s="121" t="s">
        <v>218</v>
      </c>
      <c r="AP60" s="34" t="s">
        <v>188</v>
      </c>
      <c r="AQ60" s="35" t="s">
        <v>188</v>
      </c>
      <c r="AR60" s="14"/>
      <c r="AS60" s="14"/>
      <c r="AT60" s="14"/>
      <c r="AU60" s="14"/>
      <c r="AV60" s="14"/>
      <c r="AW60" s="14"/>
      <c r="AX60" s="14"/>
      <c r="AY60" s="14"/>
      <c r="AZ60" s="14"/>
    </row>
    <row r="61" spans="1:52" ht="12" hidden="1" customHeight="1">
      <c r="A61" s="93"/>
      <c r="B61" s="43" t="s">
        <v>56</v>
      </c>
      <c r="C61" s="60" t="s">
        <v>49</v>
      </c>
      <c r="D61" s="78">
        <v>122928</v>
      </c>
      <c r="E61" s="85">
        <f t="shared" si="4"/>
        <v>101.4835178443173</v>
      </c>
      <c r="F61" s="81">
        <v>1478</v>
      </c>
      <c r="G61" s="85">
        <f t="shared" si="5"/>
        <v>98.336660013306727</v>
      </c>
      <c r="H61" s="81"/>
      <c r="I61" s="85"/>
      <c r="J61" s="81">
        <f t="shared" si="0"/>
        <v>121450</v>
      </c>
      <c r="K61" s="85">
        <f t="shared" si="6"/>
        <v>101.52305480322332</v>
      </c>
      <c r="L61" s="81">
        <v>184150</v>
      </c>
      <c r="M61" s="85">
        <f t="shared" si="7"/>
        <v>104.07306307681003</v>
      </c>
      <c r="N61" s="81">
        <v>222016</v>
      </c>
      <c r="O61" s="85">
        <f t="shared" si="8"/>
        <v>101.81558032991373</v>
      </c>
      <c r="P61" s="81">
        <f t="shared" si="1"/>
        <v>37866</v>
      </c>
      <c r="Q61" s="85">
        <f t="shared" si="9"/>
        <v>92.100014593569099</v>
      </c>
      <c r="R61" s="81">
        <f t="shared" si="2"/>
        <v>159316</v>
      </c>
      <c r="S61" s="85">
        <f t="shared" si="10"/>
        <v>99.112864092769783</v>
      </c>
      <c r="T61" s="81">
        <v>152024</v>
      </c>
      <c r="U61" s="85">
        <f t="shared" si="11"/>
        <v>98.936599461140972</v>
      </c>
      <c r="V61" s="81"/>
      <c r="W61" s="85"/>
      <c r="X61" s="81">
        <f t="shared" si="3"/>
        <v>7292</v>
      </c>
      <c r="Y61" s="85">
        <f t="shared" si="12"/>
        <v>102.93619424054205</v>
      </c>
      <c r="Z61" s="81"/>
      <c r="AA61" s="85"/>
      <c r="AB61" s="81"/>
      <c r="AC61" s="85"/>
      <c r="AD61" s="85"/>
      <c r="AE61" s="85"/>
      <c r="AF61" s="85"/>
      <c r="AG61" s="85"/>
      <c r="AH61" s="85"/>
      <c r="AI61" s="85"/>
      <c r="AJ61" s="34">
        <v>3724</v>
      </c>
      <c r="AK61" s="161">
        <f t="shared" si="13"/>
        <v>260.0558659217877</v>
      </c>
      <c r="AL61" s="154" t="s">
        <v>218</v>
      </c>
      <c r="AM61" s="121" t="s">
        <v>218</v>
      </c>
      <c r="AN61" s="121" t="s">
        <v>218</v>
      </c>
      <c r="AO61" s="121" t="s">
        <v>218</v>
      </c>
      <c r="AP61" s="34" t="s">
        <v>188</v>
      </c>
      <c r="AQ61" s="35" t="s">
        <v>188</v>
      </c>
      <c r="AR61" s="14"/>
      <c r="AS61" s="14"/>
      <c r="AT61" s="14"/>
      <c r="AU61" s="14"/>
      <c r="AV61" s="14"/>
      <c r="AW61" s="14"/>
      <c r="AX61" s="14"/>
      <c r="AY61" s="14"/>
      <c r="AZ61" s="14"/>
    </row>
    <row r="62" spans="1:52" ht="12" hidden="1" customHeight="1">
      <c r="A62" s="93"/>
      <c r="B62" s="43" t="s">
        <v>97</v>
      </c>
      <c r="C62" s="60" t="s">
        <v>98</v>
      </c>
      <c r="D62" s="78">
        <v>118707</v>
      </c>
      <c r="E62" s="85">
        <f t="shared" si="4"/>
        <v>98.315402390240266</v>
      </c>
      <c r="F62" s="81">
        <v>1489</v>
      </c>
      <c r="G62" s="85">
        <f t="shared" si="5"/>
        <v>88.002364066193849</v>
      </c>
      <c r="H62" s="81"/>
      <c r="I62" s="85"/>
      <c r="J62" s="81">
        <f t="shared" si="0"/>
        <v>117218</v>
      </c>
      <c r="K62" s="85">
        <f t="shared" si="6"/>
        <v>98.461977841057049</v>
      </c>
      <c r="L62" s="81">
        <v>181089</v>
      </c>
      <c r="M62" s="85">
        <f t="shared" si="7"/>
        <v>98.129944727430356</v>
      </c>
      <c r="N62" s="81">
        <v>214450</v>
      </c>
      <c r="O62" s="85">
        <f t="shared" si="8"/>
        <v>98.958501571245975</v>
      </c>
      <c r="P62" s="81">
        <f t="shared" si="1"/>
        <v>33361</v>
      </c>
      <c r="Q62" s="85">
        <f t="shared" si="9"/>
        <v>103.71187863338203</v>
      </c>
      <c r="R62" s="81">
        <f t="shared" si="2"/>
        <v>150579</v>
      </c>
      <c r="S62" s="85">
        <f t="shared" si="10"/>
        <v>99.578748280605225</v>
      </c>
      <c r="T62" s="81">
        <v>143120</v>
      </c>
      <c r="U62" s="85">
        <f t="shared" si="11"/>
        <v>105.31582975216342</v>
      </c>
      <c r="V62" s="81"/>
      <c r="W62" s="85"/>
      <c r="X62" s="81">
        <f t="shared" si="3"/>
        <v>7459</v>
      </c>
      <c r="Y62" s="85">
        <f t="shared" si="12"/>
        <v>48.687989556135769</v>
      </c>
      <c r="Z62" s="81"/>
      <c r="AA62" s="85"/>
      <c r="AB62" s="81"/>
      <c r="AC62" s="85"/>
      <c r="AD62" s="85"/>
      <c r="AE62" s="85"/>
      <c r="AF62" s="85"/>
      <c r="AG62" s="85"/>
      <c r="AH62" s="85"/>
      <c r="AI62" s="85"/>
      <c r="AJ62" s="34">
        <v>5004</v>
      </c>
      <c r="AK62" s="161">
        <f t="shared" si="13"/>
        <v>52.458328965300346</v>
      </c>
      <c r="AL62" s="154" t="s">
        <v>218</v>
      </c>
      <c r="AM62" s="121" t="s">
        <v>218</v>
      </c>
      <c r="AN62" s="121" t="s">
        <v>218</v>
      </c>
      <c r="AO62" s="121" t="s">
        <v>218</v>
      </c>
      <c r="AP62" s="34" t="s">
        <v>188</v>
      </c>
      <c r="AQ62" s="35" t="s">
        <v>188</v>
      </c>
      <c r="AR62" s="14"/>
      <c r="AS62" s="14"/>
      <c r="AT62" s="14"/>
      <c r="AU62" s="14"/>
      <c r="AV62" s="14"/>
      <c r="AW62" s="14"/>
      <c r="AX62" s="14"/>
      <c r="AY62" s="14"/>
      <c r="AZ62" s="14"/>
    </row>
    <row r="63" spans="1:52" ht="12" hidden="1" customHeight="1">
      <c r="A63" s="93"/>
      <c r="B63" s="43" t="s">
        <v>99</v>
      </c>
      <c r="C63" s="60" t="s">
        <v>100</v>
      </c>
      <c r="D63" s="78">
        <v>114935</v>
      </c>
      <c r="E63" s="85">
        <f t="shared" si="4"/>
        <v>100.24246230060092</v>
      </c>
      <c r="F63" s="81">
        <v>1495</v>
      </c>
      <c r="G63" s="85">
        <f t="shared" si="5"/>
        <v>95.101781170483463</v>
      </c>
      <c r="H63" s="81"/>
      <c r="I63" s="85"/>
      <c r="J63" s="81">
        <f t="shared" si="0"/>
        <v>113440</v>
      </c>
      <c r="K63" s="85">
        <f t="shared" si="6"/>
        <v>100.31392315514877</v>
      </c>
      <c r="L63" s="81">
        <v>174843</v>
      </c>
      <c r="M63" s="85">
        <f t="shared" si="7"/>
        <v>101.77480005122415</v>
      </c>
      <c r="N63" s="81">
        <v>216476</v>
      </c>
      <c r="O63" s="85">
        <f t="shared" si="8"/>
        <v>102.71501371266976</v>
      </c>
      <c r="P63" s="81">
        <f t="shared" si="1"/>
        <v>41633</v>
      </c>
      <c r="Q63" s="85">
        <f t="shared" si="9"/>
        <v>106.86088295687885</v>
      </c>
      <c r="R63" s="81">
        <f t="shared" si="2"/>
        <v>155073</v>
      </c>
      <c r="S63" s="85">
        <f t="shared" si="10"/>
        <v>101.99151566970306</v>
      </c>
      <c r="T63" s="81">
        <v>150727</v>
      </c>
      <c r="U63" s="85">
        <f t="shared" si="11"/>
        <v>103.43604172385396</v>
      </c>
      <c r="V63" s="81"/>
      <c r="W63" s="85"/>
      <c r="X63" s="81">
        <f t="shared" si="3"/>
        <v>4346</v>
      </c>
      <c r="Y63" s="85">
        <f t="shared" si="12"/>
        <v>68.71146245059289</v>
      </c>
      <c r="Z63" s="81"/>
      <c r="AA63" s="85"/>
      <c r="AB63" s="81"/>
      <c r="AC63" s="85"/>
      <c r="AD63" s="85"/>
      <c r="AE63" s="85"/>
      <c r="AF63" s="85"/>
      <c r="AG63" s="85"/>
      <c r="AH63" s="85"/>
      <c r="AI63" s="85"/>
      <c r="AJ63" s="34">
        <v>734</v>
      </c>
      <c r="AK63" s="161">
        <f t="shared" si="13"/>
        <v>40.891364902506965</v>
      </c>
      <c r="AL63" s="154" t="s">
        <v>218</v>
      </c>
      <c r="AM63" s="121" t="s">
        <v>218</v>
      </c>
      <c r="AN63" s="121" t="s">
        <v>218</v>
      </c>
      <c r="AO63" s="121" t="s">
        <v>218</v>
      </c>
      <c r="AP63" s="34" t="s">
        <v>188</v>
      </c>
      <c r="AQ63" s="35" t="s">
        <v>188</v>
      </c>
      <c r="AR63" s="14"/>
      <c r="AS63" s="14"/>
      <c r="AT63" s="14"/>
      <c r="AU63" s="14"/>
      <c r="AV63" s="14"/>
      <c r="AW63" s="14"/>
      <c r="AX63" s="14"/>
      <c r="AY63" s="14"/>
      <c r="AZ63" s="14"/>
    </row>
    <row r="64" spans="1:52" ht="12" hidden="1" customHeight="1">
      <c r="A64" s="93"/>
      <c r="B64" s="43" t="s">
        <v>57</v>
      </c>
      <c r="C64" s="60" t="s">
        <v>101</v>
      </c>
      <c r="D64" s="78">
        <v>118207</v>
      </c>
      <c r="E64" s="85">
        <f t="shared" si="4"/>
        <v>98.581412416185742</v>
      </c>
      <c r="F64" s="81">
        <v>1570</v>
      </c>
      <c r="G64" s="85">
        <f t="shared" si="5"/>
        <v>96.853793954349172</v>
      </c>
      <c r="H64" s="81"/>
      <c r="I64" s="85"/>
      <c r="J64" s="81">
        <f t="shared" si="0"/>
        <v>116637</v>
      </c>
      <c r="K64" s="85">
        <f t="shared" si="6"/>
        <v>98.605087625859142</v>
      </c>
      <c r="L64" s="81">
        <v>175756</v>
      </c>
      <c r="M64" s="85">
        <f t="shared" si="7"/>
        <v>97.956772302170307</v>
      </c>
      <c r="N64" s="81">
        <v>215411</v>
      </c>
      <c r="O64" s="85">
        <f t="shared" si="8"/>
        <v>100.57662856715972</v>
      </c>
      <c r="P64" s="81">
        <f t="shared" si="1"/>
        <v>39655</v>
      </c>
      <c r="Q64" s="85">
        <f t="shared" si="9"/>
        <v>114.10197387351096</v>
      </c>
      <c r="R64" s="81">
        <f t="shared" si="2"/>
        <v>156292</v>
      </c>
      <c r="S64" s="85">
        <f t="shared" si="10"/>
        <v>102.12426735319293</v>
      </c>
      <c r="T64" s="81">
        <v>150937</v>
      </c>
      <c r="U64" s="85">
        <f t="shared" si="11"/>
        <v>104.47057683522752</v>
      </c>
      <c r="V64" s="81"/>
      <c r="W64" s="85"/>
      <c r="X64" s="81">
        <f t="shared" si="3"/>
        <v>5355</v>
      </c>
      <c r="Y64" s="85">
        <f t="shared" si="12"/>
        <v>62.536494219315664</v>
      </c>
      <c r="Z64" s="81"/>
      <c r="AA64" s="85"/>
      <c r="AB64" s="81"/>
      <c r="AC64" s="85"/>
      <c r="AD64" s="85"/>
      <c r="AE64" s="85"/>
      <c r="AF64" s="85"/>
      <c r="AG64" s="85"/>
      <c r="AH64" s="85"/>
      <c r="AI64" s="85"/>
      <c r="AJ64" s="34">
        <v>966</v>
      </c>
      <c r="AK64" s="161">
        <f t="shared" si="13"/>
        <v>19.542787780699982</v>
      </c>
      <c r="AL64" s="154" t="s">
        <v>218</v>
      </c>
      <c r="AM64" s="121" t="s">
        <v>218</v>
      </c>
      <c r="AN64" s="121" t="s">
        <v>218</v>
      </c>
      <c r="AO64" s="121" t="s">
        <v>218</v>
      </c>
      <c r="AP64" s="34" t="s">
        <v>188</v>
      </c>
      <c r="AQ64" s="35" t="s">
        <v>188</v>
      </c>
      <c r="AR64" s="14"/>
      <c r="AS64" s="14"/>
      <c r="AT64" s="14"/>
      <c r="AU64" s="14"/>
      <c r="AV64" s="14"/>
      <c r="AW64" s="14"/>
      <c r="AX64" s="14"/>
      <c r="AY64" s="14"/>
      <c r="AZ64" s="14"/>
    </row>
    <row r="65" spans="1:52" ht="12" hidden="1" customHeight="1">
      <c r="A65" s="93"/>
      <c r="B65" s="43" t="s">
        <v>102</v>
      </c>
      <c r="C65" s="60" t="s">
        <v>103</v>
      </c>
      <c r="D65" s="78">
        <v>114511</v>
      </c>
      <c r="E65" s="85">
        <f t="shared" si="4"/>
        <v>97.868467159523092</v>
      </c>
      <c r="F65" s="81">
        <v>1497</v>
      </c>
      <c r="G65" s="85">
        <f t="shared" si="5"/>
        <v>103.45542501727714</v>
      </c>
      <c r="H65" s="81"/>
      <c r="I65" s="85"/>
      <c r="J65" s="81">
        <f t="shared" si="0"/>
        <v>113014</v>
      </c>
      <c r="K65" s="85">
        <f t="shared" si="6"/>
        <v>97.798508108482324</v>
      </c>
      <c r="L65" s="81">
        <v>166781</v>
      </c>
      <c r="M65" s="85">
        <f t="shared" si="7"/>
        <v>96.962878986075978</v>
      </c>
      <c r="N65" s="81">
        <v>200932</v>
      </c>
      <c r="O65" s="85">
        <f t="shared" si="8"/>
        <v>99.871763010089964</v>
      </c>
      <c r="P65" s="81">
        <f t="shared" si="1"/>
        <v>34151</v>
      </c>
      <c r="Q65" s="85">
        <f t="shared" si="9"/>
        <v>117.01559020044543</v>
      </c>
      <c r="R65" s="81">
        <f t="shared" si="2"/>
        <v>147165</v>
      </c>
      <c r="S65" s="85">
        <f t="shared" si="10"/>
        <v>101.67331062642062</v>
      </c>
      <c r="T65" s="81">
        <v>141108</v>
      </c>
      <c r="U65" s="85">
        <f t="shared" si="11"/>
        <v>104.65235287573702</v>
      </c>
      <c r="V65" s="81"/>
      <c r="W65" s="85"/>
      <c r="X65" s="81">
        <f t="shared" si="3"/>
        <v>6057</v>
      </c>
      <c r="Y65" s="85">
        <f t="shared" si="12"/>
        <v>61.132418247880501</v>
      </c>
      <c r="Z65" s="81"/>
      <c r="AA65" s="85"/>
      <c r="AB65" s="81"/>
      <c r="AC65" s="85"/>
      <c r="AD65" s="85"/>
      <c r="AE65" s="85"/>
      <c r="AF65" s="85"/>
      <c r="AG65" s="85"/>
      <c r="AH65" s="85"/>
      <c r="AI65" s="85"/>
      <c r="AJ65" s="34">
        <v>1596</v>
      </c>
      <c r="AK65" s="161">
        <f t="shared" si="13"/>
        <v>25.930138099106419</v>
      </c>
      <c r="AL65" s="154" t="s">
        <v>218</v>
      </c>
      <c r="AM65" s="121" t="s">
        <v>218</v>
      </c>
      <c r="AN65" s="121" t="s">
        <v>218</v>
      </c>
      <c r="AO65" s="121" t="s">
        <v>218</v>
      </c>
      <c r="AP65" s="34" t="s">
        <v>188</v>
      </c>
      <c r="AQ65" s="35" t="s">
        <v>188</v>
      </c>
      <c r="AR65" s="14"/>
      <c r="AS65" s="14"/>
      <c r="AT65" s="14"/>
      <c r="AU65" s="14"/>
      <c r="AV65" s="14"/>
      <c r="AW65" s="14"/>
      <c r="AX65" s="14"/>
      <c r="AY65" s="14"/>
      <c r="AZ65" s="14"/>
    </row>
    <row r="66" spans="1:52" ht="12" hidden="1" customHeight="1">
      <c r="A66" s="93"/>
      <c r="B66" s="43" t="s">
        <v>104</v>
      </c>
      <c r="C66" s="60" t="s">
        <v>105</v>
      </c>
      <c r="D66" s="78">
        <v>119480</v>
      </c>
      <c r="E66" s="85">
        <f t="shared" si="4"/>
        <v>97.039593908629442</v>
      </c>
      <c r="F66" s="81">
        <v>1636</v>
      </c>
      <c r="G66" s="85">
        <f t="shared" si="5"/>
        <v>110.69012178619757</v>
      </c>
      <c r="H66" s="81"/>
      <c r="I66" s="85"/>
      <c r="J66" s="81">
        <f t="shared" si="0"/>
        <v>117844</v>
      </c>
      <c r="K66" s="85">
        <f t="shared" si="6"/>
        <v>96.873741234884548</v>
      </c>
      <c r="L66" s="81">
        <v>179434</v>
      </c>
      <c r="M66" s="85">
        <f t="shared" si="7"/>
        <v>93.075634262357156</v>
      </c>
      <c r="N66" s="81">
        <v>206116</v>
      </c>
      <c r="O66" s="85">
        <f t="shared" si="8"/>
        <v>95.230966835768214</v>
      </c>
      <c r="P66" s="81">
        <f t="shared" si="1"/>
        <v>26682</v>
      </c>
      <c r="Q66" s="85">
        <f t="shared" si="9"/>
        <v>112.79644895370957</v>
      </c>
      <c r="R66" s="81">
        <f t="shared" si="2"/>
        <v>144526</v>
      </c>
      <c r="S66" s="85">
        <f t="shared" si="10"/>
        <v>99.465939904474823</v>
      </c>
      <c r="T66" s="81">
        <v>131052</v>
      </c>
      <c r="U66" s="85">
        <f t="shared" si="11"/>
        <v>101.85283054061615</v>
      </c>
      <c r="V66" s="81"/>
      <c r="W66" s="85"/>
      <c r="X66" s="81">
        <f t="shared" si="3"/>
        <v>13474</v>
      </c>
      <c r="Y66" s="85">
        <f t="shared" si="12"/>
        <v>81.002765420223639</v>
      </c>
      <c r="Z66" s="81"/>
      <c r="AA66" s="85"/>
      <c r="AB66" s="81"/>
      <c r="AC66" s="85"/>
      <c r="AD66" s="85"/>
      <c r="AE66" s="85"/>
      <c r="AF66" s="85"/>
      <c r="AG66" s="85"/>
      <c r="AH66" s="85"/>
      <c r="AI66" s="85"/>
      <c r="AJ66" s="34">
        <v>9344</v>
      </c>
      <c r="AK66" s="161">
        <f t="shared" si="13"/>
        <v>64.361482297837171</v>
      </c>
      <c r="AL66" s="154" t="s">
        <v>218</v>
      </c>
      <c r="AM66" s="121" t="s">
        <v>218</v>
      </c>
      <c r="AN66" s="121" t="s">
        <v>218</v>
      </c>
      <c r="AO66" s="121" t="s">
        <v>218</v>
      </c>
      <c r="AP66" s="34" t="s">
        <v>188</v>
      </c>
      <c r="AQ66" s="35" t="s">
        <v>188</v>
      </c>
      <c r="AR66" s="14"/>
      <c r="AS66" s="14"/>
      <c r="AT66" s="14"/>
      <c r="AU66" s="14"/>
      <c r="AV66" s="14"/>
      <c r="AW66" s="14"/>
      <c r="AX66" s="14"/>
      <c r="AY66" s="14"/>
      <c r="AZ66" s="14"/>
    </row>
    <row r="67" spans="1:52" ht="12" hidden="1" customHeight="1">
      <c r="A67" s="93"/>
      <c r="B67" s="43" t="s">
        <v>125</v>
      </c>
      <c r="C67" s="60" t="s">
        <v>126</v>
      </c>
      <c r="D67" s="78">
        <v>123012</v>
      </c>
      <c r="E67" s="85">
        <f t="shared" si="4"/>
        <v>96.959856229654207</v>
      </c>
      <c r="F67" s="81">
        <v>1471</v>
      </c>
      <c r="G67" s="85">
        <f t="shared" si="5"/>
        <v>96.776315789473685</v>
      </c>
      <c r="H67" s="81"/>
      <c r="I67" s="85"/>
      <c r="J67" s="81">
        <f t="shared" si="0"/>
        <v>121541</v>
      </c>
      <c r="K67" s="96">
        <f t="shared" si="6"/>
        <v>96.962081867426136</v>
      </c>
      <c r="L67" s="89">
        <v>191214</v>
      </c>
      <c r="M67" s="96">
        <f t="shared" si="7"/>
        <v>96.80447131010601</v>
      </c>
      <c r="N67" s="89">
        <v>222759</v>
      </c>
      <c r="O67" s="96">
        <f t="shared" si="8"/>
        <v>100.25698957639477</v>
      </c>
      <c r="P67" s="89">
        <f t="shared" si="1"/>
        <v>31545</v>
      </c>
      <c r="Q67" s="96">
        <f t="shared" si="9"/>
        <v>127.90933419836186</v>
      </c>
      <c r="R67" s="89">
        <f t="shared" si="2"/>
        <v>153086</v>
      </c>
      <c r="S67" s="96">
        <f t="shared" si="10"/>
        <v>102.0498496776903</v>
      </c>
      <c r="T67" s="89">
        <v>137993</v>
      </c>
      <c r="U67" s="96">
        <f t="shared" si="11"/>
        <v>103.06368613274977</v>
      </c>
      <c r="V67" s="89"/>
      <c r="W67" s="96"/>
      <c r="X67" s="89">
        <f t="shared" si="3"/>
        <v>15093</v>
      </c>
      <c r="Y67" s="96">
        <f t="shared" si="12"/>
        <v>93.629032258064512</v>
      </c>
      <c r="Z67" s="89"/>
      <c r="AA67" s="96"/>
      <c r="AB67" s="89"/>
      <c r="AC67" s="96"/>
      <c r="AD67" s="85"/>
      <c r="AE67" s="85"/>
      <c r="AF67" s="85"/>
      <c r="AG67" s="85"/>
      <c r="AH67" s="85"/>
      <c r="AI67" s="85"/>
      <c r="AJ67" s="88">
        <v>9367</v>
      </c>
      <c r="AK67" s="162">
        <f t="shared" si="13"/>
        <v>60.257317465422965</v>
      </c>
      <c r="AL67" s="154" t="s">
        <v>218</v>
      </c>
      <c r="AM67" s="121" t="s">
        <v>218</v>
      </c>
      <c r="AN67" s="121" t="s">
        <v>218</v>
      </c>
      <c r="AO67" s="121" t="s">
        <v>218</v>
      </c>
      <c r="AP67" s="34" t="s">
        <v>188</v>
      </c>
      <c r="AQ67" s="35" t="s">
        <v>188</v>
      </c>
      <c r="AR67" s="93"/>
      <c r="AS67" s="93"/>
      <c r="AT67" s="14"/>
      <c r="AU67" s="14"/>
      <c r="AV67" s="14"/>
      <c r="AW67" s="14"/>
      <c r="AX67" s="14"/>
      <c r="AY67" s="14"/>
      <c r="AZ67" s="14"/>
    </row>
    <row r="68" spans="1:52" ht="12" hidden="1" customHeight="1">
      <c r="A68" s="93"/>
      <c r="B68" s="43" t="s">
        <v>47</v>
      </c>
      <c r="C68" s="60" t="s">
        <v>108</v>
      </c>
      <c r="D68" s="78">
        <v>114243</v>
      </c>
      <c r="E68" s="85">
        <f t="shared" si="4"/>
        <v>97.348216948574844</v>
      </c>
      <c r="F68" s="81">
        <v>1439</v>
      </c>
      <c r="G68" s="85">
        <f t="shared" si="5"/>
        <v>94.546649145860712</v>
      </c>
      <c r="H68" s="81"/>
      <c r="I68" s="85"/>
      <c r="J68" s="81">
        <f t="shared" si="0"/>
        <v>112804</v>
      </c>
      <c r="K68" s="96">
        <f t="shared" si="6"/>
        <v>97.38502844612502</v>
      </c>
      <c r="L68" s="89">
        <v>170968</v>
      </c>
      <c r="M68" s="96">
        <f t="shared" si="7"/>
        <v>95.230350190217848</v>
      </c>
      <c r="N68" s="89">
        <v>198976</v>
      </c>
      <c r="O68" s="96">
        <f t="shared" si="8"/>
        <v>97.000424123356524</v>
      </c>
      <c r="P68" s="89">
        <f t="shared" si="1"/>
        <v>28008</v>
      </c>
      <c r="Q68" s="96">
        <f t="shared" si="9"/>
        <v>109.41479803109617</v>
      </c>
      <c r="R68" s="89">
        <f t="shared" si="2"/>
        <v>140812</v>
      </c>
      <c r="S68" s="96">
        <f t="shared" si="10"/>
        <v>99.562330747855839</v>
      </c>
      <c r="T68" s="89">
        <v>131070</v>
      </c>
      <c r="U68" s="96">
        <f t="shared" si="11"/>
        <v>101.90245912472886</v>
      </c>
      <c r="V68" s="89"/>
      <c r="W68" s="96"/>
      <c r="X68" s="89">
        <f t="shared" si="3"/>
        <v>9742</v>
      </c>
      <c r="Y68" s="96">
        <f t="shared" si="12"/>
        <v>76.061836352279826</v>
      </c>
      <c r="Z68" s="89"/>
      <c r="AA68" s="96"/>
      <c r="AB68" s="89"/>
      <c r="AC68" s="96"/>
      <c r="AD68" s="85"/>
      <c r="AE68" s="85"/>
      <c r="AF68" s="85"/>
      <c r="AG68" s="85"/>
      <c r="AH68" s="85"/>
      <c r="AI68" s="85"/>
      <c r="AJ68" s="88">
        <v>5520</v>
      </c>
      <c r="AK68" s="162">
        <f t="shared" si="13"/>
        <v>45.157068062827229</v>
      </c>
      <c r="AL68" s="154" t="s">
        <v>218</v>
      </c>
      <c r="AM68" s="121" t="s">
        <v>218</v>
      </c>
      <c r="AN68" s="121" t="s">
        <v>218</v>
      </c>
      <c r="AO68" s="121" t="s">
        <v>218</v>
      </c>
      <c r="AP68" s="88" t="s">
        <v>188</v>
      </c>
      <c r="AQ68" s="108" t="s">
        <v>188</v>
      </c>
      <c r="AR68" s="93"/>
      <c r="AS68" s="93"/>
      <c r="AT68" s="14"/>
      <c r="AU68" s="14"/>
      <c r="AV68" s="14"/>
      <c r="AW68" s="14"/>
      <c r="AX68" s="14"/>
      <c r="AY68" s="14"/>
      <c r="AZ68" s="14"/>
    </row>
    <row r="69" spans="1:52" ht="12" hidden="1" customHeight="1">
      <c r="A69" s="93"/>
      <c r="B69" s="44" t="s">
        <v>109</v>
      </c>
      <c r="C69" s="60" t="s">
        <v>110</v>
      </c>
      <c r="D69" s="79">
        <v>129283</v>
      </c>
      <c r="E69" s="86">
        <f t="shared" si="4"/>
        <v>96.916699151398845</v>
      </c>
      <c r="F69" s="82">
        <v>1535</v>
      </c>
      <c r="G69" s="86">
        <f t="shared" si="5"/>
        <v>102.60695187165776</v>
      </c>
      <c r="H69" s="82"/>
      <c r="I69" s="86"/>
      <c r="J69" s="82">
        <f t="shared" si="0"/>
        <v>127748</v>
      </c>
      <c r="K69" s="109">
        <f t="shared" si="6"/>
        <v>96.852160727824113</v>
      </c>
      <c r="L69" s="90">
        <v>203111</v>
      </c>
      <c r="M69" s="109">
        <f t="shared" si="7"/>
        <v>94.314503958580019</v>
      </c>
      <c r="N69" s="90">
        <v>232283</v>
      </c>
      <c r="O69" s="109">
        <f t="shared" si="8"/>
        <v>95.304973617915195</v>
      </c>
      <c r="P69" s="90">
        <f t="shared" si="1"/>
        <v>29172</v>
      </c>
      <c r="Q69" s="109">
        <f t="shared" si="9"/>
        <v>102.82330548799831</v>
      </c>
      <c r="R69" s="90">
        <f t="shared" si="2"/>
        <v>156920</v>
      </c>
      <c r="S69" s="109">
        <f t="shared" si="10"/>
        <v>97.90916634949555</v>
      </c>
      <c r="T69" s="90">
        <v>138735</v>
      </c>
      <c r="U69" s="109">
        <f t="shared" si="11"/>
        <v>99.94164937759335</v>
      </c>
      <c r="V69" s="90"/>
      <c r="W69" s="109"/>
      <c r="X69" s="90">
        <f t="shared" si="3"/>
        <v>18185</v>
      </c>
      <c r="Y69" s="109">
        <f t="shared" si="12"/>
        <v>84.758797483104175</v>
      </c>
      <c r="Z69" s="90"/>
      <c r="AA69" s="109"/>
      <c r="AB69" s="90"/>
      <c r="AC69" s="109"/>
      <c r="AD69" s="86"/>
      <c r="AE69" s="86"/>
      <c r="AF69" s="86"/>
      <c r="AG69" s="86"/>
      <c r="AH69" s="86"/>
      <c r="AI69" s="86"/>
      <c r="AJ69" s="107">
        <v>12846</v>
      </c>
      <c r="AK69" s="169">
        <f t="shared" si="13"/>
        <v>68.347964884277729</v>
      </c>
      <c r="AL69" s="155" t="s">
        <v>218</v>
      </c>
      <c r="AM69" s="156" t="s">
        <v>218</v>
      </c>
      <c r="AN69" s="156" t="s">
        <v>218</v>
      </c>
      <c r="AO69" s="156" t="s">
        <v>218</v>
      </c>
      <c r="AP69" s="36" t="s">
        <v>188</v>
      </c>
      <c r="AQ69" s="37" t="s">
        <v>188</v>
      </c>
      <c r="AR69" s="93"/>
      <c r="AS69" s="93"/>
      <c r="AT69" s="14"/>
      <c r="AU69" s="14"/>
      <c r="AV69" s="14"/>
      <c r="AW69" s="14"/>
      <c r="AX69" s="14"/>
      <c r="AY69" s="14"/>
      <c r="AZ69" s="14"/>
    </row>
    <row r="70" spans="1:52" ht="12" hidden="1" customHeight="1">
      <c r="A70" s="93"/>
      <c r="B70" s="42" t="s">
        <v>127</v>
      </c>
      <c r="C70" s="61" t="s">
        <v>128</v>
      </c>
      <c r="D70" s="80">
        <v>128215</v>
      </c>
      <c r="E70" s="87">
        <f t="shared" si="4"/>
        <v>98.255065444624961</v>
      </c>
      <c r="F70" s="83">
        <v>1478</v>
      </c>
      <c r="G70" s="87">
        <f t="shared" si="5"/>
        <v>87.559241706161146</v>
      </c>
      <c r="H70" s="83"/>
      <c r="I70" s="87"/>
      <c r="J70" s="83">
        <f t="shared" si="0"/>
        <v>126737</v>
      </c>
      <c r="K70" s="110">
        <f t="shared" si="6"/>
        <v>98.395236172789666</v>
      </c>
      <c r="L70" s="102">
        <v>193632</v>
      </c>
      <c r="M70" s="110">
        <f t="shared" si="7"/>
        <v>96.688854156783833</v>
      </c>
      <c r="N70" s="102">
        <v>224848</v>
      </c>
      <c r="O70" s="110">
        <f t="shared" si="8"/>
        <v>98.742270938729632</v>
      </c>
      <c r="P70" s="102">
        <f t="shared" si="1"/>
        <v>31216</v>
      </c>
      <c r="Q70" s="110">
        <f t="shared" si="9"/>
        <v>113.72363291923202</v>
      </c>
      <c r="R70" s="102">
        <f t="shared" si="2"/>
        <v>157953</v>
      </c>
      <c r="S70" s="110">
        <f t="shared" si="10"/>
        <v>101.08797911080107</v>
      </c>
      <c r="T70" s="102">
        <v>146564</v>
      </c>
      <c r="U70" s="110">
        <f t="shared" si="11"/>
        <v>104.20550448279049</v>
      </c>
      <c r="V70" s="102">
        <v>10552</v>
      </c>
      <c r="W70" s="89" t="s">
        <v>92</v>
      </c>
      <c r="X70" s="102">
        <f t="shared" si="3"/>
        <v>11389</v>
      </c>
      <c r="Y70" s="110">
        <f t="shared" si="12"/>
        <v>72.987695462701879</v>
      </c>
      <c r="Z70" s="102"/>
      <c r="AA70" s="110"/>
      <c r="AB70" s="102"/>
      <c r="AC70" s="110"/>
      <c r="AD70" s="87"/>
      <c r="AE70" s="87"/>
      <c r="AF70" s="87"/>
      <c r="AG70" s="87"/>
      <c r="AH70" s="87"/>
      <c r="AI70" s="87"/>
      <c r="AJ70" s="91">
        <v>8745</v>
      </c>
      <c r="AK70" s="170">
        <f t="shared" si="13"/>
        <v>60.264626834814969</v>
      </c>
      <c r="AL70" s="157" t="s">
        <v>218</v>
      </c>
      <c r="AM70" s="150" t="s">
        <v>218</v>
      </c>
      <c r="AN70" s="150" t="s">
        <v>218</v>
      </c>
      <c r="AO70" s="150" t="s">
        <v>218</v>
      </c>
      <c r="AP70" s="30" t="s">
        <v>188</v>
      </c>
      <c r="AQ70" s="31" t="s">
        <v>188</v>
      </c>
      <c r="AR70" s="93"/>
      <c r="AS70" s="93"/>
      <c r="AT70" s="14"/>
      <c r="AU70" s="14"/>
      <c r="AV70" s="14"/>
      <c r="AW70" s="14"/>
      <c r="AX70" s="14"/>
      <c r="AY70" s="14"/>
      <c r="AZ70" s="14"/>
    </row>
    <row r="71" spans="1:52" ht="12" hidden="1" customHeight="1">
      <c r="A71" s="93"/>
      <c r="B71" s="43" t="s">
        <v>93</v>
      </c>
      <c r="C71" s="60" t="s">
        <v>94</v>
      </c>
      <c r="D71" s="78">
        <v>130202</v>
      </c>
      <c r="E71" s="85">
        <f t="shared" si="4"/>
        <v>98.155281984786924</v>
      </c>
      <c r="F71" s="81">
        <v>1550</v>
      </c>
      <c r="G71" s="85">
        <f t="shared" si="5"/>
        <v>100.64935064935065</v>
      </c>
      <c r="H71" s="81"/>
      <c r="I71" s="85"/>
      <c r="J71" s="81">
        <f t="shared" si="0"/>
        <v>128652</v>
      </c>
      <c r="K71" s="96">
        <f t="shared" si="6"/>
        <v>98.125986774363312</v>
      </c>
      <c r="L71" s="89">
        <v>195456</v>
      </c>
      <c r="M71" s="96">
        <f t="shared" si="7"/>
        <v>99.089489586924344</v>
      </c>
      <c r="N71" s="89">
        <v>230948</v>
      </c>
      <c r="O71" s="96">
        <f t="shared" si="8"/>
        <v>101.31920102131693</v>
      </c>
      <c r="P71" s="89">
        <f t="shared" si="1"/>
        <v>35492</v>
      </c>
      <c r="Q71" s="96">
        <f t="shared" si="9"/>
        <v>115.65055883215484</v>
      </c>
      <c r="R71" s="89">
        <f t="shared" si="2"/>
        <v>164144</v>
      </c>
      <c r="S71" s="96">
        <f t="shared" si="10"/>
        <v>101.4499561181226</v>
      </c>
      <c r="T71" s="89">
        <v>152095</v>
      </c>
      <c r="U71" s="96">
        <f t="shared" si="11"/>
        <v>101.85637845475914</v>
      </c>
      <c r="V71" s="89">
        <v>9307</v>
      </c>
      <c r="W71" s="89" t="s">
        <v>92</v>
      </c>
      <c r="X71" s="89">
        <f t="shared" si="3"/>
        <v>12049</v>
      </c>
      <c r="Y71" s="96">
        <f t="shared" si="12"/>
        <v>96.585170340681358</v>
      </c>
      <c r="Z71" s="89"/>
      <c r="AA71" s="96"/>
      <c r="AB71" s="89"/>
      <c r="AC71" s="96"/>
      <c r="AD71" s="85"/>
      <c r="AE71" s="85"/>
      <c r="AF71" s="85"/>
      <c r="AG71" s="85"/>
      <c r="AH71" s="85"/>
      <c r="AI71" s="85"/>
      <c r="AJ71" s="88">
        <v>8600</v>
      </c>
      <c r="AK71" s="162">
        <f t="shared" si="13"/>
        <v>88.5229027277406</v>
      </c>
      <c r="AL71" s="154" t="s">
        <v>218</v>
      </c>
      <c r="AM71" s="121" t="s">
        <v>218</v>
      </c>
      <c r="AN71" s="121" t="s">
        <v>218</v>
      </c>
      <c r="AO71" s="121" t="s">
        <v>218</v>
      </c>
      <c r="AP71" s="34" t="s">
        <v>188</v>
      </c>
      <c r="AQ71" s="35" t="s">
        <v>188</v>
      </c>
      <c r="AR71" s="93"/>
      <c r="AS71" s="93"/>
      <c r="AT71" s="14"/>
      <c r="AU71" s="14"/>
      <c r="AV71" s="14"/>
      <c r="AW71" s="14"/>
      <c r="AX71" s="14"/>
      <c r="AY71" s="14"/>
      <c r="AZ71" s="14"/>
    </row>
    <row r="72" spans="1:52" ht="12" hidden="1" customHeight="1">
      <c r="A72" s="93"/>
      <c r="B72" s="43" t="s">
        <v>95</v>
      </c>
      <c r="C72" s="60" t="s">
        <v>96</v>
      </c>
      <c r="D72" s="78">
        <v>121118</v>
      </c>
      <c r="E72" s="85">
        <f t="shared" si="4"/>
        <v>97.304636346838265</v>
      </c>
      <c r="F72" s="81">
        <v>1460</v>
      </c>
      <c r="G72" s="85">
        <f t="shared" si="5"/>
        <v>101.52990264255909</v>
      </c>
      <c r="H72" s="81"/>
      <c r="I72" s="85"/>
      <c r="J72" s="81">
        <f t="shared" si="0"/>
        <v>119658</v>
      </c>
      <c r="K72" s="96">
        <f t="shared" si="6"/>
        <v>97.255252570406796</v>
      </c>
      <c r="L72" s="89">
        <v>177568</v>
      </c>
      <c r="M72" s="96">
        <f t="shared" si="7"/>
        <v>97.695811967692947</v>
      </c>
      <c r="N72" s="89">
        <v>215987</v>
      </c>
      <c r="O72" s="96">
        <f t="shared" si="8"/>
        <v>99.290672550912518</v>
      </c>
      <c r="P72" s="89">
        <f t="shared" si="1"/>
        <v>38419</v>
      </c>
      <c r="Q72" s="96">
        <f t="shared" si="9"/>
        <v>107.39363783753564</v>
      </c>
      <c r="R72" s="89">
        <f t="shared" si="2"/>
        <v>158077</v>
      </c>
      <c r="S72" s="96">
        <f t="shared" si="10"/>
        <v>99.539068944455295</v>
      </c>
      <c r="T72" s="89">
        <v>152190</v>
      </c>
      <c r="U72" s="96">
        <f t="shared" si="11"/>
        <v>100.70671378091873</v>
      </c>
      <c r="V72" s="89">
        <v>9370</v>
      </c>
      <c r="W72" s="89" t="s">
        <v>92</v>
      </c>
      <c r="X72" s="89">
        <f t="shared" si="3"/>
        <v>5887</v>
      </c>
      <c r="Y72" s="96">
        <f t="shared" si="12"/>
        <v>76.583842851567582</v>
      </c>
      <c r="Z72" s="89"/>
      <c r="AA72" s="96"/>
      <c r="AB72" s="89"/>
      <c r="AC72" s="96"/>
      <c r="AD72" s="85"/>
      <c r="AE72" s="85"/>
      <c r="AF72" s="85"/>
      <c r="AG72" s="85"/>
      <c r="AH72" s="85"/>
      <c r="AI72" s="85"/>
      <c r="AJ72" s="88">
        <v>3002</v>
      </c>
      <c r="AK72" s="162">
        <f t="shared" si="13"/>
        <v>70.701837023080543</v>
      </c>
      <c r="AL72" s="154" t="s">
        <v>218</v>
      </c>
      <c r="AM72" s="121" t="s">
        <v>218</v>
      </c>
      <c r="AN72" s="121" t="s">
        <v>218</v>
      </c>
      <c r="AO72" s="121" t="s">
        <v>218</v>
      </c>
      <c r="AP72" s="34" t="s">
        <v>188</v>
      </c>
      <c r="AQ72" s="35" t="s">
        <v>188</v>
      </c>
      <c r="AR72" s="93"/>
      <c r="AS72" s="93"/>
      <c r="AT72" s="14"/>
      <c r="AU72" s="14"/>
      <c r="AV72" s="14"/>
      <c r="AW72" s="14"/>
      <c r="AX72" s="14"/>
      <c r="AY72" s="14"/>
      <c r="AZ72" s="14"/>
    </row>
    <row r="73" spans="1:52" ht="12" hidden="1" customHeight="1">
      <c r="A73" s="93"/>
      <c r="B73" s="43" t="s">
        <v>56</v>
      </c>
      <c r="C73" s="60" t="s">
        <v>49</v>
      </c>
      <c r="D73" s="78">
        <v>121188</v>
      </c>
      <c r="E73" s="85">
        <f t="shared" si="4"/>
        <v>98.584537290121048</v>
      </c>
      <c r="F73" s="81">
        <v>1500</v>
      </c>
      <c r="G73" s="85">
        <f t="shared" si="5"/>
        <v>101.48849797023006</v>
      </c>
      <c r="H73" s="81"/>
      <c r="I73" s="85"/>
      <c r="J73" s="81">
        <f t="shared" si="0"/>
        <v>119688</v>
      </c>
      <c r="K73" s="96">
        <f t="shared" si="6"/>
        <v>98.549197200494035</v>
      </c>
      <c r="L73" s="89">
        <v>192674</v>
      </c>
      <c r="M73" s="96">
        <f t="shared" si="7"/>
        <v>104.62883518870485</v>
      </c>
      <c r="N73" s="89">
        <v>229948</v>
      </c>
      <c r="O73" s="96">
        <f t="shared" si="8"/>
        <v>103.57271547996541</v>
      </c>
      <c r="P73" s="89">
        <f t="shared" si="1"/>
        <v>37274</v>
      </c>
      <c r="Q73" s="96">
        <f t="shared" si="9"/>
        <v>98.436592193524532</v>
      </c>
      <c r="R73" s="89">
        <f t="shared" si="2"/>
        <v>156962</v>
      </c>
      <c r="S73" s="96">
        <f t="shared" si="10"/>
        <v>98.522433402796963</v>
      </c>
      <c r="T73" s="89">
        <v>144897</v>
      </c>
      <c r="U73" s="96">
        <f t="shared" si="11"/>
        <v>95.311924432984256</v>
      </c>
      <c r="V73" s="89">
        <v>9589</v>
      </c>
      <c r="W73" s="89" t="s">
        <v>92</v>
      </c>
      <c r="X73" s="89">
        <f t="shared" si="3"/>
        <v>12065</v>
      </c>
      <c r="Y73" s="96">
        <f t="shared" si="12"/>
        <v>165.45529347229842</v>
      </c>
      <c r="Z73" s="89"/>
      <c r="AA73" s="96"/>
      <c r="AB73" s="89"/>
      <c r="AC73" s="96"/>
      <c r="AD73" s="85"/>
      <c r="AE73" s="85"/>
      <c r="AF73" s="85"/>
      <c r="AG73" s="85"/>
      <c r="AH73" s="85"/>
      <c r="AI73" s="85"/>
      <c r="AJ73" s="88">
        <v>9417</v>
      </c>
      <c r="AK73" s="162">
        <f t="shared" si="13"/>
        <v>252.87325456498388</v>
      </c>
      <c r="AL73" s="154" t="s">
        <v>218</v>
      </c>
      <c r="AM73" s="121" t="s">
        <v>218</v>
      </c>
      <c r="AN73" s="121" t="s">
        <v>218</v>
      </c>
      <c r="AO73" s="121" t="s">
        <v>218</v>
      </c>
      <c r="AP73" s="34" t="s">
        <v>188</v>
      </c>
      <c r="AQ73" s="35" t="s">
        <v>188</v>
      </c>
      <c r="AR73" s="93"/>
      <c r="AS73" s="93"/>
      <c r="AT73" s="14"/>
      <c r="AU73" s="14"/>
      <c r="AV73" s="14"/>
      <c r="AW73" s="14"/>
      <c r="AX73" s="14"/>
      <c r="AY73" s="14"/>
      <c r="AZ73" s="14"/>
    </row>
    <row r="74" spans="1:52" ht="12" hidden="1" customHeight="1">
      <c r="A74" s="93"/>
      <c r="B74" s="43" t="s">
        <v>97</v>
      </c>
      <c r="C74" s="60" t="s">
        <v>98</v>
      </c>
      <c r="D74" s="78">
        <v>116645</v>
      </c>
      <c r="E74" s="85">
        <f t="shared" si="4"/>
        <v>98.262949952403815</v>
      </c>
      <c r="F74" s="81">
        <v>1462</v>
      </c>
      <c r="G74" s="85">
        <f t="shared" si="5"/>
        <v>98.186702484889182</v>
      </c>
      <c r="H74" s="81"/>
      <c r="I74" s="85"/>
      <c r="J74" s="81">
        <f t="shared" si="0"/>
        <v>115183</v>
      </c>
      <c r="K74" s="96">
        <f t="shared" si="6"/>
        <v>98.263918510808921</v>
      </c>
      <c r="L74" s="89">
        <v>181566</v>
      </c>
      <c r="M74" s="96">
        <f t="shared" si="7"/>
        <v>100.26340639133244</v>
      </c>
      <c r="N74" s="89">
        <v>213846</v>
      </c>
      <c r="O74" s="96">
        <f t="shared" si="8"/>
        <v>99.718349265563063</v>
      </c>
      <c r="P74" s="89">
        <f t="shared" si="1"/>
        <v>32280</v>
      </c>
      <c r="Q74" s="96">
        <f t="shared" si="9"/>
        <v>96.759689457750071</v>
      </c>
      <c r="R74" s="89">
        <f t="shared" si="2"/>
        <v>147463</v>
      </c>
      <c r="S74" s="96">
        <f t="shared" si="10"/>
        <v>97.930654340910749</v>
      </c>
      <c r="T74" s="89">
        <v>137638</v>
      </c>
      <c r="U74" s="96">
        <f t="shared" si="11"/>
        <v>96.169647847959752</v>
      </c>
      <c r="V74" s="89">
        <v>10178</v>
      </c>
      <c r="W74" s="89" t="s">
        <v>92</v>
      </c>
      <c r="X74" s="89">
        <f t="shared" si="3"/>
        <v>9825</v>
      </c>
      <c r="Y74" s="96">
        <f t="shared" si="12"/>
        <v>131.72006971443892</v>
      </c>
      <c r="Z74" s="89"/>
      <c r="AA74" s="96"/>
      <c r="AB74" s="89"/>
      <c r="AC74" s="96"/>
      <c r="AD74" s="85"/>
      <c r="AE74" s="85"/>
      <c r="AF74" s="85"/>
      <c r="AG74" s="85"/>
      <c r="AH74" s="85"/>
      <c r="AI74" s="85"/>
      <c r="AJ74" s="88">
        <v>8624</v>
      </c>
      <c r="AK74" s="162">
        <f t="shared" si="13"/>
        <v>172.34212629896084</v>
      </c>
      <c r="AL74" s="154" t="s">
        <v>218</v>
      </c>
      <c r="AM74" s="121" t="s">
        <v>218</v>
      </c>
      <c r="AN74" s="121" t="s">
        <v>218</v>
      </c>
      <c r="AO74" s="121" t="s">
        <v>218</v>
      </c>
      <c r="AP74" s="34" t="s">
        <v>188</v>
      </c>
      <c r="AQ74" s="35" t="s">
        <v>188</v>
      </c>
      <c r="AR74" s="93"/>
      <c r="AS74" s="93"/>
      <c r="AT74" s="14"/>
      <c r="AU74" s="14"/>
      <c r="AV74" s="14"/>
      <c r="AW74" s="14"/>
      <c r="AX74" s="14"/>
      <c r="AY74" s="14"/>
      <c r="AZ74" s="14"/>
    </row>
    <row r="75" spans="1:52" ht="12" hidden="1" customHeight="1">
      <c r="A75" s="93"/>
      <c r="B75" s="43" t="s">
        <v>99</v>
      </c>
      <c r="C75" s="60" t="s">
        <v>100</v>
      </c>
      <c r="D75" s="78">
        <v>112050</v>
      </c>
      <c r="E75" s="85">
        <f t="shared" si="4"/>
        <v>97.489885587505981</v>
      </c>
      <c r="F75" s="81">
        <v>1502</v>
      </c>
      <c r="G75" s="85">
        <f t="shared" si="5"/>
        <v>100.46822742474917</v>
      </c>
      <c r="H75" s="81"/>
      <c r="I75" s="85"/>
      <c r="J75" s="81">
        <f t="shared" ref="J75:J138" si="14">+D75-F75</f>
        <v>110548</v>
      </c>
      <c r="K75" s="96">
        <f t="shared" si="6"/>
        <v>97.450634696755984</v>
      </c>
      <c r="L75" s="89">
        <v>172986</v>
      </c>
      <c r="M75" s="96">
        <f t="shared" si="7"/>
        <v>98.937904291278471</v>
      </c>
      <c r="N75" s="89">
        <v>216777</v>
      </c>
      <c r="O75" s="96">
        <f t="shared" si="8"/>
        <v>100.13904543690755</v>
      </c>
      <c r="P75" s="89">
        <f t="shared" ref="P75:P138" si="15">N75-L75</f>
        <v>43791</v>
      </c>
      <c r="Q75" s="96">
        <f t="shared" si="9"/>
        <v>105.18338817764754</v>
      </c>
      <c r="R75" s="89">
        <f t="shared" ref="R75:R138" si="16">J75+P75</f>
        <v>154339</v>
      </c>
      <c r="S75" s="96">
        <f t="shared" si="10"/>
        <v>99.526674533929182</v>
      </c>
      <c r="T75" s="89">
        <v>151032</v>
      </c>
      <c r="U75" s="96">
        <f t="shared" si="11"/>
        <v>100.20235259774294</v>
      </c>
      <c r="V75" s="89">
        <v>10590</v>
      </c>
      <c r="W75" s="89" t="s">
        <v>92</v>
      </c>
      <c r="X75" s="89">
        <f t="shared" ref="X75:X138" si="17">+R75-T75</f>
        <v>3307</v>
      </c>
      <c r="Y75" s="96">
        <f t="shared" si="12"/>
        <v>76.092959042797972</v>
      </c>
      <c r="Z75" s="89"/>
      <c r="AA75" s="96"/>
      <c r="AB75" s="89"/>
      <c r="AC75" s="96"/>
      <c r="AD75" s="85"/>
      <c r="AE75" s="85"/>
      <c r="AF75" s="85"/>
      <c r="AG75" s="85"/>
      <c r="AH75" s="85"/>
      <c r="AI75" s="85"/>
      <c r="AJ75" s="88">
        <v>1111</v>
      </c>
      <c r="AK75" s="162">
        <f t="shared" si="13"/>
        <v>151.36239782016349</v>
      </c>
      <c r="AL75" s="154" t="s">
        <v>218</v>
      </c>
      <c r="AM75" s="121" t="s">
        <v>218</v>
      </c>
      <c r="AN75" s="121" t="s">
        <v>218</v>
      </c>
      <c r="AO75" s="121" t="s">
        <v>218</v>
      </c>
      <c r="AP75" s="34" t="s">
        <v>188</v>
      </c>
      <c r="AQ75" s="35" t="s">
        <v>188</v>
      </c>
      <c r="AR75" s="93"/>
      <c r="AS75" s="93"/>
      <c r="AT75" s="14"/>
      <c r="AU75" s="14"/>
      <c r="AV75" s="14"/>
      <c r="AW75" s="14"/>
      <c r="AX75" s="14"/>
      <c r="AY75" s="14"/>
      <c r="AZ75" s="14"/>
    </row>
    <row r="76" spans="1:52" ht="12" hidden="1" customHeight="1">
      <c r="A76" s="93"/>
      <c r="B76" s="43" t="s">
        <v>57</v>
      </c>
      <c r="C76" s="60" t="s">
        <v>101</v>
      </c>
      <c r="D76" s="78">
        <v>117814</v>
      </c>
      <c r="E76" s="85">
        <f t="shared" si="4"/>
        <v>99.667532379639113</v>
      </c>
      <c r="F76" s="81">
        <v>1637</v>
      </c>
      <c r="G76" s="85">
        <f t="shared" si="5"/>
        <v>104.26751592356689</v>
      </c>
      <c r="H76" s="81"/>
      <c r="I76" s="85"/>
      <c r="J76" s="81">
        <f t="shared" si="14"/>
        <v>116177</v>
      </c>
      <c r="K76" s="96">
        <f t="shared" si="6"/>
        <v>99.605613998988318</v>
      </c>
      <c r="L76" s="89">
        <v>178841</v>
      </c>
      <c r="M76" s="96">
        <f t="shared" si="7"/>
        <v>101.75527435763216</v>
      </c>
      <c r="N76" s="89">
        <v>218329</v>
      </c>
      <c r="O76" s="96">
        <f t="shared" si="8"/>
        <v>101.35461977336348</v>
      </c>
      <c r="P76" s="89">
        <f t="shared" si="15"/>
        <v>39488</v>
      </c>
      <c r="Q76" s="96">
        <f t="shared" si="9"/>
        <v>99.578867734207549</v>
      </c>
      <c r="R76" s="89">
        <f t="shared" si="16"/>
        <v>155665</v>
      </c>
      <c r="S76" s="96">
        <f t="shared" si="10"/>
        <v>99.598827835077927</v>
      </c>
      <c r="T76" s="89">
        <v>149322</v>
      </c>
      <c r="U76" s="96">
        <f t="shared" si="11"/>
        <v>98.930017159477131</v>
      </c>
      <c r="V76" s="89">
        <v>12649</v>
      </c>
      <c r="W76" s="89" t="s">
        <v>92</v>
      </c>
      <c r="X76" s="89">
        <f t="shared" si="17"/>
        <v>6343</v>
      </c>
      <c r="Y76" s="96">
        <f t="shared" si="12"/>
        <v>118.45004668534081</v>
      </c>
      <c r="Z76" s="89"/>
      <c r="AA76" s="96"/>
      <c r="AB76" s="89"/>
      <c r="AC76" s="96"/>
      <c r="AD76" s="85"/>
      <c r="AE76" s="85"/>
      <c r="AF76" s="85"/>
      <c r="AG76" s="85"/>
      <c r="AH76" s="85"/>
      <c r="AI76" s="85"/>
      <c r="AJ76" s="176">
        <v>3921</v>
      </c>
      <c r="AK76" s="177">
        <f t="shared" si="13"/>
        <v>405.9006211180124</v>
      </c>
      <c r="AL76" s="154" t="s">
        <v>218</v>
      </c>
      <c r="AM76" s="121" t="s">
        <v>218</v>
      </c>
      <c r="AN76" s="121" t="s">
        <v>218</v>
      </c>
      <c r="AO76" s="121" t="s">
        <v>218</v>
      </c>
      <c r="AP76" s="34" t="s">
        <v>188</v>
      </c>
      <c r="AQ76" s="35" t="s">
        <v>188</v>
      </c>
      <c r="AR76" s="93"/>
      <c r="AS76" s="93"/>
      <c r="AT76" s="14"/>
      <c r="AU76" s="14"/>
      <c r="AV76" s="14"/>
      <c r="AW76" s="14"/>
      <c r="AX76" s="14"/>
      <c r="AY76" s="14"/>
      <c r="AZ76" s="14"/>
    </row>
    <row r="77" spans="1:52" ht="12" hidden="1" customHeight="1">
      <c r="A77" s="93"/>
      <c r="B77" s="43" t="s">
        <v>102</v>
      </c>
      <c r="C77" s="60" t="s">
        <v>103</v>
      </c>
      <c r="D77" s="78">
        <v>114302</v>
      </c>
      <c r="E77" s="85">
        <f t="shared" si="4"/>
        <v>99.817484783121273</v>
      </c>
      <c r="F77" s="81">
        <v>1532</v>
      </c>
      <c r="G77" s="85">
        <f t="shared" si="5"/>
        <v>102.3380093520374</v>
      </c>
      <c r="H77" s="81"/>
      <c r="I77" s="85"/>
      <c r="J77" s="81">
        <f t="shared" si="14"/>
        <v>112770</v>
      </c>
      <c r="K77" s="96">
        <f t="shared" si="6"/>
        <v>99.78409754543685</v>
      </c>
      <c r="L77" s="89">
        <v>169005</v>
      </c>
      <c r="M77" s="96">
        <f t="shared" si="7"/>
        <v>101.33348522913282</v>
      </c>
      <c r="N77" s="89">
        <v>202584</v>
      </c>
      <c r="O77" s="96">
        <f t="shared" si="8"/>
        <v>100.8221686938865</v>
      </c>
      <c r="P77" s="89">
        <f t="shared" si="15"/>
        <v>33579</v>
      </c>
      <c r="Q77" s="96">
        <f t="shared" si="9"/>
        <v>98.325085649029305</v>
      </c>
      <c r="R77" s="89">
        <f t="shared" si="16"/>
        <v>146349</v>
      </c>
      <c r="S77" s="96">
        <f t="shared" si="10"/>
        <v>99.44552033431863</v>
      </c>
      <c r="T77" s="89">
        <v>140401</v>
      </c>
      <c r="U77" s="96">
        <f t="shared" si="11"/>
        <v>99.498965331519116</v>
      </c>
      <c r="V77" s="89">
        <v>11465</v>
      </c>
      <c r="W77" s="89" t="s">
        <v>92</v>
      </c>
      <c r="X77" s="89">
        <f t="shared" si="17"/>
        <v>5948</v>
      </c>
      <c r="Y77" s="96">
        <f t="shared" si="12"/>
        <v>98.200429255406959</v>
      </c>
      <c r="Z77" s="89"/>
      <c r="AA77" s="96"/>
      <c r="AB77" s="89"/>
      <c r="AC77" s="96"/>
      <c r="AD77" s="85"/>
      <c r="AE77" s="85"/>
      <c r="AF77" s="85"/>
      <c r="AG77" s="85"/>
      <c r="AH77" s="85"/>
      <c r="AI77" s="85"/>
      <c r="AJ77" s="176">
        <v>3966</v>
      </c>
      <c r="AK77" s="177">
        <f t="shared" si="13"/>
        <v>248.49624060150376</v>
      </c>
      <c r="AL77" s="154" t="s">
        <v>218</v>
      </c>
      <c r="AM77" s="121" t="s">
        <v>218</v>
      </c>
      <c r="AN77" s="121" t="s">
        <v>218</v>
      </c>
      <c r="AO77" s="121" t="s">
        <v>218</v>
      </c>
      <c r="AP77" s="34" t="s">
        <v>188</v>
      </c>
      <c r="AQ77" s="35" t="s">
        <v>188</v>
      </c>
      <c r="AR77" s="93"/>
      <c r="AS77" s="93"/>
      <c r="AT77" s="14"/>
      <c r="AU77" s="14"/>
      <c r="AV77" s="14"/>
      <c r="AW77" s="14"/>
      <c r="AX77" s="14"/>
      <c r="AY77" s="14"/>
      <c r="AZ77" s="14"/>
    </row>
    <row r="78" spans="1:52" ht="12" hidden="1" customHeight="1">
      <c r="A78" s="93"/>
      <c r="B78" s="43" t="s">
        <v>104</v>
      </c>
      <c r="C78" s="60" t="s">
        <v>105</v>
      </c>
      <c r="D78" s="78">
        <v>119973</v>
      </c>
      <c r="E78" s="85">
        <f t="shared" si="4"/>
        <v>100.41262135922331</v>
      </c>
      <c r="F78" s="81">
        <v>1589</v>
      </c>
      <c r="G78" s="85">
        <f t="shared" si="5"/>
        <v>97.12713936430319</v>
      </c>
      <c r="H78" s="81"/>
      <c r="I78" s="85"/>
      <c r="J78" s="81">
        <f t="shared" si="14"/>
        <v>118384</v>
      </c>
      <c r="K78" s="96">
        <f t="shared" si="6"/>
        <v>100.45823291809511</v>
      </c>
      <c r="L78" s="89">
        <v>182375</v>
      </c>
      <c r="M78" s="96">
        <f t="shared" si="7"/>
        <v>101.63904276781435</v>
      </c>
      <c r="N78" s="89">
        <v>209549</v>
      </c>
      <c r="O78" s="96">
        <f t="shared" si="8"/>
        <v>101.66556696229307</v>
      </c>
      <c r="P78" s="89">
        <f t="shared" si="15"/>
        <v>27174</v>
      </c>
      <c r="Q78" s="96">
        <f t="shared" si="9"/>
        <v>101.84393973465258</v>
      </c>
      <c r="R78" s="89">
        <f t="shared" si="16"/>
        <v>145558</v>
      </c>
      <c r="S78" s="96">
        <f t="shared" si="10"/>
        <v>100.71405837012026</v>
      </c>
      <c r="T78" s="89">
        <v>131592</v>
      </c>
      <c r="U78" s="96">
        <f t="shared" si="11"/>
        <v>100.41205017855508</v>
      </c>
      <c r="V78" s="89">
        <v>10455</v>
      </c>
      <c r="W78" s="89" t="s">
        <v>92</v>
      </c>
      <c r="X78" s="89">
        <f t="shared" si="17"/>
        <v>13966</v>
      </c>
      <c r="Y78" s="96">
        <f t="shared" si="12"/>
        <v>103.65147691850973</v>
      </c>
      <c r="Z78" s="89"/>
      <c r="AA78" s="96"/>
      <c r="AB78" s="89"/>
      <c r="AC78" s="96"/>
      <c r="AD78" s="85"/>
      <c r="AE78" s="85"/>
      <c r="AF78" s="85"/>
      <c r="AG78" s="85"/>
      <c r="AH78" s="85"/>
      <c r="AI78" s="85"/>
      <c r="AJ78" s="176">
        <v>11847</v>
      </c>
      <c r="AK78" s="177">
        <f t="shared" si="13"/>
        <v>126.78724315068493</v>
      </c>
      <c r="AL78" s="154" t="s">
        <v>218</v>
      </c>
      <c r="AM78" s="121" t="s">
        <v>218</v>
      </c>
      <c r="AN78" s="121" t="s">
        <v>218</v>
      </c>
      <c r="AO78" s="121" t="s">
        <v>218</v>
      </c>
      <c r="AP78" s="34" t="s">
        <v>188</v>
      </c>
      <c r="AQ78" s="35" t="s">
        <v>188</v>
      </c>
      <c r="AR78" s="93"/>
      <c r="AS78" s="93"/>
      <c r="AT78" s="14"/>
      <c r="AU78" s="14"/>
      <c r="AV78" s="14"/>
      <c r="AW78" s="14"/>
      <c r="AX78" s="14"/>
      <c r="AY78" s="14"/>
      <c r="AZ78" s="14"/>
    </row>
    <row r="79" spans="1:52" ht="12" hidden="1" customHeight="1">
      <c r="A79" s="93"/>
      <c r="B79" s="43" t="s">
        <v>129</v>
      </c>
      <c r="C79" s="60" t="s">
        <v>130</v>
      </c>
      <c r="D79" s="78">
        <v>122009</v>
      </c>
      <c r="E79" s="85">
        <f t="shared" si="4"/>
        <v>99.184632393587606</v>
      </c>
      <c r="F79" s="81">
        <v>1563</v>
      </c>
      <c r="G79" s="85">
        <f t="shared" si="5"/>
        <v>106.2542488103331</v>
      </c>
      <c r="H79" s="81"/>
      <c r="I79" s="85"/>
      <c r="J79" s="81">
        <f t="shared" si="14"/>
        <v>120446</v>
      </c>
      <c r="K79" s="96">
        <f t="shared" si="6"/>
        <v>99.099069449815289</v>
      </c>
      <c r="L79" s="89">
        <v>182232</v>
      </c>
      <c r="M79" s="96">
        <f t="shared" si="7"/>
        <v>95.302645203803067</v>
      </c>
      <c r="N79" s="89">
        <v>211415</v>
      </c>
      <c r="O79" s="96">
        <f t="shared" si="8"/>
        <v>94.907500931499968</v>
      </c>
      <c r="P79" s="89">
        <f t="shared" si="15"/>
        <v>29183</v>
      </c>
      <c r="Q79" s="96">
        <f t="shared" si="9"/>
        <v>92.512284038674906</v>
      </c>
      <c r="R79" s="89">
        <f t="shared" si="16"/>
        <v>149629</v>
      </c>
      <c r="S79" s="96">
        <f t="shared" si="10"/>
        <v>97.74179219523667</v>
      </c>
      <c r="T79" s="89">
        <v>136672</v>
      </c>
      <c r="U79" s="96">
        <f t="shared" si="11"/>
        <v>99.042705064749654</v>
      </c>
      <c r="V79" s="89">
        <v>10425</v>
      </c>
      <c r="W79" s="89" t="s">
        <v>92</v>
      </c>
      <c r="X79" s="89">
        <f t="shared" si="17"/>
        <v>12957</v>
      </c>
      <c r="Y79" s="96">
        <f t="shared" si="12"/>
        <v>85.847743987278875</v>
      </c>
      <c r="Z79" s="89"/>
      <c r="AA79" s="96"/>
      <c r="AB79" s="89"/>
      <c r="AC79" s="96"/>
      <c r="AD79" s="85"/>
      <c r="AE79" s="85"/>
      <c r="AF79" s="85"/>
      <c r="AG79" s="85"/>
      <c r="AH79" s="85"/>
      <c r="AI79" s="85"/>
      <c r="AJ79" s="176">
        <v>10457</v>
      </c>
      <c r="AK79" s="177">
        <f t="shared" si="13"/>
        <v>111.63659656239993</v>
      </c>
      <c r="AL79" s="154" t="s">
        <v>218</v>
      </c>
      <c r="AM79" s="121" t="s">
        <v>218</v>
      </c>
      <c r="AN79" s="121" t="s">
        <v>218</v>
      </c>
      <c r="AO79" s="121" t="s">
        <v>218</v>
      </c>
      <c r="AP79" s="34" t="s">
        <v>188</v>
      </c>
      <c r="AQ79" s="35" t="s">
        <v>188</v>
      </c>
      <c r="AR79" s="93"/>
      <c r="AS79" s="93"/>
      <c r="AT79" s="14"/>
      <c r="AU79" s="14"/>
      <c r="AV79" s="14"/>
      <c r="AW79" s="14"/>
      <c r="AX79" s="14"/>
      <c r="AY79" s="14"/>
      <c r="AZ79" s="14"/>
    </row>
    <row r="80" spans="1:52" ht="12" hidden="1" customHeight="1">
      <c r="A80" s="93"/>
      <c r="B80" s="43" t="s">
        <v>47</v>
      </c>
      <c r="C80" s="60" t="s">
        <v>108</v>
      </c>
      <c r="D80" s="78">
        <v>116533</v>
      </c>
      <c r="E80" s="85">
        <f t="shared" si="4"/>
        <v>102.0044991815691</v>
      </c>
      <c r="F80" s="81">
        <v>1530</v>
      </c>
      <c r="G80" s="85">
        <f t="shared" si="5"/>
        <v>106.32383599722029</v>
      </c>
      <c r="H80" s="81"/>
      <c r="I80" s="85"/>
      <c r="J80" s="81">
        <f t="shared" si="14"/>
        <v>115003</v>
      </c>
      <c r="K80" s="96">
        <f t="shared" si="6"/>
        <v>101.94939895748378</v>
      </c>
      <c r="L80" s="89">
        <v>169028</v>
      </c>
      <c r="M80" s="96">
        <f t="shared" si="7"/>
        <v>98.865284731645687</v>
      </c>
      <c r="N80" s="89">
        <v>197346</v>
      </c>
      <c r="O80" s="96">
        <f t="shared" si="8"/>
        <v>99.180805725313604</v>
      </c>
      <c r="P80" s="89">
        <f t="shared" si="15"/>
        <v>28318</v>
      </c>
      <c r="Q80" s="96">
        <f t="shared" si="9"/>
        <v>101.10682662096544</v>
      </c>
      <c r="R80" s="89">
        <f t="shared" si="16"/>
        <v>143321</v>
      </c>
      <c r="S80" s="96">
        <f t="shared" si="10"/>
        <v>101.78180836860496</v>
      </c>
      <c r="T80" s="89">
        <v>136114</v>
      </c>
      <c r="U80" s="96">
        <f t="shared" si="11"/>
        <v>103.84832532234685</v>
      </c>
      <c r="V80" s="89">
        <v>9759</v>
      </c>
      <c r="W80" s="89" t="s">
        <v>92</v>
      </c>
      <c r="X80" s="89">
        <f t="shared" si="17"/>
        <v>7207</v>
      </c>
      <c r="Y80" s="96">
        <f t="shared" si="12"/>
        <v>73.978649148018889</v>
      </c>
      <c r="Z80" s="89"/>
      <c r="AA80" s="96"/>
      <c r="AB80" s="89"/>
      <c r="AC80" s="96"/>
      <c r="AD80" s="85"/>
      <c r="AE80" s="85"/>
      <c r="AF80" s="85"/>
      <c r="AG80" s="85"/>
      <c r="AH80" s="85"/>
      <c r="AI80" s="85"/>
      <c r="AJ80" s="176">
        <v>5919</v>
      </c>
      <c r="AK80" s="177">
        <f t="shared" si="13"/>
        <v>107.22826086956523</v>
      </c>
      <c r="AL80" s="154" t="s">
        <v>218</v>
      </c>
      <c r="AM80" s="121" t="s">
        <v>218</v>
      </c>
      <c r="AN80" s="121" t="s">
        <v>218</v>
      </c>
      <c r="AO80" s="121" t="s">
        <v>218</v>
      </c>
      <c r="AP80" s="34" t="s">
        <v>188</v>
      </c>
      <c r="AQ80" s="35" t="s">
        <v>188</v>
      </c>
      <c r="AR80" s="93"/>
      <c r="AS80" s="93"/>
      <c r="AT80" s="14"/>
      <c r="AU80" s="14"/>
      <c r="AV80" s="14"/>
      <c r="AW80" s="14"/>
      <c r="AX80" s="14"/>
      <c r="AY80" s="14"/>
      <c r="AZ80" s="14"/>
    </row>
    <row r="81" spans="1:52" ht="12" hidden="1" customHeight="1">
      <c r="A81" s="93"/>
      <c r="B81" s="44" t="s">
        <v>109</v>
      </c>
      <c r="C81" s="62" t="s">
        <v>110</v>
      </c>
      <c r="D81" s="79">
        <v>126983</v>
      </c>
      <c r="E81" s="86">
        <f t="shared" si="4"/>
        <v>98.220957125066704</v>
      </c>
      <c r="F81" s="82">
        <v>1517</v>
      </c>
      <c r="G81" s="86">
        <f t="shared" si="5"/>
        <v>98.827361563517911</v>
      </c>
      <c r="H81" s="82"/>
      <c r="I81" s="86"/>
      <c r="J81" s="82">
        <f t="shared" si="14"/>
        <v>125466</v>
      </c>
      <c r="K81" s="109">
        <f t="shared" si="6"/>
        <v>98.213670664119988</v>
      </c>
      <c r="L81" s="90">
        <v>194847</v>
      </c>
      <c r="M81" s="109">
        <f t="shared" si="7"/>
        <v>95.931288802674402</v>
      </c>
      <c r="N81" s="90">
        <v>223529</v>
      </c>
      <c r="O81" s="109">
        <f t="shared" si="8"/>
        <v>96.231321276201882</v>
      </c>
      <c r="P81" s="90">
        <f t="shared" si="15"/>
        <v>28682</v>
      </c>
      <c r="Q81" s="109">
        <f t="shared" si="9"/>
        <v>98.320307143836558</v>
      </c>
      <c r="R81" s="90">
        <f t="shared" si="16"/>
        <v>154148</v>
      </c>
      <c r="S81" s="109">
        <f t="shared" si="10"/>
        <v>98.233494774407333</v>
      </c>
      <c r="T81" s="90">
        <v>139393</v>
      </c>
      <c r="U81" s="109">
        <f t="shared" si="11"/>
        <v>100.47428550834326</v>
      </c>
      <c r="V81" s="90">
        <v>10530</v>
      </c>
      <c r="W81" s="89" t="s">
        <v>92</v>
      </c>
      <c r="X81" s="90">
        <f t="shared" si="17"/>
        <v>14755</v>
      </c>
      <c r="Y81" s="109">
        <f t="shared" si="12"/>
        <v>81.138300797360458</v>
      </c>
      <c r="Z81" s="90"/>
      <c r="AA81" s="109"/>
      <c r="AB81" s="90"/>
      <c r="AC81" s="109"/>
      <c r="AD81" s="86"/>
      <c r="AE81" s="86"/>
      <c r="AF81" s="86"/>
      <c r="AG81" s="86"/>
      <c r="AH81" s="86"/>
      <c r="AI81" s="86"/>
      <c r="AJ81" s="178">
        <v>13191</v>
      </c>
      <c r="AK81" s="180">
        <f t="shared" si="13"/>
        <v>102.68566090611864</v>
      </c>
      <c r="AL81" s="155" t="s">
        <v>218</v>
      </c>
      <c r="AM81" s="156" t="s">
        <v>218</v>
      </c>
      <c r="AN81" s="156" t="s">
        <v>218</v>
      </c>
      <c r="AO81" s="156" t="s">
        <v>218</v>
      </c>
      <c r="AP81" s="36" t="s">
        <v>188</v>
      </c>
      <c r="AQ81" s="37" t="s">
        <v>188</v>
      </c>
      <c r="AR81" s="93"/>
      <c r="AS81" s="93"/>
      <c r="AT81" s="14"/>
      <c r="AU81" s="14"/>
      <c r="AV81" s="14"/>
      <c r="AW81" s="14"/>
      <c r="AX81" s="14"/>
      <c r="AY81" s="14"/>
      <c r="AZ81" s="14"/>
    </row>
    <row r="82" spans="1:52" ht="12" hidden="1" customHeight="1">
      <c r="A82" s="93"/>
      <c r="B82" s="42" t="s">
        <v>131</v>
      </c>
      <c r="C82" s="60" t="s">
        <v>132</v>
      </c>
      <c r="D82" s="80">
        <v>125214</v>
      </c>
      <c r="E82" s="87">
        <f t="shared" si="4"/>
        <v>97.659400226182584</v>
      </c>
      <c r="F82" s="83">
        <v>1677</v>
      </c>
      <c r="G82" s="87">
        <f t="shared" si="5"/>
        <v>113.46414073071718</v>
      </c>
      <c r="H82" s="83"/>
      <c r="I82" s="87"/>
      <c r="J82" s="83">
        <f t="shared" si="14"/>
        <v>123537</v>
      </c>
      <c r="K82" s="110">
        <f t="shared" si="6"/>
        <v>97.475086202135131</v>
      </c>
      <c r="L82" s="102">
        <v>188565</v>
      </c>
      <c r="M82" s="110">
        <f t="shared" si="7"/>
        <v>97.383180466038681</v>
      </c>
      <c r="N82" s="102">
        <v>216881</v>
      </c>
      <c r="O82" s="110">
        <f t="shared" si="8"/>
        <v>96.456717426883941</v>
      </c>
      <c r="P82" s="102">
        <f t="shared" si="15"/>
        <v>28316</v>
      </c>
      <c r="Q82" s="110">
        <f t="shared" si="9"/>
        <v>90.709892362890827</v>
      </c>
      <c r="R82" s="102">
        <f t="shared" si="16"/>
        <v>151853</v>
      </c>
      <c r="S82" s="110">
        <f t="shared" si="10"/>
        <v>96.138091710825364</v>
      </c>
      <c r="T82" s="89">
        <v>141021</v>
      </c>
      <c r="U82" s="110">
        <f t="shared" si="11"/>
        <v>96.218034442291426</v>
      </c>
      <c r="V82" s="102">
        <v>10051</v>
      </c>
      <c r="W82" s="110">
        <f t="shared" ref="W82:W93" si="18">V82/V70*100</f>
        <v>95.252084912812734</v>
      </c>
      <c r="X82" s="102">
        <f t="shared" si="17"/>
        <v>10832</v>
      </c>
      <c r="Y82" s="110">
        <f t="shared" si="12"/>
        <v>95.109316006673112</v>
      </c>
      <c r="Z82" s="102"/>
      <c r="AA82" s="110"/>
      <c r="AB82" s="102"/>
      <c r="AC82" s="110"/>
      <c r="AD82" s="87"/>
      <c r="AE82" s="87"/>
      <c r="AF82" s="87"/>
      <c r="AG82" s="87"/>
      <c r="AH82" s="87"/>
      <c r="AI82" s="87"/>
      <c r="AJ82" s="179">
        <v>10467</v>
      </c>
      <c r="AK82" s="181">
        <f t="shared" si="13"/>
        <v>119.69125214408234</v>
      </c>
      <c r="AL82" s="157" t="s">
        <v>218</v>
      </c>
      <c r="AM82" s="150" t="s">
        <v>218</v>
      </c>
      <c r="AN82" s="150" t="s">
        <v>218</v>
      </c>
      <c r="AO82" s="150" t="s">
        <v>218</v>
      </c>
      <c r="AP82" s="30" t="s">
        <v>188</v>
      </c>
      <c r="AQ82" s="31" t="s">
        <v>188</v>
      </c>
      <c r="AR82" s="93"/>
      <c r="AS82" s="93"/>
      <c r="AT82" s="14"/>
      <c r="AU82" s="14"/>
      <c r="AV82" s="14"/>
      <c r="AW82" s="14"/>
      <c r="AX82" s="14"/>
      <c r="AY82" s="14"/>
      <c r="AZ82" s="14"/>
    </row>
    <row r="83" spans="1:52" ht="12" hidden="1" customHeight="1">
      <c r="A83" s="93"/>
      <c r="B83" s="43" t="s">
        <v>93</v>
      </c>
      <c r="C83" s="60" t="s">
        <v>18</v>
      </c>
      <c r="D83" s="78">
        <v>129741</v>
      </c>
      <c r="E83" s="85">
        <f t="shared" si="4"/>
        <v>99.645934778267616</v>
      </c>
      <c r="F83" s="81">
        <v>1593</v>
      </c>
      <c r="G83" s="85">
        <f t="shared" si="5"/>
        <v>102.7741935483871</v>
      </c>
      <c r="H83" s="81"/>
      <c r="I83" s="85"/>
      <c r="J83" s="81">
        <f t="shared" si="14"/>
        <v>128148</v>
      </c>
      <c r="K83" s="96">
        <f t="shared" si="6"/>
        <v>99.608245499486998</v>
      </c>
      <c r="L83" s="89">
        <v>197363</v>
      </c>
      <c r="M83" s="96">
        <f t="shared" si="7"/>
        <v>100.9756671578258</v>
      </c>
      <c r="N83" s="89">
        <v>227288</v>
      </c>
      <c r="O83" s="96">
        <f t="shared" si="8"/>
        <v>98.41522767029808</v>
      </c>
      <c r="P83" s="89">
        <f t="shared" si="15"/>
        <v>29925</v>
      </c>
      <c r="Q83" s="96">
        <f t="shared" si="9"/>
        <v>84.314775160599581</v>
      </c>
      <c r="R83" s="89">
        <f t="shared" si="16"/>
        <v>158073</v>
      </c>
      <c r="S83" s="96">
        <f t="shared" si="10"/>
        <v>96.301418266887609</v>
      </c>
      <c r="T83" s="89">
        <v>146442</v>
      </c>
      <c r="U83" s="96">
        <f t="shared" si="11"/>
        <v>96.283244025115877</v>
      </c>
      <c r="V83" s="89">
        <v>9868</v>
      </c>
      <c r="W83" s="96">
        <f t="shared" si="18"/>
        <v>106.02772107016224</v>
      </c>
      <c r="X83" s="89">
        <f t="shared" si="17"/>
        <v>11631</v>
      </c>
      <c r="Y83" s="96">
        <f t="shared" si="12"/>
        <v>96.530832434226909</v>
      </c>
      <c r="Z83" s="89"/>
      <c r="AA83" s="96"/>
      <c r="AB83" s="89"/>
      <c r="AC83" s="96"/>
      <c r="AD83" s="85"/>
      <c r="AE83" s="85"/>
      <c r="AF83" s="85"/>
      <c r="AG83" s="85"/>
      <c r="AH83" s="85"/>
      <c r="AI83" s="85"/>
      <c r="AJ83" s="176">
        <v>10689</v>
      </c>
      <c r="AK83" s="177">
        <f t="shared" si="13"/>
        <v>124.29069767441861</v>
      </c>
      <c r="AL83" s="154" t="s">
        <v>218</v>
      </c>
      <c r="AM83" s="121" t="s">
        <v>218</v>
      </c>
      <c r="AN83" s="121" t="s">
        <v>218</v>
      </c>
      <c r="AO83" s="121" t="s">
        <v>218</v>
      </c>
      <c r="AP83" s="34" t="s">
        <v>188</v>
      </c>
      <c r="AQ83" s="35" t="s">
        <v>188</v>
      </c>
      <c r="AR83" s="93"/>
      <c r="AS83" s="93"/>
      <c r="AT83" s="14"/>
      <c r="AU83" s="14"/>
      <c r="AV83" s="14"/>
      <c r="AW83" s="14"/>
      <c r="AX83" s="14"/>
      <c r="AY83" s="14"/>
      <c r="AZ83" s="14"/>
    </row>
    <row r="84" spans="1:52" ht="12" hidden="1" customHeight="1">
      <c r="A84" s="93"/>
      <c r="B84" s="43" t="s">
        <v>95</v>
      </c>
      <c r="C84" s="60" t="s">
        <v>10</v>
      </c>
      <c r="D84" s="78">
        <v>122594</v>
      </c>
      <c r="E84" s="85">
        <f t="shared" si="4"/>
        <v>101.21864627883552</v>
      </c>
      <c r="F84" s="81">
        <v>1566</v>
      </c>
      <c r="G84" s="85">
        <f t="shared" si="5"/>
        <v>107.26027397260273</v>
      </c>
      <c r="H84" s="81"/>
      <c r="I84" s="85"/>
      <c r="J84" s="81">
        <f t="shared" si="14"/>
        <v>121028</v>
      </c>
      <c r="K84" s="96">
        <f t="shared" si="6"/>
        <v>101.14492971635829</v>
      </c>
      <c r="L84" s="89">
        <v>184045</v>
      </c>
      <c r="M84" s="96">
        <f t="shared" si="7"/>
        <v>103.64761668769147</v>
      </c>
      <c r="N84" s="89">
        <v>219004</v>
      </c>
      <c r="O84" s="96">
        <f t="shared" si="8"/>
        <v>101.39684332853366</v>
      </c>
      <c r="P84" s="89">
        <f t="shared" si="15"/>
        <v>34959</v>
      </c>
      <c r="Q84" s="96">
        <f t="shared" si="9"/>
        <v>90.994039407584793</v>
      </c>
      <c r="R84" s="89">
        <f t="shared" si="16"/>
        <v>155987</v>
      </c>
      <c r="S84" s="96">
        <f t="shared" si="10"/>
        <v>98.677859524155949</v>
      </c>
      <c r="T84" s="89">
        <v>148615</v>
      </c>
      <c r="U84" s="96">
        <f t="shared" si="11"/>
        <v>97.650962612523813</v>
      </c>
      <c r="V84" s="89">
        <v>8870</v>
      </c>
      <c r="W84" s="96">
        <f t="shared" si="18"/>
        <v>94.663820704375667</v>
      </c>
      <c r="X84" s="89">
        <f t="shared" si="17"/>
        <v>7372</v>
      </c>
      <c r="Y84" s="96">
        <f t="shared" si="12"/>
        <v>125.22507219296754</v>
      </c>
      <c r="Z84" s="89"/>
      <c r="AA84" s="96"/>
      <c r="AB84" s="89"/>
      <c r="AC84" s="96"/>
      <c r="AD84" s="85"/>
      <c r="AE84" s="85"/>
      <c r="AF84" s="85"/>
      <c r="AG84" s="85"/>
      <c r="AH84" s="85"/>
      <c r="AI84" s="85"/>
      <c r="AJ84" s="176">
        <v>5455</v>
      </c>
      <c r="AK84" s="177">
        <f t="shared" si="13"/>
        <v>181.71219187208527</v>
      </c>
      <c r="AL84" s="154" t="s">
        <v>218</v>
      </c>
      <c r="AM84" s="121" t="s">
        <v>218</v>
      </c>
      <c r="AN84" s="121" t="s">
        <v>218</v>
      </c>
      <c r="AO84" s="121" t="s">
        <v>218</v>
      </c>
      <c r="AP84" s="34" t="s">
        <v>188</v>
      </c>
      <c r="AQ84" s="35" t="s">
        <v>188</v>
      </c>
      <c r="AR84" s="93"/>
      <c r="AS84" s="93"/>
      <c r="AT84" s="14"/>
      <c r="AU84" s="14"/>
      <c r="AV84" s="14"/>
      <c r="AW84" s="14"/>
      <c r="AX84" s="14"/>
      <c r="AY84" s="14"/>
      <c r="AZ84" s="14"/>
    </row>
    <row r="85" spans="1:52" ht="12" hidden="1" customHeight="1">
      <c r="A85" s="93"/>
      <c r="B85" s="43" t="s">
        <v>56</v>
      </c>
      <c r="C85" s="60" t="s">
        <v>11</v>
      </c>
      <c r="D85" s="78">
        <v>120515</v>
      </c>
      <c r="E85" s="85">
        <f t="shared" si="4"/>
        <v>99.444664488233158</v>
      </c>
      <c r="F85" s="81">
        <v>1609</v>
      </c>
      <c r="G85" s="85">
        <f t="shared" si="5"/>
        <v>107.26666666666667</v>
      </c>
      <c r="H85" s="81"/>
      <c r="I85" s="85"/>
      <c r="J85" s="81">
        <f t="shared" si="14"/>
        <v>118906</v>
      </c>
      <c r="K85" s="96">
        <f t="shared" si="6"/>
        <v>99.346634583249781</v>
      </c>
      <c r="L85" s="89">
        <v>189624</v>
      </c>
      <c r="M85" s="96">
        <f t="shared" si="7"/>
        <v>98.417015269315016</v>
      </c>
      <c r="N85" s="89">
        <v>228456</v>
      </c>
      <c r="O85" s="96">
        <f t="shared" si="8"/>
        <v>99.351157653034591</v>
      </c>
      <c r="P85" s="89">
        <f t="shared" si="15"/>
        <v>38832</v>
      </c>
      <c r="Q85" s="96">
        <f t="shared" si="9"/>
        <v>104.17985727316628</v>
      </c>
      <c r="R85" s="89">
        <f t="shared" si="16"/>
        <v>157738</v>
      </c>
      <c r="S85" s="96">
        <f t="shared" si="10"/>
        <v>100.49438717651407</v>
      </c>
      <c r="T85" s="89">
        <v>150411</v>
      </c>
      <c r="U85" s="96">
        <f t="shared" si="11"/>
        <v>103.80546181080355</v>
      </c>
      <c r="V85" s="89">
        <v>9310</v>
      </c>
      <c r="W85" s="96">
        <f t="shared" si="18"/>
        <v>97.090416101783291</v>
      </c>
      <c r="X85" s="89">
        <f t="shared" si="17"/>
        <v>7327</v>
      </c>
      <c r="Y85" s="96">
        <f t="shared" si="12"/>
        <v>60.729382511396601</v>
      </c>
      <c r="Z85" s="89"/>
      <c r="AA85" s="96"/>
      <c r="AB85" s="89"/>
      <c r="AC85" s="96"/>
      <c r="AD85" s="85"/>
      <c r="AE85" s="85"/>
      <c r="AF85" s="85"/>
      <c r="AG85" s="85"/>
      <c r="AH85" s="85"/>
      <c r="AI85" s="85"/>
      <c r="AJ85" s="176">
        <v>5089</v>
      </c>
      <c r="AK85" s="177">
        <f t="shared" si="13"/>
        <v>54.040564935754489</v>
      </c>
      <c r="AL85" s="154" t="s">
        <v>218</v>
      </c>
      <c r="AM85" s="121" t="s">
        <v>218</v>
      </c>
      <c r="AN85" s="121" t="s">
        <v>218</v>
      </c>
      <c r="AO85" s="121" t="s">
        <v>218</v>
      </c>
      <c r="AP85" s="34" t="s">
        <v>188</v>
      </c>
      <c r="AQ85" s="35" t="s">
        <v>188</v>
      </c>
      <c r="AR85" s="93"/>
      <c r="AS85" s="93"/>
      <c r="AT85" s="14"/>
      <c r="AU85" s="14"/>
      <c r="AV85" s="14"/>
      <c r="AW85" s="14"/>
      <c r="AX85" s="14"/>
      <c r="AY85" s="14"/>
      <c r="AZ85" s="14"/>
    </row>
    <row r="86" spans="1:52" ht="12" hidden="1" customHeight="1">
      <c r="A86" s="93"/>
      <c r="B86" s="43" t="s">
        <v>97</v>
      </c>
      <c r="C86" s="60" t="s">
        <v>12</v>
      </c>
      <c r="D86" s="78">
        <v>117947</v>
      </c>
      <c r="E86" s="85">
        <f t="shared" si="4"/>
        <v>101.11620729564062</v>
      </c>
      <c r="F86" s="81">
        <v>1586</v>
      </c>
      <c r="G86" s="85">
        <f t="shared" si="5"/>
        <v>108.48153214774281</v>
      </c>
      <c r="H86" s="81"/>
      <c r="I86" s="85"/>
      <c r="J86" s="81">
        <f t="shared" si="14"/>
        <v>116361</v>
      </c>
      <c r="K86" s="96">
        <f t="shared" si="6"/>
        <v>101.02272036672078</v>
      </c>
      <c r="L86" s="89">
        <v>185868</v>
      </c>
      <c r="M86" s="96">
        <f t="shared" si="7"/>
        <v>102.369386338852</v>
      </c>
      <c r="N86" s="89">
        <v>217950</v>
      </c>
      <c r="O86" s="96">
        <f t="shared" si="8"/>
        <v>101.91913807132235</v>
      </c>
      <c r="P86" s="89">
        <f t="shared" si="15"/>
        <v>32082</v>
      </c>
      <c r="Q86" s="96">
        <f t="shared" si="9"/>
        <v>99.386617100371737</v>
      </c>
      <c r="R86" s="89">
        <f t="shared" si="16"/>
        <v>148443</v>
      </c>
      <c r="S86" s="96">
        <f t="shared" si="10"/>
        <v>100.66457348623044</v>
      </c>
      <c r="T86" s="89">
        <v>137382</v>
      </c>
      <c r="U86" s="96">
        <f t="shared" si="11"/>
        <v>99.814004853310863</v>
      </c>
      <c r="V86" s="89">
        <v>10048</v>
      </c>
      <c r="W86" s="96">
        <f t="shared" si="18"/>
        <v>98.722735311456077</v>
      </c>
      <c r="X86" s="89">
        <f t="shared" si="17"/>
        <v>11061</v>
      </c>
      <c r="Y86" s="96">
        <f t="shared" si="12"/>
        <v>112.58015267175571</v>
      </c>
      <c r="Z86" s="89"/>
      <c r="AA86" s="96"/>
      <c r="AB86" s="89"/>
      <c r="AC86" s="96"/>
      <c r="AD86" s="85"/>
      <c r="AE86" s="85"/>
      <c r="AF86" s="85"/>
      <c r="AG86" s="85"/>
      <c r="AH86" s="85"/>
      <c r="AI86" s="85"/>
      <c r="AJ86" s="176">
        <v>9003</v>
      </c>
      <c r="AK86" s="177">
        <f t="shared" si="13"/>
        <v>104.39471243042671</v>
      </c>
      <c r="AL86" s="154" t="s">
        <v>218</v>
      </c>
      <c r="AM86" s="121" t="s">
        <v>218</v>
      </c>
      <c r="AN86" s="121" t="s">
        <v>218</v>
      </c>
      <c r="AO86" s="121" t="s">
        <v>218</v>
      </c>
      <c r="AP86" s="34" t="s">
        <v>188</v>
      </c>
      <c r="AQ86" s="35" t="s">
        <v>188</v>
      </c>
      <c r="AR86" s="93"/>
      <c r="AS86" s="93"/>
      <c r="AT86" s="14"/>
      <c r="AU86" s="14"/>
      <c r="AV86" s="14"/>
      <c r="AW86" s="14"/>
      <c r="AX86" s="14"/>
      <c r="AY86" s="14"/>
      <c r="AZ86" s="14"/>
    </row>
    <row r="87" spans="1:52" ht="12" hidden="1" customHeight="1">
      <c r="A87" s="93"/>
      <c r="B87" s="43" t="s">
        <v>99</v>
      </c>
      <c r="C87" s="60" t="s">
        <v>13</v>
      </c>
      <c r="D87" s="78">
        <v>112380</v>
      </c>
      <c r="E87" s="85">
        <f t="shared" ref="E87:E150" si="19">D87/D75*100</f>
        <v>100.29451137884872</v>
      </c>
      <c r="F87" s="81">
        <v>1575</v>
      </c>
      <c r="G87" s="85">
        <f t="shared" ref="G87:G150" si="20">F87/F75*100</f>
        <v>104.86018641810919</v>
      </c>
      <c r="H87" s="81"/>
      <c r="I87" s="85"/>
      <c r="J87" s="81">
        <f t="shared" si="14"/>
        <v>110805</v>
      </c>
      <c r="K87" s="96">
        <f t="shared" ref="K87:K150" si="21">J87/J75*100</f>
        <v>100.23247819951516</v>
      </c>
      <c r="L87" s="89">
        <v>180160</v>
      </c>
      <c r="M87" s="96">
        <f t="shared" ref="M87:M150" si="22">L87/L75*100</f>
        <v>104.14715641728232</v>
      </c>
      <c r="N87" s="89">
        <v>223774</v>
      </c>
      <c r="O87" s="96">
        <f t="shared" ref="O87:O150" si="23">N87/N75*100</f>
        <v>103.22774095037757</v>
      </c>
      <c r="P87" s="89">
        <f t="shared" si="15"/>
        <v>43614</v>
      </c>
      <c r="Q87" s="96">
        <f t="shared" ref="Q87:Q150" si="24">P87/P75*100</f>
        <v>99.595807357676236</v>
      </c>
      <c r="R87" s="89">
        <f t="shared" si="16"/>
        <v>154419</v>
      </c>
      <c r="S87" s="96">
        <f t="shared" ref="S87:S150" si="25">R87/R75*100</f>
        <v>100.05183394994137</v>
      </c>
      <c r="T87" s="89">
        <v>148431</v>
      </c>
      <c r="U87" s="96">
        <f t="shared" ref="U87:U150" si="26">T87/T75*100</f>
        <v>98.277848402987445</v>
      </c>
      <c r="V87" s="89">
        <v>11233</v>
      </c>
      <c r="W87" s="96">
        <f t="shared" si="18"/>
        <v>106.07176581680831</v>
      </c>
      <c r="X87" s="89">
        <f t="shared" si="17"/>
        <v>5988</v>
      </c>
      <c r="Y87" s="96">
        <f t="shared" ref="Y87:Y150" si="27">X87/X75*100</f>
        <v>181.07045660719686</v>
      </c>
      <c r="Z87" s="89"/>
      <c r="AA87" s="96"/>
      <c r="AB87" s="89"/>
      <c r="AC87" s="96"/>
      <c r="AD87" s="85"/>
      <c r="AE87" s="85"/>
      <c r="AF87" s="85"/>
      <c r="AG87" s="85"/>
      <c r="AH87" s="85"/>
      <c r="AI87" s="85"/>
      <c r="AJ87" s="176">
        <v>3211</v>
      </c>
      <c r="AK87" s="177">
        <f t="shared" ref="AK87:AK150" si="28">AJ87/AJ75*100</f>
        <v>289.018901890189</v>
      </c>
      <c r="AL87" s="154" t="s">
        <v>218</v>
      </c>
      <c r="AM87" s="121" t="s">
        <v>218</v>
      </c>
      <c r="AN87" s="121" t="s">
        <v>218</v>
      </c>
      <c r="AO87" s="121" t="s">
        <v>218</v>
      </c>
      <c r="AP87" s="34" t="s">
        <v>188</v>
      </c>
      <c r="AQ87" s="35" t="s">
        <v>188</v>
      </c>
      <c r="AR87" s="93"/>
      <c r="AS87" s="93"/>
      <c r="AT87" s="14"/>
      <c r="AU87" s="14"/>
      <c r="AV87" s="14"/>
      <c r="AW87" s="14"/>
      <c r="AX87" s="14"/>
      <c r="AY87" s="14"/>
      <c r="AZ87" s="14"/>
    </row>
    <row r="88" spans="1:52" ht="12" hidden="1" customHeight="1">
      <c r="A88" s="93"/>
      <c r="B88" s="43" t="s">
        <v>57</v>
      </c>
      <c r="C88" s="60" t="s">
        <v>14</v>
      </c>
      <c r="D88" s="78">
        <v>115732</v>
      </c>
      <c r="E88" s="85">
        <f t="shared" si="19"/>
        <v>98.232807645950388</v>
      </c>
      <c r="F88" s="81">
        <v>1599</v>
      </c>
      <c r="G88" s="85">
        <f t="shared" si="20"/>
        <v>97.678680513133784</v>
      </c>
      <c r="H88" s="81"/>
      <c r="I88" s="85"/>
      <c r="J88" s="81">
        <f t="shared" si="14"/>
        <v>114133</v>
      </c>
      <c r="K88" s="96">
        <f t="shared" si="21"/>
        <v>98.240615612384545</v>
      </c>
      <c r="L88" s="89">
        <v>176762</v>
      </c>
      <c r="M88" s="96">
        <f t="shared" si="22"/>
        <v>98.837514887525785</v>
      </c>
      <c r="N88" s="89">
        <v>213367</v>
      </c>
      <c r="O88" s="96">
        <f t="shared" si="23"/>
        <v>97.727283136917222</v>
      </c>
      <c r="P88" s="89">
        <f t="shared" si="15"/>
        <v>36605</v>
      </c>
      <c r="Q88" s="96">
        <f t="shared" si="24"/>
        <v>92.699047811993523</v>
      </c>
      <c r="R88" s="89">
        <f t="shared" si="16"/>
        <v>150738</v>
      </c>
      <c r="S88" s="96">
        <f t="shared" si="25"/>
        <v>96.834869752352802</v>
      </c>
      <c r="T88" s="89">
        <v>144540</v>
      </c>
      <c r="U88" s="96">
        <f t="shared" si="26"/>
        <v>96.797524812150925</v>
      </c>
      <c r="V88" s="89">
        <v>10636</v>
      </c>
      <c r="W88" s="96">
        <f t="shared" si="18"/>
        <v>84.08569847418768</v>
      </c>
      <c r="X88" s="89">
        <f t="shared" si="17"/>
        <v>6198</v>
      </c>
      <c r="Y88" s="96">
        <f t="shared" si="27"/>
        <v>97.71401545010248</v>
      </c>
      <c r="Z88" s="89"/>
      <c r="AA88" s="96"/>
      <c r="AB88" s="89"/>
      <c r="AC88" s="96"/>
      <c r="AD88" s="85"/>
      <c r="AE88" s="85"/>
      <c r="AF88" s="85"/>
      <c r="AG88" s="85"/>
      <c r="AH88" s="85"/>
      <c r="AI88" s="85"/>
      <c r="AJ88" s="176">
        <v>4148</v>
      </c>
      <c r="AK88" s="177">
        <f t="shared" si="28"/>
        <v>105.78933945422087</v>
      </c>
      <c r="AL88" s="154" t="s">
        <v>218</v>
      </c>
      <c r="AM88" s="121" t="s">
        <v>218</v>
      </c>
      <c r="AN88" s="121" t="s">
        <v>218</v>
      </c>
      <c r="AO88" s="121" t="s">
        <v>218</v>
      </c>
      <c r="AP88" s="34" t="s">
        <v>188</v>
      </c>
      <c r="AQ88" s="35" t="s">
        <v>188</v>
      </c>
      <c r="AR88" s="93"/>
      <c r="AS88" s="93"/>
      <c r="AT88" s="14"/>
      <c r="AU88" s="14"/>
      <c r="AV88" s="14"/>
      <c r="AW88" s="14"/>
      <c r="AX88" s="14"/>
      <c r="AY88" s="14"/>
      <c r="AZ88" s="14"/>
    </row>
    <row r="89" spans="1:52" ht="12" hidden="1" customHeight="1">
      <c r="A89" s="93"/>
      <c r="B89" s="43" t="s">
        <v>102</v>
      </c>
      <c r="C89" s="60" t="s">
        <v>15</v>
      </c>
      <c r="D89" s="78">
        <v>112016</v>
      </c>
      <c r="E89" s="85">
        <f t="shared" si="19"/>
        <v>98.000034995013209</v>
      </c>
      <c r="F89" s="81">
        <v>1544</v>
      </c>
      <c r="G89" s="85">
        <f t="shared" si="20"/>
        <v>100.78328981723237</v>
      </c>
      <c r="H89" s="81"/>
      <c r="I89" s="85"/>
      <c r="J89" s="81">
        <f t="shared" si="14"/>
        <v>110472</v>
      </c>
      <c r="K89" s="96">
        <f t="shared" si="21"/>
        <v>97.962223995743543</v>
      </c>
      <c r="L89" s="89">
        <v>166780</v>
      </c>
      <c r="M89" s="96">
        <f t="shared" si="22"/>
        <v>98.683470903227715</v>
      </c>
      <c r="N89" s="89">
        <v>198842</v>
      </c>
      <c r="O89" s="96">
        <f t="shared" si="23"/>
        <v>98.152864984401532</v>
      </c>
      <c r="P89" s="89">
        <f t="shared" si="15"/>
        <v>32062</v>
      </c>
      <c r="Q89" s="96">
        <f t="shared" si="24"/>
        <v>95.482295482295484</v>
      </c>
      <c r="R89" s="89">
        <f t="shared" si="16"/>
        <v>142534</v>
      </c>
      <c r="S89" s="96">
        <f t="shared" si="25"/>
        <v>97.393217582627827</v>
      </c>
      <c r="T89" s="89">
        <v>137375</v>
      </c>
      <c r="U89" s="96">
        <f t="shared" si="26"/>
        <v>97.844744695550602</v>
      </c>
      <c r="V89" s="89">
        <v>10824</v>
      </c>
      <c r="W89" s="96">
        <f t="shared" si="18"/>
        <v>94.409071085913652</v>
      </c>
      <c r="X89" s="89">
        <f t="shared" si="17"/>
        <v>5159</v>
      </c>
      <c r="Y89" s="96">
        <f t="shared" si="27"/>
        <v>86.735036987222585</v>
      </c>
      <c r="Z89" s="89"/>
      <c r="AA89" s="96"/>
      <c r="AB89" s="89"/>
      <c r="AC89" s="96"/>
      <c r="AD89" s="85"/>
      <c r="AE89" s="85"/>
      <c r="AF89" s="85"/>
      <c r="AG89" s="85"/>
      <c r="AH89" s="85"/>
      <c r="AI89" s="85"/>
      <c r="AJ89" s="176">
        <v>3719</v>
      </c>
      <c r="AK89" s="177">
        <f t="shared" si="28"/>
        <v>93.772062531517903</v>
      </c>
      <c r="AL89" s="154" t="s">
        <v>218</v>
      </c>
      <c r="AM89" s="121" t="s">
        <v>218</v>
      </c>
      <c r="AN89" s="121" t="s">
        <v>218</v>
      </c>
      <c r="AO89" s="121" t="s">
        <v>218</v>
      </c>
      <c r="AP89" s="34" t="s">
        <v>188</v>
      </c>
      <c r="AQ89" s="35" t="s">
        <v>188</v>
      </c>
      <c r="AR89" s="93"/>
      <c r="AS89" s="93"/>
      <c r="AT89" s="14"/>
      <c r="AU89" s="14"/>
      <c r="AV89" s="14"/>
      <c r="AW89" s="14"/>
      <c r="AX89" s="14"/>
      <c r="AY89" s="14"/>
      <c r="AZ89" s="14"/>
    </row>
    <row r="90" spans="1:52" ht="12" hidden="1" customHeight="1">
      <c r="A90" s="93"/>
      <c r="B90" s="43" t="s">
        <v>104</v>
      </c>
      <c r="C90" s="60" t="s">
        <v>16</v>
      </c>
      <c r="D90" s="78">
        <v>117925</v>
      </c>
      <c r="E90" s="85">
        <f t="shared" si="19"/>
        <v>98.292949246913892</v>
      </c>
      <c r="F90" s="81">
        <v>1545</v>
      </c>
      <c r="G90" s="85">
        <f t="shared" si="20"/>
        <v>97.230962869729382</v>
      </c>
      <c r="H90" s="81"/>
      <c r="I90" s="85"/>
      <c r="J90" s="81">
        <f t="shared" si="14"/>
        <v>116380</v>
      </c>
      <c r="K90" s="96">
        <f t="shared" si="21"/>
        <v>98.307203676172463</v>
      </c>
      <c r="L90" s="89">
        <v>182366</v>
      </c>
      <c r="M90" s="96">
        <f t="shared" si="22"/>
        <v>99.995065113091158</v>
      </c>
      <c r="N90" s="89">
        <v>209943</v>
      </c>
      <c r="O90" s="96">
        <f t="shared" si="23"/>
        <v>100.18802284907109</v>
      </c>
      <c r="P90" s="89">
        <f t="shared" si="15"/>
        <v>27577</v>
      </c>
      <c r="Q90" s="96">
        <f t="shared" si="24"/>
        <v>101.48303525428719</v>
      </c>
      <c r="R90" s="89">
        <f t="shared" si="16"/>
        <v>143957</v>
      </c>
      <c r="S90" s="96">
        <f t="shared" si="25"/>
        <v>98.900094807568124</v>
      </c>
      <c r="T90" s="89">
        <v>130859</v>
      </c>
      <c r="U90" s="96">
        <f t="shared" si="26"/>
        <v>99.44297525685451</v>
      </c>
      <c r="V90" s="89">
        <v>11079</v>
      </c>
      <c r="W90" s="96">
        <f t="shared" si="18"/>
        <v>105.96843615494977</v>
      </c>
      <c r="X90" s="89">
        <f t="shared" si="17"/>
        <v>13098</v>
      </c>
      <c r="Y90" s="96">
        <f t="shared" si="27"/>
        <v>93.784906200773307</v>
      </c>
      <c r="Z90" s="89"/>
      <c r="AA90" s="96"/>
      <c r="AB90" s="89"/>
      <c r="AC90" s="96"/>
      <c r="AD90" s="85"/>
      <c r="AE90" s="85"/>
      <c r="AF90" s="85"/>
      <c r="AG90" s="85"/>
      <c r="AH90" s="85"/>
      <c r="AI90" s="85"/>
      <c r="AJ90" s="176">
        <v>11038</v>
      </c>
      <c r="AK90" s="177">
        <f t="shared" si="28"/>
        <v>93.171266987422968</v>
      </c>
      <c r="AL90" s="154" t="s">
        <v>218</v>
      </c>
      <c r="AM90" s="121" t="s">
        <v>218</v>
      </c>
      <c r="AN90" s="121" t="s">
        <v>218</v>
      </c>
      <c r="AO90" s="121" t="s">
        <v>218</v>
      </c>
      <c r="AP90" s="34" t="s">
        <v>188</v>
      </c>
      <c r="AQ90" s="35" t="s">
        <v>188</v>
      </c>
      <c r="AR90" s="93"/>
      <c r="AS90" s="93"/>
      <c r="AT90" s="14"/>
      <c r="AU90" s="14"/>
      <c r="AV90" s="14"/>
      <c r="AW90" s="14"/>
      <c r="AX90" s="14"/>
      <c r="AY90" s="14"/>
      <c r="AZ90" s="14"/>
    </row>
    <row r="91" spans="1:52" ht="12" hidden="1" customHeight="1">
      <c r="A91" s="93"/>
      <c r="B91" s="43" t="s">
        <v>133</v>
      </c>
      <c r="C91" s="60" t="s">
        <v>134</v>
      </c>
      <c r="D91" s="78">
        <v>119960</v>
      </c>
      <c r="E91" s="85">
        <f t="shared" si="19"/>
        <v>98.320615692285003</v>
      </c>
      <c r="F91" s="81">
        <v>1559</v>
      </c>
      <c r="G91" s="85">
        <f t="shared" si="20"/>
        <v>99.744081893793989</v>
      </c>
      <c r="H91" s="81"/>
      <c r="I91" s="85"/>
      <c r="J91" s="81">
        <f t="shared" si="14"/>
        <v>118401</v>
      </c>
      <c r="K91" s="96">
        <f t="shared" si="21"/>
        <v>98.302143699251118</v>
      </c>
      <c r="L91" s="89">
        <v>195300</v>
      </c>
      <c r="M91" s="96">
        <f t="shared" si="22"/>
        <v>107.1710786250494</v>
      </c>
      <c r="N91" s="89">
        <v>223613</v>
      </c>
      <c r="O91" s="96">
        <f t="shared" si="23"/>
        <v>105.76969467634747</v>
      </c>
      <c r="P91" s="89">
        <f t="shared" si="15"/>
        <v>28313</v>
      </c>
      <c r="Q91" s="96">
        <f t="shared" si="24"/>
        <v>97.018812322242397</v>
      </c>
      <c r="R91" s="89">
        <f t="shared" si="16"/>
        <v>146714</v>
      </c>
      <c r="S91" s="96">
        <f t="shared" si="25"/>
        <v>98.051848237975264</v>
      </c>
      <c r="T91" s="89">
        <v>133690</v>
      </c>
      <c r="U91" s="96">
        <f t="shared" si="26"/>
        <v>97.818133926480925</v>
      </c>
      <c r="V91" s="89">
        <v>9715</v>
      </c>
      <c r="W91" s="96">
        <f t="shared" si="18"/>
        <v>93.189448441247009</v>
      </c>
      <c r="X91" s="89">
        <f t="shared" si="17"/>
        <v>13024</v>
      </c>
      <c r="Y91" s="96">
        <f t="shared" si="27"/>
        <v>100.51709500656017</v>
      </c>
      <c r="Z91" s="89"/>
      <c r="AA91" s="96"/>
      <c r="AB91" s="89"/>
      <c r="AC91" s="96"/>
      <c r="AD91" s="85"/>
      <c r="AE91" s="85"/>
      <c r="AF91" s="85"/>
      <c r="AG91" s="85"/>
      <c r="AH91" s="85"/>
      <c r="AI91" s="85"/>
      <c r="AJ91" s="176">
        <v>10551</v>
      </c>
      <c r="AK91" s="177">
        <f t="shared" si="28"/>
        <v>100.89891938414459</v>
      </c>
      <c r="AL91" s="154" t="s">
        <v>218</v>
      </c>
      <c r="AM91" s="121" t="s">
        <v>218</v>
      </c>
      <c r="AN91" s="121" t="s">
        <v>218</v>
      </c>
      <c r="AO91" s="121" t="s">
        <v>218</v>
      </c>
      <c r="AP91" s="34" t="s">
        <v>188</v>
      </c>
      <c r="AQ91" s="35" t="s">
        <v>188</v>
      </c>
      <c r="AR91" s="93"/>
      <c r="AS91" s="93"/>
      <c r="AT91" s="14"/>
      <c r="AU91" s="14"/>
      <c r="AV91" s="14"/>
      <c r="AW91" s="14"/>
      <c r="AX91" s="14"/>
      <c r="AY91" s="14"/>
      <c r="AZ91" s="14"/>
    </row>
    <row r="92" spans="1:52" ht="12" hidden="1" customHeight="1">
      <c r="A92" s="93"/>
      <c r="B92" s="43" t="s">
        <v>47</v>
      </c>
      <c r="C92" s="60" t="s">
        <v>19</v>
      </c>
      <c r="D92" s="78">
        <v>111125</v>
      </c>
      <c r="E92" s="85">
        <f t="shared" si="19"/>
        <v>95.359254460110009</v>
      </c>
      <c r="F92" s="81">
        <v>1490</v>
      </c>
      <c r="G92" s="85">
        <f t="shared" si="20"/>
        <v>97.385620915032675</v>
      </c>
      <c r="H92" s="81"/>
      <c r="I92" s="85"/>
      <c r="J92" s="81">
        <f t="shared" si="14"/>
        <v>109635</v>
      </c>
      <c r="K92" s="96">
        <f t="shared" si="21"/>
        <v>95.332295679243146</v>
      </c>
      <c r="L92" s="89">
        <v>181913</v>
      </c>
      <c r="M92" s="96">
        <f t="shared" si="22"/>
        <v>107.62299737321628</v>
      </c>
      <c r="N92" s="89">
        <v>208005</v>
      </c>
      <c r="O92" s="96">
        <f t="shared" si="23"/>
        <v>105.40117357331793</v>
      </c>
      <c r="P92" s="89">
        <f t="shared" si="15"/>
        <v>26092</v>
      </c>
      <c r="Q92" s="96">
        <f t="shared" si="24"/>
        <v>92.139275372554565</v>
      </c>
      <c r="R92" s="89">
        <f t="shared" si="16"/>
        <v>135727</v>
      </c>
      <c r="S92" s="96">
        <f t="shared" si="25"/>
        <v>94.70140453946037</v>
      </c>
      <c r="T92" s="89">
        <v>127522</v>
      </c>
      <c r="U92" s="96">
        <f t="shared" si="26"/>
        <v>93.687644180613304</v>
      </c>
      <c r="V92" s="89">
        <v>9170</v>
      </c>
      <c r="W92" s="96">
        <f t="shared" si="18"/>
        <v>93.964545547699558</v>
      </c>
      <c r="X92" s="89">
        <f t="shared" si="17"/>
        <v>8205</v>
      </c>
      <c r="Y92" s="96">
        <f t="shared" si="27"/>
        <v>113.84764811988344</v>
      </c>
      <c r="Z92" s="89"/>
      <c r="AA92" s="96"/>
      <c r="AB92" s="89"/>
      <c r="AC92" s="96"/>
      <c r="AD92" s="85"/>
      <c r="AE92" s="85"/>
      <c r="AF92" s="85"/>
      <c r="AG92" s="85"/>
      <c r="AH92" s="85"/>
      <c r="AI92" s="85"/>
      <c r="AJ92" s="176">
        <v>8583</v>
      </c>
      <c r="AK92" s="177">
        <f t="shared" si="28"/>
        <v>145.00760263558033</v>
      </c>
      <c r="AL92" s="154" t="s">
        <v>218</v>
      </c>
      <c r="AM92" s="121" t="s">
        <v>218</v>
      </c>
      <c r="AN92" s="121" t="s">
        <v>218</v>
      </c>
      <c r="AO92" s="121" t="s">
        <v>218</v>
      </c>
      <c r="AP92" s="34" t="s">
        <v>188</v>
      </c>
      <c r="AQ92" s="35" t="s">
        <v>188</v>
      </c>
      <c r="AR92" s="93"/>
      <c r="AS92" s="93"/>
      <c r="AT92" s="14"/>
      <c r="AU92" s="14"/>
      <c r="AV92" s="14"/>
      <c r="AW92" s="14"/>
      <c r="AX92" s="14"/>
      <c r="AY92" s="14"/>
      <c r="AZ92" s="14"/>
    </row>
    <row r="93" spans="1:52" ht="12" hidden="1" customHeight="1">
      <c r="A93" s="93"/>
      <c r="B93" s="44" t="s">
        <v>109</v>
      </c>
      <c r="C93" s="60" t="s">
        <v>20</v>
      </c>
      <c r="D93" s="79">
        <v>124597</v>
      </c>
      <c r="E93" s="86">
        <f t="shared" si="19"/>
        <v>98.121008323948871</v>
      </c>
      <c r="F93" s="82">
        <v>1545</v>
      </c>
      <c r="G93" s="86">
        <f t="shared" si="20"/>
        <v>101.8457481872116</v>
      </c>
      <c r="H93" s="82"/>
      <c r="I93" s="86"/>
      <c r="J93" s="82">
        <f t="shared" si="14"/>
        <v>123052</v>
      </c>
      <c r="K93" s="109">
        <f t="shared" si="21"/>
        <v>98.075972773500382</v>
      </c>
      <c r="L93" s="90">
        <v>206628</v>
      </c>
      <c r="M93" s="109">
        <f t="shared" si="22"/>
        <v>106.0462824677824</v>
      </c>
      <c r="N93" s="90">
        <v>234249</v>
      </c>
      <c r="O93" s="109">
        <f t="shared" si="23"/>
        <v>104.79579830804953</v>
      </c>
      <c r="P93" s="90">
        <f t="shared" si="15"/>
        <v>27621</v>
      </c>
      <c r="Q93" s="109">
        <f t="shared" si="24"/>
        <v>96.300815842688792</v>
      </c>
      <c r="R93" s="90">
        <f t="shared" si="16"/>
        <v>150673</v>
      </c>
      <c r="S93" s="109">
        <f t="shared" si="25"/>
        <v>97.745672989594411</v>
      </c>
      <c r="T93" s="90">
        <v>135407</v>
      </c>
      <c r="U93" s="109">
        <f t="shared" si="26"/>
        <v>97.140458990049723</v>
      </c>
      <c r="V93" s="90">
        <v>10160</v>
      </c>
      <c r="W93" s="109">
        <f t="shared" si="18"/>
        <v>96.48622981956315</v>
      </c>
      <c r="X93" s="90">
        <f t="shared" si="17"/>
        <v>15266</v>
      </c>
      <c r="Y93" s="109">
        <f t="shared" si="27"/>
        <v>103.46323280243985</v>
      </c>
      <c r="Z93" s="90"/>
      <c r="AA93" s="109"/>
      <c r="AB93" s="90"/>
      <c r="AC93" s="109"/>
      <c r="AD93" s="86"/>
      <c r="AE93" s="86"/>
      <c r="AF93" s="86"/>
      <c r="AG93" s="86"/>
      <c r="AH93" s="86"/>
      <c r="AI93" s="86"/>
      <c r="AJ93" s="178">
        <v>14965</v>
      </c>
      <c r="AK93" s="180">
        <f t="shared" si="28"/>
        <v>113.44856341444924</v>
      </c>
      <c r="AL93" s="155" t="s">
        <v>218</v>
      </c>
      <c r="AM93" s="156" t="s">
        <v>218</v>
      </c>
      <c r="AN93" s="156" t="s">
        <v>218</v>
      </c>
      <c r="AO93" s="156" t="s">
        <v>218</v>
      </c>
      <c r="AP93" s="36" t="s">
        <v>188</v>
      </c>
      <c r="AQ93" s="37" t="s">
        <v>188</v>
      </c>
      <c r="AR93" s="93"/>
      <c r="AS93" s="93"/>
      <c r="AT93" s="14"/>
      <c r="AU93" s="14"/>
      <c r="AV93" s="14"/>
      <c r="AW93" s="14"/>
      <c r="AX93" s="14"/>
      <c r="AY93" s="14"/>
      <c r="AZ93" s="14"/>
    </row>
    <row r="94" spans="1:52" ht="12" hidden="1" customHeight="1">
      <c r="A94" s="93"/>
      <c r="B94" s="42" t="s">
        <v>135</v>
      </c>
      <c r="C94" s="61" t="s">
        <v>136</v>
      </c>
      <c r="D94" s="80">
        <v>122270</v>
      </c>
      <c r="E94" s="87">
        <f t="shared" si="19"/>
        <v>97.648825211238361</v>
      </c>
      <c r="F94" s="83">
        <v>1547</v>
      </c>
      <c r="G94" s="87">
        <f t="shared" si="20"/>
        <v>92.248062015503876</v>
      </c>
      <c r="H94" s="83"/>
      <c r="I94" s="87"/>
      <c r="J94" s="83">
        <f t="shared" si="14"/>
        <v>120723</v>
      </c>
      <c r="K94" s="110">
        <f t="shared" si="21"/>
        <v>97.722139925690271</v>
      </c>
      <c r="L94" s="102">
        <v>195545</v>
      </c>
      <c r="M94" s="110">
        <f t="shared" si="22"/>
        <v>103.70164134383369</v>
      </c>
      <c r="N94" s="102">
        <v>225140</v>
      </c>
      <c r="O94" s="110">
        <f t="shared" si="23"/>
        <v>103.80807908484375</v>
      </c>
      <c r="P94" s="102">
        <f t="shared" si="15"/>
        <v>29595</v>
      </c>
      <c r="Q94" s="110">
        <f t="shared" si="24"/>
        <v>104.51688091538354</v>
      </c>
      <c r="R94" s="102">
        <f t="shared" si="16"/>
        <v>150318</v>
      </c>
      <c r="S94" s="110">
        <f t="shared" si="25"/>
        <v>98.989153984445494</v>
      </c>
      <c r="T94" s="102">
        <v>135410</v>
      </c>
      <c r="U94" s="110">
        <f t="shared" si="26"/>
        <v>96.021159969082618</v>
      </c>
      <c r="V94" s="102">
        <v>9019</v>
      </c>
      <c r="W94" s="110">
        <f t="shared" ref="W94:W157" si="29">V94/V82*100</f>
        <v>89.732364938812054</v>
      </c>
      <c r="X94" s="102">
        <f t="shared" si="17"/>
        <v>14908</v>
      </c>
      <c r="Y94" s="110">
        <f t="shared" si="27"/>
        <v>137.62924667651404</v>
      </c>
      <c r="Z94" s="102"/>
      <c r="AA94" s="110"/>
      <c r="AB94" s="102"/>
      <c r="AC94" s="110"/>
      <c r="AD94" s="87"/>
      <c r="AE94" s="87"/>
      <c r="AF94" s="87"/>
      <c r="AG94" s="87"/>
      <c r="AH94" s="87"/>
      <c r="AI94" s="87"/>
      <c r="AJ94" s="179">
        <v>11381</v>
      </c>
      <c r="AK94" s="181">
        <f t="shared" si="28"/>
        <v>108.73220598070125</v>
      </c>
      <c r="AL94" s="157" t="s">
        <v>218</v>
      </c>
      <c r="AM94" s="150" t="s">
        <v>218</v>
      </c>
      <c r="AN94" s="150" t="s">
        <v>218</v>
      </c>
      <c r="AO94" s="150" t="s">
        <v>218</v>
      </c>
      <c r="AP94" s="30" t="s">
        <v>188</v>
      </c>
      <c r="AQ94" s="31" t="s">
        <v>188</v>
      </c>
      <c r="AR94" s="93"/>
      <c r="AS94" s="93"/>
      <c r="AT94" s="14"/>
      <c r="AU94" s="14"/>
      <c r="AV94" s="14"/>
      <c r="AW94" s="14"/>
      <c r="AX94" s="14"/>
      <c r="AY94" s="14"/>
      <c r="AZ94" s="14"/>
    </row>
    <row r="95" spans="1:52" ht="12" hidden="1" customHeight="1">
      <c r="A95" s="93"/>
      <c r="B95" s="43" t="s">
        <v>93</v>
      </c>
      <c r="C95" s="60" t="s">
        <v>18</v>
      </c>
      <c r="D95" s="78">
        <v>126328</v>
      </c>
      <c r="E95" s="85">
        <f t="shared" si="19"/>
        <v>97.369374368935041</v>
      </c>
      <c r="F95" s="81">
        <v>1495</v>
      </c>
      <c r="G95" s="85">
        <f t="shared" si="20"/>
        <v>93.848085373509107</v>
      </c>
      <c r="H95" s="81"/>
      <c r="I95" s="85"/>
      <c r="J95" s="81">
        <f t="shared" si="14"/>
        <v>124833</v>
      </c>
      <c r="K95" s="96">
        <f t="shared" si="21"/>
        <v>97.413147298436186</v>
      </c>
      <c r="L95" s="89">
        <v>195842</v>
      </c>
      <c r="M95" s="96">
        <f t="shared" si="22"/>
        <v>99.229338832506599</v>
      </c>
      <c r="N95" s="89">
        <v>225397</v>
      </c>
      <c r="O95" s="96">
        <f t="shared" si="23"/>
        <v>99.168015909330904</v>
      </c>
      <c r="P95" s="89">
        <f t="shared" si="15"/>
        <v>29555</v>
      </c>
      <c r="Q95" s="96">
        <f t="shared" si="24"/>
        <v>98.76357560568087</v>
      </c>
      <c r="R95" s="89">
        <f t="shared" si="16"/>
        <v>154388</v>
      </c>
      <c r="S95" s="96">
        <f t="shared" si="25"/>
        <v>97.668798593055101</v>
      </c>
      <c r="T95" s="89">
        <v>144139</v>
      </c>
      <c r="U95" s="96">
        <f t="shared" si="26"/>
        <v>98.427363734447766</v>
      </c>
      <c r="V95" s="89">
        <v>8675</v>
      </c>
      <c r="W95" s="96">
        <f t="shared" si="29"/>
        <v>87.910417511147145</v>
      </c>
      <c r="X95" s="89">
        <f t="shared" si="17"/>
        <v>10249</v>
      </c>
      <c r="Y95" s="96">
        <f t="shared" si="27"/>
        <v>88.117960622474428</v>
      </c>
      <c r="Z95" s="89"/>
      <c r="AA95" s="96"/>
      <c r="AB95" s="89"/>
      <c r="AC95" s="96"/>
      <c r="AD95" s="85"/>
      <c r="AE95" s="85"/>
      <c r="AF95" s="85"/>
      <c r="AG95" s="85"/>
      <c r="AH95" s="85"/>
      <c r="AI95" s="85"/>
      <c r="AJ95" s="176">
        <v>8532</v>
      </c>
      <c r="AK95" s="177">
        <f t="shared" si="28"/>
        <v>79.820376087566657</v>
      </c>
      <c r="AL95" s="154" t="s">
        <v>218</v>
      </c>
      <c r="AM95" s="121" t="s">
        <v>218</v>
      </c>
      <c r="AN95" s="121" t="s">
        <v>218</v>
      </c>
      <c r="AO95" s="121" t="s">
        <v>218</v>
      </c>
      <c r="AP95" s="34" t="s">
        <v>188</v>
      </c>
      <c r="AQ95" s="35" t="s">
        <v>188</v>
      </c>
      <c r="AR95" s="93"/>
      <c r="AS95" s="93"/>
      <c r="AT95" s="14"/>
      <c r="AU95" s="14"/>
      <c r="AV95" s="14"/>
      <c r="AW95" s="14"/>
      <c r="AX95" s="14"/>
      <c r="AY95" s="14"/>
      <c r="AZ95" s="14"/>
    </row>
    <row r="96" spans="1:52" ht="12" hidden="1" customHeight="1">
      <c r="A96" s="93"/>
      <c r="B96" s="43" t="s">
        <v>95</v>
      </c>
      <c r="C96" s="60" t="s">
        <v>10</v>
      </c>
      <c r="D96" s="78">
        <v>118887</v>
      </c>
      <c r="E96" s="85">
        <f t="shared" si="19"/>
        <v>96.976197856338814</v>
      </c>
      <c r="F96" s="81">
        <v>1499</v>
      </c>
      <c r="G96" s="85">
        <f t="shared" si="20"/>
        <v>95.721583652618136</v>
      </c>
      <c r="H96" s="81"/>
      <c r="I96" s="85"/>
      <c r="J96" s="81">
        <f t="shared" si="14"/>
        <v>117388</v>
      </c>
      <c r="K96" s="96">
        <f t="shared" si="21"/>
        <v>96.992431503453744</v>
      </c>
      <c r="L96" s="89">
        <v>186925</v>
      </c>
      <c r="M96" s="96">
        <f t="shared" si="22"/>
        <v>101.5648346871689</v>
      </c>
      <c r="N96" s="89">
        <v>220215</v>
      </c>
      <c r="O96" s="96">
        <f t="shared" si="23"/>
        <v>100.55295793684134</v>
      </c>
      <c r="P96" s="89">
        <f t="shared" si="15"/>
        <v>33290</v>
      </c>
      <c r="Q96" s="96">
        <f t="shared" si="24"/>
        <v>95.225835979290025</v>
      </c>
      <c r="R96" s="89">
        <f t="shared" si="16"/>
        <v>150678</v>
      </c>
      <c r="S96" s="96">
        <f t="shared" si="25"/>
        <v>96.596511247732181</v>
      </c>
      <c r="T96" s="89">
        <v>143014</v>
      </c>
      <c r="U96" s="96">
        <f t="shared" si="26"/>
        <v>96.231201426504725</v>
      </c>
      <c r="V96" s="89">
        <v>8116</v>
      </c>
      <c r="W96" s="96">
        <f t="shared" si="29"/>
        <v>91.499436302142058</v>
      </c>
      <c r="X96" s="89">
        <f t="shared" si="17"/>
        <v>7664</v>
      </c>
      <c r="Y96" s="96">
        <f t="shared" si="27"/>
        <v>103.96093326098752</v>
      </c>
      <c r="Z96" s="89"/>
      <c r="AA96" s="96"/>
      <c r="AB96" s="89"/>
      <c r="AC96" s="96"/>
      <c r="AD96" s="85"/>
      <c r="AE96" s="85"/>
      <c r="AF96" s="85"/>
      <c r="AG96" s="85"/>
      <c r="AH96" s="85"/>
      <c r="AI96" s="85"/>
      <c r="AJ96" s="176">
        <v>5549</v>
      </c>
      <c r="AK96" s="177">
        <f t="shared" si="28"/>
        <v>101.72318973418881</v>
      </c>
      <c r="AL96" s="154" t="s">
        <v>218</v>
      </c>
      <c r="AM96" s="121" t="s">
        <v>218</v>
      </c>
      <c r="AN96" s="121" t="s">
        <v>218</v>
      </c>
      <c r="AO96" s="121" t="s">
        <v>218</v>
      </c>
      <c r="AP96" s="34" t="s">
        <v>188</v>
      </c>
      <c r="AQ96" s="35" t="s">
        <v>188</v>
      </c>
      <c r="AR96" s="93"/>
      <c r="AS96" s="93"/>
      <c r="AT96" s="14"/>
      <c r="AU96" s="14"/>
      <c r="AV96" s="14"/>
      <c r="AW96" s="14"/>
      <c r="AX96" s="14"/>
      <c r="AY96" s="14"/>
      <c r="AZ96" s="14"/>
    </row>
    <row r="97" spans="1:52" ht="12" hidden="1" customHeight="1">
      <c r="A97" s="93"/>
      <c r="B97" s="43" t="s">
        <v>56</v>
      </c>
      <c r="C97" s="60" t="s">
        <v>11</v>
      </c>
      <c r="D97" s="78">
        <v>118940</v>
      </c>
      <c r="E97" s="85">
        <f t="shared" si="19"/>
        <v>98.69310874165042</v>
      </c>
      <c r="F97" s="81">
        <v>1525</v>
      </c>
      <c r="G97" s="85">
        <f t="shared" si="20"/>
        <v>94.779366065879429</v>
      </c>
      <c r="H97" s="81"/>
      <c r="I97" s="85"/>
      <c r="J97" s="81">
        <f t="shared" si="14"/>
        <v>117415</v>
      </c>
      <c r="K97" s="96">
        <f t="shared" si="21"/>
        <v>98.746068322876894</v>
      </c>
      <c r="L97" s="89">
        <v>196095</v>
      </c>
      <c r="M97" s="96">
        <f t="shared" si="22"/>
        <v>103.41254271611189</v>
      </c>
      <c r="N97" s="89">
        <v>230592</v>
      </c>
      <c r="O97" s="96">
        <f t="shared" si="23"/>
        <v>100.93497216094127</v>
      </c>
      <c r="P97" s="89">
        <f t="shared" si="15"/>
        <v>34497</v>
      </c>
      <c r="Q97" s="96">
        <f t="shared" si="24"/>
        <v>88.836526576019779</v>
      </c>
      <c r="R97" s="89">
        <f t="shared" si="16"/>
        <v>151912</v>
      </c>
      <c r="S97" s="96">
        <f t="shared" si="25"/>
        <v>96.306533619039172</v>
      </c>
      <c r="T97" s="89">
        <v>139585</v>
      </c>
      <c r="U97" s="96">
        <f t="shared" si="26"/>
        <v>92.802388123209084</v>
      </c>
      <c r="V97" s="89">
        <v>7872</v>
      </c>
      <c r="W97" s="96">
        <f t="shared" si="29"/>
        <v>84.554242749731472</v>
      </c>
      <c r="X97" s="89">
        <f t="shared" si="17"/>
        <v>12327</v>
      </c>
      <c r="Y97" s="96">
        <f t="shared" si="27"/>
        <v>168.24075337791729</v>
      </c>
      <c r="Z97" s="89"/>
      <c r="AA97" s="96"/>
      <c r="AB97" s="89"/>
      <c r="AC97" s="96"/>
      <c r="AD97" s="85"/>
      <c r="AE97" s="85"/>
      <c r="AF97" s="85"/>
      <c r="AG97" s="85"/>
      <c r="AH97" s="85"/>
      <c r="AI97" s="85"/>
      <c r="AJ97" s="176">
        <v>8971</v>
      </c>
      <c r="AK97" s="177">
        <f t="shared" si="28"/>
        <v>176.28217724503833</v>
      </c>
      <c r="AL97" s="154" t="s">
        <v>218</v>
      </c>
      <c r="AM97" s="121" t="s">
        <v>218</v>
      </c>
      <c r="AN97" s="121" t="s">
        <v>218</v>
      </c>
      <c r="AO97" s="121" t="s">
        <v>218</v>
      </c>
      <c r="AP97" s="34" t="s">
        <v>188</v>
      </c>
      <c r="AQ97" s="35" t="s">
        <v>188</v>
      </c>
      <c r="AR97" s="93"/>
      <c r="AS97" s="93"/>
      <c r="AT97" s="14"/>
      <c r="AU97" s="14"/>
      <c r="AV97" s="14"/>
      <c r="AW97" s="14"/>
      <c r="AX97" s="14"/>
      <c r="AY97" s="14"/>
      <c r="AZ97" s="14"/>
    </row>
    <row r="98" spans="1:52" ht="12" hidden="1" customHeight="1">
      <c r="A98" s="93"/>
      <c r="B98" s="43" t="s">
        <v>97</v>
      </c>
      <c r="C98" s="60" t="s">
        <v>12</v>
      </c>
      <c r="D98" s="78">
        <v>114357</v>
      </c>
      <c r="E98" s="85">
        <f t="shared" si="19"/>
        <v>96.956260015091516</v>
      </c>
      <c r="F98" s="81">
        <v>1506</v>
      </c>
      <c r="G98" s="85">
        <f t="shared" si="20"/>
        <v>94.955863808322832</v>
      </c>
      <c r="H98" s="81"/>
      <c r="I98" s="85"/>
      <c r="J98" s="81">
        <f t="shared" si="14"/>
        <v>112851</v>
      </c>
      <c r="K98" s="96">
        <f t="shared" si="21"/>
        <v>96.983525407997533</v>
      </c>
      <c r="L98" s="89">
        <v>182164</v>
      </c>
      <c r="M98" s="96">
        <f t="shared" si="22"/>
        <v>98.007187896786959</v>
      </c>
      <c r="N98" s="89">
        <v>211659</v>
      </c>
      <c r="O98" s="96">
        <f t="shared" si="23"/>
        <v>97.113558155540261</v>
      </c>
      <c r="P98" s="89">
        <f t="shared" si="15"/>
        <v>29495</v>
      </c>
      <c r="Q98" s="96">
        <f t="shared" si="24"/>
        <v>91.936288261330347</v>
      </c>
      <c r="R98" s="89">
        <f t="shared" si="16"/>
        <v>142346</v>
      </c>
      <c r="S98" s="96">
        <f t="shared" si="25"/>
        <v>95.892699554711243</v>
      </c>
      <c r="T98" s="89">
        <v>131269</v>
      </c>
      <c r="U98" s="96">
        <f t="shared" si="26"/>
        <v>95.550363220800392</v>
      </c>
      <c r="V98" s="89">
        <v>9031</v>
      </c>
      <c r="W98" s="96">
        <f t="shared" si="29"/>
        <v>89.878582802547768</v>
      </c>
      <c r="X98" s="89">
        <f t="shared" si="17"/>
        <v>11077</v>
      </c>
      <c r="Y98" s="96">
        <f t="shared" si="27"/>
        <v>100.14465238224392</v>
      </c>
      <c r="Z98" s="89"/>
      <c r="AA98" s="96"/>
      <c r="AB98" s="89"/>
      <c r="AC98" s="96"/>
      <c r="AD98" s="85"/>
      <c r="AE98" s="85"/>
      <c r="AF98" s="85"/>
      <c r="AG98" s="85"/>
      <c r="AH98" s="85"/>
      <c r="AI98" s="85"/>
      <c r="AJ98" s="176">
        <v>7724</v>
      </c>
      <c r="AK98" s="177">
        <f t="shared" si="28"/>
        <v>85.793624347439746</v>
      </c>
      <c r="AL98" s="154" t="s">
        <v>218</v>
      </c>
      <c r="AM98" s="121" t="s">
        <v>218</v>
      </c>
      <c r="AN98" s="121" t="s">
        <v>218</v>
      </c>
      <c r="AO98" s="121" t="s">
        <v>218</v>
      </c>
      <c r="AP98" s="34" t="s">
        <v>188</v>
      </c>
      <c r="AQ98" s="35" t="s">
        <v>188</v>
      </c>
      <c r="AR98" s="93"/>
      <c r="AS98" s="93"/>
      <c r="AT98" s="14"/>
      <c r="AU98" s="14"/>
      <c r="AV98" s="14"/>
      <c r="AW98" s="14"/>
      <c r="AX98" s="14"/>
      <c r="AY98" s="14"/>
      <c r="AZ98" s="14"/>
    </row>
    <row r="99" spans="1:52" ht="12" hidden="1" customHeight="1">
      <c r="A99" s="93"/>
      <c r="B99" s="43" t="s">
        <v>99</v>
      </c>
      <c r="C99" s="60" t="s">
        <v>13</v>
      </c>
      <c r="D99" s="78">
        <v>110675</v>
      </c>
      <c r="E99" s="85">
        <f t="shared" si="19"/>
        <v>98.482826125645133</v>
      </c>
      <c r="F99" s="81">
        <v>1586</v>
      </c>
      <c r="G99" s="85">
        <f t="shared" si="20"/>
        <v>100.69841269841271</v>
      </c>
      <c r="H99" s="81"/>
      <c r="I99" s="85"/>
      <c r="J99" s="81">
        <f t="shared" si="14"/>
        <v>109089</v>
      </c>
      <c r="K99" s="96">
        <f t="shared" si="21"/>
        <v>98.451333423581971</v>
      </c>
      <c r="L99" s="89">
        <v>184966</v>
      </c>
      <c r="M99" s="96">
        <f t="shared" si="22"/>
        <v>102.66762877442272</v>
      </c>
      <c r="N99" s="89">
        <v>225094</v>
      </c>
      <c r="O99" s="96">
        <f t="shared" si="23"/>
        <v>100.58988086194107</v>
      </c>
      <c r="P99" s="89">
        <f t="shared" si="15"/>
        <v>40128</v>
      </c>
      <c r="Q99" s="96">
        <f t="shared" si="24"/>
        <v>92.007153666253956</v>
      </c>
      <c r="R99" s="89">
        <f t="shared" si="16"/>
        <v>149217</v>
      </c>
      <c r="S99" s="96">
        <f t="shared" si="25"/>
        <v>96.631243564587251</v>
      </c>
      <c r="T99" s="89">
        <v>143830</v>
      </c>
      <c r="U99" s="96">
        <f t="shared" si="26"/>
        <v>96.900243210650061</v>
      </c>
      <c r="V99" s="89">
        <v>9696</v>
      </c>
      <c r="W99" s="96">
        <f t="shared" si="29"/>
        <v>86.317101397667585</v>
      </c>
      <c r="X99" s="89">
        <f t="shared" si="17"/>
        <v>5387</v>
      </c>
      <c r="Y99" s="96">
        <f t="shared" si="27"/>
        <v>89.963259853039418</v>
      </c>
      <c r="Z99" s="89"/>
      <c r="AA99" s="96"/>
      <c r="AB99" s="89"/>
      <c r="AC99" s="96"/>
      <c r="AD99" s="85"/>
      <c r="AE99" s="85"/>
      <c r="AF99" s="85"/>
      <c r="AG99" s="85"/>
      <c r="AH99" s="85"/>
      <c r="AI99" s="85"/>
      <c r="AJ99" s="176">
        <v>2344</v>
      </c>
      <c r="AK99" s="177">
        <f t="shared" si="28"/>
        <v>72.999065711616311</v>
      </c>
      <c r="AL99" s="154" t="s">
        <v>218</v>
      </c>
      <c r="AM99" s="121" t="s">
        <v>218</v>
      </c>
      <c r="AN99" s="121" t="s">
        <v>218</v>
      </c>
      <c r="AO99" s="121" t="s">
        <v>218</v>
      </c>
      <c r="AP99" s="34" t="s">
        <v>188</v>
      </c>
      <c r="AQ99" s="35" t="s">
        <v>188</v>
      </c>
      <c r="AR99" s="93"/>
      <c r="AS99" s="93"/>
      <c r="AT99" s="14"/>
      <c r="AU99" s="14"/>
      <c r="AV99" s="14"/>
      <c r="AW99" s="14"/>
      <c r="AX99" s="14"/>
      <c r="AY99" s="14"/>
      <c r="AZ99" s="14"/>
    </row>
    <row r="100" spans="1:52" ht="12" hidden="1" customHeight="1">
      <c r="A100" s="93"/>
      <c r="B100" s="43" t="s">
        <v>57</v>
      </c>
      <c r="C100" s="60" t="s">
        <v>14</v>
      </c>
      <c r="D100" s="78">
        <v>114837</v>
      </c>
      <c r="E100" s="85">
        <f t="shared" si="19"/>
        <v>99.22666159748384</v>
      </c>
      <c r="F100" s="81">
        <v>1535</v>
      </c>
      <c r="G100" s="85">
        <f t="shared" si="20"/>
        <v>95.997498436522818</v>
      </c>
      <c r="H100" s="81"/>
      <c r="I100" s="85"/>
      <c r="J100" s="81">
        <f t="shared" si="14"/>
        <v>113302</v>
      </c>
      <c r="K100" s="96">
        <f t="shared" si="21"/>
        <v>99.271902079153278</v>
      </c>
      <c r="L100" s="89">
        <v>184000</v>
      </c>
      <c r="M100" s="96">
        <f t="shared" si="22"/>
        <v>104.09477150066191</v>
      </c>
      <c r="N100" s="89">
        <v>218618</v>
      </c>
      <c r="O100" s="96">
        <f t="shared" si="23"/>
        <v>102.4610178706173</v>
      </c>
      <c r="P100" s="89">
        <f t="shared" si="15"/>
        <v>34618</v>
      </c>
      <c r="Q100" s="96">
        <f t="shared" si="24"/>
        <v>94.571779811501173</v>
      </c>
      <c r="R100" s="89">
        <f t="shared" si="16"/>
        <v>147920</v>
      </c>
      <c r="S100" s="96">
        <f t="shared" si="25"/>
        <v>98.130531120221846</v>
      </c>
      <c r="T100" s="89">
        <v>141440</v>
      </c>
      <c r="U100" s="96">
        <f t="shared" si="26"/>
        <v>97.855264978552654</v>
      </c>
      <c r="V100" s="89">
        <v>10537</v>
      </c>
      <c r="W100" s="96">
        <f t="shared" si="29"/>
        <v>99.069198946972548</v>
      </c>
      <c r="X100" s="89">
        <f t="shared" si="17"/>
        <v>6480</v>
      </c>
      <c r="Y100" s="96">
        <f t="shared" si="27"/>
        <v>104.54985479186834</v>
      </c>
      <c r="Z100" s="89"/>
      <c r="AA100" s="96"/>
      <c r="AB100" s="89"/>
      <c r="AC100" s="96"/>
      <c r="AD100" s="85"/>
      <c r="AE100" s="85"/>
      <c r="AF100" s="85"/>
      <c r="AG100" s="85"/>
      <c r="AH100" s="85"/>
      <c r="AI100" s="85"/>
      <c r="AJ100" s="176">
        <v>4144</v>
      </c>
      <c r="AK100" s="177">
        <f t="shared" si="28"/>
        <v>99.90356798457087</v>
      </c>
      <c r="AL100" s="154" t="s">
        <v>218</v>
      </c>
      <c r="AM100" s="121" t="s">
        <v>218</v>
      </c>
      <c r="AN100" s="121" t="s">
        <v>218</v>
      </c>
      <c r="AO100" s="121" t="s">
        <v>218</v>
      </c>
      <c r="AP100" s="34" t="s">
        <v>188</v>
      </c>
      <c r="AQ100" s="35" t="s">
        <v>188</v>
      </c>
      <c r="AR100" s="93"/>
      <c r="AS100" s="93"/>
      <c r="AT100" s="14"/>
      <c r="AU100" s="14"/>
      <c r="AV100" s="14"/>
      <c r="AW100" s="14"/>
      <c r="AX100" s="14"/>
      <c r="AY100" s="14"/>
      <c r="AZ100" s="14"/>
    </row>
    <row r="101" spans="1:52" ht="12" hidden="1" customHeight="1">
      <c r="A101" s="93"/>
      <c r="B101" s="43" t="s">
        <v>102</v>
      </c>
      <c r="C101" s="60" t="s">
        <v>15</v>
      </c>
      <c r="D101" s="78">
        <v>111666</v>
      </c>
      <c r="E101" s="85">
        <f t="shared" si="19"/>
        <v>99.68754463648051</v>
      </c>
      <c r="F101" s="81">
        <v>1479</v>
      </c>
      <c r="G101" s="85">
        <f t="shared" si="20"/>
        <v>95.790155440414509</v>
      </c>
      <c r="H101" s="81"/>
      <c r="I101" s="85"/>
      <c r="J101" s="81">
        <f t="shared" si="14"/>
        <v>110187</v>
      </c>
      <c r="K101" s="96">
        <f t="shared" si="21"/>
        <v>99.742016076471856</v>
      </c>
      <c r="L101" s="89">
        <v>173466</v>
      </c>
      <c r="M101" s="96">
        <f t="shared" si="22"/>
        <v>104.00887396570333</v>
      </c>
      <c r="N101" s="89">
        <v>201984</v>
      </c>
      <c r="O101" s="96">
        <f t="shared" si="23"/>
        <v>101.5801490630752</v>
      </c>
      <c r="P101" s="89">
        <f t="shared" si="15"/>
        <v>28518</v>
      </c>
      <c r="Q101" s="96">
        <f t="shared" si="24"/>
        <v>88.946416318383143</v>
      </c>
      <c r="R101" s="89">
        <f t="shared" si="16"/>
        <v>138705</v>
      </c>
      <c r="S101" s="96">
        <f t="shared" si="25"/>
        <v>97.313623416167374</v>
      </c>
      <c r="T101" s="89">
        <v>131456</v>
      </c>
      <c r="U101" s="96">
        <f t="shared" si="26"/>
        <v>95.691355777979979</v>
      </c>
      <c r="V101" s="89">
        <v>10261</v>
      </c>
      <c r="W101" s="96">
        <f t="shared" si="29"/>
        <v>94.798595713229858</v>
      </c>
      <c r="X101" s="89">
        <f t="shared" si="17"/>
        <v>7249</v>
      </c>
      <c r="Y101" s="96">
        <f t="shared" si="27"/>
        <v>140.51172707889125</v>
      </c>
      <c r="Z101" s="89"/>
      <c r="AA101" s="96"/>
      <c r="AB101" s="89"/>
      <c r="AC101" s="96"/>
      <c r="AD101" s="85"/>
      <c r="AE101" s="85"/>
      <c r="AF101" s="85"/>
      <c r="AG101" s="85"/>
      <c r="AH101" s="85"/>
      <c r="AI101" s="85"/>
      <c r="AJ101" s="176">
        <v>4804</v>
      </c>
      <c r="AK101" s="177">
        <f t="shared" si="28"/>
        <v>129.17450927668727</v>
      </c>
      <c r="AL101" s="154" t="s">
        <v>218</v>
      </c>
      <c r="AM101" s="121" t="s">
        <v>218</v>
      </c>
      <c r="AN101" s="121" t="s">
        <v>218</v>
      </c>
      <c r="AO101" s="121" t="s">
        <v>218</v>
      </c>
      <c r="AP101" s="34" t="s">
        <v>188</v>
      </c>
      <c r="AQ101" s="35" t="s">
        <v>188</v>
      </c>
      <c r="AR101" s="93"/>
      <c r="AS101" s="93"/>
      <c r="AT101" s="14"/>
      <c r="AU101" s="14"/>
      <c r="AV101" s="14"/>
      <c r="AW101" s="14"/>
      <c r="AX101" s="14"/>
      <c r="AY101" s="14"/>
      <c r="AZ101" s="14"/>
    </row>
    <row r="102" spans="1:52" ht="12" hidden="1" customHeight="1">
      <c r="A102" s="93"/>
      <c r="B102" s="43" t="s">
        <v>104</v>
      </c>
      <c r="C102" s="60" t="s">
        <v>16</v>
      </c>
      <c r="D102" s="78">
        <v>115796</v>
      </c>
      <c r="E102" s="85">
        <f t="shared" si="19"/>
        <v>98.194615221539124</v>
      </c>
      <c r="F102" s="81">
        <v>1437</v>
      </c>
      <c r="G102" s="85">
        <f t="shared" si="20"/>
        <v>93.009708737864088</v>
      </c>
      <c r="H102" s="81"/>
      <c r="I102" s="85"/>
      <c r="J102" s="81">
        <f t="shared" si="14"/>
        <v>114359</v>
      </c>
      <c r="K102" s="96">
        <f t="shared" si="21"/>
        <v>98.263447327719547</v>
      </c>
      <c r="L102" s="89">
        <v>185824</v>
      </c>
      <c r="M102" s="96">
        <f t="shared" si="22"/>
        <v>101.89618678920414</v>
      </c>
      <c r="N102" s="89">
        <v>212495</v>
      </c>
      <c r="O102" s="96">
        <f t="shared" si="23"/>
        <v>101.21556803513334</v>
      </c>
      <c r="P102" s="89">
        <f t="shared" si="15"/>
        <v>26671</v>
      </c>
      <c r="Q102" s="96">
        <f t="shared" si="24"/>
        <v>96.714653515610834</v>
      </c>
      <c r="R102" s="89">
        <f t="shared" si="16"/>
        <v>141030</v>
      </c>
      <c r="S102" s="96">
        <f t="shared" si="25"/>
        <v>97.966753961252323</v>
      </c>
      <c r="T102" s="89">
        <v>124407</v>
      </c>
      <c r="U102" s="96">
        <f t="shared" si="26"/>
        <v>95.069502288722973</v>
      </c>
      <c r="V102" s="89">
        <v>10530</v>
      </c>
      <c r="W102" s="96">
        <f t="shared" si="29"/>
        <v>95.044679122664505</v>
      </c>
      <c r="X102" s="89">
        <f t="shared" si="17"/>
        <v>16623</v>
      </c>
      <c r="Y102" s="96">
        <f t="shared" si="27"/>
        <v>126.91250572606505</v>
      </c>
      <c r="Z102" s="89"/>
      <c r="AA102" s="96"/>
      <c r="AB102" s="89"/>
      <c r="AC102" s="96"/>
      <c r="AD102" s="85"/>
      <c r="AE102" s="85"/>
      <c r="AF102" s="85"/>
      <c r="AG102" s="85"/>
      <c r="AH102" s="85"/>
      <c r="AI102" s="85"/>
      <c r="AJ102" s="176">
        <v>12362</v>
      </c>
      <c r="AK102" s="177">
        <f t="shared" si="28"/>
        <v>111.99492661714079</v>
      </c>
      <c r="AL102" s="154" t="s">
        <v>218</v>
      </c>
      <c r="AM102" s="121" t="s">
        <v>218</v>
      </c>
      <c r="AN102" s="121" t="s">
        <v>218</v>
      </c>
      <c r="AO102" s="121" t="s">
        <v>218</v>
      </c>
      <c r="AP102" s="34" t="s">
        <v>188</v>
      </c>
      <c r="AQ102" s="35" t="s">
        <v>188</v>
      </c>
      <c r="AR102" s="93"/>
      <c r="AS102" s="93"/>
      <c r="AT102" s="14"/>
      <c r="AU102" s="14"/>
      <c r="AV102" s="14"/>
      <c r="AW102" s="14"/>
      <c r="AX102" s="14"/>
      <c r="AY102" s="14"/>
      <c r="AZ102" s="14"/>
    </row>
    <row r="103" spans="1:52" ht="12" hidden="1" customHeight="1">
      <c r="A103" s="93"/>
      <c r="B103" s="43" t="s">
        <v>137</v>
      </c>
      <c r="C103" s="60" t="s">
        <v>138</v>
      </c>
      <c r="D103" s="78">
        <v>118530</v>
      </c>
      <c r="E103" s="85">
        <f t="shared" si="19"/>
        <v>98.807935978659557</v>
      </c>
      <c r="F103" s="81">
        <v>1516</v>
      </c>
      <c r="G103" s="85">
        <f t="shared" si="20"/>
        <v>97.24182168056447</v>
      </c>
      <c r="H103" s="81"/>
      <c r="I103" s="85"/>
      <c r="J103" s="81">
        <f t="shared" si="14"/>
        <v>117014</v>
      </c>
      <c r="K103" s="96">
        <f t="shared" si="21"/>
        <v>98.828557191239938</v>
      </c>
      <c r="L103" s="89">
        <v>188963</v>
      </c>
      <c r="M103" s="96">
        <f t="shared" si="22"/>
        <v>96.755248335893498</v>
      </c>
      <c r="N103" s="89">
        <v>218502</v>
      </c>
      <c r="O103" s="96">
        <f t="shared" si="23"/>
        <v>97.714354711040954</v>
      </c>
      <c r="P103" s="89">
        <f t="shared" si="15"/>
        <v>29539</v>
      </c>
      <c r="Q103" s="96">
        <f t="shared" si="24"/>
        <v>104.33016635467807</v>
      </c>
      <c r="R103" s="89">
        <f t="shared" si="16"/>
        <v>146553</v>
      </c>
      <c r="S103" s="96">
        <f t="shared" si="25"/>
        <v>99.89026268795071</v>
      </c>
      <c r="T103" s="89">
        <v>127648</v>
      </c>
      <c r="U103" s="96">
        <f t="shared" si="26"/>
        <v>95.480589423292699</v>
      </c>
      <c r="V103" s="89">
        <v>9713</v>
      </c>
      <c r="W103" s="96">
        <f t="shared" si="29"/>
        <v>99.979413278435416</v>
      </c>
      <c r="X103" s="89">
        <f t="shared" si="17"/>
        <v>18905</v>
      </c>
      <c r="Y103" s="96">
        <f t="shared" si="27"/>
        <v>145.15509828009826</v>
      </c>
      <c r="Z103" s="89"/>
      <c r="AA103" s="96"/>
      <c r="AB103" s="89"/>
      <c r="AC103" s="96"/>
      <c r="AD103" s="85"/>
      <c r="AE103" s="85"/>
      <c r="AF103" s="85"/>
      <c r="AG103" s="85"/>
      <c r="AH103" s="85"/>
      <c r="AI103" s="85"/>
      <c r="AJ103" s="176">
        <v>13041</v>
      </c>
      <c r="AK103" s="177">
        <f t="shared" si="28"/>
        <v>123.59965880011374</v>
      </c>
      <c r="AL103" s="154" t="s">
        <v>218</v>
      </c>
      <c r="AM103" s="121" t="s">
        <v>218</v>
      </c>
      <c r="AN103" s="121" t="s">
        <v>218</v>
      </c>
      <c r="AO103" s="121" t="s">
        <v>218</v>
      </c>
      <c r="AP103" s="34" t="s">
        <v>188</v>
      </c>
      <c r="AQ103" s="35" t="s">
        <v>188</v>
      </c>
      <c r="AR103" s="93"/>
      <c r="AS103" s="93"/>
      <c r="AT103" s="14"/>
      <c r="AU103" s="14"/>
      <c r="AV103" s="14"/>
      <c r="AW103" s="14"/>
      <c r="AX103" s="14"/>
      <c r="AY103" s="14"/>
      <c r="AZ103" s="14"/>
    </row>
    <row r="104" spans="1:52" ht="12" hidden="1" customHeight="1">
      <c r="A104" s="93"/>
      <c r="B104" s="43" t="s">
        <v>47</v>
      </c>
      <c r="C104" s="60" t="s">
        <v>108</v>
      </c>
      <c r="D104" s="78">
        <v>110523</v>
      </c>
      <c r="E104" s="85">
        <f t="shared" si="19"/>
        <v>99.458267716535431</v>
      </c>
      <c r="F104" s="81">
        <v>1415</v>
      </c>
      <c r="G104" s="85">
        <f t="shared" si="20"/>
        <v>94.966442953020135</v>
      </c>
      <c r="H104" s="81"/>
      <c r="I104" s="85"/>
      <c r="J104" s="81">
        <f t="shared" si="14"/>
        <v>109108</v>
      </c>
      <c r="K104" s="96">
        <f t="shared" si="21"/>
        <v>99.519314087654493</v>
      </c>
      <c r="L104" s="89">
        <v>174766</v>
      </c>
      <c r="M104" s="96">
        <f t="shared" si="22"/>
        <v>96.071198869789413</v>
      </c>
      <c r="N104" s="89">
        <v>200984</v>
      </c>
      <c r="O104" s="96">
        <f t="shared" si="23"/>
        <v>96.624600370183416</v>
      </c>
      <c r="P104" s="89">
        <f t="shared" si="15"/>
        <v>26218</v>
      </c>
      <c r="Q104" s="96">
        <f t="shared" si="24"/>
        <v>100.48290663804997</v>
      </c>
      <c r="R104" s="89">
        <f t="shared" si="16"/>
        <v>135326</v>
      </c>
      <c r="S104" s="96">
        <f t="shared" si="25"/>
        <v>99.704553994415264</v>
      </c>
      <c r="T104" s="89">
        <v>122044</v>
      </c>
      <c r="U104" s="96">
        <f t="shared" si="26"/>
        <v>95.704270635655021</v>
      </c>
      <c r="V104" s="89">
        <v>8735</v>
      </c>
      <c r="W104" s="96">
        <f t="shared" si="29"/>
        <v>95.25627044711014</v>
      </c>
      <c r="X104" s="89">
        <f t="shared" si="17"/>
        <v>13282</v>
      </c>
      <c r="Y104" s="96">
        <f t="shared" si="27"/>
        <v>161.8769043266301</v>
      </c>
      <c r="Z104" s="89"/>
      <c r="AA104" s="96"/>
      <c r="AB104" s="89"/>
      <c r="AC104" s="96"/>
      <c r="AD104" s="85"/>
      <c r="AE104" s="85"/>
      <c r="AF104" s="85"/>
      <c r="AG104" s="85"/>
      <c r="AH104" s="85"/>
      <c r="AI104" s="85"/>
      <c r="AJ104" s="176">
        <v>9038</v>
      </c>
      <c r="AK104" s="177">
        <f t="shared" si="28"/>
        <v>105.30117674472794</v>
      </c>
      <c r="AL104" s="154" t="s">
        <v>218</v>
      </c>
      <c r="AM104" s="121" t="s">
        <v>218</v>
      </c>
      <c r="AN104" s="121" t="s">
        <v>218</v>
      </c>
      <c r="AO104" s="121" t="s">
        <v>218</v>
      </c>
      <c r="AP104" s="34" t="s">
        <v>188</v>
      </c>
      <c r="AQ104" s="35" t="s">
        <v>188</v>
      </c>
      <c r="AR104" s="93"/>
      <c r="AS104" s="93"/>
      <c r="AT104" s="14"/>
      <c r="AU104" s="14"/>
      <c r="AV104" s="14"/>
      <c r="AW104" s="14"/>
      <c r="AX104" s="14"/>
      <c r="AY104" s="14"/>
      <c r="AZ104" s="14"/>
    </row>
    <row r="105" spans="1:52" ht="12" hidden="1" customHeight="1">
      <c r="A105" s="93"/>
      <c r="B105" s="44" t="s">
        <v>109</v>
      </c>
      <c r="C105" s="62" t="s">
        <v>20</v>
      </c>
      <c r="D105" s="79">
        <v>125442</v>
      </c>
      <c r="E105" s="86">
        <f t="shared" si="19"/>
        <v>100.67818647318956</v>
      </c>
      <c r="F105" s="82">
        <v>1544</v>
      </c>
      <c r="G105" s="86">
        <f t="shared" si="20"/>
        <v>99.935275080906152</v>
      </c>
      <c r="H105" s="82"/>
      <c r="I105" s="86"/>
      <c r="J105" s="82">
        <f t="shared" si="14"/>
        <v>123898</v>
      </c>
      <c r="K105" s="109">
        <f t="shared" si="21"/>
        <v>100.68751422162987</v>
      </c>
      <c r="L105" s="90">
        <v>201099</v>
      </c>
      <c r="M105" s="109">
        <f t="shared" si="22"/>
        <v>97.324176781462342</v>
      </c>
      <c r="N105" s="90">
        <v>224465</v>
      </c>
      <c r="O105" s="109">
        <f t="shared" si="23"/>
        <v>95.823247911410505</v>
      </c>
      <c r="P105" s="90">
        <f t="shared" si="15"/>
        <v>23366</v>
      </c>
      <c r="Q105" s="109">
        <f t="shared" si="24"/>
        <v>84.595054487527605</v>
      </c>
      <c r="R105" s="90">
        <f t="shared" si="16"/>
        <v>147264</v>
      </c>
      <c r="S105" s="109">
        <f t="shared" si="25"/>
        <v>97.737484486271597</v>
      </c>
      <c r="T105" s="90">
        <v>127736</v>
      </c>
      <c r="U105" s="109">
        <f t="shared" si="26"/>
        <v>94.334857134416978</v>
      </c>
      <c r="V105" s="90">
        <v>10018</v>
      </c>
      <c r="W105" s="109">
        <f t="shared" si="29"/>
        <v>98.602362204724415</v>
      </c>
      <c r="X105" s="90">
        <f t="shared" si="17"/>
        <v>19528</v>
      </c>
      <c r="Y105" s="109">
        <f t="shared" si="27"/>
        <v>127.9182497052273</v>
      </c>
      <c r="Z105" s="90"/>
      <c r="AA105" s="109"/>
      <c r="AB105" s="90"/>
      <c r="AC105" s="109"/>
      <c r="AD105" s="86"/>
      <c r="AE105" s="86"/>
      <c r="AF105" s="86"/>
      <c r="AG105" s="86"/>
      <c r="AH105" s="86"/>
      <c r="AI105" s="86"/>
      <c r="AJ105" s="178">
        <v>16114</v>
      </c>
      <c r="AK105" s="180">
        <f t="shared" si="28"/>
        <v>107.67791513531573</v>
      </c>
      <c r="AL105" s="155" t="s">
        <v>218</v>
      </c>
      <c r="AM105" s="156" t="s">
        <v>218</v>
      </c>
      <c r="AN105" s="156" t="s">
        <v>218</v>
      </c>
      <c r="AO105" s="156" t="s">
        <v>218</v>
      </c>
      <c r="AP105" s="36" t="s">
        <v>188</v>
      </c>
      <c r="AQ105" s="37" t="s">
        <v>188</v>
      </c>
      <c r="AR105" s="93"/>
      <c r="AS105" s="93"/>
      <c r="AT105" s="14"/>
      <c r="AU105" s="14"/>
      <c r="AV105" s="14"/>
      <c r="AW105" s="14"/>
      <c r="AX105" s="14"/>
      <c r="AY105" s="14"/>
      <c r="AZ105" s="14"/>
    </row>
    <row r="106" spans="1:52" ht="12" hidden="1" customHeight="1">
      <c r="A106" s="93"/>
      <c r="B106" s="42" t="s">
        <v>139</v>
      </c>
      <c r="C106" s="60" t="s">
        <v>140</v>
      </c>
      <c r="D106" s="80">
        <v>123260</v>
      </c>
      <c r="E106" s="87">
        <f t="shared" si="19"/>
        <v>100.80968348736403</v>
      </c>
      <c r="F106" s="83">
        <v>1456</v>
      </c>
      <c r="G106" s="87">
        <f t="shared" si="20"/>
        <v>94.117647058823522</v>
      </c>
      <c r="H106" s="83"/>
      <c r="I106" s="87"/>
      <c r="J106" s="83">
        <f t="shared" si="14"/>
        <v>121804</v>
      </c>
      <c r="K106" s="110">
        <f t="shared" si="21"/>
        <v>100.89543831747056</v>
      </c>
      <c r="L106" s="102">
        <v>194800</v>
      </c>
      <c r="M106" s="110">
        <f t="shared" si="22"/>
        <v>99.619013526298289</v>
      </c>
      <c r="N106" s="102">
        <v>220995</v>
      </c>
      <c r="O106" s="110">
        <f t="shared" si="23"/>
        <v>98.158923336590561</v>
      </c>
      <c r="P106" s="102">
        <f t="shared" si="15"/>
        <v>26195</v>
      </c>
      <c r="Q106" s="110">
        <f t="shared" si="24"/>
        <v>88.511572900827844</v>
      </c>
      <c r="R106" s="102">
        <f t="shared" si="16"/>
        <v>147999</v>
      </c>
      <c r="S106" s="110">
        <f t="shared" si="25"/>
        <v>98.457270586356927</v>
      </c>
      <c r="T106" s="102">
        <v>130677</v>
      </c>
      <c r="U106" s="110">
        <f t="shared" si="26"/>
        <v>96.504689461635024</v>
      </c>
      <c r="V106" s="102">
        <v>9332</v>
      </c>
      <c r="W106" s="110">
        <f t="shared" si="29"/>
        <v>103.47045126954208</v>
      </c>
      <c r="X106" s="102">
        <f t="shared" si="17"/>
        <v>17322</v>
      </c>
      <c r="Y106" s="110">
        <f t="shared" si="27"/>
        <v>116.19264824255433</v>
      </c>
      <c r="Z106" s="102"/>
      <c r="AA106" s="110"/>
      <c r="AB106" s="102"/>
      <c r="AC106" s="110"/>
      <c r="AD106" s="87"/>
      <c r="AE106" s="87"/>
      <c r="AF106" s="87"/>
      <c r="AG106" s="87"/>
      <c r="AH106" s="87"/>
      <c r="AI106" s="87"/>
      <c r="AJ106" s="179">
        <v>12489</v>
      </c>
      <c r="AK106" s="181">
        <f t="shared" si="28"/>
        <v>109.73552411914595</v>
      </c>
      <c r="AL106" s="157" t="s">
        <v>218</v>
      </c>
      <c r="AM106" s="150" t="s">
        <v>218</v>
      </c>
      <c r="AN106" s="150" t="s">
        <v>218</v>
      </c>
      <c r="AO106" s="150" t="s">
        <v>218</v>
      </c>
      <c r="AP106" s="30" t="s">
        <v>188</v>
      </c>
      <c r="AQ106" s="31" t="s">
        <v>188</v>
      </c>
      <c r="AR106" s="93"/>
      <c r="AS106" s="93"/>
      <c r="AT106" s="14"/>
      <c r="AU106" s="14"/>
      <c r="AV106" s="14"/>
      <c r="AW106" s="14"/>
      <c r="AX106" s="14"/>
      <c r="AY106" s="14"/>
      <c r="AZ106" s="14"/>
    </row>
    <row r="107" spans="1:52" ht="12" hidden="1" customHeight="1">
      <c r="A107" s="93"/>
      <c r="B107" s="43" t="s">
        <v>93</v>
      </c>
      <c r="C107" s="60" t="s">
        <v>18</v>
      </c>
      <c r="D107" s="78">
        <v>126498</v>
      </c>
      <c r="E107" s="85">
        <f t="shared" si="19"/>
        <v>100.13457032486859</v>
      </c>
      <c r="F107" s="81">
        <v>1480</v>
      </c>
      <c r="G107" s="85">
        <f t="shared" si="20"/>
        <v>98.996655518394647</v>
      </c>
      <c r="H107" s="81"/>
      <c r="I107" s="85"/>
      <c r="J107" s="81">
        <f t="shared" si="14"/>
        <v>125018</v>
      </c>
      <c r="K107" s="96">
        <f t="shared" si="21"/>
        <v>100.14819799251799</v>
      </c>
      <c r="L107" s="89">
        <v>199202</v>
      </c>
      <c r="M107" s="96">
        <f t="shared" si="22"/>
        <v>101.71566875338283</v>
      </c>
      <c r="N107" s="89">
        <v>226036</v>
      </c>
      <c r="O107" s="96">
        <f t="shared" si="23"/>
        <v>100.28349978038749</v>
      </c>
      <c r="P107" s="89">
        <f t="shared" si="15"/>
        <v>26834</v>
      </c>
      <c r="Q107" s="96">
        <f t="shared" si="24"/>
        <v>90.793435966841486</v>
      </c>
      <c r="R107" s="89">
        <f t="shared" si="16"/>
        <v>151852</v>
      </c>
      <c r="S107" s="96">
        <f t="shared" si="25"/>
        <v>98.3573852890121</v>
      </c>
      <c r="T107" s="89">
        <v>136481</v>
      </c>
      <c r="U107" s="96">
        <f t="shared" si="26"/>
        <v>94.687072894913939</v>
      </c>
      <c r="V107" s="89">
        <v>8043</v>
      </c>
      <c r="W107" s="96">
        <f t="shared" si="29"/>
        <v>92.714697406340065</v>
      </c>
      <c r="X107" s="89">
        <f t="shared" si="17"/>
        <v>15371</v>
      </c>
      <c r="Y107" s="96">
        <f t="shared" si="27"/>
        <v>149.97560737632941</v>
      </c>
      <c r="Z107" s="89"/>
      <c r="AA107" s="96"/>
      <c r="AB107" s="89"/>
      <c r="AC107" s="96"/>
      <c r="AD107" s="85"/>
      <c r="AE107" s="85"/>
      <c r="AF107" s="85"/>
      <c r="AG107" s="85"/>
      <c r="AH107" s="85"/>
      <c r="AI107" s="85"/>
      <c r="AJ107" s="176">
        <v>12296</v>
      </c>
      <c r="AK107" s="177">
        <f t="shared" si="28"/>
        <v>144.11626816690108</v>
      </c>
      <c r="AL107" s="154" t="s">
        <v>218</v>
      </c>
      <c r="AM107" s="121" t="s">
        <v>218</v>
      </c>
      <c r="AN107" s="121" t="s">
        <v>218</v>
      </c>
      <c r="AO107" s="121" t="s">
        <v>218</v>
      </c>
      <c r="AP107" s="34" t="s">
        <v>188</v>
      </c>
      <c r="AQ107" s="35" t="s">
        <v>188</v>
      </c>
      <c r="AR107" s="93"/>
      <c r="AS107" s="93"/>
      <c r="AT107" s="14"/>
      <c r="AU107" s="14"/>
      <c r="AV107" s="14"/>
      <c r="AW107" s="14"/>
      <c r="AX107" s="14"/>
      <c r="AY107" s="14"/>
      <c r="AZ107" s="14"/>
    </row>
    <row r="108" spans="1:52" ht="12" hidden="1" customHeight="1">
      <c r="A108" s="93"/>
      <c r="B108" s="43" t="s">
        <v>95</v>
      </c>
      <c r="C108" s="60" t="s">
        <v>10</v>
      </c>
      <c r="D108" s="78">
        <v>117694</v>
      </c>
      <c r="E108" s="85">
        <f t="shared" si="19"/>
        <v>98.996526113031706</v>
      </c>
      <c r="F108" s="81">
        <v>1414</v>
      </c>
      <c r="G108" s="85">
        <f t="shared" si="20"/>
        <v>94.329553035356909</v>
      </c>
      <c r="H108" s="81"/>
      <c r="I108" s="85"/>
      <c r="J108" s="81">
        <f t="shared" si="14"/>
        <v>116280</v>
      </c>
      <c r="K108" s="96">
        <f t="shared" si="21"/>
        <v>99.056121579718535</v>
      </c>
      <c r="L108" s="89">
        <v>183710</v>
      </c>
      <c r="M108" s="96">
        <f t="shared" si="22"/>
        <v>98.280058847131201</v>
      </c>
      <c r="N108" s="89">
        <v>216541</v>
      </c>
      <c r="O108" s="96">
        <f t="shared" si="23"/>
        <v>98.331630452058221</v>
      </c>
      <c r="P108" s="89">
        <f t="shared" si="15"/>
        <v>32831</v>
      </c>
      <c r="Q108" s="96">
        <f t="shared" si="24"/>
        <v>98.621207569840792</v>
      </c>
      <c r="R108" s="89">
        <f t="shared" si="16"/>
        <v>149111</v>
      </c>
      <c r="S108" s="96">
        <f t="shared" si="25"/>
        <v>98.960033979744892</v>
      </c>
      <c r="T108" s="89">
        <v>137479</v>
      </c>
      <c r="U108" s="96">
        <f t="shared" si="26"/>
        <v>96.129749535010561</v>
      </c>
      <c r="V108" s="89">
        <v>7422</v>
      </c>
      <c r="W108" s="96">
        <f t="shared" si="29"/>
        <v>91.448989650073926</v>
      </c>
      <c r="X108" s="89">
        <f t="shared" si="17"/>
        <v>11632</v>
      </c>
      <c r="Y108" s="96">
        <f t="shared" si="27"/>
        <v>151.77453027139876</v>
      </c>
      <c r="Z108" s="89"/>
      <c r="AA108" s="96"/>
      <c r="AB108" s="89"/>
      <c r="AC108" s="96"/>
      <c r="AD108" s="85"/>
      <c r="AE108" s="85"/>
      <c r="AF108" s="85"/>
      <c r="AG108" s="85"/>
      <c r="AH108" s="85"/>
      <c r="AI108" s="85"/>
      <c r="AJ108" s="176">
        <v>6473</v>
      </c>
      <c r="AK108" s="177">
        <f t="shared" si="28"/>
        <v>116.65164894575599</v>
      </c>
      <c r="AL108" s="154" t="s">
        <v>218</v>
      </c>
      <c r="AM108" s="121" t="s">
        <v>218</v>
      </c>
      <c r="AN108" s="121" t="s">
        <v>218</v>
      </c>
      <c r="AO108" s="121" t="s">
        <v>218</v>
      </c>
      <c r="AP108" s="34" t="s">
        <v>188</v>
      </c>
      <c r="AQ108" s="35" t="s">
        <v>188</v>
      </c>
      <c r="AR108" s="93"/>
      <c r="AS108" s="93"/>
      <c r="AT108" s="14"/>
      <c r="AU108" s="14"/>
      <c r="AV108" s="14"/>
      <c r="AW108" s="14"/>
      <c r="AX108" s="14"/>
      <c r="AY108" s="14"/>
      <c r="AZ108" s="14"/>
    </row>
    <row r="109" spans="1:52" ht="12" hidden="1" customHeight="1">
      <c r="A109" s="93"/>
      <c r="B109" s="43" t="s">
        <v>56</v>
      </c>
      <c r="C109" s="60" t="s">
        <v>49</v>
      </c>
      <c r="D109" s="78">
        <v>116956</v>
      </c>
      <c r="E109" s="85">
        <f t="shared" si="19"/>
        <v>98.331932066588195</v>
      </c>
      <c r="F109" s="81">
        <v>1474</v>
      </c>
      <c r="G109" s="85">
        <f t="shared" si="20"/>
        <v>96.655737704918039</v>
      </c>
      <c r="H109" s="81"/>
      <c r="I109" s="85"/>
      <c r="J109" s="81">
        <f t="shared" si="14"/>
        <v>115482</v>
      </c>
      <c r="K109" s="96">
        <f t="shared" si="21"/>
        <v>98.353702678533409</v>
      </c>
      <c r="L109" s="89">
        <v>187270</v>
      </c>
      <c r="M109" s="96">
        <f t="shared" si="22"/>
        <v>95.499630281241238</v>
      </c>
      <c r="N109" s="89">
        <v>222006</v>
      </c>
      <c r="O109" s="96">
        <f t="shared" si="23"/>
        <v>96.276540383014151</v>
      </c>
      <c r="P109" s="89">
        <f t="shared" si="15"/>
        <v>34736</v>
      </c>
      <c r="Q109" s="96">
        <f t="shared" si="24"/>
        <v>100.69281386787256</v>
      </c>
      <c r="R109" s="89">
        <f t="shared" si="16"/>
        <v>150218</v>
      </c>
      <c r="S109" s="96">
        <f t="shared" si="25"/>
        <v>98.884880720417073</v>
      </c>
      <c r="T109" s="89">
        <v>137689</v>
      </c>
      <c r="U109" s="96">
        <f t="shared" si="26"/>
        <v>98.641687860443454</v>
      </c>
      <c r="V109" s="89">
        <v>8505</v>
      </c>
      <c r="W109" s="96">
        <f t="shared" si="29"/>
        <v>108.04115853658536</v>
      </c>
      <c r="X109" s="89">
        <f t="shared" si="17"/>
        <v>12529</v>
      </c>
      <c r="Y109" s="96">
        <f t="shared" si="27"/>
        <v>101.6386793218139</v>
      </c>
      <c r="Z109" s="89"/>
      <c r="AA109" s="96"/>
      <c r="AB109" s="89"/>
      <c r="AC109" s="96"/>
      <c r="AD109" s="85"/>
      <c r="AE109" s="85"/>
      <c r="AF109" s="85"/>
      <c r="AG109" s="85"/>
      <c r="AH109" s="85"/>
      <c r="AI109" s="85"/>
      <c r="AJ109" s="176">
        <v>7160</v>
      </c>
      <c r="AK109" s="177">
        <f t="shared" si="28"/>
        <v>79.81272990747965</v>
      </c>
      <c r="AL109" s="154" t="s">
        <v>218</v>
      </c>
      <c r="AM109" s="121" t="s">
        <v>218</v>
      </c>
      <c r="AN109" s="121" t="s">
        <v>218</v>
      </c>
      <c r="AO109" s="121" t="s">
        <v>218</v>
      </c>
      <c r="AP109" s="34" t="s">
        <v>188</v>
      </c>
      <c r="AQ109" s="35" t="s">
        <v>188</v>
      </c>
      <c r="AR109" s="93"/>
      <c r="AS109" s="93"/>
      <c r="AT109" s="14"/>
      <c r="AU109" s="14"/>
      <c r="AV109" s="14"/>
      <c r="AW109" s="14"/>
      <c r="AX109" s="14"/>
      <c r="AY109" s="14"/>
      <c r="AZ109" s="14"/>
    </row>
    <row r="110" spans="1:52" ht="12" hidden="1" customHeight="1">
      <c r="A110" s="93"/>
      <c r="B110" s="43" t="s">
        <v>97</v>
      </c>
      <c r="C110" s="60" t="s">
        <v>98</v>
      </c>
      <c r="D110" s="78">
        <v>113116</v>
      </c>
      <c r="E110" s="85">
        <f t="shared" si="19"/>
        <v>98.914801892319673</v>
      </c>
      <c r="F110" s="81">
        <v>1410</v>
      </c>
      <c r="G110" s="85">
        <f t="shared" si="20"/>
        <v>93.625498007968119</v>
      </c>
      <c r="H110" s="81"/>
      <c r="I110" s="85"/>
      <c r="J110" s="81">
        <f t="shared" si="14"/>
        <v>111706</v>
      </c>
      <c r="K110" s="96">
        <f t="shared" si="21"/>
        <v>98.985387812248007</v>
      </c>
      <c r="L110" s="89">
        <v>179651</v>
      </c>
      <c r="M110" s="96">
        <f t="shared" si="22"/>
        <v>98.620473858720715</v>
      </c>
      <c r="N110" s="89">
        <v>210660</v>
      </c>
      <c r="O110" s="96">
        <f t="shared" si="23"/>
        <v>99.528014400521585</v>
      </c>
      <c r="P110" s="89">
        <f t="shared" si="15"/>
        <v>31009</v>
      </c>
      <c r="Q110" s="96">
        <f t="shared" si="24"/>
        <v>105.13307340227158</v>
      </c>
      <c r="R110" s="89">
        <f t="shared" si="16"/>
        <v>142715</v>
      </c>
      <c r="S110" s="96">
        <f t="shared" si="25"/>
        <v>100.25922751605243</v>
      </c>
      <c r="T110" s="89">
        <v>130096</v>
      </c>
      <c r="U110" s="96">
        <f t="shared" si="26"/>
        <v>99.106415071342056</v>
      </c>
      <c r="V110" s="89">
        <v>8824</v>
      </c>
      <c r="W110" s="96">
        <f t="shared" si="29"/>
        <v>97.707895028236081</v>
      </c>
      <c r="X110" s="89">
        <f t="shared" si="17"/>
        <v>12619</v>
      </c>
      <c r="Y110" s="96">
        <f t="shared" si="27"/>
        <v>113.92073666155096</v>
      </c>
      <c r="Z110" s="89"/>
      <c r="AA110" s="96"/>
      <c r="AB110" s="89"/>
      <c r="AC110" s="96"/>
      <c r="AD110" s="85"/>
      <c r="AE110" s="85"/>
      <c r="AF110" s="85"/>
      <c r="AG110" s="85"/>
      <c r="AH110" s="85"/>
      <c r="AI110" s="85"/>
      <c r="AJ110" s="176">
        <v>7246</v>
      </c>
      <c r="AK110" s="177">
        <f t="shared" si="28"/>
        <v>93.811496633868458</v>
      </c>
      <c r="AL110" s="154" t="s">
        <v>218</v>
      </c>
      <c r="AM110" s="121" t="s">
        <v>218</v>
      </c>
      <c r="AN110" s="121" t="s">
        <v>218</v>
      </c>
      <c r="AO110" s="121" t="s">
        <v>218</v>
      </c>
      <c r="AP110" s="34" t="s">
        <v>188</v>
      </c>
      <c r="AQ110" s="35" t="s">
        <v>188</v>
      </c>
      <c r="AR110" s="93"/>
      <c r="AS110" s="93"/>
      <c r="AT110" s="14"/>
      <c r="AU110" s="14"/>
      <c r="AV110" s="14"/>
      <c r="AW110" s="14"/>
      <c r="AX110" s="14"/>
      <c r="AY110" s="14"/>
      <c r="AZ110" s="14"/>
    </row>
    <row r="111" spans="1:52" ht="12" hidden="1" customHeight="1">
      <c r="A111" s="93"/>
      <c r="B111" s="43" t="s">
        <v>99</v>
      </c>
      <c r="C111" s="60" t="s">
        <v>13</v>
      </c>
      <c r="D111" s="78">
        <v>109784</v>
      </c>
      <c r="E111" s="85">
        <f t="shared" si="19"/>
        <v>99.194940140049695</v>
      </c>
      <c r="F111" s="81">
        <v>1409</v>
      </c>
      <c r="G111" s="85">
        <f t="shared" si="20"/>
        <v>88.83984867591424</v>
      </c>
      <c r="H111" s="81"/>
      <c r="I111" s="85"/>
      <c r="J111" s="81">
        <f t="shared" si="14"/>
        <v>108375</v>
      </c>
      <c r="K111" s="96">
        <f t="shared" si="21"/>
        <v>99.345488546049552</v>
      </c>
      <c r="L111" s="89">
        <v>179722</v>
      </c>
      <c r="M111" s="96">
        <f t="shared" si="22"/>
        <v>97.164884357125089</v>
      </c>
      <c r="N111" s="89">
        <v>220451</v>
      </c>
      <c r="O111" s="96">
        <f t="shared" si="23"/>
        <v>97.93730619207976</v>
      </c>
      <c r="P111" s="89">
        <f t="shared" si="15"/>
        <v>40729</v>
      </c>
      <c r="Q111" s="96">
        <f t="shared" si="24"/>
        <v>101.49770733652312</v>
      </c>
      <c r="R111" s="89">
        <f t="shared" si="16"/>
        <v>149104</v>
      </c>
      <c r="S111" s="96">
        <f t="shared" si="25"/>
        <v>99.924271363182484</v>
      </c>
      <c r="T111" s="89">
        <v>142870</v>
      </c>
      <c r="U111" s="96">
        <f t="shared" si="26"/>
        <v>99.332545366057147</v>
      </c>
      <c r="V111" s="89">
        <v>10285</v>
      </c>
      <c r="W111" s="96">
        <f t="shared" si="29"/>
        <v>106.07466996699671</v>
      </c>
      <c r="X111" s="89">
        <f t="shared" si="17"/>
        <v>6234</v>
      </c>
      <c r="Y111" s="96">
        <f t="shared" si="27"/>
        <v>115.72303694078336</v>
      </c>
      <c r="Z111" s="89"/>
      <c r="AA111" s="96"/>
      <c r="AB111" s="89"/>
      <c r="AC111" s="96"/>
      <c r="AD111" s="85"/>
      <c r="AE111" s="85"/>
      <c r="AF111" s="85"/>
      <c r="AG111" s="85"/>
      <c r="AH111" s="85"/>
      <c r="AI111" s="85"/>
      <c r="AJ111" s="176">
        <v>2251</v>
      </c>
      <c r="AK111" s="177">
        <f t="shared" si="28"/>
        <v>96.032423208191133</v>
      </c>
      <c r="AL111" s="154" t="s">
        <v>218</v>
      </c>
      <c r="AM111" s="121" t="s">
        <v>218</v>
      </c>
      <c r="AN111" s="121" t="s">
        <v>218</v>
      </c>
      <c r="AO111" s="121" t="s">
        <v>218</v>
      </c>
      <c r="AP111" s="34" t="s">
        <v>188</v>
      </c>
      <c r="AQ111" s="35" t="s">
        <v>188</v>
      </c>
      <c r="AR111" s="93"/>
      <c r="AS111" s="93"/>
      <c r="AT111" s="14"/>
      <c r="AU111" s="14"/>
      <c r="AV111" s="14"/>
      <c r="AW111" s="14"/>
      <c r="AX111" s="14"/>
      <c r="AY111" s="14"/>
      <c r="AZ111" s="14"/>
    </row>
    <row r="112" spans="1:52" ht="12" hidden="1" customHeight="1">
      <c r="A112" s="93"/>
      <c r="B112" s="43" t="s">
        <v>57</v>
      </c>
      <c r="C112" s="60" t="s">
        <v>14</v>
      </c>
      <c r="D112" s="78">
        <v>113321</v>
      </c>
      <c r="E112" s="85">
        <f t="shared" si="19"/>
        <v>98.679867986798669</v>
      </c>
      <c r="F112" s="81">
        <v>1399</v>
      </c>
      <c r="G112" s="85">
        <f t="shared" si="20"/>
        <v>91.140065146579801</v>
      </c>
      <c r="H112" s="81"/>
      <c r="I112" s="85"/>
      <c r="J112" s="81">
        <f t="shared" si="14"/>
        <v>111922</v>
      </c>
      <c r="K112" s="96">
        <f t="shared" si="21"/>
        <v>98.782016204480058</v>
      </c>
      <c r="L112" s="89">
        <v>177174</v>
      </c>
      <c r="M112" s="96">
        <f t="shared" si="22"/>
        <v>96.290217391304338</v>
      </c>
      <c r="N112" s="89">
        <v>212090</v>
      </c>
      <c r="O112" s="96">
        <f t="shared" si="23"/>
        <v>97.013969572496322</v>
      </c>
      <c r="P112" s="89">
        <f t="shared" si="15"/>
        <v>34916</v>
      </c>
      <c r="Q112" s="96">
        <f t="shared" si="24"/>
        <v>100.86082384886474</v>
      </c>
      <c r="R112" s="89">
        <f t="shared" si="16"/>
        <v>146838</v>
      </c>
      <c r="S112" s="96">
        <f t="shared" si="25"/>
        <v>99.268523526230396</v>
      </c>
      <c r="T112" s="89">
        <v>140554</v>
      </c>
      <c r="U112" s="96">
        <f t="shared" si="26"/>
        <v>99.373585972850677</v>
      </c>
      <c r="V112" s="89">
        <v>10456</v>
      </c>
      <c r="W112" s="96">
        <f t="shared" si="29"/>
        <v>99.231280250545694</v>
      </c>
      <c r="X112" s="89">
        <f t="shared" si="17"/>
        <v>6284</v>
      </c>
      <c r="Y112" s="96">
        <f t="shared" si="27"/>
        <v>96.975308641975317</v>
      </c>
      <c r="Z112" s="89"/>
      <c r="AA112" s="96"/>
      <c r="AB112" s="89"/>
      <c r="AC112" s="96"/>
      <c r="AD112" s="85"/>
      <c r="AE112" s="85"/>
      <c r="AF112" s="85"/>
      <c r="AG112" s="85"/>
      <c r="AH112" s="85"/>
      <c r="AI112" s="85"/>
      <c r="AJ112" s="176">
        <v>2403</v>
      </c>
      <c r="AK112" s="177">
        <f t="shared" si="28"/>
        <v>57.987451737451735</v>
      </c>
      <c r="AL112" s="154" t="s">
        <v>218</v>
      </c>
      <c r="AM112" s="121" t="s">
        <v>218</v>
      </c>
      <c r="AN112" s="121" t="s">
        <v>218</v>
      </c>
      <c r="AO112" s="121" t="s">
        <v>218</v>
      </c>
      <c r="AP112" s="34" t="s">
        <v>188</v>
      </c>
      <c r="AQ112" s="35" t="s">
        <v>188</v>
      </c>
      <c r="AR112" s="93"/>
      <c r="AS112" s="93"/>
      <c r="AT112" s="14"/>
      <c r="AU112" s="14"/>
      <c r="AV112" s="14"/>
      <c r="AW112" s="14"/>
      <c r="AX112" s="14"/>
      <c r="AY112" s="14"/>
      <c r="AZ112" s="14"/>
    </row>
    <row r="113" spans="1:52" ht="12" hidden="1" customHeight="1">
      <c r="A113" s="93"/>
      <c r="B113" s="43" t="s">
        <v>102</v>
      </c>
      <c r="C113" s="60" t="s">
        <v>15</v>
      </c>
      <c r="D113" s="78">
        <v>110229</v>
      </c>
      <c r="E113" s="85">
        <f t="shared" si="19"/>
        <v>98.713126645532213</v>
      </c>
      <c r="F113" s="81">
        <v>1407</v>
      </c>
      <c r="G113" s="85">
        <f t="shared" si="20"/>
        <v>95.131845841784994</v>
      </c>
      <c r="H113" s="81"/>
      <c r="I113" s="85"/>
      <c r="J113" s="81">
        <f t="shared" si="14"/>
        <v>108822</v>
      </c>
      <c r="K113" s="96">
        <f t="shared" si="21"/>
        <v>98.761196874404419</v>
      </c>
      <c r="L113" s="89">
        <v>167207</v>
      </c>
      <c r="M113" s="96">
        <f t="shared" si="22"/>
        <v>96.39180012221415</v>
      </c>
      <c r="N113" s="89">
        <v>196198</v>
      </c>
      <c r="O113" s="96">
        <f t="shared" si="23"/>
        <v>97.135416666666657</v>
      </c>
      <c r="P113" s="89">
        <f t="shared" si="15"/>
        <v>28991</v>
      </c>
      <c r="Q113" s="96">
        <f t="shared" si="24"/>
        <v>101.65860158496389</v>
      </c>
      <c r="R113" s="89">
        <f t="shared" si="16"/>
        <v>137813</v>
      </c>
      <c r="S113" s="96">
        <f t="shared" si="25"/>
        <v>99.356908546916117</v>
      </c>
      <c r="T113" s="89">
        <v>131406</v>
      </c>
      <c r="U113" s="96">
        <f t="shared" si="26"/>
        <v>99.961964459591044</v>
      </c>
      <c r="V113" s="89">
        <v>10978</v>
      </c>
      <c r="W113" s="96">
        <f t="shared" si="29"/>
        <v>106.98762303869019</v>
      </c>
      <c r="X113" s="89">
        <f t="shared" si="17"/>
        <v>6407</v>
      </c>
      <c r="Y113" s="96">
        <f t="shared" si="27"/>
        <v>88.384604773072155</v>
      </c>
      <c r="Z113" s="89"/>
      <c r="AA113" s="96"/>
      <c r="AB113" s="89"/>
      <c r="AC113" s="96"/>
      <c r="AD113" s="85"/>
      <c r="AE113" s="85"/>
      <c r="AF113" s="85"/>
      <c r="AG113" s="85"/>
      <c r="AH113" s="85"/>
      <c r="AI113" s="85"/>
      <c r="AJ113" s="176">
        <v>2407</v>
      </c>
      <c r="AK113" s="177">
        <f t="shared" si="28"/>
        <v>50.104079933388846</v>
      </c>
      <c r="AL113" s="154" t="s">
        <v>218</v>
      </c>
      <c r="AM113" s="121" t="s">
        <v>218</v>
      </c>
      <c r="AN113" s="121" t="s">
        <v>218</v>
      </c>
      <c r="AO113" s="121" t="s">
        <v>218</v>
      </c>
      <c r="AP113" s="34" t="s">
        <v>188</v>
      </c>
      <c r="AQ113" s="35" t="s">
        <v>188</v>
      </c>
      <c r="AR113" s="93"/>
      <c r="AS113" s="93"/>
      <c r="AT113" s="14"/>
      <c r="AU113" s="14"/>
      <c r="AV113" s="14"/>
      <c r="AW113" s="14"/>
      <c r="AX113" s="14"/>
      <c r="AY113" s="14"/>
      <c r="AZ113" s="14"/>
    </row>
    <row r="114" spans="1:52" ht="12" hidden="1" customHeight="1">
      <c r="A114" s="93"/>
      <c r="B114" s="43" t="s">
        <v>104</v>
      </c>
      <c r="C114" s="60" t="s">
        <v>16</v>
      </c>
      <c r="D114" s="78">
        <v>113559</v>
      </c>
      <c r="E114" s="85">
        <f t="shared" si="19"/>
        <v>98.068154340391729</v>
      </c>
      <c r="F114" s="81">
        <v>1387</v>
      </c>
      <c r="G114" s="85">
        <f t="shared" si="20"/>
        <v>96.520528879610296</v>
      </c>
      <c r="H114" s="81"/>
      <c r="I114" s="85"/>
      <c r="J114" s="81">
        <f t="shared" si="14"/>
        <v>112172</v>
      </c>
      <c r="K114" s="96">
        <f t="shared" si="21"/>
        <v>98.087601325649928</v>
      </c>
      <c r="L114" s="89">
        <v>177858</v>
      </c>
      <c r="M114" s="96">
        <f t="shared" si="22"/>
        <v>95.713147924918204</v>
      </c>
      <c r="N114" s="89">
        <v>200711</v>
      </c>
      <c r="O114" s="96">
        <f t="shared" si="23"/>
        <v>94.454457751947103</v>
      </c>
      <c r="P114" s="89">
        <f t="shared" si="15"/>
        <v>22853</v>
      </c>
      <c r="Q114" s="96">
        <f t="shared" si="24"/>
        <v>85.684826215739946</v>
      </c>
      <c r="R114" s="89">
        <f t="shared" si="16"/>
        <v>135025</v>
      </c>
      <c r="S114" s="96">
        <f t="shared" si="25"/>
        <v>95.742040700560153</v>
      </c>
      <c r="T114" s="89">
        <v>120609</v>
      </c>
      <c r="U114" s="96">
        <f t="shared" si="26"/>
        <v>96.947117123634513</v>
      </c>
      <c r="V114" s="89">
        <v>10182</v>
      </c>
      <c r="W114" s="96">
        <f t="shared" si="29"/>
        <v>96.695156695156697</v>
      </c>
      <c r="X114" s="89">
        <f t="shared" si="17"/>
        <v>14416</v>
      </c>
      <c r="Y114" s="96">
        <f t="shared" si="27"/>
        <v>86.723214822835828</v>
      </c>
      <c r="Z114" s="89"/>
      <c r="AA114" s="96"/>
      <c r="AB114" s="89"/>
      <c r="AC114" s="96"/>
      <c r="AD114" s="85"/>
      <c r="AE114" s="85"/>
      <c r="AF114" s="85"/>
      <c r="AG114" s="85"/>
      <c r="AH114" s="85"/>
      <c r="AI114" s="85"/>
      <c r="AJ114" s="176">
        <v>11219</v>
      </c>
      <c r="AK114" s="177">
        <f t="shared" si="28"/>
        <v>90.753923313379715</v>
      </c>
      <c r="AL114" s="154" t="s">
        <v>218</v>
      </c>
      <c r="AM114" s="121" t="s">
        <v>218</v>
      </c>
      <c r="AN114" s="121" t="s">
        <v>218</v>
      </c>
      <c r="AO114" s="121" t="s">
        <v>218</v>
      </c>
      <c r="AP114" s="34" t="s">
        <v>188</v>
      </c>
      <c r="AQ114" s="35" t="s">
        <v>188</v>
      </c>
      <c r="AR114" s="93"/>
      <c r="AS114" s="93"/>
      <c r="AT114" s="14"/>
      <c r="AU114" s="14"/>
      <c r="AV114" s="14"/>
      <c r="AW114" s="14"/>
      <c r="AX114" s="14"/>
      <c r="AY114" s="14"/>
      <c r="AZ114" s="14"/>
    </row>
    <row r="115" spans="1:52" ht="12" hidden="1" customHeight="1">
      <c r="A115" s="93"/>
      <c r="B115" s="43" t="s">
        <v>141</v>
      </c>
      <c r="C115" s="60" t="s">
        <v>142</v>
      </c>
      <c r="D115" s="78">
        <v>117326</v>
      </c>
      <c r="E115" s="85">
        <f t="shared" si="19"/>
        <v>98.984223403357802</v>
      </c>
      <c r="F115" s="81">
        <v>1488</v>
      </c>
      <c r="G115" s="85">
        <f t="shared" si="20"/>
        <v>98.153034300791546</v>
      </c>
      <c r="H115" s="81">
        <v>614</v>
      </c>
      <c r="I115" s="81" t="s">
        <v>92</v>
      </c>
      <c r="J115" s="81">
        <f t="shared" si="14"/>
        <v>115838</v>
      </c>
      <c r="K115" s="96">
        <f t="shared" si="21"/>
        <v>98.994992052233073</v>
      </c>
      <c r="L115" s="89">
        <v>68708</v>
      </c>
      <c r="M115" s="96">
        <f t="shared" si="22"/>
        <v>36.360557357789617</v>
      </c>
      <c r="N115" s="89">
        <v>91369</v>
      </c>
      <c r="O115" s="96">
        <f t="shared" si="23"/>
        <v>41.816093216538064</v>
      </c>
      <c r="P115" s="89">
        <f t="shared" si="15"/>
        <v>22661</v>
      </c>
      <c r="Q115" s="96">
        <f t="shared" si="24"/>
        <v>76.715528623176141</v>
      </c>
      <c r="R115" s="89">
        <f t="shared" si="16"/>
        <v>138499</v>
      </c>
      <c r="S115" s="96">
        <f t="shared" si="25"/>
        <v>94.504377256009775</v>
      </c>
      <c r="T115" s="89">
        <v>123426</v>
      </c>
      <c r="U115" s="96">
        <f t="shared" si="26"/>
        <v>96.69246678365505</v>
      </c>
      <c r="V115" s="89">
        <v>9615</v>
      </c>
      <c r="W115" s="96">
        <f t="shared" si="29"/>
        <v>98.99104293215278</v>
      </c>
      <c r="X115" s="89">
        <f t="shared" si="17"/>
        <v>15073</v>
      </c>
      <c r="Y115" s="96">
        <f t="shared" si="27"/>
        <v>79.730230097857714</v>
      </c>
      <c r="Z115" s="89">
        <v>55</v>
      </c>
      <c r="AA115" s="89" t="s">
        <v>92</v>
      </c>
      <c r="AB115" s="89">
        <v>1433</v>
      </c>
      <c r="AC115" s="89" t="s">
        <v>92</v>
      </c>
      <c r="AD115" s="141"/>
      <c r="AE115" s="141"/>
      <c r="AF115" s="141"/>
      <c r="AG115" s="141"/>
      <c r="AH115" s="141"/>
      <c r="AI115" s="141"/>
      <c r="AJ115" s="176">
        <v>12762</v>
      </c>
      <c r="AK115" s="177">
        <f t="shared" si="28"/>
        <v>97.860593512767423</v>
      </c>
      <c r="AL115" s="154" t="s">
        <v>218</v>
      </c>
      <c r="AM115" s="121" t="s">
        <v>218</v>
      </c>
      <c r="AN115" s="121" t="s">
        <v>218</v>
      </c>
      <c r="AO115" s="121" t="s">
        <v>218</v>
      </c>
      <c r="AP115" s="88" t="s">
        <v>188</v>
      </c>
      <c r="AQ115" s="108" t="s">
        <v>188</v>
      </c>
      <c r="AR115" s="93"/>
      <c r="AS115" s="93"/>
      <c r="AT115" s="14"/>
      <c r="AU115" s="14"/>
      <c r="AV115" s="14"/>
      <c r="AW115" s="14"/>
      <c r="AX115" s="14"/>
      <c r="AY115" s="14"/>
      <c r="AZ115" s="14"/>
    </row>
    <row r="116" spans="1:52" ht="12" hidden="1" customHeight="1">
      <c r="A116" s="93"/>
      <c r="B116" s="43" t="s">
        <v>47</v>
      </c>
      <c r="C116" s="60" t="s">
        <v>108</v>
      </c>
      <c r="D116" s="78">
        <v>108315</v>
      </c>
      <c r="E116" s="85">
        <f t="shared" si="19"/>
        <v>98.002225781059153</v>
      </c>
      <c r="F116" s="81">
        <v>1531</v>
      </c>
      <c r="G116" s="85">
        <f t="shared" si="20"/>
        <v>108.19787985865726</v>
      </c>
      <c r="H116" s="81">
        <v>620</v>
      </c>
      <c r="I116" s="81" t="s">
        <v>92</v>
      </c>
      <c r="J116" s="81">
        <f t="shared" si="14"/>
        <v>106784</v>
      </c>
      <c r="K116" s="96">
        <f t="shared" si="21"/>
        <v>97.870000366609233</v>
      </c>
      <c r="L116" s="89">
        <v>59356</v>
      </c>
      <c r="M116" s="96">
        <f t="shared" si="22"/>
        <v>33.963127839511117</v>
      </c>
      <c r="N116" s="89">
        <v>83513</v>
      </c>
      <c r="O116" s="96">
        <f t="shared" si="23"/>
        <v>41.55206384587828</v>
      </c>
      <c r="P116" s="89">
        <f t="shared" si="15"/>
        <v>24157</v>
      </c>
      <c r="Q116" s="96">
        <f t="shared" si="24"/>
        <v>92.138988481196122</v>
      </c>
      <c r="R116" s="89">
        <f t="shared" si="16"/>
        <v>130941</v>
      </c>
      <c r="S116" s="96">
        <f t="shared" si="25"/>
        <v>96.759676632723952</v>
      </c>
      <c r="T116" s="89">
        <v>119517</v>
      </c>
      <c r="U116" s="96">
        <f t="shared" si="26"/>
        <v>97.929435285634696</v>
      </c>
      <c r="V116" s="89">
        <v>10614</v>
      </c>
      <c r="W116" s="96">
        <f t="shared" si="29"/>
        <v>121.51116199198626</v>
      </c>
      <c r="X116" s="89">
        <f t="shared" si="17"/>
        <v>11424</v>
      </c>
      <c r="Y116" s="96">
        <f t="shared" si="27"/>
        <v>86.011142900165638</v>
      </c>
      <c r="Z116" s="89">
        <v>57</v>
      </c>
      <c r="AA116" s="89" t="s">
        <v>92</v>
      </c>
      <c r="AB116" s="89">
        <v>1306</v>
      </c>
      <c r="AC116" s="89" t="s">
        <v>92</v>
      </c>
      <c r="AD116" s="141"/>
      <c r="AE116" s="141"/>
      <c r="AF116" s="141"/>
      <c r="AG116" s="141"/>
      <c r="AH116" s="141"/>
      <c r="AI116" s="141"/>
      <c r="AJ116" s="176">
        <v>8290</v>
      </c>
      <c r="AK116" s="177">
        <f t="shared" si="28"/>
        <v>91.723832706350962</v>
      </c>
      <c r="AL116" s="154" t="s">
        <v>218</v>
      </c>
      <c r="AM116" s="121" t="s">
        <v>218</v>
      </c>
      <c r="AN116" s="121" t="s">
        <v>218</v>
      </c>
      <c r="AO116" s="121" t="s">
        <v>218</v>
      </c>
      <c r="AP116" s="34" t="s">
        <v>188</v>
      </c>
      <c r="AQ116" s="35" t="s">
        <v>188</v>
      </c>
      <c r="AR116" s="93"/>
      <c r="AS116" s="93"/>
      <c r="AT116" s="14"/>
      <c r="AU116" s="14"/>
      <c r="AV116" s="14"/>
      <c r="AW116" s="14"/>
      <c r="AX116" s="14"/>
      <c r="AY116" s="14"/>
      <c r="AZ116" s="14"/>
    </row>
    <row r="117" spans="1:52" ht="12" hidden="1" customHeight="1">
      <c r="A117" s="93"/>
      <c r="B117" s="44" t="s">
        <v>109</v>
      </c>
      <c r="C117" s="60" t="s">
        <v>20</v>
      </c>
      <c r="D117" s="79">
        <v>120825</v>
      </c>
      <c r="E117" s="86">
        <f t="shared" si="19"/>
        <v>96.319414550150668</v>
      </c>
      <c r="F117" s="82">
        <v>1575</v>
      </c>
      <c r="G117" s="86">
        <f t="shared" si="20"/>
        <v>102.0077720207254</v>
      </c>
      <c r="H117" s="82">
        <v>649</v>
      </c>
      <c r="I117" s="82" t="s">
        <v>92</v>
      </c>
      <c r="J117" s="82">
        <f t="shared" si="14"/>
        <v>119250</v>
      </c>
      <c r="K117" s="109">
        <f t="shared" si="21"/>
        <v>96.248527014156807</v>
      </c>
      <c r="L117" s="90">
        <v>71013</v>
      </c>
      <c r="M117" s="109">
        <f t="shared" si="22"/>
        <v>35.312458043053425</v>
      </c>
      <c r="N117" s="90">
        <v>94435</v>
      </c>
      <c r="O117" s="109">
        <f t="shared" si="23"/>
        <v>42.071146949413048</v>
      </c>
      <c r="P117" s="90">
        <f t="shared" si="15"/>
        <v>23422</v>
      </c>
      <c r="Q117" s="109">
        <f t="shared" si="24"/>
        <v>100.23966446974235</v>
      </c>
      <c r="R117" s="90">
        <f t="shared" si="16"/>
        <v>142672</v>
      </c>
      <c r="S117" s="109">
        <f t="shared" si="25"/>
        <v>96.881790525858321</v>
      </c>
      <c r="T117" s="90">
        <v>125710</v>
      </c>
      <c r="U117" s="109">
        <f t="shared" si="26"/>
        <v>98.413916202166973</v>
      </c>
      <c r="V117" s="90">
        <v>10623</v>
      </c>
      <c r="W117" s="109">
        <f t="shared" si="29"/>
        <v>106.03912956677979</v>
      </c>
      <c r="X117" s="90">
        <f t="shared" si="17"/>
        <v>16962</v>
      </c>
      <c r="Y117" s="109">
        <f t="shared" si="27"/>
        <v>86.859893486276121</v>
      </c>
      <c r="Z117" s="90">
        <v>59</v>
      </c>
      <c r="AA117" s="90" t="s">
        <v>92</v>
      </c>
      <c r="AB117" s="90">
        <v>1487</v>
      </c>
      <c r="AC117" s="90" t="s">
        <v>92</v>
      </c>
      <c r="AD117" s="142"/>
      <c r="AE117" s="142"/>
      <c r="AF117" s="142"/>
      <c r="AG117" s="142"/>
      <c r="AH117" s="142"/>
      <c r="AI117" s="142"/>
      <c r="AJ117" s="178">
        <v>14246</v>
      </c>
      <c r="AK117" s="180">
        <f t="shared" si="28"/>
        <v>88.407595879359562</v>
      </c>
      <c r="AL117" s="155" t="s">
        <v>218</v>
      </c>
      <c r="AM117" s="156" t="s">
        <v>218</v>
      </c>
      <c r="AN117" s="156" t="s">
        <v>218</v>
      </c>
      <c r="AO117" s="156" t="s">
        <v>218</v>
      </c>
      <c r="AP117" s="36" t="s">
        <v>188</v>
      </c>
      <c r="AQ117" s="37" t="s">
        <v>188</v>
      </c>
      <c r="AR117" s="93"/>
      <c r="AS117" s="93"/>
      <c r="AT117" s="14"/>
      <c r="AU117" s="14"/>
      <c r="AV117" s="14"/>
      <c r="AW117" s="14"/>
      <c r="AX117" s="14"/>
      <c r="AY117" s="14"/>
      <c r="AZ117" s="14"/>
    </row>
    <row r="118" spans="1:52" ht="12" hidden="1" customHeight="1">
      <c r="A118" s="93"/>
      <c r="B118" s="42" t="s">
        <v>143</v>
      </c>
      <c r="C118" s="61" t="s">
        <v>144</v>
      </c>
      <c r="D118" s="80">
        <v>118332</v>
      </c>
      <c r="E118" s="87">
        <f t="shared" si="19"/>
        <v>96.001947103683278</v>
      </c>
      <c r="F118" s="83">
        <v>1560</v>
      </c>
      <c r="G118" s="87">
        <f t="shared" si="20"/>
        <v>107.14285714285714</v>
      </c>
      <c r="H118" s="83">
        <v>636</v>
      </c>
      <c r="I118" s="81" t="s">
        <v>92</v>
      </c>
      <c r="J118" s="83">
        <f t="shared" si="14"/>
        <v>116772</v>
      </c>
      <c r="K118" s="110">
        <f t="shared" si="21"/>
        <v>95.868772782503044</v>
      </c>
      <c r="L118" s="102">
        <v>66777</v>
      </c>
      <c r="M118" s="110">
        <f t="shared" si="22"/>
        <v>34.279774127310063</v>
      </c>
      <c r="N118" s="102">
        <v>91875</v>
      </c>
      <c r="O118" s="110">
        <f t="shared" si="23"/>
        <v>41.573338763320436</v>
      </c>
      <c r="P118" s="102">
        <f t="shared" si="15"/>
        <v>25098</v>
      </c>
      <c r="Q118" s="110">
        <f t="shared" si="24"/>
        <v>95.812177896545151</v>
      </c>
      <c r="R118" s="102">
        <f t="shared" si="16"/>
        <v>141870</v>
      </c>
      <c r="S118" s="110">
        <f t="shared" si="25"/>
        <v>95.858755802404076</v>
      </c>
      <c r="T118" s="102">
        <v>125105</v>
      </c>
      <c r="U118" s="110">
        <f t="shared" si="26"/>
        <v>95.736051485724332</v>
      </c>
      <c r="V118" s="102">
        <v>10086</v>
      </c>
      <c r="W118" s="110">
        <f t="shared" si="29"/>
        <v>108.07972567509646</v>
      </c>
      <c r="X118" s="102">
        <f t="shared" si="17"/>
        <v>16765</v>
      </c>
      <c r="Y118" s="110">
        <f t="shared" si="27"/>
        <v>96.784435977369824</v>
      </c>
      <c r="Z118" s="102">
        <v>67</v>
      </c>
      <c r="AA118" s="89" t="s">
        <v>92</v>
      </c>
      <c r="AB118" s="102">
        <v>1459</v>
      </c>
      <c r="AC118" s="89" t="s">
        <v>92</v>
      </c>
      <c r="AD118" s="141"/>
      <c r="AE118" s="141"/>
      <c r="AF118" s="141"/>
      <c r="AG118" s="141"/>
      <c r="AH118" s="141"/>
      <c r="AI118" s="141"/>
      <c r="AJ118" s="179">
        <v>12375</v>
      </c>
      <c r="AK118" s="181">
        <f t="shared" si="28"/>
        <v>99.087196733125154</v>
      </c>
      <c r="AL118" s="157" t="s">
        <v>218</v>
      </c>
      <c r="AM118" s="150" t="s">
        <v>218</v>
      </c>
      <c r="AN118" s="150" t="s">
        <v>218</v>
      </c>
      <c r="AO118" s="150" t="s">
        <v>218</v>
      </c>
      <c r="AP118" s="30" t="s">
        <v>188</v>
      </c>
      <c r="AQ118" s="31" t="s">
        <v>188</v>
      </c>
      <c r="AR118" s="93"/>
      <c r="AS118" s="93"/>
      <c r="AT118" s="14"/>
      <c r="AU118" s="14"/>
      <c r="AV118" s="14"/>
      <c r="AW118" s="14"/>
      <c r="AX118" s="14"/>
      <c r="AY118" s="14"/>
      <c r="AZ118" s="14"/>
    </row>
    <row r="119" spans="1:52" ht="12" hidden="1" customHeight="1">
      <c r="A119" s="93"/>
      <c r="B119" s="43" t="s">
        <v>93</v>
      </c>
      <c r="C119" s="60" t="s">
        <v>18</v>
      </c>
      <c r="D119" s="78">
        <v>121843</v>
      </c>
      <c r="E119" s="85">
        <f t="shared" si="19"/>
        <v>96.320099922528428</v>
      </c>
      <c r="F119" s="81">
        <v>1582</v>
      </c>
      <c r="G119" s="85">
        <f t="shared" si="20"/>
        <v>106.8918918918919</v>
      </c>
      <c r="H119" s="81">
        <v>652</v>
      </c>
      <c r="I119" s="81" t="s">
        <v>92</v>
      </c>
      <c r="J119" s="81">
        <f t="shared" si="14"/>
        <v>120261</v>
      </c>
      <c r="K119" s="96">
        <f t="shared" si="21"/>
        <v>96.194947927498447</v>
      </c>
      <c r="L119" s="89">
        <v>67046</v>
      </c>
      <c r="M119" s="96">
        <f t="shared" si="22"/>
        <v>33.657292597463879</v>
      </c>
      <c r="N119" s="89">
        <v>95038</v>
      </c>
      <c r="O119" s="96">
        <f t="shared" si="23"/>
        <v>42.045514873736927</v>
      </c>
      <c r="P119" s="89">
        <f t="shared" si="15"/>
        <v>27992</v>
      </c>
      <c r="Q119" s="96">
        <f t="shared" si="24"/>
        <v>104.31542073488858</v>
      </c>
      <c r="R119" s="89">
        <f t="shared" si="16"/>
        <v>148253</v>
      </c>
      <c r="S119" s="96">
        <f t="shared" si="25"/>
        <v>97.629929141532543</v>
      </c>
      <c r="T119" s="89">
        <v>135022</v>
      </c>
      <c r="U119" s="96">
        <f t="shared" si="26"/>
        <v>98.93098673075373</v>
      </c>
      <c r="V119" s="89">
        <v>9598</v>
      </c>
      <c r="W119" s="96">
        <f t="shared" si="29"/>
        <v>119.33358199676738</v>
      </c>
      <c r="X119" s="89">
        <f t="shared" si="17"/>
        <v>13231</v>
      </c>
      <c r="Y119" s="96">
        <f t="shared" si="27"/>
        <v>86.077678745689937</v>
      </c>
      <c r="Z119" s="89">
        <v>63</v>
      </c>
      <c r="AA119" s="89" t="s">
        <v>92</v>
      </c>
      <c r="AB119" s="89">
        <v>1368</v>
      </c>
      <c r="AC119" s="89" t="s">
        <v>92</v>
      </c>
      <c r="AD119" s="141"/>
      <c r="AE119" s="141"/>
      <c r="AF119" s="141"/>
      <c r="AG119" s="141"/>
      <c r="AH119" s="141"/>
      <c r="AI119" s="141"/>
      <c r="AJ119" s="176">
        <v>9359</v>
      </c>
      <c r="AK119" s="177">
        <f t="shared" si="28"/>
        <v>76.114183474300589</v>
      </c>
      <c r="AL119" s="154" t="s">
        <v>218</v>
      </c>
      <c r="AM119" s="121" t="s">
        <v>218</v>
      </c>
      <c r="AN119" s="121" t="s">
        <v>218</v>
      </c>
      <c r="AO119" s="121" t="s">
        <v>218</v>
      </c>
      <c r="AP119" s="34" t="s">
        <v>188</v>
      </c>
      <c r="AQ119" s="35" t="s">
        <v>188</v>
      </c>
      <c r="AR119" s="93"/>
      <c r="AS119" s="93"/>
      <c r="AT119" s="14"/>
      <c r="AU119" s="14"/>
      <c r="AV119" s="14"/>
      <c r="AW119" s="14"/>
      <c r="AX119" s="14"/>
      <c r="AY119" s="14"/>
      <c r="AZ119" s="14"/>
    </row>
    <row r="120" spans="1:52" ht="12" hidden="1" customHeight="1">
      <c r="A120" s="93"/>
      <c r="B120" s="43" t="s">
        <v>95</v>
      </c>
      <c r="C120" s="60" t="s">
        <v>10</v>
      </c>
      <c r="D120" s="78">
        <v>114879</v>
      </c>
      <c r="E120" s="85">
        <f t="shared" si="19"/>
        <v>97.608204326473739</v>
      </c>
      <c r="F120" s="81">
        <v>1537</v>
      </c>
      <c r="G120" s="85">
        <f t="shared" si="20"/>
        <v>108.69872701555869</v>
      </c>
      <c r="H120" s="81">
        <v>626</v>
      </c>
      <c r="I120" s="81" t="s">
        <v>92</v>
      </c>
      <c r="J120" s="81">
        <f t="shared" si="14"/>
        <v>113342</v>
      </c>
      <c r="K120" s="96">
        <f t="shared" si="21"/>
        <v>97.473340213278291</v>
      </c>
      <c r="L120" s="89">
        <v>59330</v>
      </c>
      <c r="M120" s="96">
        <f t="shared" si="22"/>
        <v>32.295465679603723</v>
      </c>
      <c r="N120" s="89">
        <v>90183</v>
      </c>
      <c r="O120" s="96">
        <f t="shared" si="23"/>
        <v>41.647078382384862</v>
      </c>
      <c r="P120" s="89">
        <f t="shared" si="15"/>
        <v>30853</v>
      </c>
      <c r="Q120" s="96">
        <f t="shared" si="24"/>
        <v>93.975206359842829</v>
      </c>
      <c r="R120" s="89">
        <f t="shared" si="16"/>
        <v>144195</v>
      </c>
      <c r="S120" s="96">
        <f t="shared" si="25"/>
        <v>96.703127200541886</v>
      </c>
      <c r="T120" s="89">
        <v>135506</v>
      </c>
      <c r="U120" s="96">
        <f t="shared" si="26"/>
        <v>98.564871725863583</v>
      </c>
      <c r="V120" s="89">
        <v>8829</v>
      </c>
      <c r="W120" s="96">
        <f t="shared" si="29"/>
        <v>118.95715440582053</v>
      </c>
      <c r="X120" s="89">
        <f t="shared" si="17"/>
        <v>8689</v>
      </c>
      <c r="Y120" s="96">
        <f t="shared" si="27"/>
        <v>74.699105914718018</v>
      </c>
      <c r="Z120" s="89">
        <v>57</v>
      </c>
      <c r="AA120" s="89" t="s">
        <v>92</v>
      </c>
      <c r="AB120" s="89">
        <v>1067</v>
      </c>
      <c r="AC120" s="89" t="s">
        <v>92</v>
      </c>
      <c r="AD120" s="141"/>
      <c r="AE120" s="141"/>
      <c r="AF120" s="141"/>
      <c r="AG120" s="141"/>
      <c r="AH120" s="141"/>
      <c r="AI120" s="141"/>
      <c r="AJ120" s="176">
        <v>5553</v>
      </c>
      <c r="AK120" s="177">
        <f t="shared" si="28"/>
        <v>85.787115711416646</v>
      </c>
      <c r="AL120" s="154" t="s">
        <v>218</v>
      </c>
      <c r="AM120" s="121" t="s">
        <v>218</v>
      </c>
      <c r="AN120" s="121" t="s">
        <v>218</v>
      </c>
      <c r="AO120" s="121" t="s">
        <v>218</v>
      </c>
      <c r="AP120" s="34" t="s">
        <v>188</v>
      </c>
      <c r="AQ120" s="35" t="s">
        <v>188</v>
      </c>
      <c r="AR120" s="93"/>
      <c r="AS120" s="93"/>
      <c r="AT120" s="14"/>
      <c r="AU120" s="14"/>
      <c r="AV120" s="14"/>
      <c r="AW120" s="14"/>
      <c r="AX120" s="14"/>
      <c r="AY120" s="14"/>
      <c r="AZ120" s="14"/>
    </row>
    <row r="121" spans="1:52" ht="12" hidden="1" customHeight="1">
      <c r="A121" s="93"/>
      <c r="B121" s="43" t="s">
        <v>56</v>
      </c>
      <c r="C121" s="60" t="s">
        <v>49</v>
      </c>
      <c r="D121" s="78">
        <v>114648</v>
      </c>
      <c r="E121" s="85">
        <f t="shared" si="19"/>
        <v>98.026608297137386</v>
      </c>
      <c r="F121" s="81">
        <v>1492</v>
      </c>
      <c r="G121" s="85">
        <f t="shared" si="20"/>
        <v>101.2211668928087</v>
      </c>
      <c r="H121" s="81">
        <v>617</v>
      </c>
      <c r="I121" s="81" t="s">
        <v>92</v>
      </c>
      <c r="J121" s="81">
        <f t="shared" si="14"/>
        <v>113156</v>
      </c>
      <c r="K121" s="96">
        <f t="shared" si="21"/>
        <v>97.985833290036538</v>
      </c>
      <c r="L121" s="89">
        <v>62654</v>
      </c>
      <c r="M121" s="96">
        <f t="shared" si="22"/>
        <v>33.45650664815507</v>
      </c>
      <c r="N121" s="89">
        <v>94790</v>
      </c>
      <c r="O121" s="96">
        <f t="shared" si="23"/>
        <v>42.69704422402998</v>
      </c>
      <c r="P121" s="89">
        <f t="shared" si="15"/>
        <v>32136</v>
      </c>
      <c r="Q121" s="96">
        <f t="shared" si="24"/>
        <v>92.514970059880241</v>
      </c>
      <c r="R121" s="89">
        <f t="shared" si="16"/>
        <v>145292</v>
      </c>
      <c r="S121" s="96">
        <f t="shared" si="25"/>
        <v>96.7207658203411</v>
      </c>
      <c r="T121" s="89">
        <v>132688</v>
      </c>
      <c r="U121" s="96">
        <f t="shared" si="26"/>
        <v>96.367901575289238</v>
      </c>
      <c r="V121" s="89">
        <v>9438</v>
      </c>
      <c r="W121" s="96">
        <f t="shared" si="29"/>
        <v>110.9700176366843</v>
      </c>
      <c r="X121" s="89">
        <f t="shared" si="17"/>
        <v>12604</v>
      </c>
      <c r="Y121" s="96">
        <f t="shared" si="27"/>
        <v>100.59861122196506</v>
      </c>
      <c r="Z121" s="89">
        <v>60</v>
      </c>
      <c r="AA121" s="89" t="s">
        <v>92</v>
      </c>
      <c r="AB121" s="89">
        <v>1057</v>
      </c>
      <c r="AC121" s="89" t="s">
        <v>92</v>
      </c>
      <c r="AD121" s="141"/>
      <c r="AE121" s="141"/>
      <c r="AF121" s="141"/>
      <c r="AG121" s="141"/>
      <c r="AH121" s="141"/>
      <c r="AI121" s="141"/>
      <c r="AJ121" s="176">
        <v>8991</v>
      </c>
      <c r="AK121" s="177">
        <f t="shared" si="28"/>
        <v>125.57262569832402</v>
      </c>
      <c r="AL121" s="154" t="s">
        <v>218</v>
      </c>
      <c r="AM121" s="121" t="s">
        <v>218</v>
      </c>
      <c r="AN121" s="121" t="s">
        <v>218</v>
      </c>
      <c r="AO121" s="121" t="s">
        <v>218</v>
      </c>
      <c r="AP121" s="34" t="s">
        <v>188</v>
      </c>
      <c r="AQ121" s="35" t="s">
        <v>188</v>
      </c>
      <c r="AR121" s="93"/>
      <c r="AS121" s="93"/>
      <c r="AT121" s="14"/>
      <c r="AU121" s="14"/>
      <c r="AV121" s="14"/>
      <c r="AW121" s="14"/>
      <c r="AX121" s="14"/>
      <c r="AY121" s="14"/>
      <c r="AZ121" s="14"/>
    </row>
    <row r="122" spans="1:52" ht="12" hidden="1" customHeight="1">
      <c r="A122" s="93"/>
      <c r="B122" s="43" t="s">
        <v>97</v>
      </c>
      <c r="C122" s="60" t="s">
        <v>98</v>
      </c>
      <c r="D122" s="78">
        <v>108427</v>
      </c>
      <c r="E122" s="85">
        <f t="shared" si="19"/>
        <v>95.854697832313732</v>
      </c>
      <c r="F122" s="81">
        <v>1487</v>
      </c>
      <c r="G122" s="85">
        <f t="shared" si="20"/>
        <v>105.46099290780143</v>
      </c>
      <c r="H122" s="81">
        <v>628</v>
      </c>
      <c r="I122" s="81" t="s">
        <v>92</v>
      </c>
      <c r="J122" s="81">
        <f t="shared" si="14"/>
        <v>106940</v>
      </c>
      <c r="K122" s="96">
        <f t="shared" si="21"/>
        <v>95.733443145399534</v>
      </c>
      <c r="L122" s="89">
        <v>54979</v>
      </c>
      <c r="M122" s="96">
        <f t="shared" si="22"/>
        <v>30.603225142081037</v>
      </c>
      <c r="N122" s="89">
        <v>84775</v>
      </c>
      <c r="O122" s="96">
        <f t="shared" si="23"/>
        <v>40.242570967435675</v>
      </c>
      <c r="P122" s="89">
        <f t="shared" si="15"/>
        <v>29796</v>
      </c>
      <c r="Q122" s="96">
        <f t="shared" si="24"/>
        <v>96.088232448643936</v>
      </c>
      <c r="R122" s="89">
        <f t="shared" si="16"/>
        <v>136736</v>
      </c>
      <c r="S122" s="96">
        <f t="shared" si="25"/>
        <v>95.810531478821432</v>
      </c>
      <c r="T122" s="89">
        <v>128817</v>
      </c>
      <c r="U122" s="96">
        <f t="shared" si="26"/>
        <v>99.016879842577794</v>
      </c>
      <c r="V122" s="89">
        <v>10464</v>
      </c>
      <c r="W122" s="96">
        <f t="shared" si="29"/>
        <v>118.58567543064369</v>
      </c>
      <c r="X122" s="89">
        <f t="shared" si="17"/>
        <v>7919</v>
      </c>
      <c r="Y122" s="96">
        <f t="shared" si="27"/>
        <v>62.754576432363898</v>
      </c>
      <c r="Z122" s="89">
        <v>55</v>
      </c>
      <c r="AA122" s="89" t="s">
        <v>92</v>
      </c>
      <c r="AB122" s="89">
        <v>1054</v>
      </c>
      <c r="AC122" s="89" t="s">
        <v>92</v>
      </c>
      <c r="AD122" s="141"/>
      <c r="AE122" s="141"/>
      <c r="AF122" s="141"/>
      <c r="AG122" s="141"/>
      <c r="AH122" s="141"/>
      <c r="AI122" s="141"/>
      <c r="AJ122" s="176">
        <v>4029</v>
      </c>
      <c r="AK122" s="177">
        <f t="shared" si="28"/>
        <v>55.603091360750753</v>
      </c>
      <c r="AL122" s="154" t="s">
        <v>218</v>
      </c>
      <c r="AM122" s="121" t="s">
        <v>218</v>
      </c>
      <c r="AN122" s="121" t="s">
        <v>218</v>
      </c>
      <c r="AO122" s="121" t="s">
        <v>218</v>
      </c>
      <c r="AP122" s="34" t="s">
        <v>188</v>
      </c>
      <c r="AQ122" s="35" t="s">
        <v>188</v>
      </c>
      <c r="AR122" s="93"/>
      <c r="AS122" s="93"/>
      <c r="AT122" s="14"/>
      <c r="AU122" s="14"/>
      <c r="AV122" s="14"/>
      <c r="AW122" s="14"/>
      <c r="AX122" s="14"/>
      <c r="AY122" s="14"/>
      <c r="AZ122" s="14"/>
    </row>
    <row r="123" spans="1:52" ht="12" hidden="1" customHeight="1">
      <c r="A123" s="93"/>
      <c r="B123" s="43" t="s">
        <v>99</v>
      </c>
      <c r="C123" s="60" t="s">
        <v>13</v>
      </c>
      <c r="D123" s="78">
        <v>105500</v>
      </c>
      <c r="E123" s="85">
        <f t="shared" si="19"/>
        <v>96.097792027982223</v>
      </c>
      <c r="F123" s="81">
        <v>1488</v>
      </c>
      <c r="G123" s="85">
        <f t="shared" si="20"/>
        <v>105.60681334279631</v>
      </c>
      <c r="H123" s="81">
        <v>633</v>
      </c>
      <c r="I123" s="81" t="s">
        <v>92</v>
      </c>
      <c r="J123" s="81">
        <f t="shared" si="14"/>
        <v>104012</v>
      </c>
      <c r="K123" s="96">
        <f t="shared" si="21"/>
        <v>95.974163783160321</v>
      </c>
      <c r="L123" s="89">
        <v>52543</v>
      </c>
      <c r="M123" s="96">
        <f t="shared" si="22"/>
        <v>29.235708483101678</v>
      </c>
      <c r="N123" s="89">
        <v>93042</v>
      </c>
      <c r="O123" s="96">
        <f t="shared" si="23"/>
        <v>42.205297322307452</v>
      </c>
      <c r="P123" s="89">
        <f t="shared" si="15"/>
        <v>40499</v>
      </c>
      <c r="Q123" s="96">
        <f t="shared" si="24"/>
        <v>99.435291806820686</v>
      </c>
      <c r="R123" s="89">
        <f t="shared" si="16"/>
        <v>144511</v>
      </c>
      <c r="S123" s="96">
        <f t="shared" si="25"/>
        <v>96.919599742461642</v>
      </c>
      <c r="T123" s="89">
        <v>138363</v>
      </c>
      <c r="U123" s="96">
        <f t="shared" si="26"/>
        <v>96.845383915447613</v>
      </c>
      <c r="V123" s="89">
        <v>10964</v>
      </c>
      <c r="W123" s="96">
        <f t="shared" si="29"/>
        <v>106.60184735051045</v>
      </c>
      <c r="X123" s="89">
        <f t="shared" si="17"/>
        <v>6148</v>
      </c>
      <c r="Y123" s="96">
        <f t="shared" si="27"/>
        <v>98.620468399101696</v>
      </c>
      <c r="Z123" s="89">
        <v>56</v>
      </c>
      <c r="AA123" s="89" t="s">
        <v>92</v>
      </c>
      <c r="AB123" s="89">
        <v>1153</v>
      </c>
      <c r="AC123" s="89" t="s">
        <v>92</v>
      </c>
      <c r="AD123" s="141"/>
      <c r="AE123" s="141"/>
      <c r="AF123" s="141"/>
      <c r="AG123" s="141"/>
      <c r="AH123" s="141"/>
      <c r="AI123" s="141"/>
      <c r="AJ123" s="176">
        <v>2223</v>
      </c>
      <c r="AK123" s="177">
        <f t="shared" si="28"/>
        <v>98.756108396268331</v>
      </c>
      <c r="AL123" s="154" t="s">
        <v>218</v>
      </c>
      <c r="AM123" s="121" t="s">
        <v>218</v>
      </c>
      <c r="AN123" s="121" t="s">
        <v>218</v>
      </c>
      <c r="AO123" s="121" t="s">
        <v>218</v>
      </c>
      <c r="AP123" s="34" t="s">
        <v>188</v>
      </c>
      <c r="AQ123" s="35" t="s">
        <v>188</v>
      </c>
      <c r="AR123" s="93"/>
      <c r="AS123" s="93"/>
      <c r="AT123" s="14"/>
      <c r="AU123" s="14"/>
      <c r="AV123" s="14"/>
      <c r="AW123" s="14"/>
      <c r="AX123" s="14"/>
      <c r="AY123" s="14"/>
      <c r="AZ123" s="14"/>
    </row>
    <row r="124" spans="1:52" ht="12" hidden="1" customHeight="1">
      <c r="A124" s="93"/>
      <c r="B124" s="43" t="s">
        <v>57</v>
      </c>
      <c r="C124" s="60" t="s">
        <v>14</v>
      </c>
      <c r="D124" s="78">
        <v>110472</v>
      </c>
      <c r="E124" s="85">
        <f t="shared" si="19"/>
        <v>97.485902877666092</v>
      </c>
      <c r="F124" s="81">
        <v>1499</v>
      </c>
      <c r="G124" s="85">
        <f t="shared" si="20"/>
        <v>107.14796283059329</v>
      </c>
      <c r="H124" s="81">
        <v>629</v>
      </c>
      <c r="I124" s="81" t="s">
        <v>92</v>
      </c>
      <c r="J124" s="81">
        <f t="shared" si="14"/>
        <v>108973</v>
      </c>
      <c r="K124" s="96">
        <f t="shared" si="21"/>
        <v>97.365129286467351</v>
      </c>
      <c r="L124" s="89">
        <v>55554</v>
      </c>
      <c r="M124" s="96">
        <f t="shared" si="22"/>
        <v>31.355616512580852</v>
      </c>
      <c r="N124" s="89">
        <v>89532</v>
      </c>
      <c r="O124" s="96">
        <f t="shared" si="23"/>
        <v>42.214154368428495</v>
      </c>
      <c r="P124" s="89">
        <f t="shared" si="15"/>
        <v>33978</v>
      </c>
      <c r="Q124" s="96">
        <f t="shared" si="24"/>
        <v>97.313552526062551</v>
      </c>
      <c r="R124" s="89">
        <f t="shared" si="16"/>
        <v>142951</v>
      </c>
      <c r="S124" s="96">
        <f t="shared" si="25"/>
        <v>97.352865062177358</v>
      </c>
      <c r="T124" s="89">
        <v>136741</v>
      </c>
      <c r="U124" s="96">
        <f t="shared" si="26"/>
        <v>97.287163652404061</v>
      </c>
      <c r="V124" s="89">
        <v>11543</v>
      </c>
      <c r="W124" s="96">
        <f t="shared" si="29"/>
        <v>110.39594491201224</v>
      </c>
      <c r="X124" s="89">
        <f t="shared" si="17"/>
        <v>6210</v>
      </c>
      <c r="Y124" s="96">
        <f t="shared" si="27"/>
        <v>98.82240611075747</v>
      </c>
      <c r="Z124" s="89">
        <v>56</v>
      </c>
      <c r="AA124" s="89" t="s">
        <v>92</v>
      </c>
      <c r="AB124" s="89">
        <v>1289</v>
      </c>
      <c r="AC124" s="89" t="s">
        <v>92</v>
      </c>
      <c r="AD124" s="141"/>
      <c r="AE124" s="141"/>
      <c r="AF124" s="141"/>
      <c r="AG124" s="141"/>
      <c r="AH124" s="141"/>
      <c r="AI124" s="141"/>
      <c r="AJ124" s="176">
        <v>3122</v>
      </c>
      <c r="AK124" s="177">
        <f t="shared" si="28"/>
        <v>129.92093216812316</v>
      </c>
      <c r="AL124" s="154" t="s">
        <v>218</v>
      </c>
      <c r="AM124" s="121" t="s">
        <v>218</v>
      </c>
      <c r="AN124" s="121" t="s">
        <v>218</v>
      </c>
      <c r="AO124" s="121" t="s">
        <v>218</v>
      </c>
      <c r="AP124" s="34" t="s">
        <v>188</v>
      </c>
      <c r="AQ124" s="35" t="s">
        <v>188</v>
      </c>
      <c r="AR124" s="93"/>
      <c r="AS124" s="93"/>
      <c r="AT124" s="14"/>
      <c r="AU124" s="14"/>
      <c r="AV124" s="14"/>
      <c r="AW124" s="14"/>
      <c r="AX124" s="14"/>
      <c r="AY124" s="14"/>
      <c r="AZ124" s="14"/>
    </row>
    <row r="125" spans="1:52" ht="12" hidden="1" customHeight="1">
      <c r="A125" s="93"/>
      <c r="B125" s="43" t="s">
        <v>102</v>
      </c>
      <c r="C125" s="60" t="s">
        <v>15</v>
      </c>
      <c r="D125" s="78">
        <v>106822</v>
      </c>
      <c r="E125" s="85">
        <f t="shared" si="19"/>
        <v>96.90916183581453</v>
      </c>
      <c r="F125" s="81">
        <v>1481</v>
      </c>
      <c r="G125" s="85">
        <f t="shared" si="20"/>
        <v>105.2594171997157</v>
      </c>
      <c r="H125" s="81">
        <v>619</v>
      </c>
      <c r="I125" s="81" t="s">
        <v>92</v>
      </c>
      <c r="J125" s="81">
        <f t="shared" si="14"/>
        <v>105341</v>
      </c>
      <c r="K125" s="96">
        <f t="shared" si="21"/>
        <v>96.801198287111063</v>
      </c>
      <c r="L125" s="89">
        <v>52849</v>
      </c>
      <c r="M125" s="96">
        <f t="shared" si="22"/>
        <v>31.606930331864096</v>
      </c>
      <c r="N125" s="89">
        <v>82263</v>
      </c>
      <c r="O125" s="96">
        <f t="shared" si="23"/>
        <v>41.928561962915012</v>
      </c>
      <c r="P125" s="89">
        <f t="shared" si="15"/>
        <v>29414</v>
      </c>
      <c r="Q125" s="96">
        <f t="shared" si="24"/>
        <v>101.45907350557069</v>
      </c>
      <c r="R125" s="89">
        <f t="shared" si="16"/>
        <v>134755</v>
      </c>
      <c r="S125" s="96">
        <f t="shared" si="25"/>
        <v>97.78105113450836</v>
      </c>
      <c r="T125" s="89">
        <v>128266</v>
      </c>
      <c r="U125" s="96">
        <f t="shared" si="26"/>
        <v>97.610459187556117</v>
      </c>
      <c r="V125" s="89">
        <v>11855</v>
      </c>
      <c r="W125" s="96">
        <f t="shared" si="29"/>
        <v>107.98870468209145</v>
      </c>
      <c r="X125" s="89">
        <f t="shared" si="17"/>
        <v>6489</v>
      </c>
      <c r="Y125" s="96">
        <f t="shared" si="27"/>
        <v>101.27985016388325</v>
      </c>
      <c r="Z125" s="89">
        <v>58</v>
      </c>
      <c r="AA125" s="89" t="s">
        <v>92</v>
      </c>
      <c r="AB125" s="89">
        <v>1065</v>
      </c>
      <c r="AC125" s="89" t="s">
        <v>92</v>
      </c>
      <c r="AD125" s="141"/>
      <c r="AE125" s="141"/>
      <c r="AF125" s="141"/>
      <c r="AG125" s="141"/>
      <c r="AH125" s="141"/>
      <c r="AI125" s="141"/>
      <c r="AJ125" s="176">
        <v>3483</v>
      </c>
      <c r="AK125" s="177">
        <f t="shared" si="28"/>
        <v>144.7029497299543</v>
      </c>
      <c r="AL125" s="154" t="s">
        <v>218</v>
      </c>
      <c r="AM125" s="121" t="s">
        <v>218</v>
      </c>
      <c r="AN125" s="121" t="s">
        <v>218</v>
      </c>
      <c r="AO125" s="121" t="s">
        <v>218</v>
      </c>
      <c r="AP125" s="34" t="s">
        <v>188</v>
      </c>
      <c r="AQ125" s="35" t="s">
        <v>188</v>
      </c>
      <c r="AR125" s="93"/>
      <c r="AS125" s="93"/>
      <c r="AT125" s="14"/>
      <c r="AU125" s="14"/>
      <c r="AV125" s="14"/>
      <c r="AW125" s="14"/>
      <c r="AX125" s="14"/>
      <c r="AY125" s="14"/>
      <c r="AZ125" s="14"/>
    </row>
    <row r="126" spans="1:52" ht="12" hidden="1" customHeight="1">
      <c r="A126" s="93"/>
      <c r="B126" s="43" t="s">
        <v>104</v>
      </c>
      <c r="C126" s="60" t="s">
        <v>16</v>
      </c>
      <c r="D126" s="78">
        <v>112143</v>
      </c>
      <c r="E126" s="85">
        <f t="shared" si="19"/>
        <v>98.753071090798613</v>
      </c>
      <c r="F126" s="81">
        <v>1482</v>
      </c>
      <c r="G126" s="85">
        <f t="shared" si="20"/>
        <v>106.84931506849315</v>
      </c>
      <c r="H126" s="81">
        <v>611</v>
      </c>
      <c r="I126" s="81" t="s">
        <v>92</v>
      </c>
      <c r="J126" s="81">
        <f t="shared" si="14"/>
        <v>110661</v>
      </c>
      <c r="K126" s="96">
        <f t="shared" si="21"/>
        <v>98.652961523374813</v>
      </c>
      <c r="L126" s="89">
        <v>62796</v>
      </c>
      <c r="M126" s="96">
        <f t="shared" si="22"/>
        <v>35.306817798468444</v>
      </c>
      <c r="N126" s="89">
        <v>85345</v>
      </c>
      <c r="O126" s="96">
        <f t="shared" si="23"/>
        <v>42.521336648215595</v>
      </c>
      <c r="P126" s="89">
        <f t="shared" si="15"/>
        <v>22549</v>
      </c>
      <c r="Q126" s="96">
        <f t="shared" si="24"/>
        <v>98.669758893799496</v>
      </c>
      <c r="R126" s="89">
        <f t="shared" si="16"/>
        <v>133210</v>
      </c>
      <c r="S126" s="96">
        <f t="shared" si="25"/>
        <v>98.655804480651739</v>
      </c>
      <c r="T126" s="89">
        <v>120313</v>
      </c>
      <c r="U126" s="96">
        <f t="shared" si="26"/>
        <v>99.754578845691441</v>
      </c>
      <c r="V126" s="89">
        <v>11590</v>
      </c>
      <c r="W126" s="96">
        <f t="shared" si="29"/>
        <v>113.82832449420546</v>
      </c>
      <c r="X126" s="89">
        <f t="shared" si="17"/>
        <v>12897</v>
      </c>
      <c r="Y126" s="96">
        <f t="shared" si="27"/>
        <v>89.463096559378457</v>
      </c>
      <c r="Z126" s="89">
        <v>63</v>
      </c>
      <c r="AA126" s="89" t="s">
        <v>92</v>
      </c>
      <c r="AB126" s="89">
        <v>1384</v>
      </c>
      <c r="AC126" s="89" t="s">
        <v>92</v>
      </c>
      <c r="AD126" s="141"/>
      <c r="AE126" s="141"/>
      <c r="AF126" s="141"/>
      <c r="AG126" s="141"/>
      <c r="AH126" s="141"/>
      <c r="AI126" s="141"/>
      <c r="AJ126" s="176">
        <v>10318</v>
      </c>
      <c r="AK126" s="177">
        <f t="shared" si="28"/>
        <v>91.968981192619665</v>
      </c>
      <c r="AL126" s="154" t="s">
        <v>218</v>
      </c>
      <c r="AM126" s="121" t="s">
        <v>218</v>
      </c>
      <c r="AN126" s="121" t="s">
        <v>218</v>
      </c>
      <c r="AO126" s="121" t="s">
        <v>218</v>
      </c>
      <c r="AP126" s="34" t="s">
        <v>188</v>
      </c>
      <c r="AQ126" s="35" t="s">
        <v>188</v>
      </c>
      <c r="AR126" s="93"/>
      <c r="AS126" s="93"/>
      <c r="AT126" s="14"/>
      <c r="AU126" s="14"/>
      <c r="AV126" s="14"/>
      <c r="AW126" s="14"/>
      <c r="AX126" s="14"/>
      <c r="AY126" s="14"/>
      <c r="AZ126" s="14"/>
    </row>
    <row r="127" spans="1:52" ht="12" hidden="1" customHeight="1">
      <c r="A127" s="93"/>
      <c r="B127" s="43" t="s">
        <v>145</v>
      </c>
      <c r="C127" s="60" t="s">
        <v>146</v>
      </c>
      <c r="D127" s="78">
        <v>114756</v>
      </c>
      <c r="E127" s="85">
        <f t="shared" si="19"/>
        <v>97.809522186045712</v>
      </c>
      <c r="F127" s="81">
        <v>1520</v>
      </c>
      <c r="G127" s="85">
        <f t="shared" si="20"/>
        <v>102.15053763440861</v>
      </c>
      <c r="H127" s="81">
        <v>664</v>
      </c>
      <c r="I127" s="85">
        <f t="shared" ref="I127:I190" si="30">H127/H115*100</f>
        <v>108.14332247557003</v>
      </c>
      <c r="J127" s="81">
        <f t="shared" si="14"/>
        <v>113236</v>
      </c>
      <c r="K127" s="96">
        <f t="shared" si="21"/>
        <v>97.7537595607659</v>
      </c>
      <c r="L127" s="89">
        <v>65838</v>
      </c>
      <c r="M127" s="96">
        <f t="shared" si="22"/>
        <v>95.82290271875182</v>
      </c>
      <c r="N127" s="89">
        <v>90370</v>
      </c>
      <c r="O127" s="96">
        <f t="shared" si="23"/>
        <v>98.906631351990285</v>
      </c>
      <c r="P127" s="89">
        <f t="shared" si="15"/>
        <v>24532</v>
      </c>
      <c r="Q127" s="96">
        <f t="shared" si="24"/>
        <v>108.2564758836768</v>
      </c>
      <c r="R127" s="89">
        <f t="shared" si="16"/>
        <v>137768</v>
      </c>
      <c r="S127" s="96">
        <f t="shared" si="25"/>
        <v>99.472198355222787</v>
      </c>
      <c r="T127" s="89">
        <v>122673</v>
      </c>
      <c r="U127" s="96">
        <f t="shared" si="26"/>
        <v>99.389917845510666</v>
      </c>
      <c r="V127" s="89">
        <v>10136</v>
      </c>
      <c r="W127" s="96">
        <f t="shared" si="29"/>
        <v>105.41861674466979</v>
      </c>
      <c r="X127" s="89">
        <f t="shared" si="17"/>
        <v>15095</v>
      </c>
      <c r="Y127" s="96">
        <f t="shared" si="27"/>
        <v>100.14595634578384</v>
      </c>
      <c r="Z127" s="89">
        <v>59</v>
      </c>
      <c r="AA127" s="96">
        <f t="shared" ref="AA127:AA190" si="31">Z127/Z115*100</f>
        <v>107.27272727272728</v>
      </c>
      <c r="AB127" s="89">
        <v>1248</v>
      </c>
      <c r="AC127" s="96">
        <f t="shared" ref="AC127:AC190" si="32">AB127/AB115*100</f>
        <v>87.090020935101194</v>
      </c>
      <c r="AD127" s="143"/>
      <c r="AE127" s="143"/>
      <c r="AF127" s="143"/>
      <c r="AG127" s="143"/>
      <c r="AH127" s="143"/>
      <c r="AI127" s="143"/>
      <c r="AJ127" s="176">
        <v>12955</v>
      </c>
      <c r="AK127" s="177">
        <f t="shared" si="28"/>
        <v>101.51230214699891</v>
      </c>
      <c r="AL127" s="154" t="s">
        <v>218</v>
      </c>
      <c r="AM127" s="121" t="s">
        <v>218</v>
      </c>
      <c r="AN127" s="121" t="s">
        <v>218</v>
      </c>
      <c r="AO127" s="121" t="s">
        <v>218</v>
      </c>
      <c r="AP127" s="34" t="s">
        <v>188</v>
      </c>
      <c r="AQ127" s="35" t="s">
        <v>188</v>
      </c>
      <c r="AR127" s="93"/>
      <c r="AS127" s="93"/>
      <c r="AT127" s="14"/>
      <c r="AU127" s="14"/>
      <c r="AV127" s="14"/>
      <c r="AW127" s="14"/>
      <c r="AX127" s="14"/>
      <c r="AY127" s="14"/>
      <c r="AZ127" s="14"/>
    </row>
    <row r="128" spans="1:52" ht="12" hidden="1" customHeight="1">
      <c r="A128" s="93"/>
      <c r="B128" s="43" t="s">
        <v>47</v>
      </c>
      <c r="C128" s="60" t="s">
        <v>108</v>
      </c>
      <c r="D128" s="78">
        <v>108832</v>
      </c>
      <c r="E128" s="85">
        <f t="shared" si="19"/>
        <v>100.4773115450307</v>
      </c>
      <c r="F128" s="81">
        <v>1440</v>
      </c>
      <c r="G128" s="85">
        <f t="shared" si="20"/>
        <v>94.056172436316132</v>
      </c>
      <c r="H128" s="81">
        <v>599</v>
      </c>
      <c r="I128" s="85">
        <f t="shared" si="30"/>
        <v>96.612903225806463</v>
      </c>
      <c r="J128" s="81">
        <f t="shared" si="14"/>
        <v>107392</v>
      </c>
      <c r="K128" s="96">
        <f t="shared" si="21"/>
        <v>100.56937368894216</v>
      </c>
      <c r="L128" s="89">
        <v>59161</v>
      </c>
      <c r="M128" s="96">
        <f t="shared" si="22"/>
        <v>99.671473818990492</v>
      </c>
      <c r="N128" s="89">
        <v>82069</v>
      </c>
      <c r="O128" s="96">
        <f t="shared" si="23"/>
        <v>98.270927879491822</v>
      </c>
      <c r="P128" s="89">
        <f t="shared" si="15"/>
        <v>22908</v>
      </c>
      <c r="Q128" s="96">
        <f t="shared" si="24"/>
        <v>94.82965600033117</v>
      </c>
      <c r="R128" s="89">
        <f t="shared" si="16"/>
        <v>130300</v>
      </c>
      <c r="S128" s="96">
        <f t="shared" si="25"/>
        <v>99.510466546001624</v>
      </c>
      <c r="T128" s="89">
        <v>119188</v>
      </c>
      <c r="U128" s="96">
        <f t="shared" si="26"/>
        <v>99.724725352878679</v>
      </c>
      <c r="V128" s="89">
        <v>9089</v>
      </c>
      <c r="W128" s="96">
        <f t="shared" si="29"/>
        <v>85.632183908045974</v>
      </c>
      <c r="X128" s="89">
        <f t="shared" si="17"/>
        <v>11112</v>
      </c>
      <c r="Y128" s="96">
        <f t="shared" si="27"/>
        <v>97.268907563025209</v>
      </c>
      <c r="Z128" s="89">
        <v>47</v>
      </c>
      <c r="AA128" s="96">
        <f t="shared" si="31"/>
        <v>82.456140350877192</v>
      </c>
      <c r="AB128" s="89">
        <v>1349</v>
      </c>
      <c r="AC128" s="96">
        <f t="shared" si="32"/>
        <v>103.29249617151608</v>
      </c>
      <c r="AD128" s="143"/>
      <c r="AE128" s="143"/>
      <c r="AF128" s="143"/>
      <c r="AG128" s="143"/>
      <c r="AH128" s="143"/>
      <c r="AI128" s="143"/>
      <c r="AJ128" s="176">
        <v>9387</v>
      </c>
      <c r="AK128" s="177">
        <f t="shared" si="28"/>
        <v>113.23281061519903</v>
      </c>
      <c r="AL128" s="154" t="s">
        <v>218</v>
      </c>
      <c r="AM128" s="121" t="s">
        <v>218</v>
      </c>
      <c r="AN128" s="121" t="s">
        <v>218</v>
      </c>
      <c r="AO128" s="121" t="s">
        <v>218</v>
      </c>
      <c r="AP128" s="34" t="s">
        <v>188</v>
      </c>
      <c r="AQ128" s="35" t="s">
        <v>188</v>
      </c>
      <c r="AR128" s="93"/>
      <c r="AS128" s="93"/>
      <c r="AT128" s="14"/>
      <c r="AU128" s="14"/>
      <c r="AV128" s="14"/>
      <c r="AW128" s="14"/>
      <c r="AX128" s="14"/>
      <c r="AY128" s="14"/>
      <c r="AZ128" s="14"/>
    </row>
    <row r="129" spans="1:52" ht="12" hidden="1" customHeight="1">
      <c r="A129" s="93"/>
      <c r="B129" s="44" t="s">
        <v>109</v>
      </c>
      <c r="C129" s="62" t="s">
        <v>20</v>
      </c>
      <c r="D129" s="79">
        <v>119095</v>
      </c>
      <c r="E129" s="86">
        <f t="shared" si="19"/>
        <v>98.568177115663147</v>
      </c>
      <c r="F129" s="82">
        <v>1516</v>
      </c>
      <c r="G129" s="86">
        <f t="shared" si="20"/>
        <v>96.253968253968253</v>
      </c>
      <c r="H129" s="82">
        <v>653</v>
      </c>
      <c r="I129" s="86">
        <f t="shared" si="30"/>
        <v>100.61633281972264</v>
      </c>
      <c r="J129" s="82">
        <f t="shared" si="14"/>
        <v>117579</v>
      </c>
      <c r="K129" s="109">
        <f t="shared" si="21"/>
        <v>98.598742138364784</v>
      </c>
      <c r="L129" s="90">
        <v>71300</v>
      </c>
      <c r="M129" s="109">
        <f t="shared" si="22"/>
        <v>100.40415135256924</v>
      </c>
      <c r="N129" s="90">
        <v>94457</v>
      </c>
      <c r="O129" s="109">
        <f t="shared" si="23"/>
        <v>100.0232964472918</v>
      </c>
      <c r="P129" s="90">
        <f t="shared" si="15"/>
        <v>23157</v>
      </c>
      <c r="Q129" s="109">
        <f t="shared" si="24"/>
        <v>98.868585090940144</v>
      </c>
      <c r="R129" s="90">
        <f t="shared" si="16"/>
        <v>140736</v>
      </c>
      <c r="S129" s="109">
        <f t="shared" si="25"/>
        <v>98.643041381630596</v>
      </c>
      <c r="T129" s="90">
        <v>123525</v>
      </c>
      <c r="U129" s="109">
        <f t="shared" si="26"/>
        <v>98.2618725638374</v>
      </c>
      <c r="V129" s="90">
        <v>9973</v>
      </c>
      <c r="W129" s="109">
        <f t="shared" si="29"/>
        <v>93.881201167278547</v>
      </c>
      <c r="X129" s="90">
        <f t="shared" si="17"/>
        <v>17211</v>
      </c>
      <c r="Y129" s="109">
        <f t="shared" si="27"/>
        <v>101.46798726565262</v>
      </c>
      <c r="Z129" s="90">
        <v>58</v>
      </c>
      <c r="AA129" s="109">
        <f t="shared" si="31"/>
        <v>98.305084745762713</v>
      </c>
      <c r="AB129" s="90">
        <v>1453</v>
      </c>
      <c r="AC129" s="109">
        <f t="shared" si="32"/>
        <v>97.713517148621392</v>
      </c>
      <c r="AD129" s="144"/>
      <c r="AE129" s="144"/>
      <c r="AF129" s="144"/>
      <c r="AG129" s="144"/>
      <c r="AH129" s="144"/>
      <c r="AI129" s="144"/>
      <c r="AJ129" s="178">
        <v>15387</v>
      </c>
      <c r="AK129" s="180">
        <f t="shared" si="28"/>
        <v>108.00926575880949</v>
      </c>
      <c r="AL129" s="155" t="s">
        <v>218</v>
      </c>
      <c r="AM129" s="156" t="s">
        <v>218</v>
      </c>
      <c r="AN129" s="156" t="s">
        <v>218</v>
      </c>
      <c r="AO129" s="156" t="s">
        <v>218</v>
      </c>
      <c r="AP129" s="36" t="s">
        <v>188</v>
      </c>
      <c r="AQ129" s="37" t="s">
        <v>188</v>
      </c>
      <c r="AR129" s="93"/>
      <c r="AS129" s="93"/>
      <c r="AT129" s="14"/>
      <c r="AU129" s="14"/>
      <c r="AV129" s="14"/>
      <c r="AW129" s="14"/>
      <c r="AX129" s="14"/>
      <c r="AY129" s="14"/>
      <c r="AZ129" s="14"/>
    </row>
    <row r="130" spans="1:52" ht="12" hidden="1" customHeight="1">
      <c r="A130" s="93"/>
      <c r="B130" s="42" t="s">
        <v>147</v>
      </c>
      <c r="C130" s="60" t="s">
        <v>148</v>
      </c>
      <c r="D130" s="80">
        <v>117457</v>
      </c>
      <c r="E130" s="87">
        <f t="shared" si="19"/>
        <v>99.260555048507598</v>
      </c>
      <c r="F130" s="83">
        <v>1507</v>
      </c>
      <c r="G130" s="87">
        <f t="shared" si="20"/>
        <v>96.602564102564102</v>
      </c>
      <c r="H130" s="83">
        <v>649</v>
      </c>
      <c r="I130" s="87">
        <f t="shared" si="30"/>
        <v>102.0440251572327</v>
      </c>
      <c r="J130" s="83">
        <f t="shared" si="14"/>
        <v>115950</v>
      </c>
      <c r="K130" s="110">
        <f t="shared" si="21"/>
        <v>99.296064124961461</v>
      </c>
      <c r="L130" s="102">
        <v>69026</v>
      </c>
      <c r="M130" s="110">
        <f t="shared" si="22"/>
        <v>103.36792608233374</v>
      </c>
      <c r="N130" s="102">
        <v>91283</v>
      </c>
      <c r="O130" s="110">
        <f t="shared" si="23"/>
        <v>99.355646258503398</v>
      </c>
      <c r="P130" s="102">
        <f t="shared" si="15"/>
        <v>22257</v>
      </c>
      <c r="Q130" s="110">
        <f t="shared" si="24"/>
        <v>88.680372938082712</v>
      </c>
      <c r="R130" s="102">
        <f t="shared" si="16"/>
        <v>138207</v>
      </c>
      <c r="S130" s="110">
        <f t="shared" si="25"/>
        <v>97.418058786212725</v>
      </c>
      <c r="T130" s="102">
        <v>124204</v>
      </c>
      <c r="U130" s="110">
        <f t="shared" si="26"/>
        <v>99.279804963830387</v>
      </c>
      <c r="V130" s="102">
        <v>9246</v>
      </c>
      <c r="W130" s="110">
        <f t="shared" si="29"/>
        <v>91.671624033313506</v>
      </c>
      <c r="X130" s="102">
        <f t="shared" si="17"/>
        <v>14003</v>
      </c>
      <c r="Y130" s="110">
        <f t="shared" si="27"/>
        <v>83.525201312257678</v>
      </c>
      <c r="Z130" s="102">
        <v>67</v>
      </c>
      <c r="AA130" s="110">
        <f t="shared" si="31"/>
        <v>100</v>
      </c>
      <c r="AB130" s="102">
        <v>1184</v>
      </c>
      <c r="AC130" s="110">
        <f t="shared" si="32"/>
        <v>81.151473612063057</v>
      </c>
      <c r="AD130" s="145"/>
      <c r="AE130" s="145"/>
      <c r="AF130" s="145"/>
      <c r="AG130" s="145"/>
      <c r="AH130" s="145"/>
      <c r="AI130" s="145"/>
      <c r="AJ130" s="179">
        <v>13134</v>
      </c>
      <c r="AK130" s="181">
        <f t="shared" si="28"/>
        <v>106.13333333333333</v>
      </c>
      <c r="AL130" s="157" t="s">
        <v>218</v>
      </c>
      <c r="AM130" s="150" t="s">
        <v>218</v>
      </c>
      <c r="AN130" s="150" t="s">
        <v>218</v>
      </c>
      <c r="AO130" s="150" t="s">
        <v>218</v>
      </c>
      <c r="AP130" s="30" t="s">
        <v>188</v>
      </c>
      <c r="AQ130" s="31" t="s">
        <v>188</v>
      </c>
      <c r="AR130" s="94"/>
      <c r="AS130" s="94"/>
    </row>
    <row r="131" spans="1:52" ht="12" hidden="1" customHeight="1">
      <c r="A131" s="93"/>
      <c r="B131" s="43" t="s">
        <v>93</v>
      </c>
      <c r="C131" s="60" t="s">
        <v>18</v>
      </c>
      <c r="D131" s="78">
        <v>119900</v>
      </c>
      <c r="E131" s="85">
        <f t="shared" si="19"/>
        <v>98.405324885303216</v>
      </c>
      <c r="F131" s="81">
        <v>1655</v>
      </c>
      <c r="G131" s="85">
        <f t="shared" si="20"/>
        <v>104.61441213653603</v>
      </c>
      <c r="H131" s="81">
        <v>788</v>
      </c>
      <c r="I131" s="85">
        <f t="shared" si="30"/>
        <v>120.85889570552146</v>
      </c>
      <c r="J131" s="81">
        <f t="shared" si="14"/>
        <v>118245</v>
      </c>
      <c r="K131" s="96">
        <f t="shared" si="21"/>
        <v>98.323646069798187</v>
      </c>
      <c r="L131" s="89">
        <v>67731</v>
      </c>
      <c r="M131" s="96">
        <f t="shared" si="22"/>
        <v>101.02168660322764</v>
      </c>
      <c r="N131" s="89">
        <v>93148</v>
      </c>
      <c r="O131" s="96">
        <f t="shared" si="23"/>
        <v>98.01132178707465</v>
      </c>
      <c r="P131" s="89">
        <f t="shared" si="15"/>
        <v>25417</v>
      </c>
      <c r="Q131" s="96">
        <f t="shared" si="24"/>
        <v>90.800943126607606</v>
      </c>
      <c r="R131" s="89">
        <f t="shared" si="16"/>
        <v>143662</v>
      </c>
      <c r="S131" s="96">
        <f t="shared" si="25"/>
        <v>96.903266712983879</v>
      </c>
      <c r="T131" s="89">
        <v>130359</v>
      </c>
      <c r="U131" s="96">
        <f t="shared" si="26"/>
        <v>96.546488720356678</v>
      </c>
      <c r="V131" s="89">
        <v>8911</v>
      </c>
      <c r="W131" s="96">
        <f t="shared" si="29"/>
        <v>92.842258803917488</v>
      </c>
      <c r="X131" s="89">
        <f t="shared" si="17"/>
        <v>13303</v>
      </c>
      <c r="Y131" s="96">
        <f t="shared" si="27"/>
        <v>100.54417655506009</v>
      </c>
      <c r="Z131" s="89">
        <v>60</v>
      </c>
      <c r="AA131" s="96">
        <f t="shared" si="31"/>
        <v>95.238095238095227</v>
      </c>
      <c r="AB131" s="89">
        <v>1595</v>
      </c>
      <c r="AC131" s="96">
        <f t="shared" si="32"/>
        <v>116.59356725146199</v>
      </c>
      <c r="AD131" s="143"/>
      <c r="AE131" s="143"/>
      <c r="AF131" s="143"/>
      <c r="AG131" s="143"/>
      <c r="AH131" s="143"/>
      <c r="AI131" s="143"/>
      <c r="AJ131" s="176">
        <v>11766</v>
      </c>
      <c r="AK131" s="177">
        <f t="shared" si="28"/>
        <v>125.71855967517898</v>
      </c>
      <c r="AL131" s="154" t="s">
        <v>218</v>
      </c>
      <c r="AM131" s="121" t="s">
        <v>218</v>
      </c>
      <c r="AN131" s="121" t="s">
        <v>218</v>
      </c>
      <c r="AO131" s="121" t="s">
        <v>218</v>
      </c>
      <c r="AP131" s="34" t="s">
        <v>188</v>
      </c>
      <c r="AQ131" s="35" t="s">
        <v>188</v>
      </c>
      <c r="AR131" s="94"/>
      <c r="AS131" s="94"/>
    </row>
    <row r="132" spans="1:52" ht="12" hidden="1" customHeight="1">
      <c r="A132" s="93"/>
      <c r="B132" s="43" t="s">
        <v>95</v>
      </c>
      <c r="C132" s="60" t="s">
        <v>10</v>
      </c>
      <c r="D132" s="78">
        <v>112149</v>
      </c>
      <c r="E132" s="85">
        <f t="shared" si="19"/>
        <v>97.623586556289666</v>
      </c>
      <c r="F132" s="81">
        <v>1544</v>
      </c>
      <c r="G132" s="85">
        <f t="shared" si="20"/>
        <v>100.45543266102797</v>
      </c>
      <c r="H132" s="81">
        <v>698</v>
      </c>
      <c r="I132" s="85">
        <f t="shared" si="30"/>
        <v>111.50159744408946</v>
      </c>
      <c r="J132" s="81">
        <f t="shared" si="14"/>
        <v>110605</v>
      </c>
      <c r="K132" s="96">
        <f t="shared" si="21"/>
        <v>97.585184662349349</v>
      </c>
      <c r="L132" s="89">
        <v>57846</v>
      </c>
      <c r="M132" s="96">
        <f t="shared" si="22"/>
        <v>97.498735884038439</v>
      </c>
      <c r="N132" s="89">
        <v>85400</v>
      </c>
      <c r="O132" s="96">
        <f t="shared" si="23"/>
        <v>94.69633966490359</v>
      </c>
      <c r="P132" s="89">
        <f t="shared" si="15"/>
        <v>27554</v>
      </c>
      <c r="Q132" s="96">
        <f t="shared" si="24"/>
        <v>89.307360710465758</v>
      </c>
      <c r="R132" s="89">
        <f t="shared" si="16"/>
        <v>138159</v>
      </c>
      <c r="S132" s="96">
        <f t="shared" si="25"/>
        <v>95.814001872464374</v>
      </c>
      <c r="T132" s="89">
        <v>130199</v>
      </c>
      <c r="U132" s="96">
        <f t="shared" si="26"/>
        <v>96.083568255280198</v>
      </c>
      <c r="V132" s="89">
        <v>8230</v>
      </c>
      <c r="W132" s="96">
        <f t="shared" si="29"/>
        <v>93.215539698720136</v>
      </c>
      <c r="X132" s="89">
        <f t="shared" si="17"/>
        <v>7960</v>
      </c>
      <c r="Y132" s="96">
        <f t="shared" si="27"/>
        <v>91.610081712510066</v>
      </c>
      <c r="Z132" s="89">
        <v>59</v>
      </c>
      <c r="AA132" s="96">
        <f t="shared" si="31"/>
        <v>103.50877192982458</v>
      </c>
      <c r="AB132" s="89">
        <v>1518</v>
      </c>
      <c r="AC132" s="96">
        <f t="shared" si="32"/>
        <v>142.26804123711341</v>
      </c>
      <c r="AD132" s="143"/>
      <c r="AE132" s="143"/>
      <c r="AF132" s="143"/>
      <c r="AG132" s="143"/>
      <c r="AH132" s="143"/>
      <c r="AI132" s="143"/>
      <c r="AJ132" s="176">
        <v>4999</v>
      </c>
      <c r="AK132" s="177">
        <f t="shared" si="28"/>
        <v>90.02341076895371</v>
      </c>
      <c r="AL132" s="154" t="s">
        <v>218</v>
      </c>
      <c r="AM132" s="121" t="s">
        <v>218</v>
      </c>
      <c r="AN132" s="121" t="s">
        <v>218</v>
      </c>
      <c r="AO132" s="121" t="s">
        <v>218</v>
      </c>
      <c r="AP132" s="34" t="s">
        <v>188</v>
      </c>
      <c r="AQ132" s="35" t="s">
        <v>188</v>
      </c>
      <c r="AR132" s="94"/>
      <c r="AS132" s="94"/>
    </row>
    <row r="133" spans="1:52" ht="12" hidden="1" customHeight="1">
      <c r="A133" s="93"/>
      <c r="B133" s="43" t="s">
        <v>56</v>
      </c>
      <c r="C133" s="60" t="s">
        <v>49</v>
      </c>
      <c r="D133" s="78">
        <v>109443</v>
      </c>
      <c r="E133" s="85">
        <f t="shared" si="19"/>
        <v>95.460016746912288</v>
      </c>
      <c r="F133" s="81">
        <v>1480</v>
      </c>
      <c r="G133" s="85">
        <f t="shared" si="20"/>
        <v>99.195710455764072</v>
      </c>
      <c r="H133" s="81">
        <v>674</v>
      </c>
      <c r="I133" s="85">
        <f t="shared" si="30"/>
        <v>109.23824959481361</v>
      </c>
      <c r="J133" s="81">
        <f t="shared" si="14"/>
        <v>107963</v>
      </c>
      <c r="K133" s="96">
        <f t="shared" si="21"/>
        <v>95.410760366220089</v>
      </c>
      <c r="L133" s="89">
        <v>55411</v>
      </c>
      <c r="M133" s="96">
        <f t="shared" si="22"/>
        <v>88.439684617103453</v>
      </c>
      <c r="N133" s="89">
        <v>84485</v>
      </c>
      <c r="O133" s="96">
        <f t="shared" si="23"/>
        <v>89.12860006329781</v>
      </c>
      <c r="P133" s="89">
        <f t="shared" si="15"/>
        <v>29074</v>
      </c>
      <c r="Q133" s="96">
        <f t="shared" si="24"/>
        <v>90.471745083395575</v>
      </c>
      <c r="R133" s="89">
        <f t="shared" si="16"/>
        <v>137037</v>
      </c>
      <c r="S133" s="96">
        <f t="shared" si="25"/>
        <v>94.318338242986528</v>
      </c>
      <c r="T133" s="89">
        <v>130951</v>
      </c>
      <c r="U133" s="96">
        <f t="shared" si="26"/>
        <v>98.69091402387555</v>
      </c>
      <c r="V133" s="89">
        <v>8699</v>
      </c>
      <c r="W133" s="96">
        <f t="shared" si="29"/>
        <v>92.169951260860344</v>
      </c>
      <c r="X133" s="89">
        <f t="shared" si="17"/>
        <v>6086</v>
      </c>
      <c r="Y133" s="96">
        <f t="shared" si="27"/>
        <v>48.286258330688668</v>
      </c>
      <c r="Z133" s="89">
        <v>56</v>
      </c>
      <c r="AA133" s="96">
        <f t="shared" si="31"/>
        <v>93.333333333333329</v>
      </c>
      <c r="AB133" s="89">
        <v>1572</v>
      </c>
      <c r="AC133" s="96">
        <f t="shared" si="32"/>
        <v>148.7228003784295</v>
      </c>
      <c r="AD133" s="143"/>
      <c r="AE133" s="143"/>
      <c r="AF133" s="143"/>
      <c r="AG133" s="143"/>
      <c r="AH133" s="143"/>
      <c r="AI133" s="143"/>
      <c r="AJ133" s="176">
        <v>3836</v>
      </c>
      <c r="AK133" s="177">
        <f t="shared" si="28"/>
        <v>42.664887109331559</v>
      </c>
      <c r="AL133" s="154" t="s">
        <v>218</v>
      </c>
      <c r="AM133" s="121" t="s">
        <v>218</v>
      </c>
      <c r="AN133" s="121" t="s">
        <v>218</v>
      </c>
      <c r="AO133" s="121" t="s">
        <v>218</v>
      </c>
      <c r="AP133" s="34" t="s">
        <v>188</v>
      </c>
      <c r="AQ133" s="35" t="s">
        <v>188</v>
      </c>
      <c r="AR133" s="94"/>
      <c r="AS133" s="94"/>
    </row>
    <row r="134" spans="1:52" ht="12" hidden="1" customHeight="1">
      <c r="A134" s="93"/>
      <c r="B134" s="43" t="s">
        <v>97</v>
      </c>
      <c r="C134" s="60" t="s">
        <v>98</v>
      </c>
      <c r="D134" s="78">
        <v>105388</v>
      </c>
      <c r="E134" s="85">
        <f t="shared" si="19"/>
        <v>97.197192581183657</v>
      </c>
      <c r="F134" s="81">
        <v>1387</v>
      </c>
      <c r="G134" s="85">
        <f t="shared" si="20"/>
        <v>93.27505043712172</v>
      </c>
      <c r="H134" s="81">
        <v>593</v>
      </c>
      <c r="I134" s="85">
        <f t="shared" si="30"/>
        <v>94.42675159235668</v>
      </c>
      <c r="J134" s="81">
        <f t="shared" si="14"/>
        <v>104001</v>
      </c>
      <c r="K134" s="96">
        <f t="shared" si="21"/>
        <v>97.251729942023573</v>
      </c>
      <c r="L134" s="89">
        <v>55456</v>
      </c>
      <c r="M134" s="96">
        <f t="shared" si="22"/>
        <v>100.86760399425233</v>
      </c>
      <c r="N134" s="89">
        <v>81821</v>
      </c>
      <c r="O134" s="96">
        <f t="shared" si="23"/>
        <v>96.51548215865526</v>
      </c>
      <c r="P134" s="89">
        <f t="shared" si="15"/>
        <v>26365</v>
      </c>
      <c r="Q134" s="96">
        <f t="shared" si="24"/>
        <v>88.485031547858767</v>
      </c>
      <c r="R134" s="89">
        <f t="shared" si="16"/>
        <v>130366</v>
      </c>
      <c r="S134" s="96">
        <f t="shared" si="25"/>
        <v>95.341387783758478</v>
      </c>
      <c r="T134" s="89">
        <v>122124</v>
      </c>
      <c r="U134" s="96">
        <f t="shared" si="26"/>
        <v>94.804257202077366</v>
      </c>
      <c r="V134" s="89">
        <v>8834</v>
      </c>
      <c r="W134" s="96">
        <f t="shared" si="29"/>
        <v>84.422782874617738</v>
      </c>
      <c r="X134" s="89">
        <f t="shared" si="17"/>
        <v>8242</v>
      </c>
      <c r="Y134" s="96">
        <f t="shared" si="27"/>
        <v>104.07879782800859</v>
      </c>
      <c r="Z134" s="89">
        <v>61</v>
      </c>
      <c r="AA134" s="96">
        <f t="shared" si="31"/>
        <v>110.90909090909091</v>
      </c>
      <c r="AB134" s="89">
        <v>1305</v>
      </c>
      <c r="AC134" s="96">
        <f t="shared" si="32"/>
        <v>123.81404174573053</v>
      </c>
      <c r="AD134" s="143"/>
      <c r="AE134" s="143"/>
      <c r="AF134" s="143"/>
      <c r="AG134" s="143"/>
      <c r="AH134" s="143"/>
      <c r="AI134" s="143"/>
      <c r="AJ134" s="176">
        <v>5627</v>
      </c>
      <c r="AK134" s="177">
        <f t="shared" si="28"/>
        <v>139.66244725738397</v>
      </c>
      <c r="AL134" s="154" t="s">
        <v>218</v>
      </c>
      <c r="AM134" s="121" t="s">
        <v>218</v>
      </c>
      <c r="AN134" s="121" t="s">
        <v>218</v>
      </c>
      <c r="AO134" s="121" t="s">
        <v>218</v>
      </c>
      <c r="AP134" s="34" t="s">
        <v>188</v>
      </c>
      <c r="AQ134" s="35" t="s">
        <v>188</v>
      </c>
      <c r="AR134" s="94"/>
      <c r="AS134" s="94"/>
    </row>
    <row r="135" spans="1:52" ht="12" hidden="1" customHeight="1">
      <c r="A135" s="93"/>
      <c r="B135" s="43" t="s">
        <v>99</v>
      </c>
      <c r="C135" s="60" t="s">
        <v>13</v>
      </c>
      <c r="D135" s="78">
        <v>101925</v>
      </c>
      <c r="E135" s="85">
        <f t="shared" si="19"/>
        <v>96.611374407582943</v>
      </c>
      <c r="F135" s="81">
        <v>1429</v>
      </c>
      <c r="G135" s="85">
        <f t="shared" si="20"/>
        <v>96.034946236559136</v>
      </c>
      <c r="H135" s="81">
        <v>643</v>
      </c>
      <c r="I135" s="85">
        <f t="shared" si="30"/>
        <v>101.57977883096368</v>
      </c>
      <c r="J135" s="81">
        <f t="shared" si="14"/>
        <v>100496</v>
      </c>
      <c r="K135" s="96">
        <f t="shared" si="21"/>
        <v>96.619620812983115</v>
      </c>
      <c r="L135" s="89">
        <v>50469</v>
      </c>
      <c r="M135" s="96">
        <f t="shared" si="22"/>
        <v>96.052756789677034</v>
      </c>
      <c r="N135" s="89">
        <v>88336</v>
      </c>
      <c r="O135" s="96">
        <f t="shared" si="23"/>
        <v>94.942069173061626</v>
      </c>
      <c r="P135" s="89">
        <f t="shared" si="15"/>
        <v>37867</v>
      </c>
      <c r="Q135" s="96">
        <f t="shared" si="24"/>
        <v>93.501074100595076</v>
      </c>
      <c r="R135" s="89">
        <f t="shared" si="16"/>
        <v>138363</v>
      </c>
      <c r="S135" s="96">
        <f t="shared" si="25"/>
        <v>95.745652580080403</v>
      </c>
      <c r="T135" s="89">
        <v>133215</v>
      </c>
      <c r="U135" s="96">
        <f t="shared" si="26"/>
        <v>96.279352138938876</v>
      </c>
      <c r="V135" s="89">
        <v>10435</v>
      </c>
      <c r="W135" s="96">
        <f t="shared" si="29"/>
        <v>95.17511856986502</v>
      </c>
      <c r="X135" s="89">
        <f t="shared" si="17"/>
        <v>5148</v>
      </c>
      <c r="Y135" s="96">
        <f t="shared" si="27"/>
        <v>83.734547820429412</v>
      </c>
      <c r="Z135" s="89">
        <v>57</v>
      </c>
      <c r="AA135" s="96">
        <f t="shared" si="31"/>
        <v>101.78571428571428</v>
      </c>
      <c r="AB135" s="89">
        <v>1425</v>
      </c>
      <c r="AC135" s="96">
        <f t="shared" si="32"/>
        <v>123.5906331309627</v>
      </c>
      <c r="AD135" s="143"/>
      <c r="AE135" s="143"/>
      <c r="AF135" s="143"/>
      <c r="AG135" s="143"/>
      <c r="AH135" s="143"/>
      <c r="AI135" s="143"/>
      <c r="AJ135" s="176">
        <v>2245</v>
      </c>
      <c r="AK135" s="177">
        <f t="shared" si="28"/>
        <v>100.98965362123258</v>
      </c>
      <c r="AL135" s="154" t="s">
        <v>218</v>
      </c>
      <c r="AM135" s="121" t="s">
        <v>218</v>
      </c>
      <c r="AN135" s="121" t="s">
        <v>218</v>
      </c>
      <c r="AO135" s="121" t="s">
        <v>218</v>
      </c>
      <c r="AP135" s="34" t="s">
        <v>188</v>
      </c>
      <c r="AQ135" s="35" t="s">
        <v>188</v>
      </c>
      <c r="AR135" s="94"/>
      <c r="AS135" s="94"/>
    </row>
    <row r="136" spans="1:52" ht="12" hidden="1" customHeight="1">
      <c r="A136" s="93"/>
      <c r="B136" s="43" t="s">
        <v>57</v>
      </c>
      <c r="C136" s="60" t="s">
        <v>14</v>
      </c>
      <c r="D136" s="78">
        <v>106150</v>
      </c>
      <c r="E136" s="85">
        <f t="shared" si="19"/>
        <v>96.087696429864579</v>
      </c>
      <c r="F136" s="81">
        <v>1331</v>
      </c>
      <c r="G136" s="85">
        <f t="shared" si="20"/>
        <v>88.792528352234825</v>
      </c>
      <c r="H136" s="81">
        <v>533</v>
      </c>
      <c r="I136" s="85">
        <f t="shared" si="30"/>
        <v>84.73767885532591</v>
      </c>
      <c r="J136" s="81">
        <f t="shared" si="14"/>
        <v>104819</v>
      </c>
      <c r="K136" s="96">
        <f t="shared" si="21"/>
        <v>96.188046580345585</v>
      </c>
      <c r="L136" s="89">
        <v>55544</v>
      </c>
      <c r="M136" s="96">
        <f t="shared" si="22"/>
        <v>99.981999495985889</v>
      </c>
      <c r="N136" s="89">
        <v>85723</v>
      </c>
      <c r="O136" s="96">
        <f t="shared" si="23"/>
        <v>95.745655184738425</v>
      </c>
      <c r="P136" s="89">
        <f t="shared" si="15"/>
        <v>30179</v>
      </c>
      <c r="Q136" s="96">
        <f t="shared" si="24"/>
        <v>88.819235976219915</v>
      </c>
      <c r="R136" s="89">
        <f t="shared" si="16"/>
        <v>134998</v>
      </c>
      <c r="S136" s="96">
        <f t="shared" si="25"/>
        <v>94.436555183244607</v>
      </c>
      <c r="T136" s="89">
        <v>129001</v>
      </c>
      <c r="U136" s="96">
        <f t="shared" si="26"/>
        <v>94.339664036389962</v>
      </c>
      <c r="V136" s="89">
        <v>11200</v>
      </c>
      <c r="W136" s="96">
        <f t="shared" si="29"/>
        <v>97.02850212249848</v>
      </c>
      <c r="X136" s="89">
        <f t="shared" si="17"/>
        <v>5997</v>
      </c>
      <c r="Y136" s="96">
        <f t="shared" si="27"/>
        <v>96.570048309178745</v>
      </c>
      <c r="Z136" s="89">
        <v>59</v>
      </c>
      <c r="AA136" s="96">
        <f t="shared" si="31"/>
        <v>105.35714285714286</v>
      </c>
      <c r="AB136" s="89">
        <v>1400</v>
      </c>
      <c r="AC136" s="96">
        <f t="shared" si="32"/>
        <v>108.61132660977502</v>
      </c>
      <c r="AD136" s="143"/>
      <c r="AE136" s="143"/>
      <c r="AF136" s="143"/>
      <c r="AG136" s="143"/>
      <c r="AH136" s="143"/>
      <c r="AI136" s="143"/>
      <c r="AJ136" s="176">
        <v>3899</v>
      </c>
      <c r="AK136" s="177">
        <f t="shared" si="28"/>
        <v>124.88789237668161</v>
      </c>
      <c r="AL136" s="154" t="s">
        <v>218</v>
      </c>
      <c r="AM136" s="121" t="s">
        <v>218</v>
      </c>
      <c r="AN136" s="121" t="s">
        <v>218</v>
      </c>
      <c r="AO136" s="121" t="s">
        <v>218</v>
      </c>
      <c r="AP136" s="34" t="s">
        <v>188</v>
      </c>
      <c r="AQ136" s="35" t="s">
        <v>188</v>
      </c>
      <c r="AR136" s="94"/>
      <c r="AS136" s="94"/>
    </row>
    <row r="137" spans="1:52" s="13" customFormat="1" ht="12" hidden="1" customHeight="1">
      <c r="A137" s="92"/>
      <c r="B137" s="43" t="s">
        <v>102</v>
      </c>
      <c r="C137" s="60" t="s">
        <v>15</v>
      </c>
      <c r="D137" s="78">
        <v>103440</v>
      </c>
      <c r="E137" s="85">
        <f t="shared" si="19"/>
        <v>96.833985508603092</v>
      </c>
      <c r="F137" s="81">
        <v>1211</v>
      </c>
      <c r="G137" s="85">
        <f t="shared" si="20"/>
        <v>81.76907494935854</v>
      </c>
      <c r="H137" s="81">
        <v>423</v>
      </c>
      <c r="I137" s="85">
        <f t="shared" si="30"/>
        <v>68.336025848142171</v>
      </c>
      <c r="J137" s="81">
        <f t="shared" si="14"/>
        <v>102229</v>
      </c>
      <c r="K137" s="96">
        <f t="shared" si="21"/>
        <v>97.045784642257047</v>
      </c>
      <c r="L137" s="89">
        <v>53774</v>
      </c>
      <c r="M137" s="96">
        <f t="shared" si="22"/>
        <v>101.75026963613314</v>
      </c>
      <c r="N137" s="89">
        <v>81745</v>
      </c>
      <c r="O137" s="96">
        <f t="shared" si="23"/>
        <v>99.370312291066455</v>
      </c>
      <c r="P137" s="89">
        <f t="shared" si="15"/>
        <v>27971</v>
      </c>
      <c r="Q137" s="96">
        <f t="shared" si="24"/>
        <v>95.094172842863941</v>
      </c>
      <c r="R137" s="89">
        <f t="shared" si="16"/>
        <v>130200</v>
      </c>
      <c r="S137" s="96">
        <f t="shared" si="25"/>
        <v>96.619791473414722</v>
      </c>
      <c r="T137" s="89">
        <v>124373</v>
      </c>
      <c r="U137" s="96">
        <f t="shared" si="26"/>
        <v>96.964901064974356</v>
      </c>
      <c r="V137" s="89">
        <v>11762</v>
      </c>
      <c r="W137" s="96">
        <f t="shared" si="29"/>
        <v>99.215520877266968</v>
      </c>
      <c r="X137" s="89">
        <f t="shared" si="17"/>
        <v>5827</v>
      </c>
      <c r="Y137" s="96">
        <f t="shared" si="27"/>
        <v>89.798119895207279</v>
      </c>
      <c r="Z137" s="89">
        <v>61</v>
      </c>
      <c r="AA137" s="96">
        <f t="shared" si="31"/>
        <v>105.17241379310344</v>
      </c>
      <c r="AB137" s="89">
        <v>1396</v>
      </c>
      <c r="AC137" s="96">
        <f t="shared" si="32"/>
        <v>131.07981220657277</v>
      </c>
      <c r="AD137" s="143"/>
      <c r="AE137" s="143"/>
      <c r="AF137" s="143"/>
      <c r="AG137" s="143"/>
      <c r="AH137" s="143"/>
      <c r="AI137" s="143"/>
      <c r="AJ137" s="176">
        <v>3441</v>
      </c>
      <c r="AK137" s="177">
        <f t="shared" si="28"/>
        <v>98.794142980189491</v>
      </c>
      <c r="AL137" s="154" t="s">
        <v>218</v>
      </c>
      <c r="AM137" s="121" t="s">
        <v>218</v>
      </c>
      <c r="AN137" s="121" t="s">
        <v>218</v>
      </c>
      <c r="AO137" s="121" t="s">
        <v>218</v>
      </c>
      <c r="AP137" s="34" t="s">
        <v>188</v>
      </c>
      <c r="AQ137" s="35" t="s">
        <v>188</v>
      </c>
      <c r="AR137" s="94"/>
      <c r="AS137" s="94"/>
      <c r="AT137" s="15"/>
      <c r="AU137" s="15"/>
      <c r="AV137" s="15"/>
      <c r="AW137" s="15"/>
      <c r="AX137" s="15"/>
      <c r="AY137" s="15"/>
      <c r="AZ137" s="15"/>
    </row>
    <row r="138" spans="1:52" s="13" customFormat="1" ht="12" hidden="1" customHeight="1">
      <c r="A138" s="92"/>
      <c r="B138" s="43" t="s">
        <v>104</v>
      </c>
      <c r="C138" s="60" t="s">
        <v>16</v>
      </c>
      <c r="D138" s="78">
        <v>108779</v>
      </c>
      <c r="E138" s="85">
        <f t="shared" si="19"/>
        <v>97.000258598396698</v>
      </c>
      <c r="F138" s="81">
        <v>1253</v>
      </c>
      <c r="G138" s="85">
        <f t="shared" si="20"/>
        <v>84.547908232118758</v>
      </c>
      <c r="H138" s="81">
        <v>449</v>
      </c>
      <c r="I138" s="85">
        <f t="shared" si="30"/>
        <v>73.486088379705407</v>
      </c>
      <c r="J138" s="81">
        <f t="shared" si="14"/>
        <v>107526</v>
      </c>
      <c r="K138" s="96">
        <f t="shared" si="21"/>
        <v>97.167023612654873</v>
      </c>
      <c r="L138" s="89">
        <v>64053</v>
      </c>
      <c r="M138" s="96">
        <f t="shared" si="22"/>
        <v>102.00171985476783</v>
      </c>
      <c r="N138" s="89">
        <v>85082</v>
      </c>
      <c r="O138" s="96">
        <f t="shared" si="23"/>
        <v>99.691839006385834</v>
      </c>
      <c r="P138" s="89">
        <f t="shared" si="15"/>
        <v>21029</v>
      </c>
      <c r="Q138" s="96">
        <f t="shared" si="24"/>
        <v>93.259124573151809</v>
      </c>
      <c r="R138" s="89">
        <f t="shared" si="16"/>
        <v>128555</v>
      </c>
      <c r="S138" s="96">
        <f t="shared" si="25"/>
        <v>96.505517603783503</v>
      </c>
      <c r="T138" s="89">
        <v>117077</v>
      </c>
      <c r="U138" s="96">
        <f t="shared" si="26"/>
        <v>97.310348840108716</v>
      </c>
      <c r="V138" s="89">
        <v>10342</v>
      </c>
      <c r="W138" s="96">
        <f t="shared" si="29"/>
        <v>89.232096635030203</v>
      </c>
      <c r="X138" s="89">
        <f t="shared" si="17"/>
        <v>11478</v>
      </c>
      <c r="Y138" s="96">
        <f t="shared" si="27"/>
        <v>88.997441265410558</v>
      </c>
      <c r="Z138" s="89">
        <v>53</v>
      </c>
      <c r="AA138" s="96">
        <f t="shared" si="31"/>
        <v>84.126984126984127</v>
      </c>
      <c r="AB138" s="89">
        <v>1633</v>
      </c>
      <c r="AC138" s="96">
        <f t="shared" si="32"/>
        <v>117.99132947976878</v>
      </c>
      <c r="AD138" s="143"/>
      <c r="AE138" s="143"/>
      <c r="AF138" s="143"/>
      <c r="AG138" s="143"/>
      <c r="AH138" s="143"/>
      <c r="AI138" s="143"/>
      <c r="AJ138" s="176">
        <v>10111</v>
      </c>
      <c r="AK138" s="177">
        <f t="shared" si="28"/>
        <v>97.99379724752859</v>
      </c>
      <c r="AL138" s="154" t="s">
        <v>218</v>
      </c>
      <c r="AM138" s="121" t="s">
        <v>218</v>
      </c>
      <c r="AN138" s="121" t="s">
        <v>218</v>
      </c>
      <c r="AO138" s="121" t="s">
        <v>218</v>
      </c>
      <c r="AP138" s="34" t="s">
        <v>188</v>
      </c>
      <c r="AQ138" s="35" t="s">
        <v>188</v>
      </c>
      <c r="AR138" s="94"/>
      <c r="AS138" s="94"/>
      <c r="AT138" s="15"/>
      <c r="AU138" s="15"/>
      <c r="AV138" s="15"/>
      <c r="AW138" s="15"/>
      <c r="AX138" s="15"/>
      <c r="AY138" s="15"/>
      <c r="AZ138" s="15"/>
    </row>
    <row r="139" spans="1:52" s="13" customFormat="1" ht="12" hidden="1" customHeight="1">
      <c r="A139" s="92"/>
      <c r="B139" s="43" t="s">
        <v>149</v>
      </c>
      <c r="C139" s="60" t="s">
        <v>150</v>
      </c>
      <c r="D139" s="78">
        <v>112743</v>
      </c>
      <c r="E139" s="85">
        <f t="shared" si="19"/>
        <v>98.245843354595834</v>
      </c>
      <c r="F139" s="81">
        <v>1287</v>
      </c>
      <c r="G139" s="85">
        <f t="shared" si="20"/>
        <v>84.671052631578945</v>
      </c>
      <c r="H139" s="84">
        <v>498</v>
      </c>
      <c r="I139" s="85">
        <f t="shared" si="30"/>
        <v>75</v>
      </c>
      <c r="J139" s="81">
        <f t="shared" ref="J139:J202" si="33">+D139-F139</f>
        <v>111456</v>
      </c>
      <c r="K139" s="96">
        <f t="shared" si="21"/>
        <v>98.428061747147552</v>
      </c>
      <c r="L139" s="89">
        <v>69283</v>
      </c>
      <c r="M139" s="96">
        <f t="shared" si="22"/>
        <v>105.23254047814332</v>
      </c>
      <c r="N139" s="89">
        <v>91923</v>
      </c>
      <c r="O139" s="96">
        <f t="shared" si="23"/>
        <v>101.71849064955185</v>
      </c>
      <c r="P139" s="89">
        <f t="shared" ref="P139:P200" si="34">N139-L139</f>
        <v>22640</v>
      </c>
      <c r="Q139" s="96">
        <f t="shared" si="24"/>
        <v>92.287624327409105</v>
      </c>
      <c r="R139" s="89">
        <f t="shared" ref="R139:R200" si="35">J139+P139</f>
        <v>134096</v>
      </c>
      <c r="S139" s="96">
        <f t="shared" si="25"/>
        <v>97.334649555774917</v>
      </c>
      <c r="T139" s="89">
        <v>120966</v>
      </c>
      <c r="U139" s="96">
        <f t="shared" si="26"/>
        <v>98.608495757012548</v>
      </c>
      <c r="V139" s="89">
        <v>10612</v>
      </c>
      <c r="W139" s="96">
        <f t="shared" si="29"/>
        <v>104.69613259668509</v>
      </c>
      <c r="X139" s="89">
        <f t="shared" ref="X139:X200" si="36">+R139-T139</f>
        <v>13130</v>
      </c>
      <c r="Y139" s="96">
        <f t="shared" si="27"/>
        <v>86.982444518052333</v>
      </c>
      <c r="Z139" s="89">
        <v>51</v>
      </c>
      <c r="AA139" s="96">
        <f t="shared" si="31"/>
        <v>86.440677966101703</v>
      </c>
      <c r="AB139" s="89">
        <v>1533</v>
      </c>
      <c r="AC139" s="96">
        <f t="shared" si="32"/>
        <v>122.83653846153845</v>
      </c>
      <c r="AD139" s="143"/>
      <c r="AE139" s="143"/>
      <c r="AF139" s="143"/>
      <c r="AG139" s="143"/>
      <c r="AH139" s="143"/>
      <c r="AI139" s="143"/>
      <c r="AJ139" s="176">
        <v>12748</v>
      </c>
      <c r="AK139" s="177">
        <f t="shared" si="28"/>
        <v>98.402161327672715</v>
      </c>
      <c r="AL139" s="154" t="s">
        <v>218</v>
      </c>
      <c r="AM139" s="121" t="s">
        <v>218</v>
      </c>
      <c r="AN139" s="121" t="s">
        <v>218</v>
      </c>
      <c r="AO139" s="121" t="s">
        <v>218</v>
      </c>
      <c r="AP139" s="34" t="s">
        <v>188</v>
      </c>
      <c r="AQ139" s="35" t="s">
        <v>188</v>
      </c>
      <c r="AR139" s="94"/>
      <c r="AS139" s="94"/>
      <c r="AT139" s="15"/>
      <c r="AU139" s="15"/>
      <c r="AV139" s="15"/>
      <c r="AW139" s="15"/>
      <c r="AX139" s="15"/>
      <c r="AY139" s="15"/>
      <c r="AZ139" s="15"/>
    </row>
    <row r="140" spans="1:52" ht="12" hidden="1" customHeight="1">
      <c r="A140" s="93"/>
      <c r="B140" s="43" t="s">
        <v>47</v>
      </c>
      <c r="C140" s="60" t="s">
        <v>108</v>
      </c>
      <c r="D140" s="78">
        <v>103244</v>
      </c>
      <c r="E140" s="85">
        <f t="shared" si="19"/>
        <v>94.865480740958546</v>
      </c>
      <c r="F140" s="81">
        <v>1212</v>
      </c>
      <c r="G140" s="85">
        <f t="shared" si="20"/>
        <v>84.166666666666671</v>
      </c>
      <c r="H140" s="84">
        <v>428</v>
      </c>
      <c r="I140" s="85">
        <f t="shared" si="30"/>
        <v>71.45242070116862</v>
      </c>
      <c r="J140" s="81">
        <f t="shared" si="33"/>
        <v>102032</v>
      </c>
      <c r="K140" s="96">
        <f t="shared" si="21"/>
        <v>95.008939213349237</v>
      </c>
      <c r="L140" s="89">
        <v>58863</v>
      </c>
      <c r="M140" s="96">
        <f t="shared" si="22"/>
        <v>99.496289785500579</v>
      </c>
      <c r="N140" s="89">
        <v>80297</v>
      </c>
      <c r="O140" s="96">
        <f t="shared" si="23"/>
        <v>97.840841243344016</v>
      </c>
      <c r="P140" s="89">
        <f t="shared" si="34"/>
        <v>21434</v>
      </c>
      <c r="Q140" s="96">
        <f t="shared" si="24"/>
        <v>93.565566614283227</v>
      </c>
      <c r="R140" s="89">
        <f t="shared" si="35"/>
        <v>123466</v>
      </c>
      <c r="S140" s="96">
        <f t="shared" si="25"/>
        <v>94.755180353031463</v>
      </c>
      <c r="T140" s="89">
        <v>114742</v>
      </c>
      <c r="U140" s="96">
        <f t="shared" si="26"/>
        <v>96.269758700540322</v>
      </c>
      <c r="V140" s="89">
        <v>9875</v>
      </c>
      <c r="W140" s="96">
        <f t="shared" si="29"/>
        <v>108.64781604136869</v>
      </c>
      <c r="X140" s="89">
        <f t="shared" si="36"/>
        <v>8724</v>
      </c>
      <c r="Y140" s="96">
        <f t="shared" si="27"/>
        <v>78.509719222462209</v>
      </c>
      <c r="Z140" s="89">
        <v>54</v>
      </c>
      <c r="AA140" s="96">
        <f t="shared" si="31"/>
        <v>114.89361702127661</v>
      </c>
      <c r="AB140" s="89">
        <v>2291</v>
      </c>
      <c r="AC140" s="96">
        <f t="shared" si="32"/>
        <v>169.8295033358043</v>
      </c>
      <c r="AD140" s="143"/>
      <c r="AE140" s="143"/>
      <c r="AF140" s="143"/>
      <c r="AG140" s="143"/>
      <c r="AH140" s="143"/>
      <c r="AI140" s="143"/>
      <c r="AJ140" s="176">
        <v>8576</v>
      </c>
      <c r="AK140" s="177">
        <f t="shared" si="28"/>
        <v>91.360392031532967</v>
      </c>
      <c r="AL140" s="154" t="s">
        <v>218</v>
      </c>
      <c r="AM140" s="121" t="s">
        <v>218</v>
      </c>
      <c r="AN140" s="121" t="s">
        <v>218</v>
      </c>
      <c r="AO140" s="121" t="s">
        <v>218</v>
      </c>
      <c r="AP140" s="34" t="s">
        <v>188</v>
      </c>
      <c r="AQ140" s="35" t="s">
        <v>188</v>
      </c>
      <c r="AR140" s="94"/>
      <c r="AS140" s="94"/>
    </row>
    <row r="141" spans="1:52" ht="12" hidden="1" customHeight="1">
      <c r="A141" s="93"/>
      <c r="B141" s="44" t="s">
        <v>109</v>
      </c>
      <c r="C141" s="60" t="s">
        <v>20</v>
      </c>
      <c r="D141" s="79">
        <v>115965</v>
      </c>
      <c r="E141" s="86">
        <f t="shared" si="19"/>
        <v>97.371846005289896</v>
      </c>
      <c r="F141" s="82">
        <v>1290</v>
      </c>
      <c r="G141" s="85">
        <f>F141/F129*100</f>
        <v>85.092348284960423</v>
      </c>
      <c r="H141" s="184">
        <v>481</v>
      </c>
      <c r="I141" s="86">
        <f t="shared" si="30"/>
        <v>73.660030627871365</v>
      </c>
      <c r="J141" s="82">
        <f t="shared" si="33"/>
        <v>114675</v>
      </c>
      <c r="K141" s="109">
        <f t="shared" si="21"/>
        <v>97.530171204041537</v>
      </c>
      <c r="L141" s="90">
        <v>71755</v>
      </c>
      <c r="M141" s="109">
        <f t="shared" si="22"/>
        <v>100.63814866760168</v>
      </c>
      <c r="N141" s="90">
        <v>91957</v>
      </c>
      <c r="O141" s="109">
        <f t="shared" si="23"/>
        <v>97.35329303280858</v>
      </c>
      <c r="P141" s="90">
        <f t="shared" si="34"/>
        <v>20202</v>
      </c>
      <c r="Q141" s="109">
        <f t="shared" si="24"/>
        <v>87.239279699442932</v>
      </c>
      <c r="R141" s="90">
        <f t="shared" si="35"/>
        <v>134877</v>
      </c>
      <c r="S141" s="109">
        <f t="shared" si="25"/>
        <v>95.836886084583909</v>
      </c>
      <c r="T141" s="90">
        <v>118853</v>
      </c>
      <c r="U141" s="109">
        <f t="shared" si="26"/>
        <v>96.217769682250548</v>
      </c>
      <c r="V141" s="90">
        <v>9706</v>
      </c>
      <c r="W141" s="109">
        <f t="shared" si="29"/>
        <v>97.322771483004118</v>
      </c>
      <c r="X141" s="90">
        <f t="shared" si="36"/>
        <v>16024</v>
      </c>
      <c r="Y141" s="109">
        <f t="shared" si="27"/>
        <v>93.103247922840055</v>
      </c>
      <c r="Z141" s="90">
        <v>56</v>
      </c>
      <c r="AA141" s="109">
        <f t="shared" si="31"/>
        <v>96.551724137931032</v>
      </c>
      <c r="AB141" s="90">
        <v>2395</v>
      </c>
      <c r="AC141" s="109">
        <f t="shared" si="32"/>
        <v>164.83138334480384</v>
      </c>
      <c r="AD141" s="144"/>
      <c r="AE141" s="144"/>
      <c r="AF141" s="144"/>
      <c r="AG141" s="144"/>
      <c r="AH141" s="144"/>
      <c r="AI141" s="144"/>
      <c r="AJ141" s="178">
        <v>15640</v>
      </c>
      <c r="AK141" s="180">
        <f t="shared" si="28"/>
        <v>101.64424514200299</v>
      </c>
      <c r="AL141" s="155" t="s">
        <v>218</v>
      </c>
      <c r="AM141" s="156" t="s">
        <v>218</v>
      </c>
      <c r="AN141" s="156" t="s">
        <v>218</v>
      </c>
      <c r="AO141" s="156" t="s">
        <v>218</v>
      </c>
      <c r="AP141" s="36" t="s">
        <v>188</v>
      </c>
      <c r="AQ141" s="37" t="s">
        <v>188</v>
      </c>
      <c r="AR141" s="94"/>
      <c r="AS141" s="94"/>
    </row>
    <row r="142" spans="1:52" s="13" customFormat="1" ht="12" hidden="1" customHeight="1">
      <c r="A142" s="92"/>
      <c r="B142" s="42" t="s">
        <v>48</v>
      </c>
      <c r="C142" s="61" t="s">
        <v>151</v>
      </c>
      <c r="D142" s="80">
        <v>114624</v>
      </c>
      <c r="E142" s="87">
        <f t="shared" si="19"/>
        <v>97.58805350042995</v>
      </c>
      <c r="F142" s="83">
        <v>1392</v>
      </c>
      <c r="G142" s="87">
        <f t="shared" si="20"/>
        <v>92.36894492368944</v>
      </c>
      <c r="H142" s="84">
        <v>603</v>
      </c>
      <c r="I142" s="87">
        <f t="shared" si="30"/>
        <v>92.912172573189522</v>
      </c>
      <c r="J142" s="83">
        <f t="shared" si="33"/>
        <v>113232</v>
      </c>
      <c r="K142" s="110">
        <f t="shared" si="21"/>
        <v>97.655886157826657</v>
      </c>
      <c r="L142" s="102">
        <v>68569</v>
      </c>
      <c r="M142" s="110">
        <f t="shared" si="22"/>
        <v>99.337930634833242</v>
      </c>
      <c r="N142" s="102">
        <v>91541</v>
      </c>
      <c r="O142" s="110">
        <f t="shared" si="23"/>
        <v>100.28263751191351</v>
      </c>
      <c r="P142" s="102">
        <f t="shared" si="34"/>
        <v>22972</v>
      </c>
      <c r="Q142" s="110">
        <f t="shared" si="24"/>
        <v>103.21247248056791</v>
      </c>
      <c r="R142" s="102">
        <f t="shared" si="35"/>
        <v>136204</v>
      </c>
      <c r="S142" s="110">
        <f t="shared" si="25"/>
        <v>98.550724637681171</v>
      </c>
      <c r="T142" s="102">
        <v>120517</v>
      </c>
      <c r="U142" s="110">
        <f t="shared" si="26"/>
        <v>97.031496570158765</v>
      </c>
      <c r="V142" s="102">
        <v>9832</v>
      </c>
      <c r="W142" s="110">
        <f t="shared" si="29"/>
        <v>106.33787583820032</v>
      </c>
      <c r="X142" s="102">
        <f t="shared" si="36"/>
        <v>15687</v>
      </c>
      <c r="Y142" s="110">
        <f t="shared" si="27"/>
        <v>112.02599442976503</v>
      </c>
      <c r="Z142" s="102">
        <v>57</v>
      </c>
      <c r="AA142" s="110">
        <f t="shared" si="31"/>
        <v>85.074626865671647</v>
      </c>
      <c r="AB142" s="102">
        <v>2093</v>
      </c>
      <c r="AC142" s="110">
        <f t="shared" si="32"/>
        <v>176.77364864864865</v>
      </c>
      <c r="AD142" s="145"/>
      <c r="AE142" s="145"/>
      <c r="AF142" s="145"/>
      <c r="AG142" s="145"/>
      <c r="AH142" s="145"/>
      <c r="AI142" s="145"/>
      <c r="AJ142" s="179">
        <v>13167</v>
      </c>
      <c r="AK142" s="181">
        <f t="shared" si="28"/>
        <v>100.25125628140702</v>
      </c>
      <c r="AL142" s="157" t="s">
        <v>218</v>
      </c>
      <c r="AM142" s="150" t="s">
        <v>218</v>
      </c>
      <c r="AN142" s="150" t="s">
        <v>218</v>
      </c>
      <c r="AO142" s="150" t="s">
        <v>218</v>
      </c>
      <c r="AP142" s="30" t="s">
        <v>188</v>
      </c>
      <c r="AQ142" s="31" t="s">
        <v>188</v>
      </c>
      <c r="AR142" s="94"/>
      <c r="AS142" s="94"/>
      <c r="AT142" s="15"/>
      <c r="AU142" s="15"/>
      <c r="AV142" s="15"/>
      <c r="AW142" s="15"/>
      <c r="AX142" s="15"/>
      <c r="AY142" s="15"/>
      <c r="AZ142" s="15"/>
    </row>
    <row r="143" spans="1:52" s="13" customFormat="1" ht="12" hidden="1" customHeight="1">
      <c r="A143" s="92"/>
      <c r="B143" s="43" t="s">
        <v>93</v>
      </c>
      <c r="C143" s="60" t="s">
        <v>18</v>
      </c>
      <c r="D143" s="78">
        <v>117779</v>
      </c>
      <c r="E143" s="85">
        <f t="shared" si="19"/>
        <v>98.231025854879064</v>
      </c>
      <c r="F143" s="81">
        <v>1372</v>
      </c>
      <c r="G143" s="85">
        <f t="shared" si="20"/>
        <v>82.900302114803623</v>
      </c>
      <c r="H143" s="84">
        <v>583</v>
      </c>
      <c r="I143" s="85">
        <f t="shared" si="30"/>
        <v>73.984771573604064</v>
      </c>
      <c r="J143" s="81">
        <f t="shared" si="33"/>
        <v>116407</v>
      </c>
      <c r="K143" s="96">
        <f t="shared" si="21"/>
        <v>98.44560023679648</v>
      </c>
      <c r="L143" s="89">
        <v>70158</v>
      </c>
      <c r="M143" s="96">
        <f t="shared" si="22"/>
        <v>103.58329273154095</v>
      </c>
      <c r="N143" s="89">
        <v>93728</v>
      </c>
      <c r="O143" s="96">
        <f t="shared" si="23"/>
        <v>100.62266500622665</v>
      </c>
      <c r="P143" s="89">
        <f t="shared" si="34"/>
        <v>23570</v>
      </c>
      <c r="Q143" s="96">
        <f t="shared" si="24"/>
        <v>92.733210056261555</v>
      </c>
      <c r="R143" s="89">
        <f t="shared" si="35"/>
        <v>139977</v>
      </c>
      <c r="S143" s="96">
        <f t="shared" si="25"/>
        <v>97.434951483342843</v>
      </c>
      <c r="T143" s="89">
        <v>127010</v>
      </c>
      <c r="U143" s="96">
        <f t="shared" si="26"/>
        <v>97.430940709885775</v>
      </c>
      <c r="V143" s="89">
        <v>9279</v>
      </c>
      <c r="W143" s="96">
        <f t="shared" si="29"/>
        <v>104.12972730333297</v>
      </c>
      <c r="X143" s="89">
        <f t="shared" si="36"/>
        <v>12967</v>
      </c>
      <c r="Y143" s="96">
        <f t="shared" si="27"/>
        <v>97.474253927685481</v>
      </c>
      <c r="Z143" s="89">
        <v>52</v>
      </c>
      <c r="AA143" s="96">
        <f t="shared" si="31"/>
        <v>86.666666666666671</v>
      </c>
      <c r="AB143" s="89">
        <v>1618</v>
      </c>
      <c r="AC143" s="96">
        <f t="shared" si="32"/>
        <v>101.44200626959248</v>
      </c>
      <c r="AD143" s="143"/>
      <c r="AE143" s="143"/>
      <c r="AF143" s="143"/>
      <c r="AG143" s="143"/>
      <c r="AH143" s="143"/>
      <c r="AI143" s="143"/>
      <c r="AJ143" s="176">
        <v>11853</v>
      </c>
      <c r="AK143" s="177">
        <f t="shared" si="28"/>
        <v>100.73941866394695</v>
      </c>
      <c r="AL143" s="154" t="s">
        <v>218</v>
      </c>
      <c r="AM143" s="121" t="s">
        <v>218</v>
      </c>
      <c r="AN143" s="121" t="s">
        <v>218</v>
      </c>
      <c r="AO143" s="121" t="s">
        <v>218</v>
      </c>
      <c r="AP143" s="34" t="s">
        <v>188</v>
      </c>
      <c r="AQ143" s="35" t="s">
        <v>188</v>
      </c>
      <c r="AR143" s="94"/>
      <c r="AS143" s="94"/>
      <c r="AT143" s="15"/>
      <c r="AU143" s="15"/>
      <c r="AV143" s="15"/>
      <c r="AW143" s="15"/>
      <c r="AX143" s="15"/>
      <c r="AY143" s="15"/>
      <c r="AZ143" s="15"/>
    </row>
    <row r="144" spans="1:52" s="13" customFormat="1" ht="12" hidden="1" customHeight="1">
      <c r="A144" s="92"/>
      <c r="B144" s="43" t="s">
        <v>95</v>
      </c>
      <c r="C144" s="60" t="s">
        <v>10</v>
      </c>
      <c r="D144" s="78">
        <v>109552</v>
      </c>
      <c r="E144" s="85">
        <f t="shared" si="19"/>
        <v>97.684330667237333</v>
      </c>
      <c r="F144" s="81">
        <v>1391</v>
      </c>
      <c r="G144" s="85">
        <f t="shared" si="20"/>
        <v>90.090673575129529</v>
      </c>
      <c r="H144" s="84">
        <v>615</v>
      </c>
      <c r="I144" s="85">
        <f t="shared" si="30"/>
        <v>88.108882521489974</v>
      </c>
      <c r="J144" s="81">
        <f t="shared" si="33"/>
        <v>108161</v>
      </c>
      <c r="K144" s="96">
        <f t="shared" si="21"/>
        <v>97.790334975814844</v>
      </c>
      <c r="L144" s="89">
        <v>56034</v>
      </c>
      <c r="M144" s="96">
        <f t="shared" si="22"/>
        <v>96.867544860491648</v>
      </c>
      <c r="N144" s="89">
        <v>82626</v>
      </c>
      <c r="O144" s="96">
        <f t="shared" si="23"/>
        <v>96.751756440281028</v>
      </c>
      <c r="P144" s="89">
        <f t="shared" si="34"/>
        <v>26592</v>
      </c>
      <c r="Q144" s="96">
        <f t="shared" si="24"/>
        <v>96.508673876751104</v>
      </c>
      <c r="R144" s="89">
        <f t="shared" si="35"/>
        <v>134753</v>
      </c>
      <c r="S144" s="96">
        <f t="shared" si="25"/>
        <v>97.534724484108892</v>
      </c>
      <c r="T144" s="89">
        <v>127328</v>
      </c>
      <c r="U144" s="96">
        <f t="shared" si="26"/>
        <v>97.794913939431183</v>
      </c>
      <c r="V144" s="89">
        <v>8243</v>
      </c>
      <c r="W144" s="96">
        <f t="shared" si="29"/>
        <v>100.15795868772783</v>
      </c>
      <c r="X144" s="89">
        <f t="shared" si="36"/>
        <v>7425</v>
      </c>
      <c r="Y144" s="96">
        <f t="shared" si="27"/>
        <v>93.278894472361813</v>
      </c>
      <c r="Z144" s="89">
        <v>53</v>
      </c>
      <c r="AA144" s="96">
        <f t="shared" si="31"/>
        <v>89.830508474576277</v>
      </c>
      <c r="AB144" s="89">
        <v>1987</v>
      </c>
      <c r="AC144" s="96">
        <f t="shared" si="32"/>
        <v>130.89591567852437</v>
      </c>
      <c r="AD144" s="143"/>
      <c r="AE144" s="143"/>
      <c r="AF144" s="143"/>
      <c r="AG144" s="143"/>
      <c r="AH144" s="143"/>
      <c r="AI144" s="143"/>
      <c r="AJ144" s="176">
        <v>6257</v>
      </c>
      <c r="AK144" s="177">
        <f t="shared" si="28"/>
        <v>125.16503300660131</v>
      </c>
      <c r="AL144" s="154" t="s">
        <v>218</v>
      </c>
      <c r="AM144" s="121" t="s">
        <v>218</v>
      </c>
      <c r="AN144" s="121" t="s">
        <v>218</v>
      </c>
      <c r="AO144" s="121" t="s">
        <v>218</v>
      </c>
      <c r="AP144" s="34" t="s">
        <v>188</v>
      </c>
      <c r="AQ144" s="35" t="s">
        <v>188</v>
      </c>
      <c r="AR144" s="94"/>
      <c r="AS144" s="94"/>
      <c r="AT144" s="15"/>
      <c r="AU144" s="15"/>
      <c r="AV144" s="15"/>
      <c r="AW144" s="15"/>
      <c r="AX144" s="15"/>
      <c r="AY144" s="15"/>
      <c r="AZ144" s="15"/>
    </row>
    <row r="145" spans="1:52" s="13" customFormat="1" ht="12" hidden="1" customHeight="1">
      <c r="A145" s="92"/>
      <c r="B145" s="43" t="s">
        <v>56</v>
      </c>
      <c r="C145" s="60" t="s">
        <v>49</v>
      </c>
      <c r="D145" s="78">
        <v>108300</v>
      </c>
      <c r="E145" s="85">
        <f t="shared" si="19"/>
        <v>98.955620734080753</v>
      </c>
      <c r="F145" s="81">
        <v>1508</v>
      </c>
      <c r="G145" s="85">
        <f t="shared" si="20"/>
        <v>101.8918918918919</v>
      </c>
      <c r="H145" s="84">
        <v>733</v>
      </c>
      <c r="I145" s="85">
        <f t="shared" si="30"/>
        <v>108.75370919881307</v>
      </c>
      <c r="J145" s="81">
        <f t="shared" si="33"/>
        <v>106792</v>
      </c>
      <c r="K145" s="96">
        <f t="shared" si="21"/>
        <v>98.915369154247287</v>
      </c>
      <c r="L145" s="89">
        <v>56919</v>
      </c>
      <c r="M145" s="96">
        <f t="shared" si="22"/>
        <v>102.72148129432783</v>
      </c>
      <c r="N145" s="89">
        <v>84838</v>
      </c>
      <c r="O145" s="96">
        <f t="shared" si="23"/>
        <v>100.41782564952358</v>
      </c>
      <c r="P145" s="89">
        <f t="shared" si="34"/>
        <v>27919</v>
      </c>
      <c r="Q145" s="96">
        <f t="shared" si="24"/>
        <v>96.027378413702962</v>
      </c>
      <c r="R145" s="89">
        <f t="shared" si="35"/>
        <v>134711</v>
      </c>
      <c r="S145" s="96">
        <f t="shared" si="25"/>
        <v>98.302648189904914</v>
      </c>
      <c r="T145" s="89">
        <v>125275</v>
      </c>
      <c r="U145" s="96">
        <f t="shared" si="26"/>
        <v>95.665554291299799</v>
      </c>
      <c r="V145" s="89">
        <v>9050</v>
      </c>
      <c r="W145" s="96">
        <f t="shared" si="29"/>
        <v>104.03494654557994</v>
      </c>
      <c r="X145" s="89">
        <f t="shared" si="36"/>
        <v>9436</v>
      </c>
      <c r="Y145" s="96">
        <f t="shared" si="27"/>
        <v>155.04436411436083</v>
      </c>
      <c r="Z145" s="89">
        <v>55</v>
      </c>
      <c r="AA145" s="96">
        <f t="shared" si="31"/>
        <v>98.214285714285708</v>
      </c>
      <c r="AB145" s="89">
        <v>1797</v>
      </c>
      <c r="AC145" s="96">
        <f t="shared" si="32"/>
        <v>114.31297709923665</v>
      </c>
      <c r="AD145" s="143"/>
      <c r="AE145" s="143"/>
      <c r="AF145" s="143"/>
      <c r="AG145" s="143"/>
      <c r="AH145" s="143"/>
      <c r="AI145" s="143"/>
      <c r="AJ145" s="176">
        <v>8258</v>
      </c>
      <c r="AK145" s="177">
        <f t="shared" si="28"/>
        <v>215.27632950990613</v>
      </c>
      <c r="AL145" s="154" t="s">
        <v>218</v>
      </c>
      <c r="AM145" s="121" t="s">
        <v>218</v>
      </c>
      <c r="AN145" s="121" t="s">
        <v>218</v>
      </c>
      <c r="AO145" s="121" t="s">
        <v>218</v>
      </c>
      <c r="AP145" s="34" t="s">
        <v>188</v>
      </c>
      <c r="AQ145" s="35" t="s">
        <v>188</v>
      </c>
      <c r="AR145" s="94"/>
      <c r="AS145" s="94"/>
      <c r="AT145" s="15"/>
      <c r="AU145" s="15"/>
      <c r="AV145" s="15"/>
      <c r="AW145" s="15"/>
      <c r="AX145" s="15"/>
      <c r="AY145" s="15"/>
      <c r="AZ145" s="15"/>
    </row>
    <row r="146" spans="1:52" s="13" customFormat="1" ht="12" hidden="1" customHeight="1">
      <c r="A146" s="92"/>
      <c r="B146" s="43" t="s">
        <v>97</v>
      </c>
      <c r="C146" s="60" t="s">
        <v>98</v>
      </c>
      <c r="D146" s="78">
        <v>105634</v>
      </c>
      <c r="E146" s="85">
        <f t="shared" si="19"/>
        <v>100.23342316013209</v>
      </c>
      <c r="F146" s="81">
        <v>1385</v>
      </c>
      <c r="G146" s="85">
        <f t="shared" si="20"/>
        <v>99.855803893294876</v>
      </c>
      <c r="H146" s="84">
        <v>621</v>
      </c>
      <c r="I146" s="85">
        <f t="shared" si="30"/>
        <v>104.72175379426645</v>
      </c>
      <c r="J146" s="81">
        <f t="shared" si="33"/>
        <v>104249</v>
      </c>
      <c r="K146" s="96">
        <f t="shared" si="21"/>
        <v>100.23845924558417</v>
      </c>
      <c r="L146" s="89">
        <v>57999</v>
      </c>
      <c r="M146" s="96">
        <f t="shared" si="22"/>
        <v>104.58561742642816</v>
      </c>
      <c r="N146" s="89">
        <v>84020</v>
      </c>
      <c r="O146" s="96">
        <f t="shared" si="23"/>
        <v>102.68757409467007</v>
      </c>
      <c r="P146" s="89">
        <f t="shared" si="34"/>
        <v>26021</v>
      </c>
      <c r="Q146" s="96">
        <f t="shared" si="24"/>
        <v>98.695239901384411</v>
      </c>
      <c r="R146" s="89">
        <f t="shared" si="35"/>
        <v>130270</v>
      </c>
      <c r="S146" s="96">
        <f t="shared" si="25"/>
        <v>99.926361167789139</v>
      </c>
      <c r="T146" s="89">
        <v>116933</v>
      </c>
      <c r="U146" s="96">
        <f t="shared" si="26"/>
        <v>95.749402246896594</v>
      </c>
      <c r="V146" s="89">
        <v>9663</v>
      </c>
      <c r="W146" s="96">
        <f t="shared" si="29"/>
        <v>109.38419741906272</v>
      </c>
      <c r="X146" s="89">
        <f t="shared" si="36"/>
        <v>13337</v>
      </c>
      <c r="Y146" s="96">
        <f t="shared" si="27"/>
        <v>161.81752001941277</v>
      </c>
      <c r="Z146" s="89">
        <v>52</v>
      </c>
      <c r="AA146" s="96">
        <f t="shared" si="31"/>
        <v>85.245901639344254</v>
      </c>
      <c r="AB146" s="89">
        <v>1974</v>
      </c>
      <c r="AC146" s="96">
        <f t="shared" si="32"/>
        <v>151.26436781609195</v>
      </c>
      <c r="AD146" s="143"/>
      <c r="AE146" s="143"/>
      <c r="AF146" s="143"/>
      <c r="AG146" s="143"/>
      <c r="AH146" s="143"/>
      <c r="AI146" s="143"/>
      <c r="AJ146" s="176">
        <v>10302</v>
      </c>
      <c r="AK146" s="177">
        <f t="shared" si="28"/>
        <v>183.08157099697885</v>
      </c>
      <c r="AL146" s="154" t="s">
        <v>218</v>
      </c>
      <c r="AM146" s="121" t="s">
        <v>218</v>
      </c>
      <c r="AN146" s="121" t="s">
        <v>218</v>
      </c>
      <c r="AO146" s="121" t="s">
        <v>218</v>
      </c>
      <c r="AP146" s="34" t="s">
        <v>188</v>
      </c>
      <c r="AQ146" s="35" t="s">
        <v>188</v>
      </c>
      <c r="AR146" s="94"/>
      <c r="AS146" s="94"/>
      <c r="AT146" s="15"/>
      <c r="AU146" s="15"/>
      <c r="AV146" s="15"/>
      <c r="AW146" s="15"/>
      <c r="AX146" s="15"/>
      <c r="AY146" s="15"/>
      <c r="AZ146" s="15"/>
    </row>
    <row r="147" spans="1:52" s="13" customFormat="1" ht="12" hidden="1" customHeight="1">
      <c r="A147" s="92"/>
      <c r="B147" s="43" t="s">
        <v>99</v>
      </c>
      <c r="C147" s="60" t="s">
        <v>13</v>
      </c>
      <c r="D147" s="78">
        <v>103137</v>
      </c>
      <c r="E147" s="85">
        <f t="shared" si="19"/>
        <v>101.18910963944077</v>
      </c>
      <c r="F147" s="81">
        <v>1519</v>
      </c>
      <c r="G147" s="85">
        <f t="shared" si="20"/>
        <v>106.29811056682996</v>
      </c>
      <c r="H147" s="84">
        <v>744</v>
      </c>
      <c r="I147" s="85">
        <f t="shared" si="30"/>
        <v>115.7076205287714</v>
      </c>
      <c r="J147" s="81">
        <f t="shared" si="33"/>
        <v>101618</v>
      </c>
      <c r="K147" s="96">
        <f t="shared" si="21"/>
        <v>101.11646234676006</v>
      </c>
      <c r="L147" s="89">
        <v>51129</v>
      </c>
      <c r="M147" s="96">
        <f t="shared" si="22"/>
        <v>101.30773346014385</v>
      </c>
      <c r="N147" s="89">
        <v>83294</v>
      </c>
      <c r="O147" s="96">
        <f t="shared" si="23"/>
        <v>94.292247781199052</v>
      </c>
      <c r="P147" s="89">
        <f t="shared" si="34"/>
        <v>32165</v>
      </c>
      <c r="Q147" s="96">
        <f t="shared" si="24"/>
        <v>84.942033960968658</v>
      </c>
      <c r="R147" s="89">
        <f t="shared" si="35"/>
        <v>133783</v>
      </c>
      <c r="S147" s="96">
        <f t="shared" si="25"/>
        <v>96.689866510555561</v>
      </c>
      <c r="T147" s="89">
        <v>126602</v>
      </c>
      <c r="U147" s="96">
        <f t="shared" si="26"/>
        <v>95.03584431182675</v>
      </c>
      <c r="V147" s="89">
        <v>11721</v>
      </c>
      <c r="W147" s="96">
        <f t="shared" si="29"/>
        <v>112.32390991854338</v>
      </c>
      <c r="X147" s="89">
        <f t="shared" si="36"/>
        <v>7181</v>
      </c>
      <c r="Y147" s="96">
        <f t="shared" si="27"/>
        <v>139.49106449106449</v>
      </c>
      <c r="Z147" s="89">
        <v>51</v>
      </c>
      <c r="AA147" s="96">
        <f t="shared" si="31"/>
        <v>89.473684210526315</v>
      </c>
      <c r="AB147" s="89">
        <v>2304</v>
      </c>
      <c r="AC147" s="96">
        <f t="shared" si="32"/>
        <v>161.68421052631578</v>
      </c>
      <c r="AD147" s="143"/>
      <c r="AE147" s="143"/>
      <c r="AF147" s="143"/>
      <c r="AG147" s="143"/>
      <c r="AH147" s="143"/>
      <c r="AI147" s="143"/>
      <c r="AJ147" s="176">
        <v>4408</v>
      </c>
      <c r="AK147" s="177">
        <f t="shared" si="28"/>
        <v>196.34743875278394</v>
      </c>
      <c r="AL147" s="154" t="s">
        <v>218</v>
      </c>
      <c r="AM147" s="121" t="s">
        <v>218</v>
      </c>
      <c r="AN147" s="121" t="s">
        <v>218</v>
      </c>
      <c r="AO147" s="121" t="s">
        <v>218</v>
      </c>
      <c r="AP147" s="34" t="s">
        <v>188</v>
      </c>
      <c r="AQ147" s="35" t="s">
        <v>188</v>
      </c>
      <c r="AR147" s="94"/>
      <c r="AS147" s="94"/>
      <c r="AT147" s="15"/>
      <c r="AU147" s="15"/>
      <c r="AV147" s="15"/>
      <c r="AW147" s="15"/>
      <c r="AX147" s="15"/>
      <c r="AY147" s="15"/>
      <c r="AZ147" s="15"/>
    </row>
    <row r="148" spans="1:52" s="13" customFormat="1" ht="12" hidden="1" customHeight="1">
      <c r="A148" s="92"/>
      <c r="B148" s="43" t="s">
        <v>57</v>
      </c>
      <c r="C148" s="60" t="s">
        <v>14</v>
      </c>
      <c r="D148" s="78">
        <v>106260</v>
      </c>
      <c r="E148" s="85">
        <f t="shared" si="19"/>
        <v>100.10362694300518</v>
      </c>
      <c r="F148" s="81">
        <v>1567</v>
      </c>
      <c r="G148" s="85">
        <f t="shared" si="20"/>
        <v>117.73102930127723</v>
      </c>
      <c r="H148" s="84">
        <v>796</v>
      </c>
      <c r="I148" s="85">
        <f t="shared" si="30"/>
        <v>149.34333958724201</v>
      </c>
      <c r="J148" s="81">
        <f t="shared" si="33"/>
        <v>104693</v>
      </c>
      <c r="K148" s="96">
        <f t="shared" si="21"/>
        <v>99.879792785659092</v>
      </c>
      <c r="L148" s="89">
        <v>54045</v>
      </c>
      <c r="M148" s="96">
        <f t="shared" si="22"/>
        <v>97.301238657640781</v>
      </c>
      <c r="N148" s="89">
        <v>82496</v>
      </c>
      <c r="O148" s="96">
        <f t="shared" si="23"/>
        <v>96.235549385812448</v>
      </c>
      <c r="P148" s="89">
        <f t="shared" si="34"/>
        <v>28451</v>
      </c>
      <c r="Q148" s="96">
        <f t="shared" si="24"/>
        <v>94.274164153881827</v>
      </c>
      <c r="R148" s="89">
        <f t="shared" si="35"/>
        <v>133144</v>
      </c>
      <c r="S148" s="96">
        <f t="shared" si="25"/>
        <v>98.626646320686234</v>
      </c>
      <c r="T148" s="89">
        <v>125524</v>
      </c>
      <c r="U148" s="96">
        <f t="shared" si="26"/>
        <v>97.304672056805757</v>
      </c>
      <c r="V148" s="89">
        <v>11892</v>
      </c>
      <c r="W148" s="96">
        <f t="shared" si="29"/>
        <v>106.17857142857143</v>
      </c>
      <c r="X148" s="89">
        <f t="shared" si="36"/>
        <v>7620</v>
      </c>
      <c r="Y148" s="96">
        <f t="shared" si="27"/>
        <v>127.06353176588294</v>
      </c>
      <c r="Z148" s="89">
        <v>48</v>
      </c>
      <c r="AA148" s="96">
        <f t="shared" si="31"/>
        <v>81.355932203389841</v>
      </c>
      <c r="AB148" s="89">
        <v>2412</v>
      </c>
      <c r="AC148" s="96">
        <f t="shared" si="32"/>
        <v>172.28571428571428</v>
      </c>
      <c r="AD148" s="143"/>
      <c r="AE148" s="143"/>
      <c r="AF148" s="143"/>
      <c r="AG148" s="143"/>
      <c r="AH148" s="143"/>
      <c r="AI148" s="143"/>
      <c r="AJ148" s="176">
        <v>5456</v>
      </c>
      <c r="AK148" s="177">
        <f t="shared" si="28"/>
        <v>139.93331623493205</v>
      </c>
      <c r="AL148" s="154" t="s">
        <v>218</v>
      </c>
      <c r="AM148" s="121" t="s">
        <v>218</v>
      </c>
      <c r="AN148" s="121" t="s">
        <v>218</v>
      </c>
      <c r="AO148" s="121" t="s">
        <v>218</v>
      </c>
      <c r="AP148" s="34" t="s">
        <v>188</v>
      </c>
      <c r="AQ148" s="35" t="s">
        <v>188</v>
      </c>
      <c r="AR148" s="94"/>
      <c r="AS148" s="94"/>
      <c r="AT148" s="15"/>
      <c r="AU148" s="15"/>
      <c r="AV148" s="15"/>
      <c r="AW148" s="15"/>
      <c r="AX148" s="15"/>
      <c r="AY148" s="15"/>
      <c r="AZ148" s="15"/>
    </row>
    <row r="149" spans="1:52" ht="12" hidden="1" customHeight="1">
      <c r="A149" s="93"/>
      <c r="B149" s="43" t="s">
        <v>102</v>
      </c>
      <c r="C149" s="60" t="s">
        <v>15</v>
      </c>
      <c r="D149" s="78">
        <v>102954</v>
      </c>
      <c r="E149" s="85">
        <f t="shared" si="19"/>
        <v>99.530162412993036</v>
      </c>
      <c r="F149" s="81">
        <v>1464</v>
      </c>
      <c r="G149" s="85">
        <f t="shared" si="20"/>
        <v>120.89182493806771</v>
      </c>
      <c r="H149" s="84">
        <v>699</v>
      </c>
      <c r="I149" s="85">
        <f t="shared" si="30"/>
        <v>165.24822695035462</v>
      </c>
      <c r="J149" s="81">
        <f t="shared" si="33"/>
        <v>101490</v>
      </c>
      <c r="K149" s="96">
        <f t="shared" si="21"/>
        <v>99.277113147932582</v>
      </c>
      <c r="L149" s="89">
        <v>45385</v>
      </c>
      <c r="M149" s="96">
        <f t="shared" si="22"/>
        <v>84.399523933499466</v>
      </c>
      <c r="N149" s="89">
        <v>71804</v>
      </c>
      <c r="O149" s="96">
        <f t="shared" si="23"/>
        <v>87.839011560340083</v>
      </c>
      <c r="P149" s="89">
        <f t="shared" si="34"/>
        <v>26419</v>
      </c>
      <c r="Q149" s="96">
        <f t="shared" si="24"/>
        <v>94.451396088806263</v>
      </c>
      <c r="R149" s="89">
        <f t="shared" si="35"/>
        <v>127909</v>
      </c>
      <c r="S149" s="96">
        <f t="shared" si="25"/>
        <v>98.240399385560679</v>
      </c>
      <c r="T149" s="89">
        <v>118533</v>
      </c>
      <c r="U149" s="96">
        <f t="shared" si="26"/>
        <v>95.304447106687135</v>
      </c>
      <c r="V149" s="89">
        <v>12246</v>
      </c>
      <c r="W149" s="96">
        <f t="shared" si="29"/>
        <v>104.11494643768067</v>
      </c>
      <c r="X149" s="89">
        <f t="shared" si="36"/>
        <v>9376</v>
      </c>
      <c r="Y149" s="96">
        <f t="shared" si="27"/>
        <v>160.90612665179339</v>
      </c>
      <c r="Z149" s="89">
        <v>55</v>
      </c>
      <c r="AA149" s="96">
        <f t="shared" si="31"/>
        <v>90.163934426229503</v>
      </c>
      <c r="AB149" s="89">
        <v>2628</v>
      </c>
      <c r="AC149" s="96">
        <f t="shared" si="32"/>
        <v>188.25214899713467</v>
      </c>
      <c r="AD149" s="143"/>
      <c r="AE149" s="143"/>
      <c r="AF149" s="143"/>
      <c r="AG149" s="143"/>
      <c r="AH149" s="143"/>
      <c r="AI149" s="143"/>
      <c r="AJ149" s="176">
        <v>6491</v>
      </c>
      <c r="AK149" s="177">
        <f t="shared" si="28"/>
        <v>188.63702412089509</v>
      </c>
      <c r="AL149" s="154" t="s">
        <v>218</v>
      </c>
      <c r="AM149" s="121" t="s">
        <v>218</v>
      </c>
      <c r="AN149" s="121" t="s">
        <v>218</v>
      </c>
      <c r="AO149" s="121" t="s">
        <v>218</v>
      </c>
      <c r="AP149" s="34" t="s">
        <v>188</v>
      </c>
      <c r="AQ149" s="35" t="s">
        <v>188</v>
      </c>
      <c r="AR149" s="94"/>
      <c r="AS149" s="94"/>
    </row>
    <row r="150" spans="1:52" ht="12" hidden="1" customHeight="1">
      <c r="A150" s="93"/>
      <c r="B150" s="43" t="s">
        <v>104</v>
      </c>
      <c r="C150" s="60" t="s">
        <v>16</v>
      </c>
      <c r="D150" s="78">
        <v>108268</v>
      </c>
      <c r="E150" s="85">
        <f t="shared" si="19"/>
        <v>99.530240211805591</v>
      </c>
      <c r="F150" s="81">
        <v>1371</v>
      </c>
      <c r="G150" s="85">
        <f t="shared" si="20"/>
        <v>109.41739824421389</v>
      </c>
      <c r="H150" s="84">
        <v>604</v>
      </c>
      <c r="I150" s="85">
        <f t="shared" si="30"/>
        <v>134.52115812917594</v>
      </c>
      <c r="J150" s="81">
        <f t="shared" si="33"/>
        <v>106897</v>
      </c>
      <c r="K150" s="96">
        <f t="shared" si="21"/>
        <v>99.415025203206667</v>
      </c>
      <c r="L150" s="89">
        <v>47979</v>
      </c>
      <c r="M150" s="96">
        <f t="shared" si="22"/>
        <v>74.905156667135032</v>
      </c>
      <c r="N150" s="89">
        <v>68632</v>
      </c>
      <c r="O150" s="96">
        <f t="shared" si="23"/>
        <v>80.665710726123024</v>
      </c>
      <c r="P150" s="89">
        <f t="shared" si="34"/>
        <v>20653</v>
      </c>
      <c r="Q150" s="96">
        <f t="shared" si="24"/>
        <v>98.211992962099956</v>
      </c>
      <c r="R150" s="89">
        <f t="shared" si="35"/>
        <v>127550</v>
      </c>
      <c r="S150" s="96">
        <f t="shared" si="25"/>
        <v>99.21823344093967</v>
      </c>
      <c r="T150" s="89">
        <v>112969</v>
      </c>
      <c r="U150" s="96">
        <f t="shared" si="26"/>
        <v>96.491198100395465</v>
      </c>
      <c r="V150" s="89">
        <v>11276</v>
      </c>
      <c r="W150" s="96">
        <f t="shared" si="29"/>
        <v>109.03113517694835</v>
      </c>
      <c r="X150" s="89">
        <f t="shared" si="36"/>
        <v>14581</v>
      </c>
      <c r="Y150" s="96">
        <f t="shared" si="27"/>
        <v>127.03432653772435</v>
      </c>
      <c r="Z150" s="89">
        <v>57</v>
      </c>
      <c r="AA150" s="96">
        <f t="shared" si="31"/>
        <v>107.54716981132076</v>
      </c>
      <c r="AB150" s="89">
        <v>2646</v>
      </c>
      <c r="AC150" s="96">
        <f t="shared" si="32"/>
        <v>162.03306797305572</v>
      </c>
      <c r="AD150" s="143"/>
      <c r="AE150" s="143"/>
      <c r="AF150" s="143"/>
      <c r="AG150" s="143"/>
      <c r="AH150" s="143"/>
      <c r="AI150" s="143"/>
      <c r="AJ150" s="176">
        <v>12664</v>
      </c>
      <c r="AK150" s="177">
        <f t="shared" si="28"/>
        <v>125.24972801898922</v>
      </c>
      <c r="AL150" s="154" t="s">
        <v>218</v>
      </c>
      <c r="AM150" s="121" t="s">
        <v>218</v>
      </c>
      <c r="AN150" s="121" t="s">
        <v>218</v>
      </c>
      <c r="AO150" s="121" t="s">
        <v>218</v>
      </c>
      <c r="AP150" s="34" t="s">
        <v>188</v>
      </c>
      <c r="AQ150" s="35" t="s">
        <v>188</v>
      </c>
      <c r="AR150" s="94"/>
      <c r="AS150" s="94"/>
    </row>
    <row r="151" spans="1:52" ht="12" hidden="1" customHeight="1">
      <c r="A151" s="93"/>
      <c r="B151" s="43" t="s">
        <v>152</v>
      </c>
      <c r="C151" s="60" t="s">
        <v>153</v>
      </c>
      <c r="D151" s="78">
        <v>109321</v>
      </c>
      <c r="E151" s="85">
        <f t="shared" ref="E151:E213" si="37">D151/D139*100</f>
        <v>96.964778301091854</v>
      </c>
      <c r="F151" s="81">
        <v>1429</v>
      </c>
      <c r="G151" s="85">
        <f t="shared" ref="G151:G213" si="38">F151/F139*100</f>
        <v>111.03341103341103</v>
      </c>
      <c r="H151" s="81">
        <v>663</v>
      </c>
      <c r="I151" s="85">
        <f t="shared" si="30"/>
        <v>133.13253012048193</v>
      </c>
      <c r="J151" s="81">
        <f t="shared" si="33"/>
        <v>107892</v>
      </c>
      <c r="K151" s="96">
        <f t="shared" ref="K151:K213" si="39">J151/J139*100</f>
        <v>96.802325581395351</v>
      </c>
      <c r="L151" s="89">
        <v>49918</v>
      </c>
      <c r="M151" s="96">
        <f t="shared" ref="M151:M213" si="40">L151/L139*100</f>
        <v>72.04942049276157</v>
      </c>
      <c r="N151" s="89">
        <v>71451</v>
      </c>
      <c r="O151" s="96">
        <f t="shared" ref="O151:O213" si="41">N151/N139*100</f>
        <v>77.729186384256394</v>
      </c>
      <c r="P151" s="89">
        <f t="shared" si="34"/>
        <v>21533</v>
      </c>
      <c r="Q151" s="96">
        <f t="shared" ref="Q151:Q213" si="42">P151/P139*100</f>
        <v>95.110424028268554</v>
      </c>
      <c r="R151" s="89">
        <f t="shared" si="35"/>
        <v>129425</v>
      </c>
      <c r="S151" s="96">
        <f t="shared" ref="S151:S213" si="43">R151/R139*100</f>
        <v>96.516674621166914</v>
      </c>
      <c r="T151" s="89">
        <v>115663</v>
      </c>
      <c r="U151" s="96">
        <f t="shared" ref="U151:U213" si="44">T151/T139*100</f>
        <v>95.616123538845628</v>
      </c>
      <c r="V151" s="89">
        <v>10286</v>
      </c>
      <c r="W151" s="96">
        <f t="shared" si="29"/>
        <v>96.928006030908406</v>
      </c>
      <c r="X151" s="89">
        <f t="shared" si="36"/>
        <v>13762</v>
      </c>
      <c r="Y151" s="96">
        <f t="shared" ref="Y151:Y213" si="45">X151/X139*100</f>
        <v>104.81340441736482</v>
      </c>
      <c r="Z151" s="89">
        <v>50</v>
      </c>
      <c r="AA151" s="96">
        <f t="shared" si="31"/>
        <v>98.039215686274503</v>
      </c>
      <c r="AB151" s="89">
        <v>2521</v>
      </c>
      <c r="AC151" s="96">
        <f t="shared" si="32"/>
        <v>164.44879321591651</v>
      </c>
      <c r="AD151" s="143"/>
      <c r="AE151" s="143"/>
      <c r="AF151" s="143"/>
      <c r="AG151" s="143"/>
      <c r="AH151" s="143"/>
      <c r="AI151" s="143"/>
      <c r="AJ151" s="176">
        <v>13288</v>
      </c>
      <c r="AK151" s="177">
        <f t="shared" ref="AK151:AK213" si="46">AJ151/AJ139*100</f>
        <v>104.2359585817383</v>
      </c>
      <c r="AL151" s="154" t="s">
        <v>218</v>
      </c>
      <c r="AM151" s="121" t="s">
        <v>218</v>
      </c>
      <c r="AN151" s="121" t="s">
        <v>218</v>
      </c>
      <c r="AO151" s="121" t="s">
        <v>218</v>
      </c>
      <c r="AP151" s="34" t="s">
        <v>188</v>
      </c>
      <c r="AQ151" s="35" t="s">
        <v>188</v>
      </c>
      <c r="AR151" s="94"/>
      <c r="AS151" s="94"/>
    </row>
    <row r="152" spans="1:52" ht="12" hidden="1" customHeight="1">
      <c r="A152" s="93"/>
      <c r="B152" s="43" t="s">
        <v>47</v>
      </c>
      <c r="C152" s="60" t="s">
        <v>108</v>
      </c>
      <c r="D152" s="78">
        <v>100755</v>
      </c>
      <c r="E152" s="85">
        <f t="shared" si="37"/>
        <v>97.589206152415642</v>
      </c>
      <c r="F152" s="81">
        <v>1406</v>
      </c>
      <c r="G152" s="85">
        <f t="shared" si="38"/>
        <v>116.006600660066</v>
      </c>
      <c r="H152" s="81">
        <v>659</v>
      </c>
      <c r="I152" s="85">
        <f t="shared" si="30"/>
        <v>153.97196261682242</v>
      </c>
      <c r="J152" s="81">
        <f t="shared" si="33"/>
        <v>99349</v>
      </c>
      <c r="K152" s="96">
        <f t="shared" si="39"/>
        <v>97.370432805394387</v>
      </c>
      <c r="L152" s="89">
        <v>44774</v>
      </c>
      <c r="M152" s="96">
        <f t="shared" si="40"/>
        <v>76.064760545673849</v>
      </c>
      <c r="N152" s="89">
        <v>66543</v>
      </c>
      <c r="O152" s="96">
        <f t="shared" si="41"/>
        <v>82.871091074386342</v>
      </c>
      <c r="P152" s="89">
        <f t="shared" si="34"/>
        <v>21769</v>
      </c>
      <c r="Q152" s="96">
        <f t="shared" si="42"/>
        <v>101.56293738919473</v>
      </c>
      <c r="R152" s="89">
        <f t="shared" si="35"/>
        <v>121118</v>
      </c>
      <c r="S152" s="96">
        <f t="shared" si="43"/>
        <v>98.098261869664526</v>
      </c>
      <c r="T152" s="89">
        <v>108844</v>
      </c>
      <c r="U152" s="96">
        <f t="shared" si="44"/>
        <v>94.859772358857271</v>
      </c>
      <c r="V152" s="89">
        <v>10318</v>
      </c>
      <c r="W152" s="96">
        <f t="shared" si="29"/>
        <v>104.48607594936709</v>
      </c>
      <c r="X152" s="89">
        <f t="shared" si="36"/>
        <v>12274</v>
      </c>
      <c r="Y152" s="96">
        <f t="shared" si="45"/>
        <v>140.69234296194406</v>
      </c>
      <c r="Z152" s="89">
        <v>56</v>
      </c>
      <c r="AA152" s="96">
        <f t="shared" si="31"/>
        <v>103.7037037037037</v>
      </c>
      <c r="AB152" s="89">
        <v>2406</v>
      </c>
      <c r="AC152" s="96">
        <f t="shared" si="32"/>
        <v>105.01964207769532</v>
      </c>
      <c r="AD152" s="143"/>
      <c r="AE152" s="143"/>
      <c r="AF152" s="143"/>
      <c r="AG152" s="143"/>
      <c r="AH152" s="143"/>
      <c r="AI152" s="143"/>
      <c r="AJ152" s="176">
        <v>10949</v>
      </c>
      <c r="AK152" s="177">
        <f t="shared" si="46"/>
        <v>127.67024253731343</v>
      </c>
      <c r="AL152" s="154" t="s">
        <v>218</v>
      </c>
      <c r="AM152" s="121" t="s">
        <v>218</v>
      </c>
      <c r="AN152" s="121" t="s">
        <v>218</v>
      </c>
      <c r="AO152" s="121" t="s">
        <v>218</v>
      </c>
      <c r="AP152" s="34" t="s">
        <v>188</v>
      </c>
      <c r="AQ152" s="35" t="s">
        <v>188</v>
      </c>
      <c r="AR152" s="94"/>
      <c r="AS152" s="94"/>
    </row>
    <row r="153" spans="1:52" ht="12" hidden="1" customHeight="1">
      <c r="A153" s="93"/>
      <c r="B153" s="44" t="s">
        <v>109</v>
      </c>
      <c r="C153" s="62" t="s">
        <v>20</v>
      </c>
      <c r="D153" s="79">
        <v>113350</v>
      </c>
      <c r="E153" s="86">
        <f t="shared" si="37"/>
        <v>97.745009270038381</v>
      </c>
      <c r="F153" s="82">
        <v>1457</v>
      </c>
      <c r="G153" s="86">
        <f t="shared" si="38"/>
        <v>112.94573643410853</v>
      </c>
      <c r="H153" s="82">
        <v>691</v>
      </c>
      <c r="I153" s="86">
        <f t="shared" si="30"/>
        <v>143.65904365904365</v>
      </c>
      <c r="J153" s="82">
        <f t="shared" si="33"/>
        <v>111893</v>
      </c>
      <c r="K153" s="109">
        <f t="shared" si="39"/>
        <v>97.574013516459559</v>
      </c>
      <c r="L153" s="90">
        <v>51661</v>
      </c>
      <c r="M153" s="109">
        <f t="shared" si="40"/>
        <v>71.996376559124798</v>
      </c>
      <c r="N153" s="90">
        <v>71068</v>
      </c>
      <c r="O153" s="109">
        <f t="shared" si="41"/>
        <v>77.283947932185697</v>
      </c>
      <c r="P153" s="90">
        <f t="shared" si="34"/>
        <v>19407</v>
      </c>
      <c r="Q153" s="109">
        <f t="shared" si="42"/>
        <v>96.06474606474606</v>
      </c>
      <c r="R153" s="90">
        <f t="shared" si="35"/>
        <v>131300</v>
      </c>
      <c r="S153" s="109">
        <f t="shared" si="43"/>
        <v>97.347954061848938</v>
      </c>
      <c r="T153" s="90">
        <v>115588</v>
      </c>
      <c r="U153" s="109">
        <f t="shared" si="44"/>
        <v>97.252909055724302</v>
      </c>
      <c r="V153" s="90">
        <v>11082</v>
      </c>
      <c r="W153" s="109">
        <f t="shared" si="29"/>
        <v>114.17679785699568</v>
      </c>
      <c r="X153" s="90">
        <f t="shared" si="36"/>
        <v>15712</v>
      </c>
      <c r="Y153" s="109">
        <f t="shared" si="45"/>
        <v>98.052920619071386</v>
      </c>
      <c r="Z153" s="90">
        <v>68</v>
      </c>
      <c r="AA153" s="109">
        <f t="shared" si="31"/>
        <v>121.42857142857142</v>
      </c>
      <c r="AB153" s="90">
        <v>2918</v>
      </c>
      <c r="AC153" s="109">
        <f t="shared" si="32"/>
        <v>121.83716075156576</v>
      </c>
      <c r="AD153" s="144"/>
      <c r="AE153" s="144"/>
      <c r="AF153" s="144"/>
      <c r="AG153" s="144"/>
      <c r="AH153" s="144"/>
      <c r="AI153" s="144"/>
      <c r="AJ153" s="178">
        <v>16024</v>
      </c>
      <c r="AK153" s="180">
        <f t="shared" si="46"/>
        <v>102.45524296675192</v>
      </c>
      <c r="AL153" s="155" t="s">
        <v>218</v>
      </c>
      <c r="AM153" s="156" t="s">
        <v>218</v>
      </c>
      <c r="AN153" s="156" t="s">
        <v>218</v>
      </c>
      <c r="AO153" s="156" t="s">
        <v>218</v>
      </c>
      <c r="AP153" s="36" t="s">
        <v>188</v>
      </c>
      <c r="AQ153" s="37" t="s">
        <v>188</v>
      </c>
      <c r="AR153" s="94"/>
      <c r="AS153" s="94"/>
    </row>
    <row r="154" spans="1:52" ht="12" hidden="1" customHeight="1">
      <c r="A154" s="93"/>
      <c r="B154" s="42" t="s">
        <v>50</v>
      </c>
      <c r="C154" s="60" t="s">
        <v>154</v>
      </c>
      <c r="D154" s="80">
        <v>110227</v>
      </c>
      <c r="E154" s="87">
        <f t="shared" si="37"/>
        <v>96.163979620323829</v>
      </c>
      <c r="F154" s="83">
        <v>1411</v>
      </c>
      <c r="G154" s="87">
        <f t="shared" si="38"/>
        <v>101.36494252873563</v>
      </c>
      <c r="H154" s="83">
        <v>713</v>
      </c>
      <c r="I154" s="87">
        <f t="shared" si="30"/>
        <v>118.24212271973467</v>
      </c>
      <c r="J154" s="83">
        <f t="shared" si="33"/>
        <v>108816</v>
      </c>
      <c r="K154" s="110">
        <f t="shared" si="39"/>
        <v>96.100042390843583</v>
      </c>
      <c r="L154" s="102">
        <v>49446</v>
      </c>
      <c r="M154" s="110">
        <f t="shared" si="40"/>
        <v>72.111303942014615</v>
      </c>
      <c r="N154" s="102">
        <v>69402</v>
      </c>
      <c r="O154" s="110">
        <f t="shared" si="41"/>
        <v>75.815208485815106</v>
      </c>
      <c r="P154" s="102">
        <f t="shared" si="34"/>
        <v>19956</v>
      </c>
      <c r="Q154" s="110">
        <f t="shared" si="42"/>
        <v>86.870973358871666</v>
      </c>
      <c r="R154" s="102">
        <f t="shared" si="35"/>
        <v>128772</v>
      </c>
      <c r="S154" s="110">
        <f t="shared" si="43"/>
        <v>94.543478899298123</v>
      </c>
      <c r="T154" s="89">
        <v>115219</v>
      </c>
      <c r="U154" s="110">
        <f t="shared" si="44"/>
        <v>95.603939693155326</v>
      </c>
      <c r="V154" s="102">
        <v>8960</v>
      </c>
      <c r="W154" s="110">
        <f t="shared" si="29"/>
        <v>91.131000813669644</v>
      </c>
      <c r="X154" s="102">
        <f t="shared" si="36"/>
        <v>13553</v>
      </c>
      <c r="Y154" s="110">
        <f t="shared" si="45"/>
        <v>86.396379167463493</v>
      </c>
      <c r="Z154" s="102">
        <v>63</v>
      </c>
      <c r="AA154" s="110">
        <f t="shared" si="31"/>
        <v>110.5263157894737</v>
      </c>
      <c r="AB154" s="102">
        <v>2497</v>
      </c>
      <c r="AC154" s="110">
        <f t="shared" si="32"/>
        <v>119.30243669374103</v>
      </c>
      <c r="AD154" s="145"/>
      <c r="AE154" s="145"/>
      <c r="AF154" s="145"/>
      <c r="AG154" s="145"/>
      <c r="AH154" s="145"/>
      <c r="AI154" s="145"/>
      <c r="AJ154" s="179">
        <v>14645</v>
      </c>
      <c r="AK154" s="181">
        <f t="shared" si="46"/>
        <v>111.22503227766384</v>
      </c>
      <c r="AL154" s="157" t="s">
        <v>218</v>
      </c>
      <c r="AM154" s="150" t="s">
        <v>218</v>
      </c>
      <c r="AN154" s="150" t="s">
        <v>218</v>
      </c>
      <c r="AO154" s="150" t="s">
        <v>218</v>
      </c>
      <c r="AP154" s="30" t="s">
        <v>188</v>
      </c>
      <c r="AQ154" s="31" t="s">
        <v>188</v>
      </c>
      <c r="AR154" s="94"/>
      <c r="AS154" s="94"/>
    </row>
    <row r="155" spans="1:52" ht="12" hidden="1" customHeight="1">
      <c r="A155" s="93"/>
      <c r="B155" s="43" t="s">
        <v>93</v>
      </c>
      <c r="C155" s="60" t="s">
        <v>18</v>
      </c>
      <c r="D155" s="78">
        <v>113227</v>
      </c>
      <c r="E155" s="85">
        <f t="shared" si="37"/>
        <v>96.135134446718013</v>
      </c>
      <c r="F155" s="81">
        <v>1399</v>
      </c>
      <c r="G155" s="85">
        <f t="shared" si="38"/>
        <v>101.96793002915452</v>
      </c>
      <c r="H155" s="81">
        <v>695</v>
      </c>
      <c r="I155" s="85">
        <f t="shared" si="30"/>
        <v>119.21097770154374</v>
      </c>
      <c r="J155" s="81">
        <f t="shared" si="33"/>
        <v>111828</v>
      </c>
      <c r="K155" s="96">
        <f t="shared" si="39"/>
        <v>96.066387760186245</v>
      </c>
      <c r="L155" s="89">
        <v>50403</v>
      </c>
      <c r="M155" s="96">
        <f t="shared" si="40"/>
        <v>71.84212776875053</v>
      </c>
      <c r="N155" s="89">
        <v>73907</v>
      </c>
      <c r="O155" s="96">
        <f t="shared" si="41"/>
        <v>78.852637418914313</v>
      </c>
      <c r="P155" s="89">
        <f t="shared" si="34"/>
        <v>23504</v>
      </c>
      <c r="Q155" s="96">
        <f t="shared" si="42"/>
        <v>99.719983029274502</v>
      </c>
      <c r="R155" s="89">
        <f t="shared" si="35"/>
        <v>135332</v>
      </c>
      <c r="S155" s="96">
        <f t="shared" si="43"/>
        <v>96.681597691049248</v>
      </c>
      <c r="T155" s="89">
        <v>122970</v>
      </c>
      <c r="U155" s="96">
        <f t="shared" si="44"/>
        <v>96.819148098574914</v>
      </c>
      <c r="V155" s="89">
        <v>8239</v>
      </c>
      <c r="W155" s="96">
        <f t="shared" si="29"/>
        <v>88.791895678413624</v>
      </c>
      <c r="X155" s="89">
        <f t="shared" si="36"/>
        <v>12362</v>
      </c>
      <c r="Y155" s="96">
        <f t="shared" si="45"/>
        <v>95.334310171975005</v>
      </c>
      <c r="Z155" s="89">
        <v>62</v>
      </c>
      <c r="AA155" s="96">
        <f t="shared" si="31"/>
        <v>119.23076923076923</v>
      </c>
      <c r="AB155" s="89">
        <v>2436</v>
      </c>
      <c r="AC155" s="96">
        <f t="shared" si="32"/>
        <v>150.55624227441285</v>
      </c>
      <c r="AD155" s="143"/>
      <c r="AE155" s="143"/>
      <c r="AF155" s="143"/>
      <c r="AG155" s="143"/>
      <c r="AH155" s="143"/>
      <c r="AI155" s="143"/>
      <c r="AJ155" s="176">
        <v>12274</v>
      </c>
      <c r="AK155" s="177">
        <f t="shared" si="46"/>
        <v>103.55184341516916</v>
      </c>
      <c r="AL155" s="154" t="s">
        <v>218</v>
      </c>
      <c r="AM155" s="121" t="s">
        <v>218</v>
      </c>
      <c r="AN155" s="121" t="s">
        <v>218</v>
      </c>
      <c r="AO155" s="121" t="s">
        <v>218</v>
      </c>
      <c r="AP155" s="34" t="s">
        <v>188</v>
      </c>
      <c r="AQ155" s="35" t="s">
        <v>188</v>
      </c>
      <c r="AR155" s="94"/>
      <c r="AS155" s="94"/>
    </row>
    <row r="156" spans="1:52" ht="12" hidden="1" customHeight="1">
      <c r="A156" s="93"/>
      <c r="B156" s="43" t="s">
        <v>95</v>
      </c>
      <c r="C156" s="60" t="s">
        <v>10</v>
      </c>
      <c r="D156" s="78">
        <v>107153</v>
      </c>
      <c r="E156" s="85">
        <f t="shared" si="37"/>
        <v>97.810172338250339</v>
      </c>
      <c r="F156" s="81">
        <v>1394</v>
      </c>
      <c r="G156" s="85">
        <f t="shared" si="38"/>
        <v>100.215672178289</v>
      </c>
      <c r="H156" s="81">
        <v>704</v>
      </c>
      <c r="I156" s="85">
        <f t="shared" si="30"/>
        <v>114.47154471544717</v>
      </c>
      <c r="J156" s="81">
        <f t="shared" si="33"/>
        <v>105759</v>
      </c>
      <c r="K156" s="96">
        <f t="shared" si="39"/>
        <v>97.779236508538204</v>
      </c>
      <c r="L156" s="89">
        <v>46551</v>
      </c>
      <c r="M156" s="96">
        <f t="shared" si="40"/>
        <v>83.07634650390834</v>
      </c>
      <c r="N156" s="89">
        <v>74846</v>
      </c>
      <c r="O156" s="96">
        <f t="shared" si="41"/>
        <v>90.584077651102561</v>
      </c>
      <c r="P156" s="89">
        <f t="shared" si="34"/>
        <v>28295</v>
      </c>
      <c r="Q156" s="96">
        <f t="shared" si="42"/>
        <v>106.40418170878461</v>
      </c>
      <c r="R156" s="89">
        <f t="shared" si="35"/>
        <v>134054</v>
      </c>
      <c r="S156" s="96">
        <f t="shared" si="43"/>
        <v>99.481273144197161</v>
      </c>
      <c r="T156" s="89">
        <v>125984</v>
      </c>
      <c r="U156" s="96">
        <f t="shared" si="44"/>
        <v>98.944458406634823</v>
      </c>
      <c r="V156" s="89">
        <v>7992</v>
      </c>
      <c r="W156" s="96">
        <f t="shared" si="29"/>
        <v>96.954992114521417</v>
      </c>
      <c r="X156" s="89">
        <f t="shared" si="36"/>
        <v>8070</v>
      </c>
      <c r="Y156" s="96">
        <f t="shared" si="45"/>
        <v>108.68686868686868</v>
      </c>
      <c r="Z156" s="89">
        <v>65</v>
      </c>
      <c r="AA156" s="96">
        <f t="shared" si="31"/>
        <v>122.64150943396226</v>
      </c>
      <c r="AB156" s="89">
        <v>2152</v>
      </c>
      <c r="AC156" s="96">
        <f t="shared" si="32"/>
        <v>108.30397584297937</v>
      </c>
      <c r="AD156" s="143"/>
      <c r="AE156" s="143"/>
      <c r="AF156" s="143"/>
      <c r="AG156" s="143"/>
      <c r="AH156" s="143"/>
      <c r="AI156" s="143"/>
      <c r="AJ156" s="176">
        <v>6519</v>
      </c>
      <c r="AK156" s="177">
        <f t="shared" si="46"/>
        <v>104.18731021256194</v>
      </c>
      <c r="AL156" s="154" t="s">
        <v>218</v>
      </c>
      <c r="AM156" s="121" t="s">
        <v>218</v>
      </c>
      <c r="AN156" s="121" t="s">
        <v>218</v>
      </c>
      <c r="AO156" s="121" t="s">
        <v>218</v>
      </c>
      <c r="AP156" s="34" t="s">
        <v>188</v>
      </c>
      <c r="AQ156" s="35" t="s">
        <v>188</v>
      </c>
      <c r="AR156" s="94"/>
      <c r="AS156" s="94"/>
    </row>
    <row r="157" spans="1:52" ht="12" hidden="1" customHeight="1">
      <c r="A157" s="93"/>
      <c r="B157" s="43" t="s">
        <v>56</v>
      </c>
      <c r="C157" s="60" t="s">
        <v>49</v>
      </c>
      <c r="D157" s="78">
        <v>105148</v>
      </c>
      <c r="E157" s="85">
        <f t="shared" si="37"/>
        <v>97.089566020313939</v>
      </c>
      <c r="F157" s="81">
        <v>1383</v>
      </c>
      <c r="G157" s="85">
        <f t="shared" si="38"/>
        <v>91.710875331564992</v>
      </c>
      <c r="H157" s="81">
        <v>692</v>
      </c>
      <c r="I157" s="85">
        <f t="shared" si="30"/>
        <v>94.406548431105051</v>
      </c>
      <c r="J157" s="81">
        <f t="shared" si="33"/>
        <v>103765</v>
      </c>
      <c r="K157" s="96">
        <f t="shared" si="39"/>
        <v>97.165518016330807</v>
      </c>
      <c r="L157" s="89">
        <v>45943</v>
      </c>
      <c r="M157" s="96">
        <f t="shared" si="40"/>
        <v>80.716456719197467</v>
      </c>
      <c r="N157" s="89">
        <v>75059</v>
      </c>
      <c r="O157" s="96">
        <f t="shared" si="41"/>
        <v>88.473325632381716</v>
      </c>
      <c r="P157" s="89">
        <f t="shared" si="34"/>
        <v>29116</v>
      </c>
      <c r="Q157" s="96">
        <f t="shared" si="42"/>
        <v>104.28740284394141</v>
      </c>
      <c r="R157" s="89">
        <f t="shared" si="35"/>
        <v>132881</v>
      </c>
      <c r="S157" s="96">
        <f t="shared" si="43"/>
        <v>98.641536325912512</v>
      </c>
      <c r="T157" s="89">
        <v>122434</v>
      </c>
      <c r="U157" s="96">
        <f t="shared" si="44"/>
        <v>97.732189183795654</v>
      </c>
      <c r="V157" s="89">
        <v>7606</v>
      </c>
      <c r="W157" s="96">
        <f t="shared" si="29"/>
        <v>84.04419889502762</v>
      </c>
      <c r="X157" s="89">
        <f t="shared" si="36"/>
        <v>10447</v>
      </c>
      <c r="Y157" s="96">
        <f t="shared" si="45"/>
        <v>110.71428571428572</v>
      </c>
      <c r="Z157" s="89">
        <v>64</v>
      </c>
      <c r="AA157" s="96">
        <f t="shared" si="31"/>
        <v>116.36363636363636</v>
      </c>
      <c r="AB157" s="89">
        <v>2256</v>
      </c>
      <c r="AC157" s="96">
        <f t="shared" si="32"/>
        <v>125.54257095158599</v>
      </c>
      <c r="AD157" s="143"/>
      <c r="AE157" s="143"/>
      <c r="AF157" s="143"/>
      <c r="AG157" s="143"/>
      <c r="AH157" s="143"/>
      <c r="AI157" s="143"/>
      <c r="AJ157" s="176">
        <v>8834</v>
      </c>
      <c r="AK157" s="177">
        <f t="shared" si="46"/>
        <v>106.97505449261322</v>
      </c>
      <c r="AL157" s="154" t="s">
        <v>218</v>
      </c>
      <c r="AM157" s="121" t="s">
        <v>218</v>
      </c>
      <c r="AN157" s="121" t="s">
        <v>218</v>
      </c>
      <c r="AO157" s="121" t="s">
        <v>218</v>
      </c>
      <c r="AP157" s="34" t="s">
        <v>188</v>
      </c>
      <c r="AQ157" s="35" t="s">
        <v>188</v>
      </c>
      <c r="AR157" s="94"/>
      <c r="AS157" s="94"/>
    </row>
    <row r="158" spans="1:52" ht="12" hidden="1" customHeight="1">
      <c r="A158" s="93"/>
      <c r="B158" s="43" t="s">
        <v>97</v>
      </c>
      <c r="C158" s="60" t="s">
        <v>98</v>
      </c>
      <c r="D158" s="78">
        <v>100725</v>
      </c>
      <c r="E158" s="85">
        <f t="shared" si="37"/>
        <v>95.352822008065587</v>
      </c>
      <c r="F158" s="81">
        <v>1586</v>
      </c>
      <c r="G158" s="85">
        <f t="shared" si="38"/>
        <v>114.51263537906138</v>
      </c>
      <c r="H158" s="81">
        <v>898</v>
      </c>
      <c r="I158" s="85">
        <f t="shared" si="30"/>
        <v>144.60547504025766</v>
      </c>
      <c r="J158" s="81">
        <f t="shared" si="33"/>
        <v>99139</v>
      </c>
      <c r="K158" s="96">
        <f t="shared" si="39"/>
        <v>95.098274323974323</v>
      </c>
      <c r="L158" s="89">
        <v>43946</v>
      </c>
      <c r="M158" s="96">
        <f t="shared" si="40"/>
        <v>75.770271901239667</v>
      </c>
      <c r="N158" s="89">
        <v>70512</v>
      </c>
      <c r="O158" s="96">
        <f t="shared" si="41"/>
        <v>83.922875505831939</v>
      </c>
      <c r="P158" s="89">
        <f t="shared" si="34"/>
        <v>26566</v>
      </c>
      <c r="Q158" s="96">
        <f t="shared" si="42"/>
        <v>102.09446216517428</v>
      </c>
      <c r="R158" s="89">
        <f t="shared" si="35"/>
        <v>125705</v>
      </c>
      <c r="S158" s="96">
        <f t="shared" si="43"/>
        <v>96.495739617717049</v>
      </c>
      <c r="T158" s="89">
        <v>114245</v>
      </c>
      <c r="U158" s="96">
        <f t="shared" si="44"/>
        <v>97.70124772305509</v>
      </c>
      <c r="V158" s="89">
        <v>8199</v>
      </c>
      <c r="W158" s="96">
        <f t="shared" ref="W158:W213" si="47">V158/V146*100</f>
        <v>84.849425644209873</v>
      </c>
      <c r="X158" s="89">
        <f t="shared" si="36"/>
        <v>11460</v>
      </c>
      <c r="Y158" s="96">
        <f t="shared" si="45"/>
        <v>85.926370248181755</v>
      </c>
      <c r="Z158" s="89">
        <v>58</v>
      </c>
      <c r="AA158" s="96">
        <f t="shared" si="31"/>
        <v>111.53846153846155</v>
      </c>
      <c r="AB158" s="89">
        <v>2614</v>
      </c>
      <c r="AC158" s="96">
        <f t="shared" si="32"/>
        <v>132.42147922998987</v>
      </c>
      <c r="AD158" s="143"/>
      <c r="AE158" s="143"/>
      <c r="AF158" s="143"/>
      <c r="AG158" s="143"/>
      <c r="AH158" s="143"/>
      <c r="AI158" s="143"/>
      <c r="AJ158" s="176">
        <v>9234</v>
      </c>
      <c r="AK158" s="177">
        <f t="shared" si="46"/>
        <v>89.633080955154341</v>
      </c>
      <c r="AL158" s="154" t="s">
        <v>218</v>
      </c>
      <c r="AM158" s="121" t="s">
        <v>218</v>
      </c>
      <c r="AN158" s="121" t="s">
        <v>218</v>
      </c>
      <c r="AO158" s="121" t="s">
        <v>218</v>
      </c>
      <c r="AP158" s="34" t="s">
        <v>188</v>
      </c>
      <c r="AQ158" s="35" t="s">
        <v>188</v>
      </c>
      <c r="AR158" s="94"/>
      <c r="AS158" s="94"/>
    </row>
    <row r="159" spans="1:52" s="13" customFormat="1" ht="12" hidden="1" customHeight="1">
      <c r="A159" s="92"/>
      <c r="B159" s="43" t="s">
        <v>99</v>
      </c>
      <c r="C159" s="60" t="s">
        <v>13</v>
      </c>
      <c r="D159" s="78">
        <v>96194</v>
      </c>
      <c r="E159" s="85">
        <f t="shared" si="37"/>
        <v>93.268177278765137</v>
      </c>
      <c r="F159" s="81">
        <v>1428</v>
      </c>
      <c r="G159" s="85">
        <f t="shared" si="38"/>
        <v>94.009216589861751</v>
      </c>
      <c r="H159" s="81">
        <v>751</v>
      </c>
      <c r="I159" s="85">
        <f t="shared" si="30"/>
        <v>100.94086021505377</v>
      </c>
      <c r="J159" s="81">
        <f t="shared" si="33"/>
        <v>94766</v>
      </c>
      <c r="K159" s="96">
        <f t="shared" si="39"/>
        <v>93.257100120057473</v>
      </c>
      <c r="L159" s="89">
        <v>40456</v>
      </c>
      <c r="M159" s="96">
        <f t="shared" si="40"/>
        <v>79.125349605898805</v>
      </c>
      <c r="N159" s="89">
        <v>76770</v>
      </c>
      <c r="O159" s="96">
        <f t="shared" si="41"/>
        <v>92.167503061445004</v>
      </c>
      <c r="P159" s="89">
        <f t="shared" si="34"/>
        <v>36314</v>
      </c>
      <c r="Q159" s="96">
        <f t="shared" si="42"/>
        <v>112.89911394372764</v>
      </c>
      <c r="R159" s="89">
        <f t="shared" si="35"/>
        <v>131080</v>
      </c>
      <c r="S159" s="96">
        <f t="shared" si="43"/>
        <v>97.979563920677521</v>
      </c>
      <c r="T159" s="89">
        <v>125342</v>
      </c>
      <c r="U159" s="96">
        <f t="shared" si="44"/>
        <v>99.004755059161781</v>
      </c>
      <c r="V159" s="89">
        <v>10046</v>
      </c>
      <c r="W159" s="96">
        <f t="shared" si="47"/>
        <v>85.709410459858375</v>
      </c>
      <c r="X159" s="89">
        <f t="shared" si="36"/>
        <v>5738</v>
      </c>
      <c r="Y159" s="96">
        <f t="shared" si="45"/>
        <v>79.905305667734297</v>
      </c>
      <c r="Z159" s="89">
        <v>65</v>
      </c>
      <c r="AA159" s="96">
        <f t="shared" si="31"/>
        <v>127.45098039215685</v>
      </c>
      <c r="AB159" s="89">
        <v>2584</v>
      </c>
      <c r="AC159" s="96">
        <f t="shared" si="32"/>
        <v>112.15277777777777</v>
      </c>
      <c r="AD159" s="143"/>
      <c r="AE159" s="143"/>
      <c r="AF159" s="143"/>
      <c r="AG159" s="143"/>
      <c r="AH159" s="143"/>
      <c r="AI159" s="143"/>
      <c r="AJ159" s="176">
        <v>3173</v>
      </c>
      <c r="AK159" s="177">
        <f t="shared" si="46"/>
        <v>71.982758620689651</v>
      </c>
      <c r="AL159" s="154" t="s">
        <v>218</v>
      </c>
      <c r="AM159" s="121" t="s">
        <v>218</v>
      </c>
      <c r="AN159" s="121" t="s">
        <v>218</v>
      </c>
      <c r="AO159" s="121" t="s">
        <v>218</v>
      </c>
      <c r="AP159" s="34" t="s">
        <v>188</v>
      </c>
      <c r="AQ159" s="35" t="s">
        <v>188</v>
      </c>
      <c r="AR159" s="94"/>
      <c r="AS159" s="94"/>
      <c r="AT159" s="15"/>
      <c r="AU159" s="15"/>
      <c r="AV159" s="15"/>
      <c r="AW159" s="15"/>
      <c r="AX159" s="15"/>
      <c r="AY159" s="15"/>
      <c r="AZ159" s="15"/>
    </row>
    <row r="160" spans="1:52" s="13" customFormat="1" ht="12" hidden="1" customHeight="1">
      <c r="A160" s="92"/>
      <c r="B160" s="43" t="s">
        <v>57</v>
      </c>
      <c r="C160" s="60" t="s">
        <v>14</v>
      </c>
      <c r="D160" s="78">
        <v>100301</v>
      </c>
      <c r="E160" s="85">
        <f t="shared" si="37"/>
        <v>94.392057218144174</v>
      </c>
      <c r="F160" s="81">
        <v>1501</v>
      </c>
      <c r="G160" s="85">
        <f t="shared" si="38"/>
        <v>95.788130185067004</v>
      </c>
      <c r="H160" s="81">
        <v>818</v>
      </c>
      <c r="I160" s="85">
        <f t="shared" si="30"/>
        <v>102.76381909547739</v>
      </c>
      <c r="J160" s="81">
        <f t="shared" si="33"/>
        <v>98800</v>
      </c>
      <c r="K160" s="96">
        <f t="shared" si="39"/>
        <v>94.371161395699815</v>
      </c>
      <c r="L160" s="89">
        <v>42444</v>
      </c>
      <c r="M160" s="96">
        <f t="shared" si="40"/>
        <v>78.5345545378851</v>
      </c>
      <c r="N160" s="89">
        <v>74000</v>
      </c>
      <c r="O160" s="96">
        <f t="shared" si="41"/>
        <v>89.701318851823117</v>
      </c>
      <c r="P160" s="89">
        <f t="shared" si="34"/>
        <v>31556</v>
      </c>
      <c r="Q160" s="96">
        <f t="shared" si="42"/>
        <v>110.91350040420372</v>
      </c>
      <c r="R160" s="89">
        <f t="shared" si="35"/>
        <v>130356</v>
      </c>
      <c r="S160" s="96">
        <f t="shared" si="43"/>
        <v>97.906026557711954</v>
      </c>
      <c r="T160" s="89">
        <v>123536</v>
      </c>
      <c r="U160" s="96">
        <f t="shared" si="44"/>
        <v>98.416239125585548</v>
      </c>
      <c r="V160" s="89">
        <v>10988</v>
      </c>
      <c r="W160" s="96">
        <f t="shared" si="47"/>
        <v>92.398250924991586</v>
      </c>
      <c r="X160" s="89">
        <f t="shared" si="36"/>
        <v>6820</v>
      </c>
      <c r="Y160" s="96">
        <f t="shared" si="45"/>
        <v>89.501312335958005</v>
      </c>
      <c r="Z160" s="89">
        <v>66</v>
      </c>
      <c r="AA160" s="96">
        <f t="shared" si="31"/>
        <v>137.5</v>
      </c>
      <c r="AB160" s="89">
        <v>2827</v>
      </c>
      <c r="AC160" s="96">
        <f t="shared" si="32"/>
        <v>117.2056384742952</v>
      </c>
      <c r="AD160" s="143"/>
      <c r="AE160" s="143"/>
      <c r="AF160" s="143"/>
      <c r="AG160" s="143"/>
      <c r="AH160" s="143"/>
      <c r="AI160" s="143"/>
      <c r="AJ160" s="176">
        <v>4438</v>
      </c>
      <c r="AK160" s="177">
        <f t="shared" si="46"/>
        <v>81.341642228739005</v>
      </c>
      <c r="AL160" s="154" t="s">
        <v>218</v>
      </c>
      <c r="AM160" s="121" t="s">
        <v>218</v>
      </c>
      <c r="AN160" s="121" t="s">
        <v>218</v>
      </c>
      <c r="AO160" s="121" t="s">
        <v>218</v>
      </c>
      <c r="AP160" s="34" t="s">
        <v>188</v>
      </c>
      <c r="AQ160" s="35" t="s">
        <v>188</v>
      </c>
      <c r="AR160" s="94"/>
      <c r="AS160" s="94"/>
      <c r="AT160" s="15"/>
      <c r="AU160" s="15"/>
      <c r="AV160" s="15"/>
      <c r="AW160" s="15"/>
      <c r="AX160" s="15"/>
      <c r="AY160" s="15"/>
      <c r="AZ160" s="15"/>
    </row>
    <row r="161" spans="1:52" s="13" customFormat="1" ht="12" hidden="1" customHeight="1">
      <c r="A161" s="92"/>
      <c r="B161" s="43" t="s">
        <v>102</v>
      </c>
      <c r="C161" s="60" t="s">
        <v>15</v>
      </c>
      <c r="D161" s="78">
        <v>97311</v>
      </c>
      <c r="E161" s="85">
        <f t="shared" si="37"/>
        <v>94.518911358470774</v>
      </c>
      <c r="F161" s="81">
        <v>1255</v>
      </c>
      <c r="G161" s="85">
        <f t="shared" si="38"/>
        <v>85.724043715847003</v>
      </c>
      <c r="H161" s="81">
        <v>576</v>
      </c>
      <c r="I161" s="85">
        <f t="shared" si="30"/>
        <v>82.403433476394852</v>
      </c>
      <c r="J161" s="81">
        <f t="shared" si="33"/>
        <v>96056</v>
      </c>
      <c r="K161" s="96">
        <f t="shared" si="39"/>
        <v>94.645777909153622</v>
      </c>
      <c r="L161" s="89">
        <v>42377</v>
      </c>
      <c r="M161" s="96">
        <f t="shared" si="40"/>
        <v>93.372259557122391</v>
      </c>
      <c r="N161" s="89">
        <v>68450</v>
      </c>
      <c r="O161" s="96">
        <f t="shared" si="41"/>
        <v>95.328951033368611</v>
      </c>
      <c r="P161" s="89">
        <f t="shared" si="34"/>
        <v>26073</v>
      </c>
      <c r="Q161" s="96">
        <f t="shared" si="42"/>
        <v>98.690336500246033</v>
      </c>
      <c r="R161" s="89">
        <f t="shared" si="35"/>
        <v>122129</v>
      </c>
      <c r="S161" s="96">
        <f t="shared" si="43"/>
        <v>95.481162388885849</v>
      </c>
      <c r="T161" s="89">
        <v>115784</v>
      </c>
      <c r="U161" s="96">
        <f t="shared" si="44"/>
        <v>97.680814625462958</v>
      </c>
      <c r="V161" s="89">
        <v>11397</v>
      </c>
      <c r="W161" s="96">
        <f t="shared" si="47"/>
        <v>93.067123958843695</v>
      </c>
      <c r="X161" s="89">
        <f t="shared" si="36"/>
        <v>6345</v>
      </c>
      <c r="Y161" s="96">
        <f t="shared" si="45"/>
        <v>67.672781569965863</v>
      </c>
      <c r="Z161" s="89">
        <v>59</v>
      </c>
      <c r="AA161" s="96">
        <f t="shared" si="31"/>
        <v>107.27272727272728</v>
      </c>
      <c r="AB161" s="89">
        <v>3000</v>
      </c>
      <c r="AC161" s="96">
        <f t="shared" si="32"/>
        <v>114.15525114155251</v>
      </c>
      <c r="AD161" s="143"/>
      <c r="AE161" s="143"/>
      <c r="AF161" s="143"/>
      <c r="AG161" s="143"/>
      <c r="AH161" s="143"/>
      <c r="AI161" s="143"/>
      <c r="AJ161" s="176">
        <v>3974</v>
      </c>
      <c r="AK161" s="177">
        <f t="shared" si="46"/>
        <v>61.2232321676167</v>
      </c>
      <c r="AL161" s="154" t="s">
        <v>218</v>
      </c>
      <c r="AM161" s="121" t="s">
        <v>218</v>
      </c>
      <c r="AN161" s="121" t="s">
        <v>218</v>
      </c>
      <c r="AO161" s="121" t="s">
        <v>218</v>
      </c>
      <c r="AP161" s="34" t="s">
        <v>188</v>
      </c>
      <c r="AQ161" s="35" t="s">
        <v>188</v>
      </c>
      <c r="AR161" s="94"/>
      <c r="AS161" s="94"/>
      <c r="AT161" s="15"/>
      <c r="AU161" s="15"/>
      <c r="AV161" s="15"/>
      <c r="AW161" s="15"/>
      <c r="AX161" s="15"/>
      <c r="AY161" s="15"/>
      <c r="AZ161" s="15"/>
    </row>
    <row r="162" spans="1:52" ht="12" hidden="1" customHeight="1">
      <c r="A162" s="93"/>
      <c r="B162" s="43" t="s">
        <v>104</v>
      </c>
      <c r="C162" s="60" t="s">
        <v>16</v>
      </c>
      <c r="D162" s="78">
        <v>101945</v>
      </c>
      <c r="E162" s="85">
        <f t="shared" si="37"/>
        <v>94.159862563268931</v>
      </c>
      <c r="F162" s="81">
        <v>1234</v>
      </c>
      <c r="G162" s="85">
        <f t="shared" si="38"/>
        <v>90.007293946024802</v>
      </c>
      <c r="H162" s="81">
        <v>545</v>
      </c>
      <c r="I162" s="85">
        <f t="shared" si="30"/>
        <v>90.231788079470192</v>
      </c>
      <c r="J162" s="81">
        <f t="shared" si="33"/>
        <v>100711</v>
      </c>
      <c r="K162" s="96">
        <f t="shared" si="39"/>
        <v>94.213121041750469</v>
      </c>
      <c r="L162" s="89">
        <v>45712</v>
      </c>
      <c r="M162" s="96">
        <f t="shared" si="40"/>
        <v>95.275016152900221</v>
      </c>
      <c r="N162" s="89">
        <v>65641</v>
      </c>
      <c r="O162" s="96">
        <f t="shared" si="41"/>
        <v>95.641974589112948</v>
      </c>
      <c r="P162" s="89">
        <f t="shared" si="34"/>
        <v>19929</v>
      </c>
      <c r="Q162" s="96">
        <f t="shared" si="42"/>
        <v>96.494456011233225</v>
      </c>
      <c r="R162" s="89">
        <f t="shared" si="35"/>
        <v>120640</v>
      </c>
      <c r="S162" s="96">
        <f t="shared" si="43"/>
        <v>94.58251666013328</v>
      </c>
      <c r="T162" s="89">
        <v>108969</v>
      </c>
      <c r="U162" s="96">
        <f t="shared" si="44"/>
        <v>96.459205622781468</v>
      </c>
      <c r="V162" s="89">
        <v>10127</v>
      </c>
      <c r="W162" s="96">
        <f t="shared" si="47"/>
        <v>89.810216388790352</v>
      </c>
      <c r="X162" s="89">
        <f t="shared" si="36"/>
        <v>11671</v>
      </c>
      <c r="Y162" s="96">
        <f t="shared" si="45"/>
        <v>80.042521089088538</v>
      </c>
      <c r="Z162" s="89">
        <v>58</v>
      </c>
      <c r="AA162" s="96">
        <f t="shared" si="31"/>
        <v>101.75438596491229</v>
      </c>
      <c r="AB162" s="89">
        <v>3587</v>
      </c>
      <c r="AC162" s="96">
        <f t="shared" si="32"/>
        <v>135.5631141345427</v>
      </c>
      <c r="AD162" s="143"/>
      <c r="AE162" s="143"/>
      <c r="AF162" s="143"/>
      <c r="AG162" s="143"/>
      <c r="AH162" s="143"/>
      <c r="AI162" s="143"/>
      <c r="AJ162" s="176">
        <v>10586</v>
      </c>
      <c r="AK162" s="177">
        <f t="shared" si="46"/>
        <v>83.591282375236901</v>
      </c>
      <c r="AL162" s="154" t="s">
        <v>218</v>
      </c>
      <c r="AM162" s="121" t="s">
        <v>218</v>
      </c>
      <c r="AN162" s="121" t="s">
        <v>218</v>
      </c>
      <c r="AO162" s="121" t="s">
        <v>218</v>
      </c>
      <c r="AP162" s="34" t="s">
        <v>188</v>
      </c>
      <c r="AQ162" s="35" t="s">
        <v>188</v>
      </c>
      <c r="AR162" s="94"/>
      <c r="AS162" s="94"/>
    </row>
    <row r="163" spans="1:52" ht="12" hidden="1" customHeight="1">
      <c r="A163" s="93"/>
      <c r="B163" s="43" t="s">
        <v>51</v>
      </c>
      <c r="C163" s="60" t="s">
        <v>155</v>
      </c>
      <c r="D163" s="78">
        <v>103895</v>
      </c>
      <c r="E163" s="85">
        <f t="shared" si="37"/>
        <v>95.036635230193639</v>
      </c>
      <c r="F163" s="81">
        <v>1009</v>
      </c>
      <c r="G163" s="85">
        <f t="shared" si="38"/>
        <v>70.608817354793558</v>
      </c>
      <c r="H163" s="81">
        <v>416</v>
      </c>
      <c r="I163" s="85">
        <f t="shared" si="30"/>
        <v>62.745098039215684</v>
      </c>
      <c r="J163" s="81">
        <f t="shared" si="33"/>
        <v>102886</v>
      </c>
      <c r="K163" s="96">
        <f t="shared" si="39"/>
        <v>95.360174989804619</v>
      </c>
      <c r="L163" s="89">
        <v>43228</v>
      </c>
      <c r="M163" s="96">
        <f t="shared" si="40"/>
        <v>86.598020754036625</v>
      </c>
      <c r="N163" s="89">
        <v>65662</v>
      </c>
      <c r="O163" s="96">
        <f t="shared" si="41"/>
        <v>91.897944045569687</v>
      </c>
      <c r="P163" s="89">
        <f t="shared" si="34"/>
        <v>22434</v>
      </c>
      <c r="Q163" s="96">
        <f t="shared" si="42"/>
        <v>104.18427529837923</v>
      </c>
      <c r="R163" s="89">
        <f t="shared" si="35"/>
        <v>125320</v>
      </c>
      <c r="S163" s="96">
        <f t="shared" si="43"/>
        <v>96.828278926018925</v>
      </c>
      <c r="T163" s="89">
        <v>111562</v>
      </c>
      <c r="U163" s="96">
        <f t="shared" si="44"/>
        <v>96.45435446080424</v>
      </c>
      <c r="V163" s="89">
        <v>8618</v>
      </c>
      <c r="W163" s="96">
        <f t="shared" si="47"/>
        <v>83.78378378378379</v>
      </c>
      <c r="X163" s="89">
        <f t="shared" si="36"/>
        <v>13758</v>
      </c>
      <c r="Y163" s="96">
        <f t="shared" si="45"/>
        <v>99.970934457200983</v>
      </c>
      <c r="Z163" s="89">
        <v>45</v>
      </c>
      <c r="AA163" s="96">
        <f t="shared" si="31"/>
        <v>90</v>
      </c>
      <c r="AB163" s="89">
        <v>2930</v>
      </c>
      <c r="AC163" s="96">
        <f t="shared" si="32"/>
        <v>116.22372074573582</v>
      </c>
      <c r="AD163" s="143"/>
      <c r="AE163" s="143"/>
      <c r="AF163" s="143"/>
      <c r="AG163" s="143"/>
      <c r="AH163" s="143"/>
      <c r="AI163" s="143"/>
      <c r="AJ163" s="176">
        <v>11570</v>
      </c>
      <c r="AK163" s="177">
        <f t="shared" si="46"/>
        <v>87.07104154124022</v>
      </c>
      <c r="AL163" s="154" t="s">
        <v>218</v>
      </c>
      <c r="AM163" s="121" t="s">
        <v>218</v>
      </c>
      <c r="AN163" s="121" t="s">
        <v>218</v>
      </c>
      <c r="AO163" s="121" t="s">
        <v>218</v>
      </c>
      <c r="AP163" s="34" t="s">
        <v>188</v>
      </c>
      <c r="AQ163" s="35" t="s">
        <v>188</v>
      </c>
      <c r="AR163" s="94"/>
      <c r="AS163" s="94"/>
    </row>
    <row r="164" spans="1:52" s="13" customFormat="1" ht="12" hidden="1" customHeight="1">
      <c r="A164" s="92"/>
      <c r="B164" s="43" t="s">
        <v>47</v>
      </c>
      <c r="C164" s="60" t="s">
        <v>108</v>
      </c>
      <c r="D164" s="78">
        <v>95683</v>
      </c>
      <c r="E164" s="85">
        <f t="shared" si="37"/>
        <v>94.966006649794053</v>
      </c>
      <c r="F164" s="81">
        <v>990</v>
      </c>
      <c r="G164" s="85">
        <f t="shared" si="38"/>
        <v>70.412517780938828</v>
      </c>
      <c r="H164" s="81">
        <v>397</v>
      </c>
      <c r="I164" s="85">
        <f t="shared" si="30"/>
        <v>60.242792109256449</v>
      </c>
      <c r="J164" s="81">
        <f t="shared" si="33"/>
        <v>94693</v>
      </c>
      <c r="K164" s="96">
        <f t="shared" si="39"/>
        <v>95.313490825272524</v>
      </c>
      <c r="L164" s="89">
        <v>39756</v>
      </c>
      <c r="M164" s="96">
        <f t="shared" si="40"/>
        <v>88.792602849868231</v>
      </c>
      <c r="N164" s="89">
        <v>62545</v>
      </c>
      <c r="O164" s="96">
        <f t="shared" si="41"/>
        <v>93.991854890822481</v>
      </c>
      <c r="P164" s="89">
        <f t="shared" si="34"/>
        <v>22789</v>
      </c>
      <c r="Q164" s="96">
        <f t="shared" si="42"/>
        <v>104.68556203776012</v>
      </c>
      <c r="R164" s="89">
        <f t="shared" si="35"/>
        <v>117482</v>
      </c>
      <c r="S164" s="96">
        <f t="shared" si="43"/>
        <v>96.997968922868608</v>
      </c>
      <c r="T164" s="89">
        <v>106766</v>
      </c>
      <c r="U164" s="96">
        <f t="shared" si="44"/>
        <v>98.09084561390614</v>
      </c>
      <c r="V164" s="89">
        <v>8853</v>
      </c>
      <c r="W164" s="96">
        <f t="shared" si="47"/>
        <v>85.801511920914905</v>
      </c>
      <c r="X164" s="89">
        <f t="shared" si="36"/>
        <v>10716</v>
      </c>
      <c r="Y164" s="96">
        <f t="shared" si="45"/>
        <v>87.306501547987608</v>
      </c>
      <c r="Z164" s="89">
        <v>43</v>
      </c>
      <c r="AA164" s="96">
        <f t="shared" si="31"/>
        <v>76.785714285714292</v>
      </c>
      <c r="AB164" s="89">
        <v>2819</v>
      </c>
      <c r="AC164" s="96">
        <f t="shared" si="32"/>
        <v>117.16541978387365</v>
      </c>
      <c r="AD164" s="143"/>
      <c r="AE164" s="143"/>
      <c r="AF164" s="143"/>
      <c r="AG164" s="143"/>
      <c r="AH164" s="143"/>
      <c r="AI164" s="143"/>
      <c r="AJ164" s="176">
        <v>8558</v>
      </c>
      <c r="AK164" s="177">
        <f t="shared" si="46"/>
        <v>78.162389259293093</v>
      </c>
      <c r="AL164" s="154" t="s">
        <v>218</v>
      </c>
      <c r="AM164" s="121" t="s">
        <v>218</v>
      </c>
      <c r="AN164" s="121" t="s">
        <v>218</v>
      </c>
      <c r="AO164" s="121" t="s">
        <v>218</v>
      </c>
      <c r="AP164" s="34" t="s">
        <v>188</v>
      </c>
      <c r="AQ164" s="35" t="s">
        <v>188</v>
      </c>
      <c r="AR164" s="94"/>
      <c r="AS164" s="94"/>
      <c r="AT164" s="15"/>
      <c r="AU164" s="15"/>
      <c r="AV164" s="15"/>
      <c r="AW164" s="15"/>
      <c r="AX164" s="15"/>
      <c r="AY164" s="15"/>
      <c r="AZ164" s="15"/>
    </row>
    <row r="165" spans="1:52" s="13" customFormat="1" ht="12" hidden="1" customHeight="1">
      <c r="A165" s="92"/>
      <c r="B165" s="44" t="s">
        <v>109</v>
      </c>
      <c r="C165" s="60" t="s">
        <v>20</v>
      </c>
      <c r="D165" s="79">
        <v>96328</v>
      </c>
      <c r="E165" s="86">
        <f t="shared" si="37"/>
        <v>84.982796647551822</v>
      </c>
      <c r="F165" s="82">
        <v>1224</v>
      </c>
      <c r="G165" s="86">
        <f t="shared" si="38"/>
        <v>84.008236101578575</v>
      </c>
      <c r="H165" s="82">
        <v>631</v>
      </c>
      <c r="I165" s="86">
        <f t="shared" si="30"/>
        <v>91.316931982633861</v>
      </c>
      <c r="J165" s="82">
        <f t="shared" si="33"/>
        <v>95104</v>
      </c>
      <c r="K165" s="109">
        <f t="shared" si="39"/>
        <v>84.99548675967219</v>
      </c>
      <c r="L165" s="90">
        <v>45619</v>
      </c>
      <c r="M165" s="109">
        <f t="shared" si="40"/>
        <v>88.304523721956613</v>
      </c>
      <c r="N165" s="90">
        <v>56223</v>
      </c>
      <c r="O165" s="109">
        <f t="shared" si="41"/>
        <v>79.111555130297745</v>
      </c>
      <c r="P165" s="90">
        <f t="shared" si="34"/>
        <v>10604</v>
      </c>
      <c r="Q165" s="109">
        <f t="shared" si="42"/>
        <v>54.640078322254858</v>
      </c>
      <c r="R165" s="90">
        <f t="shared" si="35"/>
        <v>105708</v>
      </c>
      <c r="S165" s="109">
        <f t="shared" si="43"/>
        <v>80.508758568164509</v>
      </c>
      <c r="T165" s="90">
        <v>97812</v>
      </c>
      <c r="U165" s="109">
        <f t="shared" si="44"/>
        <v>84.62124095926913</v>
      </c>
      <c r="V165" s="90">
        <v>6263</v>
      </c>
      <c r="W165" s="109">
        <f t="shared" si="47"/>
        <v>56.515069482042954</v>
      </c>
      <c r="X165" s="90">
        <f t="shared" si="36"/>
        <v>7896</v>
      </c>
      <c r="Y165" s="109">
        <f t="shared" si="45"/>
        <v>50.254582484725049</v>
      </c>
      <c r="Z165" s="90">
        <v>39</v>
      </c>
      <c r="AA165" s="109">
        <f t="shared" si="31"/>
        <v>57.352941176470587</v>
      </c>
      <c r="AB165" s="90">
        <v>2863</v>
      </c>
      <c r="AC165" s="109">
        <f t="shared" si="32"/>
        <v>98.115147361206297</v>
      </c>
      <c r="AD165" s="144"/>
      <c r="AE165" s="144"/>
      <c r="AF165" s="144"/>
      <c r="AG165" s="144"/>
      <c r="AH165" s="144"/>
      <c r="AI165" s="144"/>
      <c r="AJ165" s="178">
        <v>6872</v>
      </c>
      <c r="AK165" s="180">
        <f t="shared" si="46"/>
        <v>42.885671492760856</v>
      </c>
      <c r="AL165" s="155" t="s">
        <v>218</v>
      </c>
      <c r="AM165" s="156" t="s">
        <v>218</v>
      </c>
      <c r="AN165" s="156" t="s">
        <v>218</v>
      </c>
      <c r="AO165" s="156" t="s">
        <v>218</v>
      </c>
      <c r="AP165" s="36" t="s">
        <v>188</v>
      </c>
      <c r="AQ165" s="37" t="s">
        <v>188</v>
      </c>
      <c r="AR165" s="94"/>
      <c r="AS165" s="94"/>
      <c r="AT165" s="15"/>
      <c r="AU165" s="15"/>
      <c r="AV165" s="15"/>
      <c r="AW165" s="15"/>
      <c r="AX165" s="15"/>
      <c r="AY165" s="15"/>
      <c r="AZ165" s="15"/>
    </row>
    <row r="166" spans="1:52" s="13" customFormat="1" ht="12" hidden="1" customHeight="1">
      <c r="A166" s="92"/>
      <c r="B166" s="42" t="s">
        <v>52</v>
      </c>
      <c r="C166" s="61" t="s">
        <v>156</v>
      </c>
      <c r="D166" s="80">
        <v>99347</v>
      </c>
      <c r="E166" s="87">
        <f t="shared" si="37"/>
        <v>90.129460114128108</v>
      </c>
      <c r="F166" s="83">
        <v>1067</v>
      </c>
      <c r="G166" s="87">
        <f t="shared" si="38"/>
        <v>75.620127569099921</v>
      </c>
      <c r="H166" s="83">
        <v>474</v>
      </c>
      <c r="I166" s="87">
        <f t="shared" si="30"/>
        <v>66.479663394109394</v>
      </c>
      <c r="J166" s="83">
        <f t="shared" si="33"/>
        <v>98280</v>
      </c>
      <c r="K166" s="110">
        <f t="shared" si="39"/>
        <v>90.317600352889286</v>
      </c>
      <c r="L166" s="102">
        <v>45767</v>
      </c>
      <c r="M166" s="110">
        <f t="shared" si="40"/>
        <v>92.559559923957451</v>
      </c>
      <c r="N166" s="102">
        <v>66319</v>
      </c>
      <c r="O166" s="110">
        <f t="shared" si="41"/>
        <v>95.557764905910489</v>
      </c>
      <c r="P166" s="102">
        <f t="shared" si="34"/>
        <v>20552</v>
      </c>
      <c r="Q166" s="110">
        <f t="shared" si="42"/>
        <v>102.98657045500099</v>
      </c>
      <c r="R166" s="102">
        <f t="shared" si="35"/>
        <v>118832</v>
      </c>
      <c r="S166" s="110">
        <f t="shared" si="43"/>
        <v>92.280930637095011</v>
      </c>
      <c r="T166" s="102">
        <v>110475</v>
      </c>
      <c r="U166" s="110">
        <f t="shared" si="44"/>
        <v>95.88262352563379</v>
      </c>
      <c r="V166" s="102">
        <v>8098</v>
      </c>
      <c r="W166" s="110">
        <f t="shared" si="47"/>
        <v>90.379464285714278</v>
      </c>
      <c r="X166" s="102">
        <f t="shared" si="36"/>
        <v>8357</v>
      </c>
      <c r="Y166" s="110">
        <f t="shared" si="45"/>
        <v>61.661624732531536</v>
      </c>
      <c r="Z166" s="102">
        <v>46</v>
      </c>
      <c r="AA166" s="110">
        <f t="shared" si="31"/>
        <v>73.015873015873012</v>
      </c>
      <c r="AB166" s="102">
        <v>3145</v>
      </c>
      <c r="AC166" s="110">
        <f t="shared" si="32"/>
        <v>125.95114136964358</v>
      </c>
      <c r="AD166" s="145"/>
      <c r="AE166" s="145"/>
      <c r="AF166" s="145"/>
      <c r="AG166" s="145"/>
      <c r="AH166" s="145"/>
      <c r="AI166" s="145"/>
      <c r="AJ166" s="179">
        <v>6077</v>
      </c>
      <c r="AK166" s="181">
        <f t="shared" si="46"/>
        <v>41.495390918402187</v>
      </c>
      <c r="AL166" s="157" t="s">
        <v>218</v>
      </c>
      <c r="AM166" s="150" t="s">
        <v>218</v>
      </c>
      <c r="AN166" s="150" t="s">
        <v>218</v>
      </c>
      <c r="AO166" s="150" t="s">
        <v>218</v>
      </c>
      <c r="AP166" s="30" t="s">
        <v>188</v>
      </c>
      <c r="AQ166" s="31" t="s">
        <v>188</v>
      </c>
      <c r="AR166" s="94"/>
      <c r="AS166" s="94"/>
      <c r="AT166" s="15"/>
      <c r="AU166" s="15"/>
      <c r="AV166" s="15"/>
      <c r="AW166" s="15"/>
      <c r="AX166" s="15"/>
      <c r="AY166" s="15"/>
      <c r="AZ166" s="15"/>
    </row>
    <row r="167" spans="1:52" s="13" customFormat="1" ht="12" hidden="1" customHeight="1">
      <c r="A167" s="92"/>
      <c r="B167" s="43" t="s">
        <v>93</v>
      </c>
      <c r="C167" s="60" t="s">
        <v>18</v>
      </c>
      <c r="D167" s="78">
        <v>108241</v>
      </c>
      <c r="E167" s="85">
        <f t="shared" si="37"/>
        <v>95.596456675527918</v>
      </c>
      <c r="F167" s="81">
        <v>1012</v>
      </c>
      <c r="G167" s="85">
        <f t="shared" si="38"/>
        <v>72.337383845603995</v>
      </c>
      <c r="H167" s="81">
        <v>419</v>
      </c>
      <c r="I167" s="85">
        <f t="shared" si="30"/>
        <v>60.28776978417266</v>
      </c>
      <c r="J167" s="81">
        <f t="shared" si="33"/>
        <v>107229</v>
      </c>
      <c r="K167" s="96">
        <f t="shared" si="39"/>
        <v>95.887434274063736</v>
      </c>
      <c r="L167" s="89">
        <v>45598</v>
      </c>
      <c r="M167" s="96">
        <f t="shared" si="40"/>
        <v>90.466837291431062</v>
      </c>
      <c r="N167" s="89">
        <v>69685</v>
      </c>
      <c r="O167" s="96">
        <f t="shared" si="41"/>
        <v>94.287415265130505</v>
      </c>
      <c r="P167" s="89">
        <f t="shared" si="34"/>
        <v>24087</v>
      </c>
      <c r="Q167" s="96">
        <f t="shared" si="42"/>
        <v>102.48042886317224</v>
      </c>
      <c r="R167" s="89">
        <f t="shared" si="35"/>
        <v>131316</v>
      </c>
      <c r="S167" s="96">
        <f t="shared" si="43"/>
        <v>97.032483078651026</v>
      </c>
      <c r="T167" s="89">
        <v>121880</v>
      </c>
      <c r="U167" s="96">
        <f t="shared" si="44"/>
        <v>99.113604944295346</v>
      </c>
      <c r="V167" s="89">
        <v>9194</v>
      </c>
      <c r="W167" s="96">
        <f t="shared" si="47"/>
        <v>111.59121252579196</v>
      </c>
      <c r="X167" s="89">
        <f t="shared" si="36"/>
        <v>9436</v>
      </c>
      <c r="Y167" s="96">
        <f t="shared" si="45"/>
        <v>76.330690826727064</v>
      </c>
      <c r="Z167" s="89">
        <v>58</v>
      </c>
      <c r="AA167" s="96">
        <f t="shared" si="31"/>
        <v>93.548387096774192</v>
      </c>
      <c r="AB167" s="89">
        <v>2926</v>
      </c>
      <c r="AC167" s="96">
        <f t="shared" si="32"/>
        <v>120.11494252873563</v>
      </c>
      <c r="AD167" s="143"/>
      <c r="AE167" s="143"/>
      <c r="AF167" s="143"/>
      <c r="AG167" s="143"/>
      <c r="AH167" s="143"/>
      <c r="AI167" s="143"/>
      <c r="AJ167" s="176">
        <v>8150</v>
      </c>
      <c r="AK167" s="177">
        <f t="shared" si="46"/>
        <v>66.40052142740754</v>
      </c>
      <c r="AL167" s="154" t="s">
        <v>218</v>
      </c>
      <c r="AM167" s="121" t="s">
        <v>218</v>
      </c>
      <c r="AN167" s="121" t="s">
        <v>218</v>
      </c>
      <c r="AO167" s="121" t="s">
        <v>218</v>
      </c>
      <c r="AP167" s="34" t="s">
        <v>188</v>
      </c>
      <c r="AQ167" s="35" t="s">
        <v>188</v>
      </c>
      <c r="AR167" s="94"/>
      <c r="AS167" s="94"/>
      <c r="AT167" s="15"/>
      <c r="AU167" s="15"/>
      <c r="AV167" s="15"/>
      <c r="AW167" s="15"/>
      <c r="AX167" s="15"/>
      <c r="AY167" s="15"/>
      <c r="AZ167" s="15"/>
    </row>
    <row r="168" spans="1:52" s="13" customFormat="1" ht="12" hidden="1" customHeight="1">
      <c r="A168" s="92"/>
      <c r="B168" s="43" t="s">
        <v>95</v>
      </c>
      <c r="C168" s="60" t="s">
        <v>10</v>
      </c>
      <c r="D168" s="78">
        <v>99959</v>
      </c>
      <c r="E168" s="85">
        <f t="shared" si="37"/>
        <v>93.2862355696994</v>
      </c>
      <c r="F168" s="81">
        <v>1003</v>
      </c>
      <c r="G168" s="85">
        <f t="shared" si="38"/>
        <v>71.951219512195124</v>
      </c>
      <c r="H168" s="81">
        <v>410</v>
      </c>
      <c r="I168" s="85">
        <f t="shared" si="30"/>
        <v>58.238636363636367</v>
      </c>
      <c r="J168" s="81">
        <f t="shared" si="33"/>
        <v>98956</v>
      </c>
      <c r="K168" s="96">
        <f t="shared" si="39"/>
        <v>93.567450524305258</v>
      </c>
      <c r="L168" s="89">
        <v>41480</v>
      </c>
      <c r="M168" s="96">
        <f t="shared" si="40"/>
        <v>89.106571287405217</v>
      </c>
      <c r="N168" s="89">
        <v>68732</v>
      </c>
      <c r="O168" s="96">
        <f t="shared" si="41"/>
        <v>91.831226785666558</v>
      </c>
      <c r="P168" s="89">
        <f t="shared" si="34"/>
        <v>27252</v>
      </c>
      <c r="Q168" s="96">
        <f t="shared" si="42"/>
        <v>96.313836366849273</v>
      </c>
      <c r="R168" s="89">
        <f t="shared" si="35"/>
        <v>126208</v>
      </c>
      <c r="S168" s="96">
        <f t="shared" si="43"/>
        <v>94.147134736747873</v>
      </c>
      <c r="T168" s="89">
        <v>118310</v>
      </c>
      <c r="U168" s="96">
        <f t="shared" si="44"/>
        <v>93.908750317500633</v>
      </c>
      <c r="V168" s="89">
        <v>8041</v>
      </c>
      <c r="W168" s="96">
        <f t="shared" si="47"/>
        <v>100.61311311311312</v>
      </c>
      <c r="X168" s="89">
        <f t="shared" si="36"/>
        <v>7898</v>
      </c>
      <c r="Y168" s="96">
        <f t="shared" si="45"/>
        <v>97.86864931846344</v>
      </c>
      <c r="Z168" s="89">
        <v>56</v>
      </c>
      <c r="AA168" s="96">
        <f t="shared" si="31"/>
        <v>86.15384615384616</v>
      </c>
      <c r="AB168" s="89">
        <v>2772</v>
      </c>
      <c r="AC168" s="96">
        <f t="shared" si="32"/>
        <v>128.81040892193309</v>
      </c>
      <c r="AD168" s="143"/>
      <c r="AE168" s="143"/>
      <c r="AF168" s="143"/>
      <c r="AG168" s="143"/>
      <c r="AH168" s="143"/>
      <c r="AI168" s="143"/>
      <c r="AJ168" s="176">
        <v>5611</v>
      </c>
      <c r="AK168" s="177">
        <f t="shared" si="46"/>
        <v>86.071483356342995</v>
      </c>
      <c r="AL168" s="154" t="s">
        <v>218</v>
      </c>
      <c r="AM168" s="121" t="s">
        <v>218</v>
      </c>
      <c r="AN168" s="121" t="s">
        <v>218</v>
      </c>
      <c r="AO168" s="121" t="s">
        <v>218</v>
      </c>
      <c r="AP168" s="34" t="s">
        <v>188</v>
      </c>
      <c r="AQ168" s="35" t="s">
        <v>188</v>
      </c>
      <c r="AR168" s="94"/>
      <c r="AS168" s="94"/>
      <c r="AT168" s="15"/>
      <c r="AU168" s="15"/>
      <c r="AV168" s="15"/>
      <c r="AW168" s="15"/>
      <c r="AX168" s="15"/>
      <c r="AY168" s="15"/>
      <c r="AZ168" s="15"/>
    </row>
    <row r="169" spans="1:52" s="13" customFormat="1" ht="12" hidden="1" customHeight="1">
      <c r="A169" s="92"/>
      <c r="B169" s="43" t="s">
        <v>56</v>
      </c>
      <c r="C169" s="60" t="s">
        <v>49</v>
      </c>
      <c r="D169" s="78">
        <v>97526</v>
      </c>
      <c r="E169" s="85">
        <f t="shared" si="37"/>
        <v>92.751169779739044</v>
      </c>
      <c r="F169" s="81">
        <v>992</v>
      </c>
      <c r="G169" s="85">
        <f t="shared" si="38"/>
        <v>71.728127259580617</v>
      </c>
      <c r="H169" s="81">
        <v>399</v>
      </c>
      <c r="I169" s="85">
        <f t="shared" si="30"/>
        <v>57.658959537572251</v>
      </c>
      <c r="J169" s="81">
        <f t="shared" si="33"/>
        <v>96534</v>
      </c>
      <c r="K169" s="96">
        <f t="shared" si="39"/>
        <v>93.031368958704761</v>
      </c>
      <c r="L169" s="89">
        <v>40188</v>
      </c>
      <c r="M169" s="96">
        <f t="shared" si="40"/>
        <v>87.473608601963306</v>
      </c>
      <c r="N169" s="89">
        <v>68959</v>
      </c>
      <c r="O169" s="96">
        <f t="shared" si="41"/>
        <v>91.87305985957714</v>
      </c>
      <c r="P169" s="89">
        <f t="shared" si="34"/>
        <v>28771</v>
      </c>
      <c r="Q169" s="96">
        <f t="shared" si="42"/>
        <v>98.815084489627694</v>
      </c>
      <c r="R169" s="89">
        <f t="shared" si="35"/>
        <v>125305</v>
      </c>
      <c r="S169" s="96">
        <f t="shared" si="43"/>
        <v>94.298658197936504</v>
      </c>
      <c r="T169" s="89">
        <v>118210</v>
      </c>
      <c r="U169" s="96">
        <f t="shared" si="44"/>
        <v>96.549977947302224</v>
      </c>
      <c r="V169" s="89">
        <v>7879</v>
      </c>
      <c r="W169" s="96">
        <f t="shared" si="47"/>
        <v>103.58927162766238</v>
      </c>
      <c r="X169" s="89">
        <f t="shared" si="36"/>
        <v>7095</v>
      </c>
      <c r="Y169" s="96">
        <f t="shared" si="45"/>
        <v>67.914233751316161</v>
      </c>
      <c r="Z169" s="89">
        <v>44</v>
      </c>
      <c r="AA169" s="96">
        <f t="shared" si="31"/>
        <v>68.75</v>
      </c>
      <c r="AB169" s="89">
        <v>2604</v>
      </c>
      <c r="AC169" s="96">
        <f t="shared" si="32"/>
        <v>115.42553191489363</v>
      </c>
      <c r="AD169" s="143"/>
      <c r="AE169" s="143"/>
      <c r="AF169" s="143"/>
      <c r="AG169" s="143"/>
      <c r="AH169" s="143"/>
      <c r="AI169" s="143"/>
      <c r="AJ169" s="176">
        <v>4549</v>
      </c>
      <c r="AK169" s="177">
        <f t="shared" si="46"/>
        <v>51.494226850803713</v>
      </c>
      <c r="AL169" s="154" t="s">
        <v>218</v>
      </c>
      <c r="AM169" s="121" t="s">
        <v>218</v>
      </c>
      <c r="AN169" s="121" t="s">
        <v>218</v>
      </c>
      <c r="AO169" s="121" t="s">
        <v>218</v>
      </c>
      <c r="AP169" s="34" t="s">
        <v>188</v>
      </c>
      <c r="AQ169" s="35" t="s">
        <v>188</v>
      </c>
      <c r="AR169" s="94"/>
      <c r="AS169" s="94"/>
      <c r="AT169" s="15"/>
      <c r="AU169" s="15"/>
      <c r="AV169" s="15"/>
      <c r="AW169" s="15"/>
      <c r="AX169" s="15"/>
      <c r="AY169" s="15"/>
      <c r="AZ169" s="15"/>
    </row>
    <row r="170" spans="1:52" s="13" customFormat="1" ht="12" hidden="1" customHeight="1">
      <c r="A170" s="92"/>
      <c r="B170" s="43" t="s">
        <v>97</v>
      </c>
      <c r="C170" s="60" t="s">
        <v>98</v>
      </c>
      <c r="D170" s="78">
        <v>95499</v>
      </c>
      <c r="E170" s="85">
        <f t="shared" si="37"/>
        <v>94.811615785554721</v>
      </c>
      <c r="F170" s="81">
        <v>1047</v>
      </c>
      <c r="G170" s="85">
        <f t="shared" si="38"/>
        <v>66.015132408575028</v>
      </c>
      <c r="H170" s="81">
        <v>454</v>
      </c>
      <c r="I170" s="85">
        <f t="shared" si="30"/>
        <v>50.556792873051229</v>
      </c>
      <c r="J170" s="81">
        <f t="shared" si="33"/>
        <v>94452</v>
      </c>
      <c r="K170" s="96">
        <f t="shared" si="39"/>
        <v>95.272294455259782</v>
      </c>
      <c r="L170" s="89">
        <v>41416</v>
      </c>
      <c r="M170" s="96">
        <f t="shared" si="40"/>
        <v>94.242934510535662</v>
      </c>
      <c r="N170" s="89">
        <v>64596</v>
      </c>
      <c r="O170" s="96">
        <f t="shared" si="41"/>
        <v>91.609938733832536</v>
      </c>
      <c r="P170" s="89">
        <f t="shared" si="34"/>
        <v>23180</v>
      </c>
      <c r="Q170" s="96">
        <f t="shared" si="42"/>
        <v>87.25438530452459</v>
      </c>
      <c r="R170" s="89">
        <f t="shared" si="35"/>
        <v>117632</v>
      </c>
      <c r="S170" s="96">
        <f t="shared" si="43"/>
        <v>93.577821089057707</v>
      </c>
      <c r="T170" s="89">
        <v>108498</v>
      </c>
      <c r="U170" s="96">
        <f t="shared" si="44"/>
        <v>94.969582913913086</v>
      </c>
      <c r="V170" s="89">
        <v>9017</v>
      </c>
      <c r="W170" s="96">
        <f t="shared" si="47"/>
        <v>109.97682644224906</v>
      </c>
      <c r="X170" s="89">
        <f t="shared" si="36"/>
        <v>9134</v>
      </c>
      <c r="Y170" s="96">
        <f t="shared" si="45"/>
        <v>79.703315881326347</v>
      </c>
      <c r="Z170" s="89">
        <v>51</v>
      </c>
      <c r="AA170" s="96">
        <f t="shared" si="31"/>
        <v>87.931034482758619</v>
      </c>
      <c r="AB170" s="89">
        <v>2790</v>
      </c>
      <c r="AC170" s="96">
        <f t="shared" si="32"/>
        <v>106.73297628156082</v>
      </c>
      <c r="AD170" s="143"/>
      <c r="AE170" s="143"/>
      <c r="AF170" s="143"/>
      <c r="AG170" s="143"/>
      <c r="AH170" s="143"/>
      <c r="AI170" s="143"/>
      <c r="AJ170" s="176">
        <v>7352</v>
      </c>
      <c r="AK170" s="177">
        <f t="shared" si="46"/>
        <v>79.618800086636341</v>
      </c>
      <c r="AL170" s="154" t="s">
        <v>218</v>
      </c>
      <c r="AM170" s="121" t="s">
        <v>218</v>
      </c>
      <c r="AN170" s="121" t="s">
        <v>218</v>
      </c>
      <c r="AO170" s="121" t="s">
        <v>218</v>
      </c>
      <c r="AP170" s="34" t="s">
        <v>188</v>
      </c>
      <c r="AQ170" s="35" t="s">
        <v>188</v>
      </c>
      <c r="AR170" s="94"/>
      <c r="AS170" s="94"/>
      <c r="AT170" s="15"/>
      <c r="AU170" s="15"/>
      <c r="AV170" s="15"/>
      <c r="AW170" s="15"/>
      <c r="AX170" s="15"/>
      <c r="AY170" s="15"/>
      <c r="AZ170" s="15"/>
    </row>
    <row r="171" spans="1:52" ht="12" hidden="1" customHeight="1">
      <c r="A171" s="93"/>
      <c r="B171" s="43" t="s">
        <v>99</v>
      </c>
      <c r="C171" s="60" t="s">
        <v>13</v>
      </c>
      <c r="D171" s="78">
        <v>92256</v>
      </c>
      <c r="E171" s="85">
        <f t="shared" si="37"/>
        <v>95.906189575233384</v>
      </c>
      <c r="F171" s="81">
        <v>1133</v>
      </c>
      <c r="G171" s="85">
        <f t="shared" si="38"/>
        <v>79.341736694677863</v>
      </c>
      <c r="H171" s="81">
        <v>540</v>
      </c>
      <c r="I171" s="85">
        <f t="shared" si="30"/>
        <v>71.904127829560579</v>
      </c>
      <c r="J171" s="81">
        <f t="shared" si="33"/>
        <v>91123</v>
      </c>
      <c r="K171" s="96">
        <f t="shared" si="39"/>
        <v>96.155794272207331</v>
      </c>
      <c r="L171" s="89">
        <v>37051</v>
      </c>
      <c r="M171" s="96">
        <f t="shared" si="40"/>
        <v>91.583448684991097</v>
      </c>
      <c r="N171" s="89">
        <v>69912</v>
      </c>
      <c r="O171" s="96">
        <f t="shared" si="41"/>
        <v>91.066822977725664</v>
      </c>
      <c r="P171" s="89">
        <f t="shared" si="34"/>
        <v>32861</v>
      </c>
      <c r="Q171" s="96">
        <f t="shared" si="42"/>
        <v>90.491270584347632</v>
      </c>
      <c r="R171" s="89">
        <f t="shared" si="35"/>
        <v>123984</v>
      </c>
      <c r="S171" s="96">
        <f t="shared" si="43"/>
        <v>94.586512053707665</v>
      </c>
      <c r="T171" s="89">
        <v>118055</v>
      </c>
      <c r="U171" s="96">
        <f t="shared" si="44"/>
        <v>94.186306266056079</v>
      </c>
      <c r="V171" s="89">
        <v>9788</v>
      </c>
      <c r="W171" s="96">
        <f t="shared" si="47"/>
        <v>97.431813657176988</v>
      </c>
      <c r="X171" s="89">
        <f t="shared" si="36"/>
        <v>5929</v>
      </c>
      <c r="Y171" s="96">
        <f t="shared" si="45"/>
        <v>103.32868595329383</v>
      </c>
      <c r="Z171" s="89">
        <v>51</v>
      </c>
      <c r="AA171" s="96">
        <f t="shared" si="31"/>
        <v>78.461538461538467</v>
      </c>
      <c r="AB171" s="89">
        <v>2993</v>
      </c>
      <c r="AC171" s="96">
        <f t="shared" si="32"/>
        <v>115.828173374613</v>
      </c>
      <c r="AD171" s="143"/>
      <c r="AE171" s="143"/>
      <c r="AF171" s="143"/>
      <c r="AG171" s="143"/>
      <c r="AH171" s="143"/>
      <c r="AI171" s="143"/>
      <c r="AJ171" s="176">
        <v>2711</v>
      </c>
      <c r="AK171" s="177">
        <f t="shared" si="46"/>
        <v>85.439647021745984</v>
      </c>
      <c r="AL171" s="154" t="s">
        <v>218</v>
      </c>
      <c r="AM171" s="121" t="s">
        <v>218</v>
      </c>
      <c r="AN171" s="121" t="s">
        <v>218</v>
      </c>
      <c r="AO171" s="121" t="s">
        <v>218</v>
      </c>
      <c r="AP171" s="34" t="s">
        <v>188</v>
      </c>
      <c r="AQ171" s="35" t="s">
        <v>188</v>
      </c>
      <c r="AR171" s="94"/>
      <c r="AS171" s="94"/>
    </row>
    <row r="172" spans="1:52" ht="12" hidden="1" customHeight="1">
      <c r="A172" s="93"/>
      <c r="B172" s="43" t="s">
        <v>57</v>
      </c>
      <c r="C172" s="60" t="s">
        <v>14</v>
      </c>
      <c r="D172" s="78">
        <v>97780</v>
      </c>
      <c r="E172" s="85">
        <f t="shared" si="37"/>
        <v>97.486565438031519</v>
      </c>
      <c r="F172" s="81">
        <v>1113</v>
      </c>
      <c r="G172" s="85">
        <f t="shared" si="38"/>
        <v>74.150566289140571</v>
      </c>
      <c r="H172" s="81">
        <v>520</v>
      </c>
      <c r="I172" s="85">
        <f t="shared" si="30"/>
        <v>63.569682151589248</v>
      </c>
      <c r="J172" s="81">
        <f t="shared" si="33"/>
        <v>96667</v>
      </c>
      <c r="K172" s="96">
        <f t="shared" si="39"/>
        <v>97.841093117408903</v>
      </c>
      <c r="L172" s="89">
        <v>39934</v>
      </c>
      <c r="M172" s="96">
        <f t="shared" si="40"/>
        <v>94.086325511261904</v>
      </c>
      <c r="N172" s="89">
        <v>67654</v>
      </c>
      <c r="O172" s="96">
        <f t="shared" si="41"/>
        <v>91.424324324324317</v>
      </c>
      <c r="P172" s="89">
        <f t="shared" si="34"/>
        <v>27720</v>
      </c>
      <c r="Q172" s="96">
        <f t="shared" si="42"/>
        <v>87.843833185448091</v>
      </c>
      <c r="R172" s="89">
        <f t="shared" si="35"/>
        <v>124387</v>
      </c>
      <c r="S172" s="96">
        <f t="shared" si="43"/>
        <v>95.421000951241226</v>
      </c>
      <c r="T172" s="89">
        <v>116918</v>
      </c>
      <c r="U172" s="96">
        <f t="shared" si="44"/>
        <v>94.642857142857139</v>
      </c>
      <c r="V172" s="89">
        <v>11406</v>
      </c>
      <c r="W172" s="96">
        <f t="shared" si="47"/>
        <v>103.80414998179832</v>
      </c>
      <c r="X172" s="89">
        <f t="shared" si="36"/>
        <v>7469</v>
      </c>
      <c r="Y172" s="96">
        <f t="shared" si="45"/>
        <v>109.51612903225806</v>
      </c>
      <c r="Z172" s="89">
        <v>47</v>
      </c>
      <c r="AA172" s="96">
        <f t="shared" si="31"/>
        <v>71.212121212121218</v>
      </c>
      <c r="AB172" s="89">
        <v>3070</v>
      </c>
      <c r="AC172" s="96">
        <f t="shared" si="32"/>
        <v>108.59568447117086</v>
      </c>
      <c r="AD172" s="143"/>
      <c r="AE172" s="143"/>
      <c r="AF172" s="143"/>
      <c r="AG172" s="143"/>
      <c r="AH172" s="143"/>
      <c r="AI172" s="143"/>
      <c r="AJ172" s="176">
        <v>5361</v>
      </c>
      <c r="AK172" s="177">
        <f t="shared" si="46"/>
        <v>120.797656602073</v>
      </c>
      <c r="AL172" s="154" t="s">
        <v>218</v>
      </c>
      <c r="AM172" s="121" t="s">
        <v>218</v>
      </c>
      <c r="AN172" s="121" t="s">
        <v>218</v>
      </c>
      <c r="AO172" s="121" t="s">
        <v>218</v>
      </c>
      <c r="AP172" s="34" t="s">
        <v>188</v>
      </c>
      <c r="AQ172" s="35" t="s">
        <v>188</v>
      </c>
      <c r="AR172" s="94"/>
      <c r="AS172" s="94"/>
    </row>
    <row r="173" spans="1:52" ht="12" hidden="1" customHeight="1">
      <c r="A173" s="93"/>
      <c r="B173" s="43" t="s">
        <v>102</v>
      </c>
      <c r="C173" s="60" t="s">
        <v>15</v>
      </c>
      <c r="D173" s="78">
        <v>95991</v>
      </c>
      <c r="E173" s="85">
        <f t="shared" si="37"/>
        <v>98.643524370317849</v>
      </c>
      <c r="F173" s="81">
        <v>963</v>
      </c>
      <c r="G173" s="85">
        <f t="shared" si="38"/>
        <v>76.733067729083672</v>
      </c>
      <c r="H173" s="81">
        <v>370</v>
      </c>
      <c r="I173" s="85">
        <f t="shared" si="30"/>
        <v>64.236111111111114</v>
      </c>
      <c r="J173" s="81">
        <f t="shared" si="33"/>
        <v>95028</v>
      </c>
      <c r="K173" s="96">
        <f t="shared" si="39"/>
        <v>98.92979095527609</v>
      </c>
      <c r="L173" s="89">
        <v>39584</v>
      </c>
      <c r="M173" s="96">
        <f t="shared" si="40"/>
        <v>93.409160629586808</v>
      </c>
      <c r="N173" s="89">
        <v>61875</v>
      </c>
      <c r="O173" s="96">
        <f t="shared" si="41"/>
        <v>90.394448502556614</v>
      </c>
      <c r="P173" s="89">
        <f t="shared" si="34"/>
        <v>22291</v>
      </c>
      <c r="Q173" s="96">
        <f t="shared" si="42"/>
        <v>85.494572929850804</v>
      </c>
      <c r="R173" s="89">
        <f t="shared" si="35"/>
        <v>117319</v>
      </c>
      <c r="S173" s="96">
        <f t="shared" si="43"/>
        <v>96.061541484823422</v>
      </c>
      <c r="T173" s="89">
        <v>109812</v>
      </c>
      <c r="U173" s="96">
        <f t="shared" si="44"/>
        <v>94.842119809300073</v>
      </c>
      <c r="V173" s="89">
        <v>10667</v>
      </c>
      <c r="W173" s="96">
        <f t="shared" si="47"/>
        <v>93.594805650609814</v>
      </c>
      <c r="X173" s="89">
        <f t="shared" si="36"/>
        <v>7507</v>
      </c>
      <c r="Y173" s="96">
        <f t="shared" si="45"/>
        <v>118.3136327817179</v>
      </c>
      <c r="Z173" s="89">
        <v>51</v>
      </c>
      <c r="AA173" s="96">
        <f t="shared" si="31"/>
        <v>86.440677966101703</v>
      </c>
      <c r="AB173" s="89">
        <v>3720</v>
      </c>
      <c r="AC173" s="96">
        <f t="shared" si="32"/>
        <v>124</v>
      </c>
      <c r="AD173" s="143"/>
      <c r="AE173" s="143"/>
      <c r="AF173" s="143"/>
      <c r="AG173" s="143"/>
      <c r="AH173" s="143"/>
      <c r="AI173" s="143"/>
      <c r="AJ173" s="176">
        <v>4658</v>
      </c>
      <c r="AK173" s="177">
        <f t="shared" si="46"/>
        <v>117.21187720181179</v>
      </c>
      <c r="AL173" s="154" t="s">
        <v>218</v>
      </c>
      <c r="AM173" s="121" t="s">
        <v>218</v>
      </c>
      <c r="AN173" s="121" t="s">
        <v>218</v>
      </c>
      <c r="AO173" s="121" t="s">
        <v>218</v>
      </c>
      <c r="AP173" s="34" t="s">
        <v>188</v>
      </c>
      <c r="AQ173" s="35" t="s">
        <v>188</v>
      </c>
      <c r="AR173" s="94"/>
      <c r="AS173" s="94"/>
    </row>
    <row r="174" spans="1:52" ht="12" hidden="1" customHeight="1">
      <c r="A174" s="93"/>
      <c r="B174" s="43" t="s">
        <v>104</v>
      </c>
      <c r="C174" s="60" t="s">
        <v>16</v>
      </c>
      <c r="D174" s="78">
        <v>100990</v>
      </c>
      <c r="E174" s="85">
        <f t="shared" si="37"/>
        <v>99.063220363921715</v>
      </c>
      <c r="F174" s="81">
        <v>959</v>
      </c>
      <c r="G174" s="85">
        <f t="shared" si="38"/>
        <v>77.714748784440843</v>
      </c>
      <c r="H174" s="81">
        <v>366</v>
      </c>
      <c r="I174" s="85">
        <f t="shared" si="30"/>
        <v>67.155963302752298</v>
      </c>
      <c r="J174" s="81">
        <f t="shared" si="33"/>
        <v>100031</v>
      </c>
      <c r="K174" s="96">
        <f t="shared" si="39"/>
        <v>99.324800667255815</v>
      </c>
      <c r="L174" s="89">
        <v>44728</v>
      </c>
      <c r="M174" s="96">
        <f t="shared" si="40"/>
        <v>97.847392369618476</v>
      </c>
      <c r="N174" s="89">
        <v>60096</v>
      </c>
      <c r="O174" s="96">
        <f t="shared" si="41"/>
        <v>91.552535762709283</v>
      </c>
      <c r="P174" s="89">
        <f t="shared" si="34"/>
        <v>15368</v>
      </c>
      <c r="Q174" s="96">
        <f t="shared" si="42"/>
        <v>77.113753826082601</v>
      </c>
      <c r="R174" s="89">
        <f t="shared" si="35"/>
        <v>115399</v>
      </c>
      <c r="S174" s="96">
        <f t="shared" si="43"/>
        <v>95.655669761273217</v>
      </c>
      <c r="T174" s="89">
        <v>101559</v>
      </c>
      <c r="U174" s="96">
        <f t="shared" si="44"/>
        <v>93.199900889243722</v>
      </c>
      <c r="V174" s="89">
        <v>9721</v>
      </c>
      <c r="W174" s="96">
        <f t="shared" si="47"/>
        <v>95.990915374740794</v>
      </c>
      <c r="X174" s="89">
        <f t="shared" si="36"/>
        <v>13840</v>
      </c>
      <c r="Y174" s="96">
        <f t="shared" si="45"/>
        <v>118.58452574757948</v>
      </c>
      <c r="Z174" s="89">
        <v>45</v>
      </c>
      <c r="AA174" s="96">
        <f t="shared" si="31"/>
        <v>77.58620689655173</v>
      </c>
      <c r="AB174" s="89">
        <v>4205</v>
      </c>
      <c r="AC174" s="96">
        <f t="shared" si="32"/>
        <v>117.22888207415667</v>
      </c>
      <c r="AD174" s="143"/>
      <c r="AE174" s="143"/>
      <c r="AF174" s="143"/>
      <c r="AG174" s="143"/>
      <c r="AH174" s="143"/>
      <c r="AI174" s="143"/>
      <c r="AJ174" s="176">
        <v>12649</v>
      </c>
      <c r="AK174" s="177">
        <f t="shared" si="46"/>
        <v>119.48800302286038</v>
      </c>
      <c r="AL174" s="154" t="s">
        <v>218</v>
      </c>
      <c r="AM174" s="121" t="s">
        <v>218</v>
      </c>
      <c r="AN174" s="121" t="s">
        <v>218</v>
      </c>
      <c r="AO174" s="121" t="s">
        <v>218</v>
      </c>
      <c r="AP174" s="34" t="s">
        <v>188</v>
      </c>
      <c r="AQ174" s="35" t="s">
        <v>188</v>
      </c>
      <c r="AR174" s="94"/>
      <c r="AS174" s="94"/>
    </row>
    <row r="175" spans="1:52" ht="12" hidden="1" customHeight="1">
      <c r="A175" s="93"/>
      <c r="B175" s="43" t="s">
        <v>53</v>
      </c>
      <c r="C175" s="60" t="s">
        <v>157</v>
      </c>
      <c r="D175" s="78">
        <v>102940</v>
      </c>
      <c r="E175" s="85">
        <f t="shared" si="37"/>
        <v>99.08080273352904</v>
      </c>
      <c r="F175" s="81">
        <v>946</v>
      </c>
      <c r="G175" s="85">
        <f t="shared" si="38"/>
        <v>93.756194251734399</v>
      </c>
      <c r="H175" s="81">
        <v>432</v>
      </c>
      <c r="I175" s="85">
        <f t="shared" si="30"/>
        <v>103.84615384615385</v>
      </c>
      <c r="J175" s="81">
        <f t="shared" si="33"/>
        <v>101994</v>
      </c>
      <c r="K175" s="96">
        <f t="shared" si="39"/>
        <v>99.133021013548969</v>
      </c>
      <c r="L175" s="89">
        <v>45106</v>
      </c>
      <c r="M175" s="96">
        <f t="shared" si="40"/>
        <v>104.34440640325715</v>
      </c>
      <c r="N175" s="89">
        <v>65000</v>
      </c>
      <c r="O175" s="96">
        <f t="shared" si="41"/>
        <v>98.991806524321518</v>
      </c>
      <c r="P175" s="89">
        <f t="shared" si="34"/>
        <v>19894</v>
      </c>
      <c r="Q175" s="96">
        <f t="shared" si="42"/>
        <v>88.677899616653306</v>
      </c>
      <c r="R175" s="89">
        <f t="shared" si="35"/>
        <v>121888</v>
      </c>
      <c r="S175" s="96">
        <f t="shared" si="43"/>
        <v>97.261410788381738</v>
      </c>
      <c r="T175" s="89">
        <v>108073</v>
      </c>
      <c r="U175" s="96">
        <f t="shared" si="44"/>
        <v>96.872591025618036</v>
      </c>
      <c r="V175" s="89">
        <v>9008</v>
      </c>
      <c r="W175" s="96">
        <f t="shared" si="47"/>
        <v>104.52541192852169</v>
      </c>
      <c r="X175" s="89">
        <f t="shared" si="36"/>
        <v>13815</v>
      </c>
      <c r="Y175" s="96">
        <f t="shared" si="45"/>
        <v>100.41430440470999</v>
      </c>
      <c r="Z175" s="89">
        <v>44</v>
      </c>
      <c r="AA175" s="96">
        <f t="shared" si="31"/>
        <v>97.777777777777771</v>
      </c>
      <c r="AB175" s="89">
        <v>3353</v>
      </c>
      <c r="AC175" s="96">
        <f t="shared" si="32"/>
        <v>114.43686006825939</v>
      </c>
      <c r="AD175" s="143"/>
      <c r="AE175" s="143"/>
      <c r="AF175" s="143"/>
      <c r="AG175" s="143"/>
      <c r="AH175" s="143"/>
      <c r="AI175" s="143"/>
      <c r="AJ175" s="176">
        <v>12111</v>
      </c>
      <c r="AK175" s="177">
        <f t="shared" si="46"/>
        <v>104.67588591184096</v>
      </c>
      <c r="AL175" s="154" t="s">
        <v>218</v>
      </c>
      <c r="AM175" s="121" t="s">
        <v>218</v>
      </c>
      <c r="AN175" s="121" t="s">
        <v>218</v>
      </c>
      <c r="AO175" s="121" t="s">
        <v>218</v>
      </c>
      <c r="AP175" s="34" t="s">
        <v>188</v>
      </c>
      <c r="AQ175" s="35" t="s">
        <v>188</v>
      </c>
      <c r="AR175" s="94"/>
      <c r="AS175" s="94"/>
    </row>
    <row r="176" spans="1:52" ht="12" hidden="1" customHeight="1">
      <c r="A176" s="93"/>
      <c r="B176" s="43" t="s">
        <v>47</v>
      </c>
      <c r="C176" s="60" t="s">
        <v>108</v>
      </c>
      <c r="D176" s="78">
        <v>98499</v>
      </c>
      <c r="E176" s="85">
        <f t="shared" si="37"/>
        <v>102.94305153475538</v>
      </c>
      <c r="F176" s="81">
        <v>905</v>
      </c>
      <c r="G176" s="85">
        <f t="shared" si="38"/>
        <v>91.414141414141412</v>
      </c>
      <c r="H176" s="81">
        <v>391</v>
      </c>
      <c r="I176" s="85">
        <f t="shared" si="30"/>
        <v>98.488664987405542</v>
      </c>
      <c r="J176" s="81">
        <f t="shared" si="33"/>
        <v>97594</v>
      </c>
      <c r="K176" s="96">
        <f t="shared" si="39"/>
        <v>103.06358442545911</v>
      </c>
      <c r="L176" s="89">
        <v>41848</v>
      </c>
      <c r="M176" s="96">
        <f t="shared" si="40"/>
        <v>105.26209880269646</v>
      </c>
      <c r="N176" s="89">
        <v>60408</v>
      </c>
      <c r="O176" s="96">
        <f t="shared" si="41"/>
        <v>96.583260052762014</v>
      </c>
      <c r="P176" s="89">
        <f t="shared" si="34"/>
        <v>18560</v>
      </c>
      <c r="Q176" s="96">
        <f t="shared" si="42"/>
        <v>81.442801351529255</v>
      </c>
      <c r="R176" s="89">
        <f t="shared" si="35"/>
        <v>116154</v>
      </c>
      <c r="S176" s="96">
        <f t="shared" si="43"/>
        <v>98.869614068538155</v>
      </c>
      <c r="T176" s="89">
        <v>105508</v>
      </c>
      <c r="U176" s="96">
        <f t="shared" si="44"/>
        <v>98.821722271135002</v>
      </c>
      <c r="V176" s="89">
        <v>8966</v>
      </c>
      <c r="W176" s="96">
        <f t="shared" si="47"/>
        <v>101.27640347904665</v>
      </c>
      <c r="X176" s="89">
        <f t="shared" si="36"/>
        <v>10646</v>
      </c>
      <c r="Y176" s="96">
        <f t="shared" si="45"/>
        <v>99.34677118327734</v>
      </c>
      <c r="Z176" s="89">
        <v>44</v>
      </c>
      <c r="AA176" s="96">
        <f t="shared" si="31"/>
        <v>102.32558139534885</v>
      </c>
      <c r="AB176" s="89">
        <v>3217</v>
      </c>
      <c r="AC176" s="96">
        <f t="shared" si="32"/>
        <v>114.11848173111032</v>
      </c>
      <c r="AD176" s="143"/>
      <c r="AE176" s="143"/>
      <c r="AF176" s="143"/>
      <c r="AG176" s="143"/>
      <c r="AH176" s="143"/>
      <c r="AI176" s="143"/>
      <c r="AJ176" s="176">
        <v>9421</v>
      </c>
      <c r="AK176" s="177">
        <f t="shared" si="46"/>
        <v>110.08413180649686</v>
      </c>
      <c r="AL176" s="154" t="s">
        <v>218</v>
      </c>
      <c r="AM176" s="121" t="s">
        <v>218</v>
      </c>
      <c r="AN176" s="121" t="s">
        <v>218</v>
      </c>
      <c r="AO176" s="121" t="s">
        <v>218</v>
      </c>
      <c r="AP176" s="34" t="s">
        <v>188</v>
      </c>
      <c r="AQ176" s="35" t="s">
        <v>188</v>
      </c>
      <c r="AR176" s="94"/>
      <c r="AS176" s="94"/>
    </row>
    <row r="177" spans="1:52" ht="12" hidden="1" customHeight="1">
      <c r="A177" s="93"/>
      <c r="B177" s="44" t="s">
        <v>109</v>
      </c>
      <c r="C177" s="62" t="s">
        <v>20</v>
      </c>
      <c r="D177" s="79">
        <v>108303</v>
      </c>
      <c r="E177" s="86">
        <f t="shared" si="37"/>
        <v>112.43148409600532</v>
      </c>
      <c r="F177" s="82">
        <v>996</v>
      </c>
      <c r="G177" s="86">
        <f t="shared" si="38"/>
        <v>81.372549019607845</v>
      </c>
      <c r="H177" s="82">
        <v>482</v>
      </c>
      <c r="I177" s="86">
        <f t="shared" si="30"/>
        <v>76.386687797147388</v>
      </c>
      <c r="J177" s="82">
        <f t="shared" si="33"/>
        <v>107307</v>
      </c>
      <c r="K177" s="109">
        <f t="shared" si="39"/>
        <v>112.83121635262449</v>
      </c>
      <c r="L177" s="90">
        <v>48281</v>
      </c>
      <c r="M177" s="109">
        <f t="shared" si="40"/>
        <v>105.83528792827551</v>
      </c>
      <c r="N177" s="90">
        <v>64823</v>
      </c>
      <c r="O177" s="109">
        <f t="shared" si="41"/>
        <v>115.2962310798072</v>
      </c>
      <c r="P177" s="90">
        <f t="shared" si="34"/>
        <v>16542</v>
      </c>
      <c r="Q177" s="109">
        <f t="shared" si="42"/>
        <v>155.9977367031309</v>
      </c>
      <c r="R177" s="90">
        <f t="shared" si="35"/>
        <v>123849</v>
      </c>
      <c r="S177" s="109">
        <f t="shared" si="43"/>
        <v>117.16142581450788</v>
      </c>
      <c r="T177" s="90">
        <v>106159</v>
      </c>
      <c r="U177" s="109">
        <f t="shared" si="44"/>
        <v>108.53371774424406</v>
      </c>
      <c r="V177" s="90">
        <v>9871</v>
      </c>
      <c r="W177" s="109">
        <f t="shared" si="47"/>
        <v>157.6081749960083</v>
      </c>
      <c r="X177" s="90">
        <f t="shared" si="36"/>
        <v>17690</v>
      </c>
      <c r="Y177" s="109">
        <f t="shared" si="45"/>
        <v>224.03748733535966</v>
      </c>
      <c r="Z177" s="90">
        <v>46</v>
      </c>
      <c r="AA177" s="109">
        <f t="shared" si="31"/>
        <v>117.94871794871796</v>
      </c>
      <c r="AB177" s="90">
        <v>3839</v>
      </c>
      <c r="AC177" s="109">
        <f t="shared" si="32"/>
        <v>134.09011526370941</v>
      </c>
      <c r="AD177" s="144"/>
      <c r="AE177" s="144"/>
      <c r="AF177" s="144"/>
      <c r="AG177" s="144"/>
      <c r="AH177" s="144"/>
      <c r="AI177" s="144"/>
      <c r="AJ177" s="178">
        <v>16410</v>
      </c>
      <c r="AK177" s="180">
        <f t="shared" si="46"/>
        <v>238.79511059371362</v>
      </c>
      <c r="AL177" s="155" t="s">
        <v>218</v>
      </c>
      <c r="AM177" s="156" t="s">
        <v>218</v>
      </c>
      <c r="AN177" s="156" t="s">
        <v>218</v>
      </c>
      <c r="AO177" s="156" t="s">
        <v>218</v>
      </c>
      <c r="AP177" s="36" t="s">
        <v>188</v>
      </c>
      <c r="AQ177" s="37" t="s">
        <v>188</v>
      </c>
      <c r="AR177" s="94"/>
      <c r="AS177" s="94"/>
    </row>
    <row r="178" spans="1:52" ht="12" hidden="1" customHeight="1">
      <c r="B178" s="42" t="s">
        <v>54</v>
      </c>
      <c r="C178" s="60" t="s">
        <v>158</v>
      </c>
      <c r="D178" s="80">
        <v>106293</v>
      </c>
      <c r="E178" s="87">
        <f t="shared" si="37"/>
        <v>106.99165551048347</v>
      </c>
      <c r="F178" s="83">
        <v>933</v>
      </c>
      <c r="G178" s="87">
        <f t="shared" si="38"/>
        <v>87.441424554826625</v>
      </c>
      <c r="H178" s="83">
        <v>419</v>
      </c>
      <c r="I178" s="87">
        <f t="shared" si="30"/>
        <v>88.396624472573833</v>
      </c>
      <c r="J178" s="83">
        <f t="shared" si="33"/>
        <v>105360</v>
      </c>
      <c r="K178" s="110">
        <f t="shared" si="39"/>
        <v>107.20390720390721</v>
      </c>
      <c r="L178" s="102">
        <v>46607</v>
      </c>
      <c r="M178" s="110">
        <f t="shared" si="40"/>
        <v>101.83538357331703</v>
      </c>
      <c r="N178" s="102">
        <v>64074</v>
      </c>
      <c r="O178" s="110">
        <f t="shared" si="41"/>
        <v>96.614846424101685</v>
      </c>
      <c r="P178" s="102">
        <f t="shared" si="34"/>
        <v>17467</v>
      </c>
      <c r="Q178" s="110">
        <f t="shared" si="42"/>
        <v>84.989295445698716</v>
      </c>
      <c r="R178" s="102">
        <f t="shared" si="35"/>
        <v>122827</v>
      </c>
      <c r="S178" s="110">
        <f t="shared" si="43"/>
        <v>103.36188905345362</v>
      </c>
      <c r="T178" s="102">
        <v>106986</v>
      </c>
      <c r="U178" s="110">
        <f t="shared" si="44"/>
        <v>96.841819416157506</v>
      </c>
      <c r="V178" s="102">
        <v>9177</v>
      </c>
      <c r="W178" s="110">
        <f t="shared" si="47"/>
        <v>113.32427759940727</v>
      </c>
      <c r="X178" s="102">
        <f t="shared" si="36"/>
        <v>15841</v>
      </c>
      <c r="Y178" s="110">
        <f t="shared" si="45"/>
        <v>189.55366758406126</v>
      </c>
      <c r="Z178" s="102">
        <v>39</v>
      </c>
      <c r="AA178" s="110">
        <f t="shared" si="31"/>
        <v>84.782608695652172</v>
      </c>
      <c r="AB178" s="102">
        <v>3444</v>
      </c>
      <c r="AC178" s="110">
        <f t="shared" si="32"/>
        <v>109.50715421303656</v>
      </c>
      <c r="AD178" s="145"/>
      <c r="AE178" s="145"/>
      <c r="AF178" s="145"/>
      <c r="AG178" s="145"/>
      <c r="AH178" s="145"/>
      <c r="AI178" s="145"/>
      <c r="AJ178" s="179">
        <v>15016</v>
      </c>
      <c r="AK178" s="181">
        <f t="shared" si="46"/>
        <v>247.09560638472931</v>
      </c>
      <c r="AL178" s="157" t="s">
        <v>218</v>
      </c>
      <c r="AM178" s="150" t="s">
        <v>218</v>
      </c>
      <c r="AN178" s="150" t="s">
        <v>218</v>
      </c>
      <c r="AO178" s="150" t="s">
        <v>218</v>
      </c>
      <c r="AP178" s="30" t="s">
        <v>188</v>
      </c>
      <c r="AQ178" s="31" t="s">
        <v>188</v>
      </c>
      <c r="AR178" s="93"/>
      <c r="AS178" s="93"/>
      <c r="AT178" s="14"/>
      <c r="AU178" s="14"/>
      <c r="AV178" s="14"/>
      <c r="AW178" s="14"/>
      <c r="AX178" s="14"/>
      <c r="AY178" s="14"/>
      <c r="AZ178" s="14"/>
    </row>
    <row r="179" spans="1:52" ht="12" hidden="1" customHeight="1">
      <c r="B179" s="43" t="s">
        <v>93</v>
      </c>
      <c r="C179" s="60" t="s">
        <v>18</v>
      </c>
      <c r="D179" s="78">
        <v>108741</v>
      </c>
      <c r="E179" s="85">
        <f t="shared" si="37"/>
        <v>100.46193216988017</v>
      </c>
      <c r="F179" s="81">
        <v>907</v>
      </c>
      <c r="G179" s="85">
        <f t="shared" si="38"/>
        <v>89.624505928853765</v>
      </c>
      <c r="H179" s="81">
        <v>393</v>
      </c>
      <c r="I179" s="85">
        <f t="shared" si="30"/>
        <v>93.794749403341299</v>
      </c>
      <c r="J179" s="81">
        <f t="shared" si="33"/>
        <v>107834</v>
      </c>
      <c r="K179" s="96">
        <f t="shared" si="39"/>
        <v>100.56421303938301</v>
      </c>
      <c r="L179" s="89">
        <v>46510</v>
      </c>
      <c r="M179" s="96">
        <f t="shared" si="40"/>
        <v>102.00008772314575</v>
      </c>
      <c r="N179" s="89">
        <v>67304</v>
      </c>
      <c r="O179" s="96">
        <f t="shared" si="41"/>
        <v>96.58319580971515</v>
      </c>
      <c r="P179" s="89">
        <f t="shared" si="34"/>
        <v>20794</v>
      </c>
      <c r="Q179" s="96">
        <f t="shared" si="42"/>
        <v>86.328725038402453</v>
      </c>
      <c r="R179" s="89">
        <f t="shared" si="35"/>
        <v>128628</v>
      </c>
      <c r="S179" s="96">
        <f t="shared" si="43"/>
        <v>97.953029333820709</v>
      </c>
      <c r="T179" s="89">
        <v>115186</v>
      </c>
      <c r="U179" s="96">
        <f t="shared" si="44"/>
        <v>94.507712504102386</v>
      </c>
      <c r="V179" s="89">
        <v>8450</v>
      </c>
      <c r="W179" s="96">
        <f t="shared" si="47"/>
        <v>91.90776593430499</v>
      </c>
      <c r="X179" s="89">
        <f t="shared" si="36"/>
        <v>13442</v>
      </c>
      <c r="Y179" s="96">
        <f t="shared" si="45"/>
        <v>142.45442984315389</v>
      </c>
      <c r="Z179" s="89">
        <v>46</v>
      </c>
      <c r="AA179" s="96">
        <f t="shared" si="31"/>
        <v>79.310344827586206</v>
      </c>
      <c r="AB179" s="89">
        <v>3456</v>
      </c>
      <c r="AC179" s="96">
        <f t="shared" si="32"/>
        <v>118.11346548188652</v>
      </c>
      <c r="AD179" s="143"/>
      <c r="AE179" s="143"/>
      <c r="AF179" s="143"/>
      <c r="AG179" s="143"/>
      <c r="AH179" s="143"/>
      <c r="AI179" s="143"/>
      <c r="AJ179" s="176">
        <v>12716</v>
      </c>
      <c r="AK179" s="177">
        <f t="shared" si="46"/>
        <v>156.02453987730061</v>
      </c>
      <c r="AL179" s="154" t="s">
        <v>218</v>
      </c>
      <c r="AM179" s="121" t="s">
        <v>218</v>
      </c>
      <c r="AN179" s="121" t="s">
        <v>218</v>
      </c>
      <c r="AO179" s="121" t="s">
        <v>218</v>
      </c>
      <c r="AP179" s="34" t="s">
        <v>188</v>
      </c>
      <c r="AQ179" s="35" t="s">
        <v>188</v>
      </c>
      <c r="AR179" s="93"/>
      <c r="AS179" s="93"/>
      <c r="AT179" s="14"/>
      <c r="AU179" s="14"/>
      <c r="AV179" s="14"/>
      <c r="AW179" s="14"/>
      <c r="AX179" s="14"/>
      <c r="AY179" s="14"/>
      <c r="AZ179" s="14"/>
    </row>
    <row r="180" spans="1:52" ht="12" hidden="1" customHeight="1">
      <c r="B180" s="43" t="s">
        <v>95</v>
      </c>
      <c r="C180" s="60" t="s">
        <v>10</v>
      </c>
      <c r="D180" s="78">
        <v>101740</v>
      </c>
      <c r="E180" s="85">
        <f t="shared" si="37"/>
        <v>101.78173050950889</v>
      </c>
      <c r="F180" s="81">
        <v>948</v>
      </c>
      <c r="G180" s="85">
        <f t="shared" si="38"/>
        <v>94.516450648055823</v>
      </c>
      <c r="H180" s="81">
        <v>434</v>
      </c>
      <c r="I180" s="85">
        <f t="shared" si="30"/>
        <v>105.85365853658537</v>
      </c>
      <c r="J180" s="81">
        <f t="shared" si="33"/>
        <v>100792</v>
      </c>
      <c r="K180" s="96">
        <f t="shared" si="39"/>
        <v>101.85537006346254</v>
      </c>
      <c r="L180" s="89">
        <v>42262</v>
      </c>
      <c r="M180" s="96">
        <f t="shared" si="40"/>
        <v>101.88524590163934</v>
      </c>
      <c r="N180" s="89">
        <v>65111</v>
      </c>
      <c r="O180" s="96">
        <f t="shared" si="41"/>
        <v>94.731711575394286</v>
      </c>
      <c r="P180" s="89">
        <f t="shared" si="34"/>
        <v>22849</v>
      </c>
      <c r="Q180" s="96">
        <f t="shared" si="42"/>
        <v>83.843387641274035</v>
      </c>
      <c r="R180" s="89">
        <f t="shared" si="35"/>
        <v>123641</v>
      </c>
      <c r="S180" s="96">
        <f t="shared" si="43"/>
        <v>97.966056034482762</v>
      </c>
      <c r="T180" s="89">
        <v>114290</v>
      </c>
      <c r="U180" s="96">
        <f t="shared" si="44"/>
        <v>96.602146902206059</v>
      </c>
      <c r="V180" s="89">
        <v>8234</v>
      </c>
      <c r="W180" s="96">
        <f t="shared" si="47"/>
        <v>102.40019898022635</v>
      </c>
      <c r="X180" s="89">
        <f t="shared" si="36"/>
        <v>9351</v>
      </c>
      <c r="Y180" s="96">
        <f t="shared" si="45"/>
        <v>118.39706254748037</v>
      </c>
      <c r="Z180" s="89">
        <v>48</v>
      </c>
      <c r="AA180" s="96">
        <f t="shared" si="31"/>
        <v>85.714285714285708</v>
      </c>
      <c r="AB180" s="89">
        <v>3276</v>
      </c>
      <c r="AC180" s="96">
        <f t="shared" si="32"/>
        <v>118.18181818181819</v>
      </c>
      <c r="AD180" s="143"/>
      <c r="AE180" s="143"/>
      <c r="AF180" s="143"/>
      <c r="AG180" s="143"/>
      <c r="AH180" s="143"/>
      <c r="AI180" s="143"/>
      <c r="AJ180" s="176">
        <v>8004</v>
      </c>
      <c r="AK180" s="177">
        <f t="shared" si="46"/>
        <v>142.64836927463909</v>
      </c>
      <c r="AL180" s="154" t="s">
        <v>218</v>
      </c>
      <c r="AM180" s="121" t="s">
        <v>218</v>
      </c>
      <c r="AN180" s="121" t="s">
        <v>218</v>
      </c>
      <c r="AO180" s="121" t="s">
        <v>218</v>
      </c>
      <c r="AP180" s="34" t="s">
        <v>188</v>
      </c>
      <c r="AQ180" s="35" t="s">
        <v>188</v>
      </c>
      <c r="AR180" s="93"/>
      <c r="AS180" s="93"/>
      <c r="AT180" s="14"/>
      <c r="AU180" s="14"/>
      <c r="AV180" s="14"/>
      <c r="AW180" s="14"/>
      <c r="AX180" s="14"/>
      <c r="AY180" s="14"/>
      <c r="AZ180" s="14"/>
    </row>
    <row r="181" spans="1:52" ht="12" hidden="1" customHeight="1">
      <c r="B181" s="43" t="s">
        <v>56</v>
      </c>
      <c r="C181" s="60" t="s">
        <v>49</v>
      </c>
      <c r="D181" s="78">
        <v>100463</v>
      </c>
      <c r="E181" s="85">
        <f t="shared" si="37"/>
        <v>103.01150462440785</v>
      </c>
      <c r="F181" s="81">
        <v>953</v>
      </c>
      <c r="G181" s="85">
        <f t="shared" si="38"/>
        <v>96.068548387096769</v>
      </c>
      <c r="H181" s="81">
        <v>439</v>
      </c>
      <c r="I181" s="85">
        <f t="shared" si="30"/>
        <v>110.02506265664161</v>
      </c>
      <c r="J181" s="81">
        <f t="shared" si="33"/>
        <v>99510</v>
      </c>
      <c r="K181" s="96">
        <f t="shared" si="39"/>
        <v>103.08285163776493</v>
      </c>
      <c r="L181" s="89">
        <v>42746</v>
      </c>
      <c r="M181" s="96">
        <f t="shared" si="40"/>
        <v>106.36508410470786</v>
      </c>
      <c r="N181" s="89">
        <v>67329</v>
      </c>
      <c r="O181" s="96">
        <f t="shared" si="41"/>
        <v>97.63627662814136</v>
      </c>
      <c r="P181" s="89">
        <f t="shared" si="34"/>
        <v>24583</v>
      </c>
      <c r="Q181" s="96">
        <f t="shared" si="42"/>
        <v>85.44367592367314</v>
      </c>
      <c r="R181" s="89">
        <f t="shared" si="35"/>
        <v>124093</v>
      </c>
      <c r="S181" s="96">
        <f t="shared" si="43"/>
        <v>99.032760065440328</v>
      </c>
      <c r="T181" s="89">
        <v>113541</v>
      </c>
      <c r="U181" s="96">
        <f t="shared" si="44"/>
        <v>96.050249555875126</v>
      </c>
      <c r="V181" s="89">
        <v>8612</v>
      </c>
      <c r="W181" s="96">
        <f t="shared" si="47"/>
        <v>109.30321106739433</v>
      </c>
      <c r="X181" s="89">
        <f t="shared" si="36"/>
        <v>10552</v>
      </c>
      <c r="Y181" s="96">
        <f t="shared" si="45"/>
        <v>148.72445384073291</v>
      </c>
      <c r="Z181" s="89">
        <v>54</v>
      </c>
      <c r="AA181" s="96">
        <f t="shared" si="31"/>
        <v>122.72727272727273</v>
      </c>
      <c r="AB181" s="89">
        <v>3088</v>
      </c>
      <c r="AC181" s="96">
        <f t="shared" si="32"/>
        <v>118.58678955453148</v>
      </c>
      <c r="AD181" s="143"/>
      <c r="AE181" s="143"/>
      <c r="AF181" s="143"/>
      <c r="AG181" s="143"/>
      <c r="AH181" s="143"/>
      <c r="AI181" s="143"/>
      <c r="AJ181" s="176">
        <v>8917</v>
      </c>
      <c r="AK181" s="177">
        <f t="shared" si="46"/>
        <v>196.02110353923939</v>
      </c>
      <c r="AL181" s="154" t="s">
        <v>218</v>
      </c>
      <c r="AM181" s="121" t="s">
        <v>218</v>
      </c>
      <c r="AN181" s="121" t="s">
        <v>218</v>
      </c>
      <c r="AO181" s="121" t="s">
        <v>218</v>
      </c>
      <c r="AP181" s="34" t="s">
        <v>188</v>
      </c>
      <c r="AQ181" s="35" t="s">
        <v>188</v>
      </c>
      <c r="AR181" s="93"/>
      <c r="AS181" s="93"/>
      <c r="AT181" s="14"/>
      <c r="AU181" s="14"/>
      <c r="AV181" s="14"/>
      <c r="AW181" s="14"/>
      <c r="AX181" s="14"/>
      <c r="AY181" s="14"/>
      <c r="AZ181" s="14"/>
    </row>
    <row r="182" spans="1:52" ht="12" hidden="1" customHeight="1">
      <c r="B182" s="43" t="s">
        <v>97</v>
      </c>
      <c r="C182" s="60" t="s">
        <v>98</v>
      </c>
      <c r="D182" s="78">
        <v>97321</v>
      </c>
      <c r="E182" s="85">
        <f t="shared" si="37"/>
        <v>101.9078733808731</v>
      </c>
      <c r="F182" s="81">
        <v>937</v>
      </c>
      <c r="G182" s="85">
        <f t="shared" si="38"/>
        <v>89.493791786055397</v>
      </c>
      <c r="H182" s="81">
        <v>423</v>
      </c>
      <c r="I182" s="85">
        <f t="shared" si="30"/>
        <v>93.171806167400888</v>
      </c>
      <c r="J182" s="81">
        <f t="shared" si="33"/>
        <v>96384</v>
      </c>
      <c r="K182" s="96">
        <f t="shared" si="39"/>
        <v>102.04548342014992</v>
      </c>
      <c r="L182" s="89">
        <v>38691</v>
      </c>
      <c r="M182" s="96">
        <f t="shared" si="40"/>
        <v>93.420417230056017</v>
      </c>
      <c r="N182" s="89">
        <v>59835</v>
      </c>
      <c r="O182" s="96">
        <f t="shared" si="41"/>
        <v>92.629574586661718</v>
      </c>
      <c r="P182" s="89">
        <f t="shared" si="34"/>
        <v>21144</v>
      </c>
      <c r="Q182" s="96">
        <f t="shared" si="42"/>
        <v>91.216566005176887</v>
      </c>
      <c r="R182" s="89">
        <f t="shared" si="35"/>
        <v>117528</v>
      </c>
      <c r="S182" s="96">
        <f t="shared" si="43"/>
        <v>99.911588683351468</v>
      </c>
      <c r="T182" s="89">
        <v>104889</v>
      </c>
      <c r="U182" s="96">
        <f t="shared" si="44"/>
        <v>96.67367140408119</v>
      </c>
      <c r="V182" s="89">
        <v>8024</v>
      </c>
      <c r="W182" s="96">
        <f t="shared" si="47"/>
        <v>88.987468115781297</v>
      </c>
      <c r="X182" s="89">
        <f t="shared" si="36"/>
        <v>12639</v>
      </c>
      <c r="Y182" s="96">
        <f t="shared" si="45"/>
        <v>138.37311145171884</v>
      </c>
      <c r="Z182" s="89">
        <v>58</v>
      </c>
      <c r="AA182" s="96">
        <f t="shared" si="31"/>
        <v>113.72549019607843</v>
      </c>
      <c r="AB182" s="89">
        <v>3039</v>
      </c>
      <c r="AC182" s="96">
        <f t="shared" si="32"/>
        <v>108.92473118279571</v>
      </c>
      <c r="AD182" s="143"/>
      <c r="AE182" s="143"/>
      <c r="AF182" s="143"/>
      <c r="AG182" s="143"/>
      <c r="AH182" s="143"/>
      <c r="AI182" s="143"/>
      <c r="AJ182" s="176">
        <v>10366</v>
      </c>
      <c r="AK182" s="177">
        <f t="shared" si="46"/>
        <v>140.99564744287269</v>
      </c>
      <c r="AL182" s="154" t="s">
        <v>218</v>
      </c>
      <c r="AM182" s="121" t="s">
        <v>218</v>
      </c>
      <c r="AN182" s="121" t="s">
        <v>218</v>
      </c>
      <c r="AO182" s="121" t="s">
        <v>218</v>
      </c>
      <c r="AP182" s="34" t="s">
        <v>188</v>
      </c>
      <c r="AQ182" s="35" t="s">
        <v>188</v>
      </c>
      <c r="AR182" s="93"/>
      <c r="AS182" s="93"/>
      <c r="AT182" s="14"/>
      <c r="AU182" s="14"/>
      <c r="AV182" s="14"/>
      <c r="AW182" s="14"/>
      <c r="AX182" s="14"/>
      <c r="AY182" s="14"/>
      <c r="AZ182" s="14"/>
    </row>
    <row r="183" spans="1:52" ht="12" hidden="1" customHeight="1">
      <c r="B183" s="43" t="s">
        <v>99</v>
      </c>
      <c r="C183" s="60" t="s">
        <v>13</v>
      </c>
      <c r="D183" s="78">
        <v>93680</v>
      </c>
      <c r="E183" s="85">
        <f t="shared" si="37"/>
        <v>101.54353104405133</v>
      </c>
      <c r="F183" s="81">
        <v>959</v>
      </c>
      <c r="G183" s="85">
        <f t="shared" si="38"/>
        <v>84.642541924095326</v>
      </c>
      <c r="H183" s="81">
        <v>445</v>
      </c>
      <c r="I183" s="85">
        <f t="shared" si="30"/>
        <v>82.407407407407405</v>
      </c>
      <c r="J183" s="81">
        <f t="shared" si="33"/>
        <v>92721</v>
      </c>
      <c r="K183" s="96">
        <f t="shared" si="39"/>
        <v>101.75367360600507</v>
      </c>
      <c r="L183" s="89">
        <v>34208</v>
      </c>
      <c r="M183" s="96">
        <f t="shared" si="40"/>
        <v>92.326792799114727</v>
      </c>
      <c r="N183" s="89">
        <v>65470</v>
      </c>
      <c r="O183" s="96">
        <f t="shared" si="41"/>
        <v>93.646298203455771</v>
      </c>
      <c r="P183" s="89">
        <f t="shared" si="34"/>
        <v>31262</v>
      </c>
      <c r="Q183" s="96">
        <f t="shared" si="42"/>
        <v>95.134049481147869</v>
      </c>
      <c r="R183" s="89">
        <f t="shared" si="35"/>
        <v>123983</v>
      </c>
      <c r="S183" s="96">
        <f t="shared" si="43"/>
        <v>99.999193444315395</v>
      </c>
      <c r="T183" s="89">
        <v>117979</v>
      </c>
      <c r="U183" s="96">
        <f t="shared" si="44"/>
        <v>99.935623226462241</v>
      </c>
      <c r="V183" s="89">
        <v>10493</v>
      </c>
      <c r="W183" s="96">
        <f t="shared" si="47"/>
        <v>107.20269718022068</v>
      </c>
      <c r="X183" s="89">
        <f t="shared" si="36"/>
        <v>6004</v>
      </c>
      <c r="Y183" s="96">
        <f t="shared" si="45"/>
        <v>101.26496879743634</v>
      </c>
      <c r="Z183" s="89">
        <v>64</v>
      </c>
      <c r="AA183" s="96">
        <f t="shared" si="31"/>
        <v>125.49019607843137</v>
      </c>
      <c r="AB183" s="89">
        <v>3178</v>
      </c>
      <c r="AC183" s="96">
        <f t="shared" si="32"/>
        <v>106.18108920815234</v>
      </c>
      <c r="AD183" s="143"/>
      <c r="AE183" s="143"/>
      <c r="AF183" s="143"/>
      <c r="AG183" s="143"/>
      <c r="AH183" s="143"/>
      <c r="AI183" s="143"/>
      <c r="AJ183" s="176">
        <v>2837</v>
      </c>
      <c r="AK183" s="177">
        <f t="shared" si="46"/>
        <v>104.64773146440427</v>
      </c>
      <c r="AL183" s="154" t="s">
        <v>218</v>
      </c>
      <c r="AM183" s="121" t="s">
        <v>218</v>
      </c>
      <c r="AN183" s="121" t="s">
        <v>218</v>
      </c>
      <c r="AO183" s="121" t="s">
        <v>218</v>
      </c>
      <c r="AP183" s="34" t="s">
        <v>188</v>
      </c>
      <c r="AQ183" s="35" t="s">
        <v>188</v>
      </c>
      <c r="AR183" s="93"/>
      <c r="AS183" s="93"/>
      <c r="AT183" s="14"/>
      <c r="AU183" s="14"/>
      <c r="AV183" s="14"/>
      <c r="AW183" s="14"/>
      <c r="AX183" s="14"/>
      <c r="AY183" s="14"/>
      <c r="AZ183" s="14"/>
    </row>
    <row r="184" spans="1:52" ht="12" hidden="1" customHeight="1">
      <c r="B184" s="43" t="s">
        <v>57</v>
      </c>
      <c r="C184" s="60" t="s">
        <v>14</v>
      </c>
      <c r="D184" s="78">
        <v>98101</v>
      </c>
      <c r="E184" s="85">
        <f t="shared" si="37"/>
        <v>100.32828799345469</v>
      </c>
      <c r="F184" s="81">
        <v>1053</v>
      </c>
      <c r="G184" s="85">
        <f t="shared" si="38"/>
        <v>94.609164420485172</v>
      </c>
      <c r="H184" s="81">
        <v>539</v>
      </c>
      <c r="I184" s="85">
        <f t="shared" si="30"/>
        <v>103.65384615384616</v>
      </c>
      <c r="J184" s="81">
        <f t="shared" si="33"/>
        <v>97048</v>
      </c>
      <c r="K184" s="96">
        <f t="shared" si="39"/>
        <v>100.39413657194285</v>
      </c>
      <c r="L184" s="89">
        <v>37440</v>
      </c>
      <c r="M184" s="96">
        <f t="shared" si="40"/>
        <v>93.754695247157812</v>
      </c>
      <c r="N184" s="89">
        <v>64736</v>
      </c>
      <c r="O184" s="96">
        <f t="shared" si="41"/>
        <v>95.686877346498349</v>
      </c>
      <c r="P184" s="89">
        <f t="shared" si="34"/>
        <v>27296</v>
      </c>
      <c r="Q184" s="96">
        <f t="shared" si="42"/>
        <v>98.47041847041848</v>
      </c>
      <c r="R184" s="89">
        <f t="shared" si="35"/>
        <v>124344</v>
      </c>
      <c r="S184" s="96">
        <f t="shared" si="43"/>
        <v>99.965430471029919</v>
      </c>
      <c r="T184" s="89">
        <v>116947</v>
      </c>
      <c r="U184" s="96">
        <f t="shared" si="44"/>
        <v>100.02480370858208</v>
      </c>
      <c r="V184" s="89">
        <v>10859</v>
      </c>
      <c r="W184" s="96">
        <f t="shared" si="47"/>
        <v>95.204278449938627</v>
      </c>
      <c r="X184" s="89">
        <f t="shared" si="36"/>
        <v>7397</v>
      </c>
      <c r="Y184" s="96">
        <f t="shared" si="45"/>
        <v>99.036015530860894</v>
      </c>
      <c r="Z184" s="89">
        <v>51</v>
      </c>
      <c r="AA184" s="96">
        <f t="shared" si="31"/>
        <v>108.51063829787233</v>
      </c>
      <c r="AB184" s="89">
        <v>3625</v>
      </c>
      <c r="AC184" s="96">
        <f t="shared" si="32"/>
        <v>118.07817589576548</v>
      </c>
      <c r="AD184" s="143"/>
      <c r="AE184" s="143"/>
      <c r="AF184" s="143"/>
      <c r="AG184" s="143"/>
      <c r="AH184" s="143"/>
      <c r="AI184" s="143"/>
      <c r="AJ184" s="176">
        <v>3982</v>
      </c>
      <c r="AK184" s="177">
        <f t="shared" si="46"/>
        <v>74.277187091960457</v>
      </c>
      <c r="AL184" s="154" t="s">
        <v>218</v>
      </c>
      <c r="AM184" s="121" t="s">
        <v>218</v>
      </c>
      <c r="AN184" s="121" t="s">
        <v>218</v>
      </c>
      <c r="AO184" s="121" t="s">
        <v>218</v>
      </c>
      <c r="AP184" s="34" t="s">
        <v>188</v>
      </c>
      <c r="AQ184" s="35" t="s">
        <v>188</v>
      </c>
      <c r="AR184" s="93"/>
      <c r="AS184" s="93"/>
      <c r="AT184" s="14"/>
      <c r="AU184" s="14"/>
      <c r="AV184" s="14"/>
      <c r="AW184" s="14"/>
      <c r="AX184" s="14"/>
      <c r="AY184" s="14"/>
      <c r="AZ184" s="14"/>
    </row>
    <row r="185" spans="1:52" ht="12" hidden="1" customHeight="1">
      <c r="B185" s="43" t="s">
        <v>102</v>
      </c>
      <c r="C185" s="60" t="s">
        <v>15</v>
      </c>
      <c r="D185" s="78">
        <v>95554</v>
      </c>
      <c r="E185" s="85">
        <f t="shared" si="37"/>
        <v>99.544748986884187</v>
      </c>
      <c r="F185" s="81">
        <v>1032</v>
      </c>
      <c r="G185" s="85">
        <f t="shared" si="38"/>
        <v>107.1651090342679</v>
      </c>
      <c r="H185" s="81">
        <v>518</v>
      </c>
      <c r="I185" s="85">
        <f t="shared" si="30"/>
        <v>140</v>
      </c>
      <c r="J185" s="81">
        <f t="shared" si="33"/>
        <v>94522</v>
      </c>
      <c r="K185" s="96">
        <f t="shared" si="39"/>
        <v>99.467525360946254</v>
      </c>
      <c r="L185" s="89">
        <v>38281</v>
      </c>
      <c r="M185" s="96">
        <f t="shared" si="40"/>
        <v>96.708265966046895</v>
      </c>
      <c r="N185" s="89">
        <v>57934</v>
      </c>
      <c r="O185" s="96">
        <f t="shared" si="41"/>
        <v>93.630707070707075</v>
      </c>
      <c r="P185" s="89">
        <f t="shared" si="34"/>
        <v>19653</v>
      </c>
      <c r="Q185" s="96">
        <f t="shared" si="42"/>
        <v>88.165627383248847</v>
      </c>
      <c r="R185" s="89">
        <f t="shared" si="35"/>
        <v>114175</v>
      </c>
      <c r="S185" s="96">
        <f t="shared" si="43"/>
        <v>97.32012717462645</v>
      </c>
      <c r="T185" s="89">
        <v>106449</v>
      </c>
      <c r="U185" s="96">
        <f t="shared" si="44"/>
        <v>96.937493170145345</v>
      </c>
      <c r="V185" s="89">
        <v>10884</v>
      </c>
      <c r="W185" s="96">
        <f t="shared" si="47"/>
        <v>102.03431142776789</v>
      </c>
      <c r="X185" s="89">
        <f t="shared" si="36"/>
        <v>7726</v>
      </c>
      <c r="Y185" s="96">
        <f t="shared" si="45"/>
        <v>102.91727720793926</v>
      </c>
      <c r="Z185" s="89">
        <v>49</v>
      </c>
      <c r="AA185" s="96">
        <f t="shared" si="31"/>
        <v>96.078431372549019</v>
      </c>
      <c r="AB185" s="89">
        <v>3008</v>
      </c>
      <c r="AC185" s="96">
        <f t="shared" si="32"/>
        <v>80.86021505376344</v>
      </c>
      <c r="AD185" s="143"/>
      <c r="AE185" s="143"/>
      <c r="AF185" s="143"/>
      <c r="AG185" s="143"/>
      <c r="AH185" s="143"/>
      <c r="AI185" s="143"/>
      <c r="AJ185" s="176">
        <v>5518</v>
      </c>
      <c r="AK185" s="177">
        <f t="shared" si="46"/>
        <v>118.46285959639332</v>
      </c>
      <c r="AL185" s="154" t="s">
        <v>218</v>
      </c>
      <c r="AM185" s="121" t="s">
        <v>218</v>
      </c>
      <c r="AN185" s="121" t="s">
        <v>218</v>
      </c>
      <c r="AO185" s="121" t="s">
        <v>218</v>
      </c>
      <c r="AP185" s="34" t="s">
        <v>188</v>
      </c>
      <c r="AQ185" s="35" t="s">
        <v>188</v>
      </c>
      <c r="AR185" s="93"/>
      <c r="AS185" s="93"/>
      <c r="AT185" s="14"/>
      <c r="AU185" s="14"/>
      <c r="AV185" s="14"/>
      <c r="AW185" s="14"/>
      <c r="AX185" s="14"/>
      <c r="AY185" s="14"/>
      <c r="AZ185" s="14"/>
    </row>
    <row r="186" spans="1:52" ht="12" hidden="1" customHeight="1">
      <c r="B186" s="43" t="s">
        <v>104</v>
      </c>
      <c r="C186" s="60" t="s">
        <v>16</v>
      </c>
      <c r="D186" s="78">
        <v>99696</v>
      </c>
      <c r="E186" s="85">
        <f t="shared" si="37"/>
        <v>98.718685018318638</v>
      </c>
      <c r="F186" s="81">
        <v>1025</v>
      </c>
      <c r="G186" s="85">
        <f t="shared" si="38"/>
        <v>106.88216892596454</v>
      </c>
      <c r="H186" s="81">
        <v>511</v>
      </c>
      <c r="I186" s="85">
        <f t="shared" si="30"/>
        <v>139.61748633879782</v>
      </c>
      <c r="J186" s="81">
        <f t="shared" si="33"/>
        <v>98671</v>
      </c>
      <c r="K186" s="96">
        <f t="shared" si="39"/>
        <v>98.640421469344503</v>
      </c>
      <c r="L186" s="89">
        <v>42676</v>
      </c>
      <c r="M186" s="96">
        <f t="shared" si="40"/>
        <v>95.412269719191556</v>
      </c>
      <c r="N186" s="89">
        <v>58299</v>
      </c>
      <c r="O186" s="96">
        <f t="shared" si="41"/>
        <v>97.009784345047919</v>
      </c>
      <c r="P186" s="89">
        <f t="shared" si="34"/>
        <v>15623</v>
      </c>
      <c r="Q186" s="96">
        <f t="shared" si="42"/>
        <v>101.65929203539822</v>
      </c>
      <c r="R186" s="89">
        <f t="shared" si="35"/>
        <v>114294</v>
      </c>
      <c r="S186" s="96">
        <f t="shared" si="43"/>
        <v>99.042452707562461</v>
      </c>
      <c r="T186" s="89">
        <v>100620</v>
      </c>
      <c r="U186" s="96">
        <f t="shared" si="44"/>
        <v>99.07541429120019</v>
      </c>
      <c r="V186" s="89">
        <v>10098</v>
      </c>
      <c r="W186" s="96">
        <f t="shared" si="47"/>
        <v>103.87820183108734</v>
      </c>
      <c r="X186" s="89">
        <f t="shared" si="36"/>
        <v>13674</v>
      </c>
      <c r="Y186" s="96">
        <f t="shared" si="45"/>
        <v>98.80057803468209</v>
      </c>
      <c r="Z186" s="89">
        <v>51</v>
      </c>
      <c r="AA186" s="96">
        <f t="shared" si="31"/>
        <v>113.33333333333333</v>
      </c>
      <c r="AB186" s="89">
        <v>3784</v>
      </c>
      <c r="AC186" s="96">
        <f t="shared" si="32"/>
        <v>89.98810939357908</v>
      </c>
      <c r="AD186" s="143"/>
      <c r="AE186" s="143"/>
      <c r="AF186" s="143"/>
      <c r="AG186" s="143"/>
      <c r="AH186" s="143"/>
      <c r="AI186" s="143"/>
      <c r="AJ186" s="176">
        <v>13094</v>
      </c>
      <c r="AK186" s="177">
        <f t="shared" si="46"/>
        <v>103.51806466914381</v>
      </c>
      <c r="AL186" s="154" t="s">
        <v>218</v>
      </c>
      <c r="AM186" s="121" t="s">
        <v>218</v>
      </c>
      <c r="AN186" s="121" t="s">
        <v>218</v>
      </c>
      <c r="AO186" s="121" t="s">
        <v>218</v>
      </c>
      <c r="AP186" s="34" t="s">
        <v>188</v>
      </c>
      <c r="AQ186" s="35" t="s">
        <v>188</v>
      </c>
      <c r="AR186" s="93"/>
      <c r="AS186" s="93"/>
      <c r="AT186" s="14"/>
      <c r="AU186" s="14"/>
      <c r="AV186" s="14"/>
      <c r="AW186" s="14"/>
      <c r="AX186" s="14"/>
      <c r="AY186" s="14"/>
      <c r="AZ186" s="14"/>
    </row>
    <row r="187" spans="1:52" ht="12" hidden="1" customHeight="1">
      <c r="B187" s="43" t="s">
        <v>55</v>
      </c>
      <c r="C187" s="60" t="s">
        <v>159</v>
      </c>
      <c r="D187" s="78">
        <v>102056</v>
      </c>
      <c r="E187" s="85">
        <f t="shared" si="37"/>
        <v>99.141247328540899</v>
      </c>
      <c r="F187" s="81">
        <v>1029</v>
      </c>
      <c r="G187" s="85">
        <f t="shared" si="38"/>
        <v>108.7737843551797</v>
      </c>
      <c r="H187" s="81">
        <v>515</v>
      </c>
      <c r="I187" s="85">
        <f t="shared" si="30"/>
        <v>119.21296296296295</v>
      </c>
      <c r="J187" s="81">
        <f t="shared" si="33"/>
        <v>101027</v>
      </c>
      <c r="K187" s="96">
        <f t="shared" si="39"/>
        <v>99.051905014020434</v>
      </c>
      <c r="L187" s="89">
        <v>43680</v>
      </c>
      <c r="M187" s="96">
        <f t="shared" si="40"/>
        <v>96.838558063228845</v>
      </c>
      <c r="N187" s="89">
        <v>62678</v>
      </c>
      <c r="O187" s="96">
        <f t="shared" si="41"/>
        <v>96.427692307692297</v>
      </c>
      <c r="P187" s="89">
        <f t="shared" si="34"/>
        <v>18998</v>
      </c>
      <c r="Q187" s="96">
        <f t="shared" si="42"/>
        <v>95.496129486277269</v>
      </c>
      <c r="R187" s="89">
        <f t="shared" si="35"/>
        <v>120025</v>
      </c>
      <c r="S187" s="96">
        <f t="shared" si="43"/>
        <v>98.471547650301915</v>
      </c>
      <c r="T187" s="89">
        <v>105654</v>
      </c>
      <c r="U187" s="96">
        <f t="shared" si="44"/>
        <v>97.761698111461698</v>
      </c>
      <c r="V187" s="89">
        <v>10110</v>
      </c>
      <c r="W187" s="96">
        <f t="shared" si="47"/>
        <v>112.2335701598579</v>
      </c>
      <c r="X187" s="89">
        <f t="shared" si="36"/>
        <v>14371</v>
      </c>
      <c r="Y187" s="96">
        <f t="shared" si="45"/>
        <v>104.02461093014838</v>
      </c>
      <c r="Z187" s="89">
        <v>47</v>
      </c>
      <c r="AA187" s="96">
        <f t="shared" si="31"/>
        <v>106.81818181818181</v>
      </c>
      <c r="AB187" s="89">
        <v>3266</v>
      </c>
      <c r="AC187" s="96">
        <f t="shared" si="32"/>
        <v>97.405308678795109</v>
      </c>
      <c r="AD187" s="143"/>
      <c r="AE187" s="143"/>
      <c r="AF187" s="143"/>
      <c r="AG187" s="143"/>
      <c r="AH187" s="143"/>
      <c r="AI187" s="143"/>
      <c r="AJ187" s="176">
        <v>12316</v>
      </c>
      <c r="AK187" s="177">
        <f t="shared" si="46"/>
        <v>101.69267607959706</v>
      </c>
      <c r="AL187" s="154" t="s">
        <v>218</v>
      </c>
      <c r="AM187" s="121" t="s">
        <v>218</v>
      </c>
      <c r="AN187" s="121" t="s">
        <v>218</v>
      </c>
      <c r="AO187" s="121" t="s">
        <v>218</v>
      </c>
      <c r="AP187" s="34" t="s">
        <v>188</v>
      </c>
      <c r="AQ187" s="35" t="s">
        <v>188</v>
      </c>
      <c r="AR187" s="93"/>
      <c r="AS187" s="93"/>
      <c r="AT187" s="14"/>
      <c r="AU187" s="14"/>
      <c r="AV187" s="14"/>
      <c r="AW187" s="14"/>
      <c r="AX187" s="14"/>
      <c r="AY187" s="14"/>
      <c r="AZ187" s="14"/>
    </row>
    <row r="188" spans="1:52" ht="12" hidden="1" customHeight="1">
      <c r="B188" s="43" t="s">
        <v>47</v>
      </c>
      <c r="C188" s="60" t="s">
        <v>108</v>
      </c>
      <c r="D188" s="78">
        <v>94582</v>
      </c>
      <c r="E188" s="85">
        <f t="shared" si="37"/>
        <v>96.023309881318596</v>
      </c>
      <c r="F188" s="81">
        <v>1112</v>
      </c>
      <c r="G188" s="85">
        <f t="shared" si="38"/>
        <v>122.87292817679558</v>
      </c>
      <c r="H188" s="81">
        <v>598</v>
      </c>
      <c r="I188" s="85">
        <f t="shared" si="30"/>
        <v>152.94117647058823</v>
      </c>
      <c r="J188" s="81">
        <f t="shared" si="33"/>
        <v>93470</v>
      </c>
      <c r="K188" s="96">
        <f t="shared" si="39"/>
        <v>95.774330389163268</v>
      </c>
      <c r="L188" s="89">
        <v>40077</v>
      </c>
      <c r="M188" s="96">
        <f t="shared" si="40"/>
        <v>95.768017587459369</v>
      </c>
      <c r="N188" s="89">
        <v>58311</v>
      </c>
      <c r="O188" s="96">
        <f t="shared" si="41"/>
        <v>96.528605482717524</v>
      </c>
      <c r="P188" s="89">
        <f t="shared" si="34"/>
        <v>18234</v>
      </c>
      <c r="Q188" s="96">
        <f t="shared" si="42"/>
        <v>98.243534482758619</v>
      </c>
      <c r="R188" s="89">
        <f t="shared" si="35"/>
        <v>111704</v>
      </c>
      <c r="S188" s="96">
        <f t="shared" si="43"/>
        <v>96.168879246517562</v>
      </c>
      <c r="T188" s="89">
        <v>98701</v>
      </c>
      <c r="U188" s="96">
        <f t="shared" si="44"/>
        <v>93.548356522728142</v>
      </c>
      <c r="V188" s="89">
        <v>8446</v>
      </c>
      <c r="W188" s="96">
        <f t="shared" si="47"/>
        <v>94.200312290876639</v>
      </c>
      <c r="X188" s="89">
        <f t="shared" si="36"/>
        <v>13003</v>
      </c>
      <c r="Y188" s="96">
        <f t="shared" si="45"/>
        <v>122.13977080593649</v>
      </c>
      <c r="Z188" s="89">
        <v>38</v>
      </c>
      <c r="AA188" s="96">
        <f t="shared" si="31"/>
        <v>86.36363636363636</v>
      </c>
      <c r="AB188" s="89">
        <v>2816</v>
      </c>
      <c r="AC188" s="96">
        <f t="shared" si="32"/>
        <v>87.534970469381406</v>
      </c>
      <c r="AD188" s="143"/>
      <c r="AE188" s="143"/>
      <c r="AF188" s="143"/>
      <c r="AG188" s="143"/>
      <c r="AH188" s="143"/>
      <c r="AI188" s="143"/>
      <c r="AJ188" s="176">
        <v>11573</v>
      </c>
      <c r="AK188" s="177">
        <f t="shared" si="46"/>
        <v>122.84258571276933</v>
      </c>
      <c r="AL188" s="154" t="s">
        <v>218</v>
      </c>
      <c r="AM188" s="121" t="s">
        <v>218</v>
      </c>
      <c r="AN188" s="121" t="s">
        <v>218</v>
      </c>
      <c r="AO188" s="121" t="s">
        <v>218</v>
      </c>
      <c r="AP188" s="34" t="s">
        <v>188</v>
      </c>
      <c r="AQ188" s="35" t="s">
        <v>188</v>
      </c>
      <c r="AR188" s="93"/>
      <c r="AS188" s="93"/>
      <c r="AT188" s="14"/>
      <c r="AU188" s="14"/>
      <c r="AV188" s="14"/>
      <c r="AW188" s="14"/>
      <c r="AX188" s="14"/>
      <c r="AY188" s="14"/>
      <c r="AZ188" s="14"/>
    </row>
    <row r="189" spans="1:52" ht="12" hidden="1" customHeight="1">
      <c r="B189" s="44" t="s">
        <v>109</v>
      </c>
      <c r="C189" s="60" t="s">
        <v>20</v>
      </c>
      <c r="D189" s="79">
        <v>107149</v>
      </c>
      <c r="E189" s="86">
        <f t="shared" si="37"/>
        <v>98.934470882616367</v>
      </c>
      <c r="F189" s="82">
        <v>887</v>
      </c>
      <c r="G189" s="86">
        <f t="shared" si="38"/>
        <v>89.056224899598391</v>
      </c>
      <c r="H189" s="82">
        <v>373</v>
      </c>
      <c r="I189" s="86">
        <f t="shared" si="30"/>
        <v>77.385892116182575</v>
      </c>
      <c r="J189" s="82">
        <f t="shared" si="33"/>
        <v>106262</v>
      </c>
      <c r="K189" s="109">
        <f t="shared" si="39"/>
        <v>99.026158591704174</v>
      </c>
      <c r="L189" s="90">
        <v>47620</v>
      </c>
      <c r="M189" s="109">
        <f t="shared" si="40"/>
        <v>98.63093142229863</v>
      </c>
      <c r="N189" s="90">
        <v>65440</v>
      </c>
      <c r="O189" s="109">
        <f t="shared" si="41"/>
        <v>100.95182265553892</v>
      </c>
      <c r="P189" s="90">
        <f t="shared" si="34"/>
        <v>17820</v>
      </c>
      <c r="Q189" s="109">
        <f t="shared" si="42"/>
        <v>107.72578890097932</v>
      </c>
      <c r="R189" s="90">
        <f t="shared" si="35"/>
        <v>124082</v>
      </c>
      <c r="S189" s="109">
        <f t="shared" si="43"/>
        <v>100.18813232242489</v>
      </c>
      <c r="T189" s="90">
        <v>105453</v>
      </c>
      <c r="U189" s="109">
        <f t="shared" si="44"/>
        <v>99.334959824414327</v>
      </c>
      <c r="V189" s="90">
        <v>9615</v>
      </c>
      <c r="W189" s="109">
        <f t="shared" si="47"/>
        <v>97.40654442305744</v>
      </c>
      <c r="X189" s="90">
        <f t="shared" si="36"/>
        <v>18629</v>
      </c>
      <c r="Y189" s="109">
        <f t="shared" si="45"/>
        <v>105.30808366308648</v>
      </c>
      <c r="Z189" s="90">
        <v>39</v>
      </c>
      <c r="AA189" s="109">
        <f t="shared" si="31"/>
        <v>84.782608695652172</v>
      </c>
      <c r="AB189" s="90">
        <v>3218</v>
      </c>
      <c r="AC189" s="109">
        <f t="shared" si="32"/>
        <v>83.823912477207614</v>
      </c>
      <c r="AD189" s="144"/>
      <c r="AE189" s="144"/>
      <c r="AF189" s="144"/>
      <c r="AG189" s="144"/>
      <c r="AH189" s="144"/>
      <c r="AI189" s="144"/>
      <c r="AJ189" s="178">
        <v>17821</v>
      </c>
      <c r="AK189" s="180">
        <f t="shared" si="46"/>
        <v>108.59841560024375</v>
      </c>
      <c r="AL189" s="155" t="s">
        <v>218</v>
      </c>
      <c r="AM189" s="156" t="s">
        <v>218</v>
      </c>
      <c r="AN189" s="156" t="s">
        <v>218</v>
      </c>
      <c r="AO189" s="156" t="s">
        <v>218</v>
      </c>
      <c r="AP189" s="36" t="s">
        <v>188</v>
      </c>
      <c r="AQ189" s="37" t="s">
        <v>188</v>
      </c>
      <c r="AR189" s="93"/>
      <c r="AS189" s="93"/>
      <c r="AT189" s="14"/>
      <c r="AU189" s="14"/>
      <c r="AV189" s="14"/>
      <c r="AW189" s="14"/>
      <c r="AX189" s="14"/>
      <c r="AY189" s="14"/>
      <c r="AZ189" s="14"/>
    </row>
    <row r="190" spans="1:52" ht="12" hidden="1" customHeight="1">
      <c r="B190" s="42" t="s">
        <v>160</v>
      </c>
      <c r="C190" s="61" t="s">
        <v>161</v>
      </c>
      <c r="D190" s="80">
        <v>105939</v>
      </c>
      <c r="E190" s="87">
        <f t="shared" si="37"/>
        <v>99.666958313341425</v>
      </c>
      <c r="F190" s="83">
        <v>954</v>
      </c>
      <c r="G190" s="87">
        <f t="shared" si="38"/>
        <v>102.2508038585209</v>
      </c>
      <c r="H190" s="83">
        <v>440</v>
      </c>
      <c r="I190" s="87">
        <f t="shared" si="30"/>
        <v>105.01193317422435</v>
      </c>
      <c r="J190" s="83">
        <f t="shared" si="33"/>
        <v>104985</v>
      </c>
      <c r="K190" s="110">
        <f t="shared" si="39"/>
        <v>99.644077448747154</v>
      </c>
      <c r="L190" s="102">
        <v>45202</v>
      </c>
      <c r="M190" s="110">
        <f t="shared" si="40"/>
        <v>96.985431372969728</v>
      </c>
      <c r="N190" s="102">
        <v>61555</v>
      </c>
      <c r="O190" s="110">
        <f t="shared" si="41"/>
        <v>96.068608171801344</v>
      </c>
      <c r="P190" s="102">
        <f t="shared" si="34"/>
        <v>16353</v>
      </c>
      <c r="Q190" s="110">
        <f t="shared" si="42"/>
        <v>93.622259117192414</v>
      </c>
      <c r="R190" s="102">
        <f t="shared" si="35"/>
        <v>121338</v>
      </c>
      <c r="S190" s="110">
        <f t="shared" si="43"/>
        <v>98.787725825754919</v>
      </c>
      <c r="T190" s="89">
        <v>106306</v>
      </c>
      <c r="U190" s="110">
        <f t="shared" si="44"/>
        <v>99.364402819060444</v>
      </c>
      <c r="V190" s="102">
        <v>8892</v>
      </c>
      <c r="W190" s="110">
        <f t="shared" si="47"/>
        <v>96.894409937888199</v>
      </c>
      <c r="X190" s="102">
        <f t="shared" si="36"/>
        <v>15032</v>
      </c>
      <c r="Y190" s="110">
        <f t="shared" si="45"/>
        <v>94.892999179344741</v>
      </c>
      <c r="Z190" s="102">
        <v>42</v>
      </c>
      <c r="AA190" s="110">
        <f t="shared" si="31"/>
        <v>107.69230769230769</v>
      </c>
      <c r="AB190" s="102">
        <v>2967</v>
      </c>
      <c r="AC190" s="110">
        <f t="shared" si="32"/>
        <v>86.149825783972119</v>
      </c>
      <c r="AD190" s="145"/>
      <c r="AE190" s="145"/>
      <c r="AF190" s="145"/>
      <c r="AG190" s="145"/>
      <c r="AH190" s="145"/>
      <c r="AI190" s="145"/>
      <c r="AJ190" s="179">
        <v>15016</v>
      </c>
      <c r="AK190" s="181">
        <f t="shared" si="46"/>
        <v>100</v>
      </c>
      <c r="AL190" s="157" t="s">
        <v>218</v>
      </c>
      <c r="AM190" s="150" t="s">
        <v>218</v>
      </c>
      <c r="AN190" s="150" t="s">
        <v>218</v>
      </c>
      <c r="AO190" s="150" t="s">
        <v>218</v>
      </c>
      <c r="AP190" s="30" t="s">
        <v>188</v>
      </c>
      <c r="AQ190" s="31" t="s">
        <v>188</v>
      </c>
      <c r="AR190" s="93"/>
      <c r="AS190" s="93"/>
      <c r="AT190" s="14"/>
      <c r="AU190" s="14"/>
      <c r="AV190" s="14"/>
      <c r="AW190" s="14"/>
      <c r="AX190" s="14"/>
      <c r="AY190" s="14"/>
      <c r="AZ190" s="14"/>
    </row>
    <row r="191" spans="1:52" ht="12" hidden="1" customHeight="1">
      <c r="B191" s="43" t="s">
        <v>93</v>
      </c>
      <c r="C191" s="60" t="s">
        <v>18</v>
      </c>
      <c r="D191" s="78">
        <v>108155</v>
      </c>
      <c r="E191" s="85">
        <f t="shared" si="37"/>
        <v>99.461104827066151</v>
      </c>
      <c r="F191" s="81">
        <v>911</v>
      </c>
      <c r="G191" s="85">
        <f t="shared" si="38"/>
        <v>100.44101433296582</v>
      </c>
      <c r="H191" s="81">
        <v>397</v>
      </c>
      <c r="I191" s="85">
        <f t="shared" ref="I191:I213" si="48">H191/H179*100</f>
        <v>101.01781170483461</v>
      </c>
      <c r="J191" s="81">
        <f t="shared" si="33"/>
        <v>107244</v>
      </c>
      <c r="K191" s="96">
        <f t="shared" si="39"/>
        <v>99.452862733460691</v>
      </c>
      <c r="L191" s="89">
        <v>45404</v>
      </c>
      <c r="M191" s="96">
        <f t="shared" si="40"/>
        <v>97.622016770586967</v>
      </c>
      <c r="N191" s="89">
        <v>64725</v>
      </c>
      <c r="O191" s="96">
        <f t="shared" si="41"/>
        <v>96.168132651848325</v>
      </c>
      <c r="P191" s="89">
        <f t="shared" si="34"/>
        <v>19321</v>
      </c>
      <c r="Q191" s="96">
        <f t="shared" si="42"/>
        <v>92.916225834375297</v>
      </c>
      <c r="R191" s="89">
        <f t="shared" si="35"/>
        <v>126565</v>
      </c>
      <c r="S191" s="96">
        <f t="shared" si="43"/>
        <v>98.396150138383547</v>
      </c>
      <c r="T191" s="89">
        <v>114264</v>
      </c>
      <c r="U191" s="96">
        <f t="shared" si="44"/>
        <v>99.199555501536636</v>
      </c>
      <c r="V191" s="89">
        <v>9872</v>
      </c>
      <c r="W191" s="96">
        <f t="shared" si="47"/>
        <v>116.82840236686391</v>
      </c>
      <c r="X191" s="89">
        <f t="shared" si="36"/>
        <v>12301</v>
      </c>
      <c r="Y191" s="96">
        <f t="shared" si="45"/>
        <v>91.511679809552149</v>
      </c>
      <c r="Z191" s="89">
        <v>49</v>
      </c>
      <c r="AA191" s="96">
        <f t="shared" ref="AA191:AA213" si="49">Z191/Z179*100</f>
        <v>106.5217391304348</v>
      </c>
      <c r="AB191" s="89">
        <v>2823</v>
      </c>
      <c r="AC191" s="96">
        <f t="shared" ref="AC191:AC213" si="50">AB191/AB179*100</f>
        <v>81.684027777777786</v>
      </c>
      <c r="AD191" s="143"/>
      <c r="AE191" s="143"/>
      <c r="AF191" s="143"/>
      <c r="AG191" s="143"/>
      <c r="AH191" s="143"/>
      <c r="AI191" s="143"/>
      <c r="AJ191" s="176">
        <v>12634</v>
      </c>
      <c r="AK191" s="177">
        <f t="shared" si="46"/>
        <v>99.355143126769434</v>
      </c>
      <c r="AL191" s="154" t="s">
        <v>218</v>
      </c>
      <c r="AM191" s="121" t="s">
        <v>218</v>
      </c>
      <c r="AN191" s="121" t="s">
        <v>218</v>
      </c>
      <c r="AO191" s="121" t="s">
        <v>218</v>
      </c>
      <c r="AP191" s="34" t="s">
        <v>188</v>
      </c>
      <c r="AQ191" s="35" t="s">
        <v>188</v>
      </c>
      <c r="AR191" s="93"/>
      <c r="AS191" s="93"/>
      <c r="AT191" s="14"/>
      <c r="AU191" s="14"/>
      <c r="AV191" s="14"/>
      <c r="AW191" s="14"/>
      <c r="AX191" s="14"/>
      <c r="AY191" s="14"/>
      <c r="AZ191" s="14"/>
    </row>
    <row r="192" spans="1:52" ht="12" hidden="1" customHeight="1">
      <c r="B192" s="43" t="s">
        <v>95</v>
      </c>
      <c r="C192" s="60" t="s">
        <v>10</v>
      </c>
      <c r="D192" s="78">
        <v>100697</v>
      </c>
      <c r="E192" s="85">
        <f t="shared" si="37"/>
        <v>98.974837821898959</v>
      </c>
      <c r="F192" s="81">
        <v>933</v>
      </c>
      <c r="G192" s="85">
        <f t="shared" si="38"/>
        <v>98.417721518987349</v>
      </c>
      <c r="H192" s="81">
        <v>419</v>
      </c>
      <c r="I192" s="85">
        <f t="shared" si="48"/>
        <v>96.543778801843317</v>
      </c>
      <c r="J192" s="81">
        <f t="shared" si="33"/>
        <v>99764</v>
      </c>
      <c r="K192" s="96">
        <f t="shared" si="39"/>
        <v>98.980077783951103</v>
      </c>
      <c r="L192" s="89">
        <v>42412</v>
      </c>
      <c r="M192" s="96">
        <f t="shared" si="40"/>
        <v>100.35492877762529</v>
      </c>
      <c r="N192" s="89">
        <v>63642</v>
      </c>
      <c r="O192" s="96">
        <f t="shared" si="41"/>
        <v>97.743852805209571</v>
      </c>
      <c r="P192" s="89">
        <f t="shared" si="34"/>
        <v>21230</v>
      </c>
      <c r="Q192" s="96">
        <f t="shared" si="42"/>
        <v>92.914350737450206</v>
      </c>
      <c r="R192" s="89">
        <f t="shared" si="35"/>
        <v>120994</v>
      </c>
      <c r="S192" s="96">
        <f t="shared" si="43"/>
        <v>97.859124400482045</v>
      </c>
      <c r="T192" s="89">
        <v>113181</v>
      </c>
      <c r="U192" s="96">
        <f t="shared" si="44"/>
        <v>99.029661387697971</v>
      </c>
      <c r="V192" s="89">
        <v>7804</v>
      </c>
      <c r="W192" s="96">
        <f t="shared" si="47"/>
        <v>94.777750789409765</v>
      </c>
      <c r="X192" s="89">
        <f t="shared" si="36"/>
        <v>7813</v>
      </c>
      <c r="Y192" s="96">
        <f t="shared" si="45"/>
        <v>83.55256122339857</v>
      </c>
      <c r="Z192" s="89">
        <v>53</v>
      </c>
      <c r="AA192" s="96">
        <f t="shared" si="49"/>
        <v>110.41666666666667</v>
      </c>
      <c r="AB192" s="89">
        <v>2591</v>
      </c>
      <c r="AC192" s="96">
        <f t="shared" si="50"/>
        <v>79.090354090354083</v>
      </c>
      <c r="AD192" s="143"/>
      <c r="AE192" s="143"/>
      <c r="AF192" s="143"/>
      <c r="AG192" s="143"/>
      <c r="AH192" s="143"/>
      <c r="AI192" s="143"/>
      <c r="AJ192" s="176">
        <v>7648</v>
      </c>
      <c r="AK192" s="177">
        <f t="shared" si="46"/>
        <v>95.552223888055977</v>
      </c>
      <c r="AL192" s="154" t="s">
        <v>218</v>
      </c>
      <c r="AM192" s="121" t="s">
        <v>218</v>
      </c>
      <c r="AN192" s="121" t="s">
        <v>218</v>
      </c>
      <c r="AO192" s="121" t="s">
        <v>218</v>
      </c>
      <c r="AP192" s="34" t="s">
        <v>188</v>
      </c>
      <c r="AQ192" s="35" t="s">
        <v>188</v>
      </c>
      <c r="AR192" s="93"/>
      <c r="AS192" s="93"/>
      <c r="AT192" s="14"/>
      <c r="AU192" s="14"/>
      <c r="AV192" s="14"/>
      <c r="AW192" s="14"/>
      <c r="AX192" s="14"/>
      <c r="AY192" s="14"/>
      <c r="AZ192" s="14"/>
    </row>
    <row r="193" spans="1:52" ht="12" hidden="1" customHeight="1">
      <c r="B193" s="43" t="s">
        <v>56</v>
      </c>
      <c r="C193" s="60" t="s">
        <v>49</v>
      </c>
      <c r="D193" s="78">
        <v>98715</v>
      </c>
      <c r="E193" s="85">
        <f t="shared" si="37"/>
        <v>98.260055940993198</v>
      </c>
      <c r="F193" s="81">
        <v>973</v>
      </c>
      <c r="G193" s="85">
        <f t="shared" si="38"/>
        <v>102.09863588667368</v>
      </c>
      <c r="H193" s="81">
        <v>459</v>
      </c>
      <c r="I193" s="85">
        <f t="shared" si="48"/>
        <v>104.55580865603645</v>
      </c>
      <c r="J193" s="81">
        <f t="shared" si="33"/>
        <v>97742</v>
      </c>
      <c r="K193" s="96">
        <f t="shared" si="39"/>
        <v>98.223294141292328</v>
      </c>
      <c r="L193" s="89">
        <v>40752</v>
      </c>
      <c r="M193" s="96">
        <f t="shared" si="40"/>
        <v>95.335236045477942</v>
      </c>
      <c r="N193" s="89">
        <v>63127</v>
      </c>
      <c r="O193" s="96">
        <f t="shared" si="41"/>
        <v>93.759004292355456</v>
      </c>
      <c r="P193" s="89">
        <f t="shared" si="34"/>
        <v>22375</v>
      </c>
      <c r="Q193" s="96">
        <f t="shared" si="42"/>
        <v>91.01818329740064</v>
      </c>
      <c r="R193" s="89">
        <f t="shared" si="35"/>
        <v>120117</v>
      </c>
      <c r="S193" s="96">
        <f t="shared" si="43"/>
        <v>96.795951423529118</v>
      </c>
      <c r="T193" s="89">
        <v>112354</v>
      </c>
      <c r="U193" s="96">
        <f t="shared" si="44"/>
        <v>98.954562668991812</v>
      </c>
      <c r="V193" s="89">
        <v>8904</v>
      </c>
      <c r="W193" s="96">
        <f t="shared" si="47"/>
        <v>103.39061774268463</v>
      </c>
      <c r="X193" s="89">
        <f t="shared" si="36"/>
        <v>7763</v>
      </c>
      <c r="Y193" s="96">
        <f t="shared" si="45"/>
        <v>73.568991660348743</v>
      </c>
      <c r="Z193" s="89">
        <v>55</v>
      </c>
      <c r="AA193" s="96">
        <f t="shared" si="49"/>
        <v>101.85185185185186</v>
      </c>
      <c r="AB193" s="89">
        <v>2583</v>
      </c>
      <c r="AC193" s="96">
        <f t="shared" si="50"/>
        <v>83.646373056994818</v>
      </c>
      <c r="AD193" s="143"/>
      <c r="AE193" s="143"/>
      <c r="AF193" s="143"/>
      <c r="AG193" s="143"/>
      <c r="AH193" s="143"/>
      <c r="AI193" s="143"/>
      <c r="AJ193" s="176">
        <v>6499</v>
      </c>
      <c r="AK193" s="177">
        <f t="shared" si="46"/>
        <v>72.883256700684086</v>
      </c>
      <c r="AL193" s="154" t="s">
        <v>218</v>
      </c>
      <c r="AM193" s="121" t="s">
        <v>218</v>
      </c>
      <c r="AN193" s="121" t="s">
        <v>218</v>
      </c>
      <c r="AO193" s="121" t="s">
        <v>218</v>
      </c>
      <c r="AP193" s="34" t="s">
        <v>188</v>
      </c>
      <c r="AQ193" s="35" t="s">
        <v>188</v>
      </c>
      <c r="AR193" s="93"/>
      <c r="AS193" s="93"/>
      <c r="AT193" s="14"/>
      <c r="AU193" s="14"/>
      <c r="AV193" s="14"/>
      <c r="AW193" s="14"/>
      <c r="AX193" s="14"/>
      <c r="AY193" s="14"/>
      <c r="AZ193" s="14"/>
    </row>
    <row r="194" spans="1:52" ht="12" hidden="1" customHeight="1">
      <c r="B194" s="43" t="s">
        <v>97</v>
      </c>
      <c r="C194" s="60" t="s">
        <v>98</v>
      </c>
      <c r="D194" s="78">
        <v>94538</v>
      </c>
      <c r="E194" s="85">
        <f t="shared" si="37"/>
        <v>97.140391076951531</v>
      </c>
      <c r="F194" s="81">
        <v>900</v>
      </c>
      <c r="G194" s="85">
        <f t="shared" si="38"/>
        <v>96.051227321238002</v>
      </c>
      <c r="H194" s="81">
        <v>386</v>
      </c>
      <c r="I194" s="85">
        <f t="shared" si="48"/>
        <v>91.252955082742318</v>
      </c>
      <c r="J194" s="81">
        <f t="shared" si="33"/>
        <v>93638</v>
      </c>
      <c r="K194" s="96">
        <f t="shared" si="39"/>
        <v>97.150979415670648</v>
      </c>
      <c r="L194" s="89">
        <v>39124</v>
      </c>
      <c r="M194" s="96">
        <f t="shared" si="40"/>
        <v>101.11912331033056</v>
      </c>
      <c r="N194" s="89">
        <v>60122</v>
      </c>
      <c r="O194" s="96">
        <f t="shared" si="41"/>
        <v>100.47965237737111</v>
      </c>
      <c r="P194" s="89">
        <f t="shared" si="34"/>
        <v>20998</v>
      </c>
      <c r="Q194" s="96">
        <f t="shared" si="42"/>
        <v>99.309496783957627</v>
      </c>
      <c r="R194" s="89">
        <f t="shared" si="35"/>
        <v>114636</v>
      </c>
      <c r="S194" s="96">
        <f t="shared" si="43"/>
        <v>97.539309781498872</v>
      </c>
      <c r="T194" s="89">
        <v>105317</v>
      </c>
      <c r="U194" s="96">
        <f t="shared" si="44"/>
        <v>100.40805041520082</v>
      </c>
      <c r="V194" s="89">
        <v>9109</v>
      </c>
      <c r="W194" s="96">
        <f t="shared" si="47"/>
        <v>113.52193419740777</v>
      </c>
      <c r="X194" s="89">
        <f t="shared" si="36"/>
        <v>9319</v>
      </c>
      <c r="Y194" s="96">
        <f t="shared" si="45"/>
        <v>73.732099058469814</v>
      </c>
      <c r="Z194" s="89">
        <v>51</v>
      </c>
      <c r="AA194" s="96">
        <f t="shared" si="49"/>
        <v>87.931034482758619</v>
      </c>
      <c r="AB194" s="89">
        <v>1961</v>
      </c>
      <c r="AC194" s="96">
        <f t="shared" si="50"/>
        <v>64.527805199078642</v>
      </c>
      <c r="AD194" s="143"/>
      <c r="AE194" s="143"/>
      <c r="AF194" s="143"/>
      <c r="AG194" s="143"/>
      <c r="AH194" s="143"/>
      <c r="AI194" s="143"/>
      <c r="AJ194" s="176">
        <v>8538</v>
      </c>
      <c r="AK194" s="177">
        <f t="shared" si="46"/>
        <v>82.365425429288052</v>
      </c>
      <c r="AL194" s="154" t="s">
        <v>218</v>
      </c>
      <c r="AM194" s="121" t="s">
        <v>218</v>
      </c>
      <c r="AN194" s="121" t="s">
        <v>218</v>
      </c>
      <c r="AO194" s="121" t="s">
        <v>218</v>
      </c>
      <c r="AP194" s="34" t="s">
        <v>188</v>
      </c>
      <c r="AQ194" s="35" t="s">
        <v>188</v>
      </c>
      <c r="AR194" s="94"/>
      <c r="AS194" s="94"/>
    </row>
    <row r="195" spans="1:52" ht="12" hidden="1" customHeight="1">
      <c r="B195" s="43" t="s">
        <v>99</v>
      </c>
      <c r="C195" s="60" t="s">
        <v>13</v>
      </c>
      <c r="D195" s="78">
        <v>92315</v>
      </c>
      <c r="E195" s="85">
        <f t="shared" si="37"/>
        <v>98.542912040990601</v>
      </c>
      <c r="F195" s="81">
        <v>935</v>
      </c>
      <c r="G195" s="85">
        <f t="shared" si="38"/>
        <v>97.497393117831081</v>
      </c>
      <c r="H195" s="81">
        <v>421</v>
      </c>
      <c r="I195" s="85">
        <f t="shared" si="48"/>
        <v>94.606741573033702</v>
      </c>
      <c r="J195" s="81">
        <f t="shared" si="33"/>
        <v>91380</v>
      </c>
      <c r="K195" s="96">
        <f t="shared" si="39"/>
        <v>98.553725693208662</v>
      </c>
      <c r="L195" s="89">
        <v>35484</v>
      </c>
      <c r="M195" s="96">
        <f t="shared" si="40"/>
        <v>103.73012160898037</v>
      </c>
      <c r="N195" s="89">
        <v>64583</v>
      </c>
      <c r="O195" s="96">
        <f t="shared" si="41"/>
        <v>98.645180998930798</v>
      </c>
      <c r="P195" s="89">
        <f t="shared" si="34"/>
        <v>29099</v>
      </c>
      <c r="Q195" s="96">
        <f t="shared" si="42"/>
        <v>93.081056874160311</v>
      </c>
      <c r="R195" s="89">
        <f t="shared" si="35"/>
        <v>120479</v>
      </c>
      <c r="S195" s="96">
        <f t="shared" si="43"/>
        <v>97.17380608631828</v>
      </c>
      <c r="T195" s="89">
        <v>115330</v>
      </c>
      <c r="U195" s="96">
        <f t="shared" si="44"/>
        <v>97.754685155832817</v>
      </c>
      <c r="V195" s="89">
        <v>10614</v>
      </c>
      <c r="W195" s="96">
        <f t="shared" si="47"/>
        <v>101.15314971886021</v>
      </c>
      <c r="X195" s="89">
        <f t="shared" si="36"/>
        <v>5149</v>
      </c>
      <c r="Y195" s="96">
        <f t="shared" si="45"/>
        <v>85.759493670886073</v>
      </c>
      <c r="Z195" s="89">
        <v>50</v>
      </c>
      <c r="AA195" s="96">
        <f t="shared" si="49"/>
        <v>78.125</v>
      </c>
      <c r="AB195" s="89">
        <v>2634</v>
      </c>
      <c r="AC195" s="96">
        <f t="shared" si="50"/>
        <v>82.882315921963496</v>
      </c>
      <c r="AD195" s="143"/>
      <c r="AE195" s="143"/>
      <c r="AF195" s="143"/>
      <c r="AG195" s="143"/>
      <c r="AH195" s="143"/>
      <c r="AI195" s="143"/>
      <c r="AJ195" s="176">
        <v>2902</v>
      </c>
      <c r="AK195" s="177">
        <f t="shared" si="46"/>
        <v>102.2911526260134</v>
      </c>
      <c r="AL195" s="154" t="s">
        <v>218</v>
      </c>
      <c r="AM195" s="121" t="s">
        <v>218</v>
      </c>
      <c r="AN195" s="121" t="s">
        <v>218</v>
      </c>
      <c r="AO195" s="121" t="s">
        <v>218</v>
      </c>
      <c r="AP195" s="34" t="s">
        <v>188</v>
      </c>
      <c r="AQ195" s="35" t="s">
        <v>188</v>
      </c>
      <c r="AR195" s="94"/>
      <c r="AS195" s="94"/>
    </row>
    <row r="196" spans="1:52" ht="12" hidden="1" customHeight="1">
      <c r="B196" s="43" t="s">
        <v>57</v>
      </c>
      <c r="C196" s="60" t="s">
        <v>14</v>
      </c>
      <c r="D196" s="78">
        <v>95929</v>
      </c>
      <c r="E196" s="85">
        <f t="shared" si="37"/>
        <v>97.785955290975622</v>
      </c>
      <c r="F196" s="81">
        <v>958</v>
      </c>
      <c r="G196" s="85">
        <f t="shared" si="38"/>
        <v>90.978157644824307</v>
      </c>
      <c r="H196" s="81">
        <v>444</v>
      </c>
      <c r="I196" s="85">
        <f t="shared" si="48"/>
        <v>82.374768089053802</v>
      </c>
      <c r="J196" s="81">
        <f t="shared" si="33"/>
        <v>94971</v>
      </c>
      <c r="K196" s="96">
        <f t="shared" si="39"/>
        <v>97.859821943780403</v>
      </c>
      <c r="L196" s="89">
        <v>37590</v>
      </c>
      <c r="M196" s="96">
        <f t="shared" si="40"/>
        <v>100.40064102564104</v>
      </c>
      <c r="N196" s="89">
        <v>62614</v>
      </c>
      <c r="O196" s="96">
        <f t="shared" si="41"/>
        <v>96.722071181413739</v>
      </c>
      <c r="P196" s="89">
        <f t="shared" si="34"/>
        <v>25024</v>
      </c>
      <c r="Q196" s="96">
        <f t="shared" si="42"/>
        <v>91.676436107854627</v>
      </c>
      <c r="R196" s="89">
        <f t="shared" si="35"/>
        <v>119995</v>
      </c>
      <c r="S196" s="96">
        <f t="shared" si="43"/>
        <v>96.50244483047031</v>
      </c>
      <c r="T196" s="89">
        <v>114365</v>
      </c>
      <c r="U196" s="96">
        <f t="shared" si="44"/>
        <v>97.792162261537271</v>
      </c>
      <c r="V196" s="89">
        <v>11358</v>
      </c>
      <c r="W196" s="96">
        <f t="shared" si="47"/>
        <v>104.59526659913436</v>
      </c>
      <c r="X196" s="89">
        <f t="shared" si="36"/>
        <v>5630</v>
      </c>
      <c r="Y196" s="96">
        <f t="shared" si="45"/>
        <v>76.111937271866964</v>
      </c>
      <c r="Z196" s="89">
        <v>55</v>
      </c>
      <c r="AA196" s="96">
        <f t="shared" si="49"/>
        <v>107.84313725490196</v>
      </c>
      <c r="AB196" s="89">
        <v>2694</v>
      </c>
      <c r="AC196" s="96">
        <f t="shared" si="50"/>
        <v>74.317241379310346</v>
      </c>
      <c r="AD196" s="143"/>
      <c r="AE196" s="143"/>
      <c r="AF196" s="143"/>
      <c r="AG196" s="143"/>
      <c r="AH196" s="143"/>
      <c r="AI196" s="143"/>
      <c r="AJ196" s="176">
        <v>3974</v>
      </c>
      <c r="AK196" s="177">
        <f t="shared" si="46"/>
        <v>99.799095931692619</v>
      </c>
      <c r="AL196" s="154" t="s">
        <v>218</v>
      </c>
      <c r="AM196" s="121" t="s">
        <v>218</v>
      </c>
      <c r="AN196" s="121" t="s">
        <v>218</v>
      </c>
      <c r="AO196" s="121" t="s">
        <v>218</v>
      </c>
      <c r="AP196" s="34" t="s">
        <v>188</v>
      </c>
      <c r="AQ196" s="35" t="s">
        <v>188</v>
      </c>
      <c r="AR196" s="94"/>
      <c r="AS196" s="94"/>
    </row>
    <row r="197" spans="1:52" ht="12" hidden="1" customHeight="1">
      <c r="B197" s="43" t="s">
        <v>102</v>
      </c>
      <c r="C197" s="60" t="s">
        <v>15</v>
      </c>
      <c r="D197" s="78">
        <v>93490</v>
      </c>
      <c r="E197" s="85">
        <f t="shared" si="37"/>
        <v>97.839964836636867</v>
      </c>
      <c r="F197" s="81">
        <v>918</v>
      </c>
      <c r="G197" s="85">
        <f t="shared" si="38"/>
        <v>88.95348837209302</v>
      </c>
      <c r="H197" s="81">
        <v>404</v>
      </c>
      <c r="I197" s="85">
        <f t="shared" si="48"/>
        <v>77.992277992277991</v>
      </c>
      <c r="J197" s="81">
        <f t="shared" si="33"/>
        <v>92572</v>
      </c>
      <c r="K197" s="85">
        <f t="shared" si="39"/>
        <v>97.936988214383959</v>
      </c>
      <c r="L197" s="81">
        <v>37675</v>
      </c>
      <c r="M197" s="85">
        <f t="shared" si="40"/>
        <v>98.416969253676754</v>
      </c>
      <c r="N197" s="81">
        <v>56544</v>
      </c>
      <c r="O197" s="85">
        <f t="shared" si="41"/>
        <v>97.600718058480339</v>
      </c>
      <c r="P197" s="81">
        <f t="shared" si="34"/>
        <v>18869</v>
      </c>
      <c r="Q197" s="85">
        <f t="shared" si="42"/>
        <v>96.01078715717702</v>
      </c>
      <c r="R197" s="81">
        <f t="shared" si="35"/>
        <v>111441</v>
      </c>
      <c r="S197" s="85">
        <f t="shared" si="43"/>
        <v>97.605430260564916</v>
      </c>
      <c r="T197" s="81">
        <v>104706</v>
      </c>
      <c r="U197" s="85">
        <f t="shared" si="44"/>
        <v>98.362596172815159</v>
      </c>
      <c r="V197" s="81">
        <v>10892</v>
      </c>
      <c r="W197" s="85">
        <f t="shared" si="47"/>
        <v>100.07350238882763</v>
      </c>
      <c r="X197" s="81">
        <f t="shared" si="36"/>
        <v>6735</v>
      </c>
      <c r="Y197" s="85">
        <f t="shared" si="45"/>
        <v>87.173181465182509</v>
      </c>
      <c r="Z197" s="81">
        <v>51</v>
      </c>
      <c r="AA197" s="85">
        <f t="shared" si="49"/>
        <v>104.08163265306123</v>
      </c>
      <c r="AB197" s="81">
        <v>2768</v>
      </c>
      <c r="AC197" s="85">
        <f t="shared" si="50"/>
        <v>92.021276595744681</v>
      </c>
      <c r="AD197" s="143"/>
      <c r="AE197" s="143"/>
      <c r="AF197" s="143"/>
      <c r="AG197" s="143"/>
      <c r="AH197" s="143"/>
      <c r="AI197" s="143"/>
      <c r="AJ197" s="121">
        <v>5202</v>
      </c>
      <c r="AK197" s="164">
        <f t="shared" si="46"/>
        <v>94.273287422979337</v>
      </c>
      <c r="AL197" s="154" t="s">
        <v>218</v>
      </c>
      <c r="AM197" s="121" t="s">
        <v>218</v>
      </c>
      <c r="AN197" s="121" t="s">
        <v>218</v>
      </c>
      <c r="AO197" s="121" t="s">
        <v>218</v>
      </c>
      <c r="AP197" s="34" t="s">
        <v>188</v>
      </c>
      <c r="AQ197" s="35" t="s">
        <v>188</v>
      </c>
    </row>
    <row r="198" spans="1:52" ht="12" hidden="1" customHeight="1">
      <c r="B198" s="43" t="s">
        <v>104</v>
      </c>
      <c r="C198" s="60" t="s">
        <v>16</v>
      </c>
      <c r="D198" s="78">
        <v>97926</v>
      </c>
      <c r="E198" s="85">
        <f t="shared" si="37"/>
        <v>98.224602792489165</v>
      </c>
      <c r="F198" s="81">
        <v>821</v>
      </c>
      <c r="G198" s="85">
        <f t="shared" si="38"/>
        <v>80.097560975609767</v>
      </c>
      <c r="H198" s="81">
        <v>307</v>
      </c>
      <c r="I198" s="85">
        <f t="shared" si="48"/>
        <v>60.078277886497069</v>
      </c>
      <c r="J198" s="81">
        <f t="shared" si="33"/>
        <v>97105</v>
      </c>
      <c r="K198" s="85">
        <f t="shared" si="39"/>
        <v>98.41290754122285</v>
      </c>
      <c r="L198" s="81">
        <v>42565</v>
      </c>
      <c r="M198" s="85">
        <f t="shared" si="40"/>
        <v>99.739900646733531</v>
      </c>
      <c r="N198" s="81">
        <v>57242</v>
      </c>
      <c r="O198" s="85">
        <f t="shared" si="41"/>
        <v>98.186932880495377</v>
      </c>
      <c r="P198" s="81">
        <f t="shared" si="34"/>
        <v>14677</v>
      </c>
      <c r="Q198" s="85">
        <f t="shared" si="42"/>
        <v>93.944824937592003</v>
      </c>
      <c r="R198" s="81">
        <f t="shared" si="35"/>
        <v>111782</v>
      </c>
      <c r="S198" s="85">
        <f t="shared" si="43"/>
        <v>97.802159343447599</v>
      </c>
      <c r="T198" s="81">
        <v>98466</v>
      </c>
      <c r="U198" s="85">
        <f t="shared" si="44"/>
        <v>97.859272510435304</v>
      </c>
      <c r="V198" s="81">
        <v>10692</v>
      </c>
      <c r="W198" s="85">
        <f t="shared" si="47"/>
        <v>105.88235294117648</v>
      </c>
      <c r="X198" s="81">
        <f t="shared" si="36"/>
        <v>13316</v>
      </c>
      <c r="Y198" s="85">
        <f t="shared" si="45"/>
        <v>97.381892642972062</v>
      </c>
      <c r="Z198" s="81">
        <v>50</v>
      </c>
      <c r="AA198" s="85">
        <f t="shared" si="49"/>
        <v>98.039215686274503</v>
      </c>
      <c r="AB198" s="81">
        <v>3493</v>
      </c>
      <c r="AC198" s="85">
        <f t="shared" si="50"/>
        <v>92.309725158562372</v>
      </c>
      <c r="AD198" s="143"/>
      <c r="AE198" s="143"/>
      <c r="AF198" s="143"/>
      <c r="AG198" s="143"/>
      <c r="AH198" s="143"/>
      <c r="AI198" s="143"/>
      <c r="AJ198" s="121">
        <v>12545</v>
      </c>
      <c r="AK198" s="164">
        <f t="shared" si="46"/>
        <v>95.807239957232312</v>
      </c>
      <c r="AL198" s="154" t="s">
        <v>218</v>
      </c>
      <c r="AM198" s="121" t="s">
        <v>218</v>
      </c>
      <c r="AN198" s="121" t="s">
        <v>218</v>
      </c>
      <c r="AO198" s="121" t="s">
        <v>218</v>
      </c>
      <c r="AP198" s="34" t="s">
        <v>188</v>
      </c>
      <c r="AQ198" s="35" t="s">
        <v>188</v>
      </c>
    </row>
    <row r="199" spans="1:52" ht="12" hidden="1" customHeight="1">
      <c r="B199" s="43" t="s">
        <v>162</v>
      </c>
      <c r="C199" s="60" t="s">
        <v>163</v>
      </c>
      <c r="D199" s="78">
        <v>100358</v>
      </c>
      <c r="E199" s="85">
        <f t="shared" si="37"/>
        <v>98.336207572313242</v>
      </c>
      <c r="F199" s="81">
        <v>830</v>
      </c>
      <c r="G199" s="85">
        <f t="shared" si="38"/>
        <v>80.660835762876587</v>
      </c>
      <c r="H199" s="81">
        <v>316</v>
      </c>
      <c r="I199" s="85">
        <f t="shared" si="48"/>
        <v>61.359223300970875</v>
      </c>
      <c r="J199" s="81">
        <f t="shared" si="33"/>
        <v>99528</v>
      </c>
      <c r="K199" s="85">
        <f t="shared" si="39"/>
        <v>98.516238233343572</v>
      </c>
      <c r="L199" s="81">
        <v>43759</v>
      </c>
      <c r="M199" s="85">
        <f t="shared" si="40"/>
        <v>100.18086080586082</v>
      </c>
      <c r="N199" s="81">
        <v>59743</v>
      </c>
      <c r="O199" s="85">
        <f t="shared" si="41"/>
        <v>95.317336226427145</v>
      </c>
      <c r="P199" s="81">
        <f t="shared" si="34"/>
        <v>15984</v>
      </c>
      <c r="Q199" s="85">
        <f t="shared" si="42"/>
        <v>84.135172123381409</v>
      </c>
      <c r="R199" s="81">
        <f t="shared" si="35"/>
        <v>115512</v>
      </c>
      <c r="S199" s="85">
        <f t="shared" si="43"/>
        <v>96.239950010414503</v>
      </c>
      <c r="T199" s="81">
        <v>101650</v>
      </c>
      <c r="U199" s="85">
        <f t="shared" si="44"/>
        <v>96.210271262801214</v>
      </c>
      <c r="V199" s="81">
        <v>9661</v>
      </c>
      <c r="W199" s="85">
        <f t="shared" si="47"/>
        <v>95.558852621167162</v>
      </c>
      <c r="X199" s="81">
        <f t="shared" si="36"/>
        <v>13862</v>
      </c>
      <c r="Y199" s="85">
        <f t="shared" si="45"/>
        <v>96.45814487509567</v>
      </c>
      <c r="Z199" s="81">
        <v>38</v>
      </c>
      <c r="AA199" s="85">
        <f t="shared" si="49"/>
        <v>80.851063829787222</v>
      </c>
      <c r="AB199" s="81">
        <v>2913</v>
      </c>
      <c r="AC199" s="85">
        <f t="shared" si="50"/>
        <v>89.191671769748922</v>
      </c>
      <c r="AD199" s="143"/>
      <c r="AE199" s="143"/>
      <c r="AF199" s="143"/>
      <c r="AG199" s="143"/>
      <c r="AH199" s="143"/>
      <c r="AI199" s="143"/>
      <c r="AJ199" s="121">
        <v>13542</v>
      </c>
      <c r="AK199" s="164">
        <f t="shared" si="46"/>
        <v>109.95453069178305</v>
      </c>
      <c r="AL199" s="154" t="s">
        <v>218</v>
      </c>
      <c r="AM199" s="121" t="s">
        <v>218</v>
      </c>
      <c r="AN199" s="121" t="s">
        <v>218</v>
      </c>
      <c r="AO199" s="121" t="s">
        <v>218</v>
      </c>
      <c r="AP199" s="34" t="s">
        <v>188</v>
      </c>
      <c r="AQ199" s="35" t="s">
        <v>188</v>
      </c>
    </row>
    <row r="200" spans="1:52" ht="12" hidden="1" customHeight="1">
      <c r="B200" s="43" t="s">
        <v>47</v>
      </c>
      <c r="C200" s="60" t="s">
        <v>108</v>
      </c>
      <c r="D200" s="78">
        <v>90774</v>
      </c>
      <c r="E200" s="85">
        <f t="shared" si="37"/>
        <v>95.973863948742888</v>
      </c>
      <c r="F200" s="81">
        <v>845</v>
      </c>
      <c r="G200" s="85">
        <f t="shared" si="38"/>
        <v>75.989208633093526</v>
      </c>
      <c r="H200" s="81">
        <v>331</v>
      </c>
      <c r="I200" s="85">
        <f t="shared" si="48"/>
        <v>55.351170568561869</v>
      </c>
      <c r="J200" s="81">
        <f>+D200-F200</f>
        <v>89929</v>
      </c>
      <c r="K200" s="85">
        <f t="shared" si="39"/>
        <v>96.211618701187547</v>
      </c>
      <c r="L200" s="81">
        <v>37031</v>
      </c>
      <c r="M200" s="85">
        <f t="shared" si="40"/>
        <v>92.399630710881553</v>
      </c>
      <c r="N200" s="81">
        <v>53807</v>
      </c>
      <c r="O200" s="85">
        <f t="shared" si="41"/>
        <v>92.275899915967827</v>
      </c>
      <c r="P200" s="81">
        <f t="shared" si="34"/>
        <v>16776</v>
      </c>
      <c r="Q200" s="85">
        <f t="shared" si="42"/>
        <v>92.003948667324778</v>
      </c>
      <c r="R200" s="81">
        <f t="shared" si="35"/>
        <v>106705</v>
      </c>
      <c r="S200" s="85">
        <f t="shared" si="43"/>
        <v>95.524779775119967</v>
      </c>
      <c r="T200" s="81">
        <v>98551</v>
      </c>
      <c r="U200" s="85">
        <f t="shared" si="44"/>
        <v>99.848025855867718</v>
      </c>
      <c r="V200" s="81">
        <v>9521</v>
      </c>
      <c r="W200" s="85">
        <f t="shared" si="47"/>
        <v>112.72791854132134</v>
      </c>
      <c r="X200" s="81">
        <f t="shared" si="36"/>
        <v>8154</v>
      </c>
      <c r="Y200" s="85">
        <f t="shared" si="45"/>
        <v>62.708605706375451</v>
      </c>
      <c r="Z200" s="81">
        <v>40</v>
      </c>
      <c r="AA200" s="85">
        <f t="shared" si="49"/>
        <v>105.26315789473684</v>
      </c>
      <c r="AB200" s="81">
        <v>2601</v>
      </c>
      <c r="AC200" s="85">
        <f t="shared" si="50"/>
        <v>92.365056818181827</v>
      </c>
      <c r="AD200" s="143"/>
      <c r="AE200" s="143"/>
      <c r="AF200" s="143"/>
      <c r="AG200" s="143"/>
      <c r="AH200" s="143"/>
      <c r="AI200" s="143"/>
      <c r="AJ200" s="121">
        <v>7952</v>
      </c>
      <c r="AK200" s="164">
        <f t="shared" si="46"/>
        <v>68.711656441717793</v>
      </c>
      <c r="AL200" s="154" t="s">
        <v>218</v>
      </c>
      <c r="AM200" s="121" t="s">
        <v>218</v>
      </c>
      <c r="AN200" s="121" t="s">
        <v>218</v>
      </c>
      <c r="AO200" s="121" t="s">
        <v>218</v>
      </c>
      <c r="AP200" s="34" t="s">
        <v>188</v>
      </c>
      <c r="AQ200" s="35" t="s">
        <v>188</v>
      </c>
    </row>
    <row r="201" spans="1:52" s="57" customFormat="1" ht="12" hidden="1" customHeight="1">
      <c r="A201" s="92"/>
      <c r="B201" s="44" t="s">
        <v>109</v>
      </c>
      <c r="C201" s="62" t="s">
        <v>110</v>
      </c>
      <c r="D201" s="79">
        <v>104127</v>
      </c>
      <c r="E201" s="86">
        <f t="shared" si="37"/>
        <v>97.179628367973564</v>
      </c>
      <c r="F201" s="82">
        <v>883</v>
      </c>
      <c r="G201" s="86">
        <f t="shared" si="38"/>
        <v>99.549041713641486</v>
      </c>
      <c r="H201" s="82">
        <v>369</v>
      </c>
      <c r="I201" s="86">
        <f t="shared" si="48"/>
        <v>98.927613941018762</v>
      </c>
      <c r="J201" s="82">
        <f t="shared" si="33"/>
        <v>103244</v>
      </c>
      <c r="K201" s="86">
        <f t="shared" si="39"/>
        <v>97.159850181626553</v>
      </c>
      <c r="L201" s="82">
        <v>46113</v>
      </c>
      <c r="M201" s="86">
        <f t="shared" si="40"/>
        <v>96.835363292734144</v>
      </c>
      <c r="N201" s="82">
        <v>61670</v>
      </c>
      <c r="O201" s="86">
        <f t="shared" si="41"/>
        <v>94.238997555012233</v>
      </c>
      <c r="P201" s="82">
        <f>N201-L201</f>
        <v>15557</v>
      </c>
      <c r="Q201" s="86">
        <f t="shared" si="42"/>
        <v>87.300785634118967</v>
      </c>
      <c r="R201" s="82">
        <f>J201+P201</f>
        <v>118801</v>
      </c>
      <c r="S201" s="86">
        <f t="shared" si="43"/>
        <v>95.743943521219848</v>
      </c>
      <c r="T201" s="82">
        <v>102480</v>
      </c>
      <c r="U201" s="86">
        <f t="shared" si="44"/>
        <v>97.180734545247645</v>
      </c>
      <c r="V201" s="82">
        <v>10455</v>
      </c>
      <c r="W201" s="86">
        <f t="shared" si="47"/>
        <v>108.73634945397816</v>
      </c>
      <c r="X201" s="82">
        <f>+R201-T201</f>
        <v>16321</v>
      </c>
      <c r="Y201" s="86">
        <f t="shared" si="45"/>
        <v>87.610714477427663</v>
      </c>
      <c r="Z201" s="82">
        <v>48</v>
      </c>
      <c r="AA201" s="86">
        <f t="shared" si="49"/>
        <v>123.07692307692308</v>
      </c>
      <c r="AB201" s="82">
        <v>3075</v>
      </c>
      <c r="AC201" s="86">
        <f t="shared" si="50"/>
        <v>95.556246115599748</v>
      </c>
      <c r="AD201" s="146"/>
      <c r="AE201" s="146"/>
      <c r="AF201" s="146"/>
      <c r="AG201" s="146"/>
      <c r="AH201" s="146"/>
      <c r="AI201" s="146"/>
      <c r="AJ201" s="156">
        <v>15649</v>
      </c>
      <c r="AK201" s="175">
        <f t="shared" si="46"/>
        <v>87.812131754671455</v>
      </c>
      <c r="AL201" s="155" t="s">
        <v>218</v>
      </c>
      <c r="AM201" s="156" t="s">
        <v>218</v>
      </c>
      <c r="AN201" s="156" t="s">
        <v>218</v>
      </c>
      <c r="AO201" s="156" t="s">
        <v>218</v>
      </c>
      <c r="AP201" s="36" t="s">
        <v>188</v>
      </c>
      <c r="AQ201" s="37" t="s">
        <v>188</v>
      </c>
      <c r="AR201" s="68"/>
      <c r="AS201" s="56"/>
      <c r="AT201" s="56"/>
      <c r="AU201" s="56"/>
      <c r="AV201" s="56"/>
      <c r="AW201" s="56"/>
      <c r="AX201" s="56"/>
      <c r="AY201" s="56"/>
      <c r="AZ201" s="56"/>
    </row>
    <row r="202" spans="1:52" ht="12" hidden="1" customHeight="1">
      <c r="B202" s="43" t="s">
        <v>164</v>
      </c>
      <c r="C202" s="60" t="s">
        <v>165</v>
      </c>
      <c r="D202" s="78">
        <v>103262</v>
      </c>
      <c r="E202" s="85">
        <f t="shared" si="37"/>
        <v>97.473074127563976</v>
      </c>
      <c r="F202" s="81">
        <v>1109</v>
      </c>
      <c r="G202" s="85">
        <f t="shared" si="38"/>
        <v>116.24737945492663</v>
      </c>
      <c r="H202" s="81">
        <v>511</v>
      </c>
      <c r="I202" s="85">
        <f t="shared" si="48"/>
        <v>116.13636363636364</v>
      </c>
      <c r="J202" s="81">
        <f t="shared" si="33"/>
        <v>102153</v>
      </c>
      <c r="K202" s="85">
        <f t="shared" si="39"/>
        <v>97.302471781683096</v>
      </c>
      <c r="L202" s="81">
        <v>45472</v>
      </c>
      <c r="M202" s="85">
        <f t="shared" si="40"/>
        <v>100.59731870271227</v>
      </c>
      <c r="N202" s="81">
        <v>60421</v>
      </c>
      <c r="O202" s="85">
        <f t="shared" si="41"/>
        <v>98.157745106002764</v>
      </c>
      <c r="P202" s="81">
        <f t="shared" ref="P202:P212" si="51">N202-L202</f>
        <v>14949</v>
      </c>
      <c r="Q202" s="85">
        <f t="shared" si="42"/>
        <v>91.414419372592178</v>
      </c>
      <c r="R202" s="81">
        <f t="shared" ref="R202:R212" si="52">J202+P202</f>
        <v>117102</v>
      </c>
      <c r="S202" s="85">
        <f t="shared" si="43"/>
        <v>96.508925480888095</v>
      </c>
      <c r="T202" s="81">
        <v>103211</v>
      </c>
      <c r="U202" s="85">
        <f t="shared" si="44"/>
        <v>97.088593306116309</v>
      </c>
      <c r="V202" s="81">
        <v>8651</v>
      </c>
      <c r="W202" s="85">
        <f t="shared" si="47"/>
        <v>97.289698605488084</v>
      </c>
      <c r="X202" s="81">
        <f t="shared" ref="X202:X212" si="53">+R202-T202</f>
        <v>13891</v>
      </c>
      <c r="Y202" s="85">
        <f t="shared" si="45"/>
        <v>92.409526343799897</v>
      </c>
      <c r="Z202" s="81">
        <v>51</v>
      </c>
      <c r="AA202" s="85">
        <f t="shared" si="49"/>
        <v>121.42857142857142</v>
      </c>
      <c r="AB202" s="81">
        <v>2948</v>
      </c>
      <c r="AC202" s="85">
        <f t="shared" si="50"/>
        <v>99.359622514324229</v>
      </c>
      <c r="AD202" s="143"/>
      <c r="AE202" s="143"/>
      <c r="AF202" s="143"/>
      <c r="AG202" s="143"/>
      <c r="AH202" s="143"/>
      <c r="AI202" s="143"/>
      <c r="AJ202" s="121">
        <v>14067</v>
      </c>
      <c r="AK202" s="164">
        <f t="shared" si="46"/>
        <v>93.680074587107086</v>
      </c>
      <c r="AL202" s="157">
        <v>56</v>
      </c>
      <c r="AM202" s="150" t="s">
        <v>218</v>
      </c>
      <c r="AN202" s="150" t="s">
        <v>218</v>
      </c>
      <c r="AO202" s="150" t="s">
        <v>218</v>
      </c>
      <c r="AP202" s="34" t="s">
        <v>188</v>
      </c>
      <c r="AQ202" s="35" t="s">
        <v>188</v>
      </c>
    </row>
    <row r="203" spans="1:52" ht="12" hidden="1" customHeight="1">
      <c r="B203" s="43" t="s">
        <v>93</v>
      </c>
      <c r="C203" s="60" t="s">
        <v>18</v>
      </c>
      <c r="D203" s="78">
        <v>105451</v>
      </c>
      <c r="E203" s="85">
        <f t="shared" si="37"/>
        <v>97.499884425130602</v>
      </c>
      <c r="F203" s="81">
        <v>980</v>
      </c>
      <c r="G203" s="85">
        <f t="shared" si="38"/>
        <v>107.57409440175631</v>
      </c>
      <c r="H203" s="81">
        <v>382</v>
      </c>
      <c r="I203" s="85">
        <f t="shared" si="48"/>
        <v>96.221662468513856</v>
      </c>
      <c r="J203" s="81">
        <f t="shared" ref="J203:J211" si="54">+D203-F203</f>
        <v>104471</v>
      </c>
      <c r="K203" s="85">
        <f t="shared" si="39"/>
        <v>97.414307560329718</v>
      </c>
      <c r="L203" s="81">
        <v>44852</v>
      </c>
      <c r="M203" s="85">
        <f t="shared" si="40"/>
        <v>98.784248083869258</v>
      </c>
      <c r="N203" s="81">
        <v>62606</v>
      </c>
      <c r="O203" s="85">
        <f t="shared" si="41"/>
        <v>96.726149092313634</v>
      </c>
      <c r="P203" s="81">
        <f t="shared" si="51"/>
        <v>17754</v>
      </c>
      <c r="Q203" s="85">
        <f t="shared" si="42"/>
        <v>91.889653744630195</v>
      </c>
      <c r="R203" s="81">
        <f t="shared" si="52"/>
        <v>122225</v>
      </c>
      <c r="S203" s="85">
        <f t="shared" si="43"/>
        <v>96.570931932208751</v>
      </c>
      <c r="T203" s="81">
        <v>111431</v>
      </c>
      <c r="U203" s="85">
        <f t="shared" si="44"/>
        <v>97.520653924245607</v>
      </c>
      <c r="V203" s="81">
        <v>8799</v>
      </c>
      <c r="W203" s="85">
        <f t="shared" si="47"/>
        <v>89.130875202593202</v>
      </c>
      <c r="X203" s="81">
        <f t="shared" si="53"/>
        <v>10794</v>
      </c>
      <c r="Y203" s="85">
        <f t="shared" si="45"/>
        <v>87.748963498902526</v>
      </c>
      <c r="Z203" s="81">
        <v>50</v>
      </c>
      <c r="AA203" s="85">
        <f t="shared" si="49"/>
        <v>102.04081632653062</v>
      </c>
      <c r="AB203" s="81">
        <v>2877</v>
      </c>
      <c r="AC203" s="85">
        <f t="shared" si="50"/>
        <v>101.91285866099892</v>
      </c>
      <c r="AD203" s="143"/>
      <c r="AE203" s="143"/>
      <c r="AF203" s="143"/>
      <c r="AG203" s="143"/>
      <c r="AH203" s="143"/>
      <c r="AI203" s="143"/>
      <c r="AJ203" s="121">
        <v>10822</v>
      </c>
      <c r="AK203" s="164">
        <f t="shared" si="46"/>
        <v>85.657748931454805</v>
      </c>
      <c r="AL203" s="154">
        <v>50</v>
      </c>
      <c r="AM203" s="121" t="s">
        <v>218</v>
      </c>
      <c r="AN203" s="121" t="s">
        <v>218</v>
      </c>
      <c r="AO203" s="121" t="s">
        <v>218</v>
      </c>
      <c r="AP203" s="34" t="s">
        <v>188</v>
      </c>
      <c r="AQ203" s="35" t="s">
        <v>188</v>
      </c>
    </row>
    <row r="204" spans="1:52" ht="12" hidden="1" customHeight="1">
      <c r="B204" s="43" t="s">
        <v>95</v>
      </c>
      <c r="C204" s="60" t="s">
        <v>10</v>
      </c>
      <c r="D204" s="78">
        <v>97924</v>
      </c>
      <c r="E204" s="85">
        <f t="shared" si="37"/>
        <v>97.246194027627439</v>
      </c>
      <c r="F204" s="81">
        <v>958</v>
      </c>
      <c r="G204" s="85">
        <f t="shared" si="38"/>
        <v>102.67952840300107</v>
      </c>
      <c r="H204" s="81">
        <v>360</v>
      </c>
      <c r="I204" s="85">
        <f t="shared" si="48"/>
        <v>85.918854415274453</v>
      </c>
      <c r="J204" s="81">
        <f t="shared" si="54"/>
        <v>96966</v>
      </c>
      <c r="K204" s="85">
        <f t="shared" si="39"/>
        <v>97.195381099394567</v>
      </c>
      <c r="L204" s="81">
        <v>39328</v>
      </c>
      <c r="M204" s="85">
        <f t="shared" si="40"/>
        <v>92.728473073658407</v>
      </c>
      <c r="N204" s="81">
        <v>61666</v>
      </c>
      <c r="O204" s="85">
        <f t="shared" si="41"/>
        <v>96.895132145438538</v>
      </c>
      <c r="P204" s="81">
        <f t="shared" si="51"/>
        <v>22338</v>
      </c>
      <c r="Q204" s="85">
        <f t="shared" si="42"/>
        <v>105.21902967498822</v>
      </c>
      <c r="R204" s="81">
        <f t="shared" si="52"/>
        <v>119304</v>
      </c>
      <c r="S204" s="85">
        <f t="shared" si="43"/>
        <v>98.603236524125165</v>
      </c>
      <c r="T204" s="81">
        <v>112846</v>
      </c>
      <c r="U204" s="85">
        <f t="shared" si="44"/>
        <v>99.704013924598655</v>
      </c>
      <c r="V204" s="81">
        <v>7889</v>
      </c>
      <c r="W204" s="85">
        <f t="shared" si="47"/>
        <v>101.08918503331626</v>
      </c>
      <c r="X204" s="81">
        <f t="shared" si="53"/>
        <v>6458</v>
      </c>
      <c r="Y204" s="85">
        <f t="shared" si="45"/>
        <v>82.657109944963523</v>
      </c>
      <c r="Z204" s="81">
        <v>56</v>
      </c>
      <c r="AA204" s="85">
        <f t="shared" si="49"/>
        <v>105.66037735849056</v>
      </c>
      <c r="AB204" s="81">
        <v>2767</v>
      </c>
      <c r="AC204" s="85">
        <f t="shared" si="50"/>
        <v>106.7927441142416</v>
      </c>
      <c r="AD204" s="143"/>
      <c r="AE204" s="143"/>
      <c r="AF204" s="143"/>
      <c r="AG204" s="143"/>
      <c r="AH204" s="143"/>
      <c r="AI204" s="143"/>
      <c r="AJ204" s="121">
        <v>4791</v>
      </c>
      <c r="AK204" s="164">
        <f t="shared" si="46"/>
        <v>62.643828451882847</v>
      </c>
      <c r="AL204" s="154">
        <v>54</v>
      </c>
      <c r="AM204" s="121" t="s">
        <v>218</v>
      </c>
      <c r="AN204" s="121" t="s">
        <v>218</v>
      </c>
      <c r="AO204" s="121" t="s">
        <v>218</v>
      </c>
      <c r="AP204" s="34" t="s">
        <v>188</v>
      </c>
      <c r="AQ204" s="35" t="s">
        <v>188</v>
      </c>
    </row>
    <row r="205" spans="1:52" ht="12" hidden="1" customHeight="1">
      <c r="B205" s="43" t="s">
        <v>56</v>
      </c>
      <c r="C205" s="60" t="s">
        <v>49</v>
      </c>
      <c r="D205" s="78">
        <v>96436</v>
      </c>
      <c r="E205" s="85">
        <f t="shared" si="37"/>
        <v>97.691333637238515</v>
      </c>
      <c r="F205" s="81">
        <v>945</v>
      </c>
      <c r="G205" s="85">
        <f t="shared" si="38"/>
        <v>97.122302158273371</v>
      </c>
      <c r="H205" s="81">
        <v>347</v>
      </c>
      <c r="I205" s="85">
        <f t="shared" si="48"/>
        <v>75.599128540305017</v>
      </c>
      <c r="J205" s="81">
        <f t="shared" si="54"/>
        <v>95491</v>
      </c>
      <c r="K205" s="85">
        <f t="shared" si="39"/>
        <v>97.696998219803149</v>
      </c>
      <c r="L205" s="81">
        <v>39036</v>
      </c>
      <c r="M205" s="85">
        <f t="shared" si="40"/>
        <v>95.789163722025918</v>
      </c>
      <c r="N205" s="81">
        <v>60175</v>
      </c>
      <c r="O205" s="85">
        <f t="shared" si="41"/>
        <v>95.323712516039095</v>
      </c>
      <c r="P205" s="81">
        <f t="shared" si="51"/>
        <v>21139</v>
      </c>
      <c r="Q205" s="85">
        <f t="shared" si="42"/>
        <v>94.475977653631276</v>
      </c>
      <c r="R205" s="81">
        <f t="shared" si="52"/>
        <v>116630</v>
      </c>
      <c r="S205" s="85">
        <f t="shared" si="43"/>
        <v>97.096997094499528</v>
      </c>
      <c r="T205" s="81">
        <v>106873</v>
      </c>
      <c r="U205" s="85">
        <f t="shared" si="44"/>
        <v>95.121669010449111</v>
      </c>
      <c r="V205" s="81">
        <v>7658</v>
      </c>
      <c r="W205" s="85">
        <f t="shared" si="47"/>
        <v>86.006289308176093</v>
      </c>
      <c r="X205" s="81">
        <f t="shared" si="53"/>
        <v>9757</v>
      </c>
      <c r="Y205" s="85">
        <f t="shared" si="45"/>
        <v>125.68594615483705</v>
      </c>
      <c r="Z205" s="81">
        <v>55</v>
      </c>
      <c r="AA205" s="85">
        <f t="shared" si="49"/>
        <v>100</v>
      </c>
      <c r="AB205" s="81">
        <v>2693</v>
      </c>
      <c r="AC205" s="85">
        <f t="shared" si="50"/>
        <v>104.25861401471157</v>
      </c>
      <c r="AD205" s="143"/>
      <c r="AE205" s="143"/>
      <c r="AF205" s="143"/>
      <c r="AG205" s="143"/>
      <c r="AH205" s="143"/>
      <c r="AI205" s="143"/>
      <c r="AJ205" s="121">
        <v>8514</v>
      </c>
      <c r="AK205" s="164">
        <f t="shared" si="46"/>
        <v>131.00476996460995</v>
      </c>
      <c r="AL205" s="154">
        <v>57</v>
      </c>
      <c r="AM205" s="121" t="s">
        <v>218</v>
      </c>
      <c r="AN205" s="121" t="s">
        <v>218</v>
      </c>
      <c r="AO205" s="121" t="s">
        <v>218</v>
      </c>
      <c r="AP205" s="34" t="s">
        <v>188</v>
      </c>
      <c r="AQ205" s="35" t="s">
        <v>188</v>
      </c>
    </row>
    <row r="206" spans="1:52" ht="12" hidden="1" customHeight="1">
      <c r="B206" s="43" t="s">
        <v>97</v>
      </c>
      <c r="C206" s="60" t="s">
        <v>98</v>
      </c>
      <c r="D206" s="78">
        <v>93095</v>
      </c>
      <c r="E206" s="85">
        <f t="shared" si="37"/>
        <v>98.473629651568686</v>
      </c>
      <c r="F206" s="81">
        <v>941</v>
      </c>
      <c r="G206" s="85">
        <f t="shared" si="38"/>
        <v>104.55555555555556</v>
      </c>
      <c r="H206" s="81">
        <v>343</v>
      </c>
      <c r="I206" s="85">
        <f t="shared" si="48"/>
        <v>88.860103626943015</v>
      </c>
      <c r="J206" s="81">
        <f t="shared" si="54"/>
        <v>92154</v>
      </c>
      <c r="K206" s="85">
        <f t="shared" si="39"/>
        <v>98.415173327068075</v>
      </c>
      <c r="L206" s="81">
        <v>38269</v>
      </c>
      <c r="M206" s="85">
        <f t="shared" si="40"/>
        <v>97.814640629792464</v>
      </c>
      <c r="N206" s="81">
        <v>57609</v>
      </c>
      <c r="O206" s="85">
        <f t="shared" si="41"/>
        <v>95.820165663151585</v>
      </c>
      <c r="P206" s="81">
        <f t="shared" si="51"/>
        <v>19340</v>
      </c>
      <c r="Q206" s="85">
        <f t="shared" si="42"/>
        <v>92.104009905705311</v>
      </c>
      <c r="R206" s="81">
        <f t="shared" si="52"/>
        <v>111494</v>
      </c>
      <c r="S206" s="85">
        <f t="shared" si="43"/>
        <v>97.259150703095003</v>
      </c>
      <c r="T206" s="81">
        <v>100392</v>
      </c>
      <c r="U206" s="85">
        <f t="shared" si="44"/>
        <v>95.323641957138932</v>
      </c>
      <c r="V206" s="81">
        <v>8233</v>
      </c>
      <c r="W206" s="85">
        <f t="shared" si="47"/>
        <v>90.383137556263037</v>
      </c>
      <c r="X206" s="81">
        <f t="shared" si="53"/>
        <v>11102</v>
      </c>
      <c r="Y206" s="85">
        <f t="shared" si="45"/>
        <v>119.132954179633</v>
      </c>
      <c r="Z206" s="81">
        <v>53</v>
      </c>
      <c r="AA206" s="85">
        <f t="shared" si="49"/>
        <v>103.92156862745099</v>
      </c>
      <c r="AB206" s="81">
        <v>2896</v>
      </c>
      <c r="AC206" s="85">
        <f t="shared" si="50"/>
        <v>147.67975522692504</v>
      </c>
      <c r="AD206" s="143"/>
      <c r="AE206" s="143"/>
      <c r="AF206" s="143"/>
      <c r="AG206" s="143"/>
      <c r="AH206" s="143"/>
      <c r="AI206" s="143"/>
      <c r="AJ206" s="121">
        <v>9984</v>
      </c>
      <c r="AK206" s="164">
        <f t="shared" si="46"/>
        <v>116.93605059732958</v>
      </c>
      <c r="AL206" s="154">
        <v>60</v>
      </c>
      <c r="AM206" s="121" t="s">
        <v>218</v>
      </c>
      <c r="AN206" s="121" t="s">
        <v>218</v>
      </c>
      <c r="AO206" s="121" t="s">
        <v>218</v>
      </c>
      <c r="AP206" s="34" t="s">
        <v>188</v>
      </c>
      <c r="AQ206" s="35" t="s">
        <v>188</v>
      </c>
    </row>
    <row r="207" spans="1:52" ht="12" hidden="1" customHeight="1">
      <c r="B207" s="43" t="s">
        <v>99</v>
      </c>
      <c r="C207" s="60" t="s">
        <v>13</v>
      </c>
      <c r="D207" s="78">
        <v>91093</v>
      </c>
      <c r="E207" s="85">
        <f t="shared" si="37"/>
        <v>98.676271461842603</v>
      </c>
      <c r="F207" s="81">
        <v>955</v>
      </c>
      <c r="G207" s="85">
        <f t="shared" si="38"/>
        <v>102.1390374331551</v>
      </c>
      <c r="H207" s="81">
        <v>357</v>
      </c>
      <c r="I207" s="85">
        <f t="shared" si="48"/>
        <v>84.798099762470315</v>
      </c>
      <c r="J207" s="81">
        <f t="shared" si="54"/>
        <v>90138</v>
      </c>
      <c r="K207" s="85">
        <f t="shared" si="39"/>
        <v>98.640840446487204</v>
      </c>
      <c r="L207" s="81">
        <v>35444</v>
      </c>
      <c r="M207" s="85">
        <f t="shared" si="40"/>
        <v>99.887273137188586</v>
      </c>
      <c r="N207" s="81">
        <v>60527</v>
      </c>
      <c r="O207" s="85">
        <f t="shared" si="41"/>
        <v>93.719709521081398</v>
      </c>
      <c r="P207" s="81">
        <f t="shared" si="51"/>
        <v>25083</v>
      </c>
      <c r="Q207" s="85">
        <f t="shared" si="42"/>
        <v>86.198838448056634</v>
      </c>
      <c r="R207" s="81">
        <f t="shared" si="52"/>
        <v>115221</v>
      </c>
      <c r="S207" s="85">
        <f t="shared" si="43"/>
        <v>95.635753948820962</v>
      </c>
      <c r="T207" s="81">
        <v>109935</v>
      </c>
      <c r="U207" s="85">
        <f t="shared" si="44"/>
        <v>95.322119136391223</v>
      </c>
      <c r="V207" s="81">
        <v>9532</v>
      </c>
      <c r="W207" s="85">
        <f t="shared" si="47"/>
        <v>89.805916713774252</v>
      </c>
      <c r="X207" s="81">
        <f t="shared" si="53"/>
        <v>5286</v>
      </c>
      <c r="Y207" s="85">
        <f t="shared" si="45"/>
        <v>102.66071081763448</v>
      </c>
      <c r="Z207" s="81">
        <v>53</v>
      </c>
      <c r="AA207" s="85">
        <f t="shared" si="49"/>
        <v>106</v>
      </c>
      <c r="AB207" s="81">
        <v>2598</v>
      </c>
      <c r="AC207" s="85">
        <f t="shared" si="50"/>
        <v>98.633257403189063</v>
      </c>
      <c r="AD207" s="143"/>
      <c r="AE207" s="143"/>
      <c r="AF207" s="143"/>
      <c r="AG207" s="143"/>
      <c r="AH207" s="143"/>
      <c r="AI207" s="143"/>
      <c r="AJ207" s="121">
        <v>3585</v>
      </c>
      <c r="AK207" s="164">
        <f t="shared" si="46"/>
        <v>123.53549276361132</v>
      </c>
      <c r="AL207" s="154">
        <v>58</v>
      </c>
      <c r="AM207" s="121" t="s">
        <v>218</v>
      </c>
      <c r="AN207" s="121" t="s">
        <v>218</v>
      </c>
      <c r="AO207" s="121" t="s">
        <v>218</v>
      </c>
      <c r="AP207" s="34" t="s">
        <v>188</v>
      </c>
      <c r="AQ207" s="35" t="s">
        <v>188</v>
      </c>
    </row>
    <row r="208" spans="1:52" ht="12" hidden="1" customHeight="1">
      <c r="B208" s="43" t="s">
        <v>57</v>
      </c>
      <c r="C208" s="60" t="s">
        <v>14</v>
      </c>
      <c r="D208" s="78">
        <v>94375</v>
      </c>
      <c r="E208" s="85">
        <f t="shared" si="37"/>
        <v>98.380051913394283</v>
      </c>
      <c r="F208" s="81">
        <v>924</v>
      </c>
      <c r="G208" s="85">
        <f t="shared" si="38"/>
        <v>96.450939457202495</v>
      </c>
      <c r="H208" s="81">
        <v>326</v>
      </c>
      <c r="I208" s="85">
        <f t="shared" si="48"/>
        <v>73.423423423423429</v>
      </c>
      <c r="J208" s="81">
        <f t="shared" si="54"/>
        <v>93451</v>
      </c>
      <c r="K208" s="85">
        <f t="shared" si="39"/>
        <v>98.399511429804889</v>
      </c>
      <c r="L208" s="81">
        <v>36821</v>
      </c>
      <c r="M208" s="85">
        <f t="shared" si="40"/>
        <v>97.954243149773873</v>
      </c>
      <c r="N208" s="81">
        <v>61118</v>
      </c>
      <c r="O208" s="85">
        <f t="shared" si="41"/>
        <v>97.61075797744914</v>
      </c>
      <c r="P208" s="81">
        <f t="shared" si="51"/>
        <v>24297</v>
      </c>
      <c r="Q208" s="85">
        <f t="shared" si="42"/>
        <v>97.094789002557548</v>
      </c>
      <c r="R208" s="81">
        <f t="shared" si="52"/>
        <v>117748</v>
      </c>
      <c r="S208" s="85">
        <f t="shared" si="43"/>
        <v>98.127421975915667</v>
      </c>
      <c r="T208" s="81">
        <v>112168</v>
      </c>
      <c r="U208" s="85">
        <f t="shared" si="44"/>
        <v>98.078957723079611</v>
      </c>
      <c r="V208" s="81">
        <v>10769</v>
      </c>
      <c r="W208" s="85">
        <f t="shared" si="47"/>
        <v>94.814227857017087</v>
      </c>
      <c r="X208" s="81">
        <f t="shared" si="53"/>
        <v>5580</v>
      </c>
      <c r="Y208" s="85">
        <f t="shared" si="45"/>
        <v>99.111900532859678</v>
      </c>
      <c r="Z208" s="81">
        <v>55</v>
      </c>
      <c r="AA208" s="85">
        <f t="shared" si="49"/>
        <v>100</v>
      </c>
      <c r="AB208" s="81">
        <v>2583</v>
      </c>
      <c r="AC208" s="85">
        <f t="shared" si="50"/>
        <v>95.87973273942093</v>
      </c>
      <c r="AD208" s="143"/>
      <c r="AE208" s="143"/>
      <c r="AF208" s="143"/>
      <c r="AG208" s="143"/>
      <c r="AH208" s="143"/>
      <c r="AI208" s="143"/>
      <c r="AJ208" s="121">
        <v>3602</v>
      </c>
      <c r="AK208" s="164">
        <f t="shared" si="46"/>
        <v>90.639154504277812</v>
      </c>
      <c r="AL208" s="154">
        <v>78</v>
      </c>
      <c r="AM208" s="121" t="s">
        <v>218</v>
      </c>
      <c r="AN208" s="121" t="s">
        <v>218</v>
      </c>
      <c r="AO208" s="121" t="s">
        <v>218</v>
      </c>
      <c r="AP208" s="34" t="s">
        <v>188</v>
      </c>
      <c r="AQ208" s="35" t="s">
        <v>188</v>
      </c>
    </row>
    <row r="209" spans="1:52" ht="12" hidden="1" customHeight="1">
      <c r="B209" s="43" t="s">
        <v>102</v>
      </c>
      <c r="C209" s="60" t="s">
        <v>15</v>
      </c>
      <c r="D209" s="78">
        <v>92732</v>
      </c>
      <c r="E209" s="85">
        <f t="shared" si="37"/>
        <v>99.189218098192327</v>
      </c>
      <c r="F209" s="81">
        <v>950</v>
      </c>
      <c r="G209" s="85">
        <f t="shared" si="38"/>
        <v>103.48583877995642</v>
      </c>
      <c r="H209" s="81">
        <v>352</v>
      </c>
      <c r="I209" s="85">
        <f t="shared" si="48"/>
        <v>87.128712871287135</v>
      </c>
      <c r="J209" s="81">
        <f t="shared" si="54"/>
        <v>91782</v>
      </c>
      <c r="K209" s="85">
        <f t="shared" si="39"/>
        <v>99.146610206109841</v>
      </c>
      <c r="L209" s="81">
        <v>36821</v>
      </c>
      <c r="M209" s="85">
        <f t="shared" si="40"/>
        <v>97.733244857332451</v>
      </c>
      <c r="N209" s="81">
        <v>56104</v>
      </c>
      <c r="O209" s="85">
        <f t="shared" si="41"/>
        <v>99.221844934917939</v>
      </c>
      <c r="P209" s="81">
        <f t="shared" si="51"/>
        <v>19283</v>
      </c>
      <c r="Q209" s="85">
        <f t="shared" si="42"/>
        <v>102.19407493772854</v>
      </c>
      <c r="R209" s="81">
        <f t="shared" si="52"/>
        <v>111065</v>
      </c>
      <c r="S209" s="85">
        <f t="shared" si="43"/>
        <v>99.662601735447453</v>
      </c>
      <c r="T209" s="81">
        <v>104464</v>
      </c>
      <c r="U209" s="85">
        <f t="shared" si="44"/>
        <v>99.768876664183523</v>
      </c>
      <c r="V209" s="81">
        <v>10082</v>
      </c>
      <c r="W209" s="85">
        <f t="shared" si="47"/>
        <v>92.563349247153866</v>
      </c>
      <c r="X209" s="81">
        <f t="shared" si="53"/>
        <v>6601</v>
      </c>
      <c r="Y209" s="85">
        <f t="shared" si="45"/>
        <v>98.01039346696362</v>
      </c>
      <c r="Z209" s="81">
        <v>46</v>
      </c>
      <c r="AA209" s="85">
        <f t="shared" si="49"/>
        <v>90.196078431372555</v>
      </c>
      <c r="AB209" s="81">
        <v>2991</v>
      </c>
      <c r="AC209" s="85">
        <f t="shared" si="50"/>
        <v>108.05635838150289</v>
      </c>
      <c r="AD209" s="143"/>
      <c r="AE209" s="143"/>
      <c r="AF209" s="143"/>
      <c r="AG209" s="143"/>
      <c r="AH209" s="143"/>
      <c r="AI209" s="143"/>
      <c r="AJ209" s="121">
        <v>5052</v>
      </c>
      <c r="AK209" s="164">
        <f t="shared" si="46"/>
        <v>97.116493656286039</v>
      </c>
      <c r="AL209" s="154">
        <v>61</v>
      </c>
      <c r="AM209" s="121" t="s">
        <v>218</v>
      </c>
      <c r="AN209" s="121" t="s">
        <v>218</v>
      </c>
      <c r="AO209" s="121" t="s">
        <v>218</v>
      </c>
      <c r="AP209" s="34" t="s">
        <v>188</v>
      </c>
      <c r="AQ209" s="35" t="s">
        <v>188</v>
      </c>
    </row>
    <row r="210" spans="1:52" ht="12" hidden="1" customHeight="1">
      <c r="A210" s="125"/>
      <c r="B210" s="43" t="s">
        <v>104</v>
      </c>
      <c r="C210" s="60" t="s">
        <v>16</v>
      </c>
      <c r="D210" s="78">
        <v>97025</v>
      </c>
      <c r="E210" s="85">
        <f t="shared" si="37"/>
        <v>99.079917488715978</v>
      </c>
      <c r="F210" s="81">
        <v>1021</v>
      </c>
      <c r="G210" s="85">
        <f t="shared" si="38"/>
        <v>124.36053593179051</v>
      </c>
      <c r="H210" s="81">
        <v>423</v>
      </c>
      <c r="I210" s="85">
        <f t="shared" si="48"/>
        <v>137.78501628664495</v>
      </c>
      <c r="J210" s="81">
        <f t="shared" si="54"/>
        <v>96004</v>
      </c>
      <c r="K210" s="85">
        <f t="shared" si="39"/>
        <v>98.866175789094285</v>
      </c>
      <c r="L210" s="81">
        <v>42829</v>
      </c>
      <c r="M210" s="85">
        <f t="shared" si="40"/>
        <v>100.62022788676141</v>
      </c>
      <c r="N210" s="81">
        <v>57944</v>
      </c>
      <c r="O210" s="85">
        <f t="shared" si="41"/>
        <v>101.22637224415638</v>
      </c>
      <c r="P210" s="81">
        <f t="shared" si="51"/>
        <v>15115</v>
      </c>
      <c r="Q210" s="85">
        <f t="shared" si="42"/>
        <v>102.98426108877837</v>
      </c>
      <c r="R210" s="81">
        <f t="shared" si="52"/>
        <v>111119</v>
      </c>
      <c r="S210" s="85">
        <f t="shared" si="43"/>
        <v>99.406881251006425</v>
      </c>
      <c r="T210" s="81">
        <v>97527</v>
      </c>
      <c r="U210" s="85">
        <f t="shared" si="44"/>
        <v>99.046371336298819</v>
      </c>
      <c r="V210" s="81">
        <v>9329</v>
      </c>
      <c r="W210" s="85">
        <f t="shared" si="47"/>
        <v>87.252151141040031</v>
      </c>
      <c r="X210" s="81">
        <f t="shared" si="53"/>
        <v>13592</v>
      </c>
      <c r="Y210" s="85">
        <f t="shared" si="45"/>
        <v>102.07269450285369</v>
      </c>
      <c r="Z210" s="81">
        <v>53</v>
      </c>
      <c r="AA210" s="85">
        <f t="shared" si="49"/>
        <v>106</v>
      </c>
      <c r="AB210" s="81">
        <v>3439</v>
      </c>
      <c r="AC210" s="85">
        <f t="shared" si="50"/>
        <v>98.454050959060979</v>
      </c>
      <c r="AD210" s="143"/>
      <c r="AE210" s="143"/>
      <c r="AF210" s="143"/>
      <c r="AG210" s="143"/>
      <c r="AH210" s="143"/>
      <c r="AI210" s="143"/>
      <c r="AJ210" s="121">
        <v>13571</v>
      </c>
      <c r="AK210" s="164">
        <f t="shared" si="46"/>
        <v>108.17855719410123</v>
      </c>
      <c r="AL210" s="154">
        <v>59</v>
      </c>
      <c r="AM210" s="121" t="s">
        <v>218</v>
      </c>
      <c r="AN210" s="121" t="s">
        <v>218</v>
      </c>
      <c r="AO210" s="121" t="s">
        <v>218</v>
      </c>
      <c r="AP210" s="34" t="s">
        <v>188</v>
      </c>
      <c r="AQ210" s="35" t="s">
        <v>188</v>
      </c>
    </row>
    <row r="211" spans="1:52" ht="12" hidden="1" customHeight="1">
      <c r="B211" s="43" t="s">
        <v>166</v>
      </c>
      <c r="C211" s="60" t="s">
        <v>167</v>
      </c>
      <c r="D211" s="78">
        <v>98212</v>
      </c>
      <c r="E211" s="85">
        <f t="shared" si="37"/>
        <v>97.861655274118647</v>
      </c>
      <c r="F211" s="81">
        <v>1012</v>
      </c>
      <c r="G211" s="85">
        <f t="shared" si="38"/>
        <v>121.9277108433735</v>
      </c>
      <c r="H211" s="81">
        <v>414</v>
      </c>
      <c r="I211" s="85">
        <f t="shared" si="48"/>
        <v>131.01265822784811</v>
      </c>
      <c r="J211" s="81">
        <f t="shared" si="54"/>
        <v>97200</v>
      </c>
      <c r="K211" s="85">
        <f t="shared" si="39"/>
        <v>97.660959729925239</v>
      </c>
      <c r="L211" s="81">
        <v>42236</v>
      </c>
      <c r="M211" s="85">
        <f t="shared" si="40"/>
        <v>96.519573116387491</v>
      </c>
      <c r="N211" s="81">
        <v>59846</v>
      </c>
      <c r="O211" s="85">
        <f t="shared" si="41"/>
        <v>100.17240513532965</v>
      </c>
      <c r="P211" s="81">
        <f t="shared" si="51"/>
        <v>17610</v>
      </c>
      <c r="Q211" s="85">
        <f t="shared" si="42"/>
        <v>110.17267267267268</v>
      </c>
      <c r="R211" s="81">
        <f t="shared" si="52"/>
        <v>114810</v>
      </c>
      <c r="S211" s="85">
        <f t="shared" si="43"/>
        <v>99.392270932890085</v>
      </c>
      <c r="T211" s="81">
        <v>102448</v>
      </c>
      <c r="U211" s="85">
        <f t="shared" si="44"/>
        <v>100.78504672897198</v>
      </c>
      <c r="V211" s="81">
        <v>9061</v>
      </c>
      <c r="W211" s="85">
        <f t="shared" si="47"/>
        <v>93.78946278853121</v>
      </c>
      <c r="X211" s="81">
        <f t="shared" si="53"/>
        <v>12362</v>
      </c>
      <c r="Y211" s="85">
        <f t="shared" si="45"/>
        <v>89.179050642042995</v>
      </c>
      <c r="Z211" s="81">
        <v>42</v>
      </c>
      <c r="AA211" s="85">
        <f t="shared" si="49"/>
        <v>110.5263157894737</v>
      </c>
      <c r="AB211" s="81">
        <v>2763</v>
      </c>
      <c r="AC211" s="85">
        <f t="shared" si="50"/>
        <v>94.850669412976316</v>
      </c>
      <c r="AD211" s="85"/>
      <c r="AE211" s="85"/>
      <c r="AF211" s="85"/>
      <c r="AG211" s="85"/>
      <c r="AH211" s="85"/>
      <c r="AI211" s="85"/>
      <c r="AJ211" s="121">
        <v>12687</v>
      </c>
      <c r="AK211" s="164">
        <f t="shared" si="46"/>
        <v>93.686309260079753</v>
      </c>
      <c r="AL211" s="154">
        <v>48</v>
      </c>
      <c r="AM211" s="121" t="s">
        <v>218</v>
      </c>
      <c r="AN211" s="121" t="s">
        <v>218</v>
      </c>
      <c r="AO211" s="121" t="s">
        <v>218</v>
      </c>
      <c r="AP211" s="34" t="s">
        <v>188</v>
      </c>
      <c r="AQ211" s="35" t="s">
        <v>188</v>
      </c>
    </row>
    <row r="212" spans="1:52" ht="12" hidden="1" customHeight="1">
      <c r="B212" s="43" t="s">
        <v>47</v>
      </c>
      <c r="C212" s="60" t="s">
        <v>108</v>
      </c>
      <c r="D212" s="78">
        <v>91076</v>
      </c>
      <c r="E212" s="85">
        <f t="shared" si="37"/>
        <v>100.33269438385442</v>
      </c>
      <c r="F212" s="81">
        <v>992</v>
      </c>
      <c r="G212" s="85">
        <f t="shared" si="38"/>
        <v>117.396449704142</v>
      </c>
      <c r="H212" s="81">
        <v>394</v>
      </c>
      <c r="I212" s="85">
        <f t="shared" si="48"/>
        <v>119.03323262839879</v>
      </c>
      <c r="J212" s="81">
        <f>+D212-F212</f>
        <v>90084</v>
      </c>
      <c r="K212" s="85">
        <f t="shared" si="39"/>
        <v>100.17235819368612</v>
      </c>
      <c r="L212" s="81">
        <v>38349</v>
      </c>
      <c r="M212" s="85">
        <f t="shared" si="40"/>
        <v>103.55918014636384</v>
      </c>
      <c r="N212" s="81">
        <v>55753</v>
      </c>
      <c r="O212" s="85">
        <f t="shared" si="41"/>
        <v>103.61662980653075</v>
      </c>
      <c r="P212" s="81">
        <f t="shared" si="51"/>
        <v>17404</v>
      </c>
      <c r="Q212" s="85">
        <f t="shared" si="42"/>
        <v>103.74344301382928</v>
      </c>
      <c r="R212" s="81">
        <f t="shared" si="52"/>
        <v>107488</v>
      </c>
      <c r="S212" s="85">
        <f t="shared" si="43"/>
        <v>100.73379879105946</v>
      </c>
      <c r="T212" s="81">
        <v>97078</v>
      </c>
      <c r="U212" s="85">
        <f t="shared" si="44"/>
        <v>98.505342411543268</v>
      </c>
      <c r="V212" s="81">
        <v>8006</v>
      </c>
      <c r="W212" s="85">
        <f t="shared" si="47"/>
        <v>84.087805902741309</v>
      </c>
      <c r="X212" s="81">
        <f t="shared" si="53"/>
        <v>10410</v>
      </c>
      <c r="Y212" s="85">
        <f t="shared" si="45"/>
        <v>127.66740250183959</v>
      </c>
      <c r="Z212" s="81">
        <v>45</v>
      </c>
      <c r="AA212" s="85">
        <f t="shared" si="49"/>
        <v>112.5</v>
      </c>
      <c r="AB212" s="81">
        <v>2589</v>
      </c>
      <c r="AC212" s="85">
        <f t="shared" si="50"/>
        <v>99.538638985005761</v>
      </c>
      <c r="AD212" s="85"/>
      <c r="AE212" s="85"/>
      <c r="AF212" s="85"/>
      <c r="AG212" s="85"/>
      <c r="AH212" s="85"/>
      <c r="AI212" s="85"/>
      <c r="AJ212" s="121">
        <v>9665</v>
      </c>
      <c r="AK212" s="164">
        <f t="shared" si="46"/>
        <v>121.54175050301809</v>
      </c>
      <c r="AL212" s="154">
        <v>51</v>
      </c>
      <c r="AM212" s="121" t="s">
        <v>218</v>
      </c>
      <c r="AN212" s="121" t="s">
        <v>218</v>
      </c>
      <c r="AO212" s="121" t="s">
        <v>218</v>
      </c>
      <c r="AP212" s="34" t="s">
        <v>188</v>
      </c>
      <c r="AQ212" s="35" t="s">
        <v>188</v>
      </c>
    </row>
    <row r="213" spans="1:52" s="57" customFormat="1" ht="12" hidden="1" customHeight="1">
      <c r="A213" s="92"/>
      <c r="B213" s="74" t="s">
        <v>109</v>
      </c>
      <c r="C213" s="75" t="s">
        <v>110</v>
      </c>
      <c r="D213" s="200">
        <v>102749</v>
      </c>
      <c r="E213" s="199">
        <f t="shared" si="37"/>
        <v>98.676616055393893</v>
      </c>
      <c r="F213" s="198">
        <v>985</v>
      </c>
      <c r="G213" s="199">
        <f t="shared" si="38"/>
        <v>111.55152887882221</v>
      </c>
      <c r="H213" s="198">
        <v>387</v>
      </c>
      <c r="I213" s="199">
        <f t="shared" si="48"/>
        <v>104.8780487804878</v>
      </c>
      <c r="J213" s="198">
        <f t="shared" ref="J213:J222" si="55">+D213-F213</f>
        <v>101764</v>
      </c>
      <c r="K213" s="199">
        <f t="shared" si="39"/>
        <v>98.56650265390725</v>
      </c>
      <c r="L213" s="198">
        <v>45789</v>
      </c>
      <c r="M213" s="199">
        <f t="shared" si="40"/>
        <v>99.297378179689019</v>
      </c>
      <c r="N213" s="198">
        <v>62563</v>
      </c>
      <c r="O213" s="199">
        <f t="shared" si="41"/>
        <v>101.44802983622507</v>
      </c>
      <c r="P213" s="198">
        <f>N213-L213</f>
        <v>16774</v>
      </c>
      <c r="Q213" s="199">
        <f t="shared" si="42"/>
        <v>107.82284502153372</v>
      </c>
      <c r="R213" s="198">
        <f>J213+P213</f>
        <v>118538</v>
      </c>
      <c r="S213" s="199">
        <f t="shared" si="43"/>
        <v>99.778621392075834</v>
      </c>
      <c r="T213" s="198">
        <v>102184</v>
      </c>
      <c r="U213" s="199">
        <f t="shared" si="44"/>
        <v>99.711163153786103</v>
      </c>
      <c r="V213" s="198">
        <v>8829</v>
      </c>
      <c r="W213" s="199">
        <f t="shared" si="47"/>
        <v>84.447632711621239</v>
      </c>
      <c r="X213" s="198">
        <f>+R213-T213</f>
        <v>16354</v>
      </c>
      <c r="Y213" s="199">
        <f t="shared" si="45"/>
        <v>100.20219349304578</v>
      </c>
      <c r="Z213" s="198">
        <v>48</v>
      </c>
      <c r="AA213" s="199">
        <f t="shared" si="49"/>
        <v>100</v>
      </c>
      <c r="AB213" s="198">
        <v>2982</v>
      </c>
      <c r="AC213" s="199">
        <f t="shared" si="50"/>
        <v>96.975609756097555</v>
      </c>
      <c r="AD213" s="86"/>
      <c r="AE213" s="86"/>
      <c r="AF213" s="86"/>
      <c r="AG213" s="86"/>
      <c r="AH213" s="86"/>
      <c r="AI213" s="86"/>
      <c r="AJ213" s="182">
        <v>15928</v>
      </c>
      <c r="AK213" s="183">
        <f t="shared" si="46"/>
        <v>101.78286152469806</v>
      </c>
      <c r="AL213" s="158">
        <v>79</v>
      </c>
      <c r="AM213" s="156" t="s">
        <v>219</v>
      </c>
      <c r="AN213" s="156" t="s">
        <v>219</v>
      </c>
      <c r="AO213" s="156" t="s">
        <v>219</v>
      </c>
      <c r="AP213" s="159" t="s">
        <v>188</v>
      </c>
      <c r="AQ213" s="160" t="s">
        <v>188</v>
      </c>
      <c r="AR213" s="56"/>
      <c r="AS213" s="56"/>
      <c r="AT213" s="56"/>
      <c r="AU213" s="56"/>
      <c r="AV213" s="56"/>
      <c r="AW213" s="56"/>
      <c r="AX213" s="56"/>
      <c r="AY213" s="56"/>
      <c r="AZ213" s="56"/>
    </row>
    <row r="214" spans="1:52" ht="12" hidden="1" customHeight="1">
      <c r="B214" s="43" t="s">
        <v>173</v>
      </c>
      <c r="C214" s="60" t="s">
        <v>174</v>
      </c>
      <c r="D214" s="78">
        <v>100846</v>
      </c>
      <c r="E214" s="85">
        <f t="shared" ref="E214:E225" si="56">D214/D202*100</f>
        <v>97.660320350177216</v>
      </c>
      <c r="F214" s="81">
        <v>1034</v>
      </c>
      <c r="G214" s="85">
        <f t="shared" ref="G214:G225" si="57">F214/F202*100</f>
        <v>93.237150586113614</v>
      </c>
      <c r="H214" s="81">
        <v>420</v>
      </c>
      <c r="I214" s="85">
        <f t="shared" ref="I214:I225" si="58">H214/H202*100</f>
        <v>82.191780821917803</v>
      </c>
      <c r="J214" s="81">
        <f t="shared" si="55"/>
        <v>99812</v>
      </c>
      <c r="K214" s="85">
        <f t="shared" ref="K214:K225" si="59">J214/J202*100</f>
        <v>97.708339451606903</v>
      </c>
      <c r="L214" s="81">
        <v>42378</v>
      </c>
      <c r="M214" s="85">
        <f t="shared" ref="M214:M225" si="60">L214/L202*100</f>
        <v>93.195812807881779</v>
      </c>
      <c r="N214" s="81">
        <v>60532</v>
      </c>
      <c r="O214" s="85">
        <f t="shared" ref="O214:O225" si="61">N214/N202*100</f>
        <v>100.18371096142069</v>
      </c>
      <c r="P214" s="81">
        <f t="shared" ref="P214:P222" si="62">N214-L214</f>
        <v>18154</v>
      </c>
      <c r="Q214" s="85">
        <f t="shared" ref="Q214:Q225" si="63">P214/P202*100</f>
        <v>121.4395611746605</v>
      </c>
      <c r="R214" s="81">
        <f t="shared" ref="R214:R224" si="64">J214+P214</f>
        <v>117966</v>
      </c>
      <c r="S214" s="85">
        <f t="shared" ref="S214:S225" si="65">R214/R202*100</f>
        <v>100.73781831224061</v>
      </c>
      <c r="T214" s="81">
        <v>105717</v>
      </c>
      <c r="U214" s="85">
        <f t="shared" ref="U214:U225" si="66">T214/T202*100</f>
        <v>102.42803577138095</v>
      </c>
      <c r="V214" s="81">
        <v>9027</v>
      </c>
      <c r="W214" s="85">
        <f t="shared" ref="W214:W225" si="67">V214/V202*100</f>
        <v>104.34631834470002</v>
      </c>
      <c r="X214" s="81">
        <f t="shared" ref="X214:X224" si="68">+R214-T214</f>
        <v>12249</v>
      </c>
      <c r="Y214" s="85">
        <f t="shared" ref="Y214:Y225" si="69">X214/X202*100</f>
        <v>88.179396731696784</v>
      </c>
      <c r="Z214" s="81">
        <v>58</v>
      </c>
      <c r="AA214" s="85">
        <f t="shared" ref="AA214:AA225" si="70">Z214/Z202*100</f>
        <v>113.72549019607843</v>
      </c>
      <c r="AB214" s="81">
        <v>2536</v>
      </c>
      <c r="AC214" s="85">
        <f t="shared" ref="AC214:AC225" si="71">AB214/AB202*100</f>
        <v>86.024423337856177</v>
      </c>
      <c r="AD214" s="85"/>
      <c r="AE214" s="85"/>
      <c r="AF214" s="85"/>
      <c r="AG214" s="85"/>
      <c r="AH214" s="85"/>
      <c r="AI214" s="85"/>
      <c r="AJ214" s="121">
        <v>12557</v>
      </c>
      <c r="AK214" s="164">
        <f t="shared" ref="AK214:AK225" si="72">AJ214/AJ202*100</f>
        <v>89.265657211914402</v>
      </c>
      <c r="AL214" s="154">
        <v>69</v>
      </c>
      <c r="AM214" s="150" t="s">
        <v>219</v>
      </c>
      <c r="AN214" s="150" t="s">
        <v>219</v>
      </c>
      <c r="AO214" s="150" t="s">
        <v>219</v>
      </c>
      <c r="AP214" s="34" t="s">
        <v>188</v>
      </c>
      <c r="AQ214" s="35" t="s">
        <v>188</v>
      </c>
    </row>
    <row r="215" spans="1:52" ht="12" hidden="1" customHeight="1">
      <c r="B215" s="43" t="s">
        <v>18</v>
      </c>
      <c r="C215" s="60" t="s">
        <v>18</v>
      </c>
      <c r="D215" s="78">
        <v>103559</v>
      </c>
      <c r="E215" s="85">
        <f t="shared" si="56"/>
        <v>98.205801746782868</v>
      </c>
      <c r="F215" s="81">
        <v>1120</v>
      </c>
      <c r="G215" s="85">
        <f t="shared" si="57"/>
        <v>114.28571428571428</v>
      </c>
      <c r="H215" s="81">
        <v>506</v>
      </c>
      <c r="I215" s="85">
        <f t="shared" si="58"/>
        <v>132.4607329842932</v>
      </c>
      <c r="J215" s="81">
        <f t="shared" si="55"/>
        <v>102439</v>
      </c>
      <c r="K215" s="85">
        <f t="shared" si="59"/>
        <v>98.054962621205888</v>
      </c>
      <c r="L215" s="81">
        <v>41978</v>
      </c>
      <c r="M215" s="85">
        <f t="shared" si="60"/>
        <v>93.592258985106568</v>
      </c>
      <c r="N215" s="81">
        <v>65045</v>
      </c>
      <c r="O215" s="85">
        <f t="shared" si="61"/>
        <v>103.89579273552056</v>
      </c>
      <c r="P215" s="81">
        <f t="shared" si="62"/>
        <v>23067</v>
      </c>
      <c r="Q215" s="85">
        <f t="shared" si="63"/>
        <v>129.92565055762083</v>
      </c>
      <c r="R215" s="81">
        <f t="shared" si="64"/>
        <v>125506</v>
      </c>
      <c r="S215" s="85">
        <f t="shared" si="65"/>
        <v>102.68439353651053</v>
      </c>
      <c r="T215" s="81">
        <v>116408</v>
      </c>
      <c r="U215" s="85">
        <f t="shared" si="66"/>
        <v>104.46644111602697</v>
      </c>
      <c r="V215" s="81">
        <v>9369</v>
      </c>
      <c r="W215" s="85">
        <f t="shared" si="67"/>
        <v>106.47800886464371</v>
      </c>
      <c r="X215" s="81">
        <f t="shared" si="68"/>
        <v>9098</v>
      </c>
      <c r="Y215" s="85">
        <f t="shared" si="69"/>
        <v>84.287567166944598</v>
      </c>
      <c r="Z215" s="81">
        <v>52</v>
      </c>
      <c r="AA215" s="85">
        <f t="shared" si="70"/>
        <v>104</v>
      </c>
      <c r="AB215" s="81">
        <v>2185</v>
      </c>
      <c r="AC215" s="85">
        <f t="shared" si="71"/>
        <v>75.947167188043096</v>
      </c>
      <c r="AD215" s="85"/>
      <c r="AE215" s="85"/>
      <c r="AF215" s="85"/>
      <c r="AG215" s="85"/>
      <c r="AH215" s="85"/>
      <c r="AI215" s="85"/>
      <c r="AJ215" s="121">
        <v>9249</v>
      </c>
      <c r="AK215" s="164">
        <f t="shared" si="72"/>
        <v>85.464793938273885</v>
      </c>
      <c r="AL215" s="154">
        <v>60</v>
      </c>
      <c r="AM215" s="121" t="s">
        <v>219</v>
      </c>
      <c r="AN215" s="121" t="s">
        <v>219</v>
      </c>
      <c r="AO215" s="121" t="s">
        <v>219</v>
      </c>
      <c r="AP215" s="34" t="s">
        <v>188</v>
      </c>
      <c r="AQ215" s="35" t="s">
        <v>188</v>
      </c>
    </row>
    <row r="216" spans="1:52" ht="12" hidden="1" customHeight="1">
      <c r="B216" s="43" t="s">
        <v>10</v>
      </c>
      <c r="C216" s="60" t="s">
        <v>10</v>
      </c>
      <c r="D216" s="78">
        <v>97161</v>
      </c>
      <c r="E216" s="85">
        <f t="shared" si="56"/>
        <v>99.220824312732319</v>
      </c>
      <c r="F216" s="81">
        <v>1059</v>
      </c>
      <c r="G216" s="85">
        <f t="shared" si="57"/>
        <v>110.5427974947808</v>
      </c>
      <c r="H216" s="81">
        <v>445</v>
      </c>
      <c r="I216" s="85">
        <f t="shared" si="58"/>
        <v>123.61111111111111</v>
      </c>
      <c r="J216" s="81">
        <f t="shared" si="55"/>
        <v>96102</v>
      </c>
      <c r="K216" s="85">
        <f t="shared" si="59"/>
        <v>99.108966029329864</v>
      </c>
      <c r="L216" s="81">
        <v>37133</v>
      </c>
      <c r="M216" s="85">
        <f t="shared" si="60"/>
        <v>94.41873474369406</v>
      </c>
      <c r="N216" s="81">
        <v>63698</v>
      </c>
      <c r="O216" s="85">
        <f t="shared" si="61"/>
        <v>103.29517075860279</v>
      </c>
      <c r="P216" s="81">
        <f t="shared" si="62"/>
        <v>26565</v>
      </c>
      <c r="Q216" s="85">
        <f t="shared" si="63"/>
        <v>118.92291163040558</v>
      </c>
      <c r="R216" s="81">
        <f t="shared" si="64"/>
        <v>122667</v>
      </c>
      <c r="S216" s="85">
        <f t="shared" si="65"/>
        <v>102.81884932609134</v>
      </c>
      <c r="T216" s="81">
        <v>116143</v>
      </c>
      <c r="U216" s="85">
        <f t="shared" si="66"/>
        <v>102.92168087482054</v>
      </c>
      <c r="V216" s="81">
        <v>9033</v>
      </c>
      <c r="W216" s="85">
        <f t="shared" si="67"/>
        <v>114.50120420839143</v>
      </c>
      <c r="X216" s="81">
        <f t="shared" si="68"/>
        <v>6524</v>
      </c>
      <c r="Y216" s="85">
        <f t="shared" si="69"/>
        <v>101.02198823165067</v>
      </c>
      <c r="Z216" s="81">
        <v>54</v>
      </c>
      <c r="AA216" s="85">
        <f t="shared" si="70"/>
        <v>96.428571428571431</v>
      </c>
      <c r="AB216" s="81">
        <v>2077</v>
      </c>
      <c r="AC216" s="85">
        <f t="shared" si="71"/>
        <v>75.063245392121431</v>
      </c>
      <c r="AD216" s="96"/>
      <c r="AE216" s="96"/>
      <c r="AF216" s="96"/>
      <c r="AG216" s="96"/>
      <c r="AH216" s="96"/>
      <c r="AI216" s="96"/>
      <c r="AJ216" s="121">
        <v>5067</v>
      </c>
      <c r="AK216" s="164">
        <f t="shared" si="72"/>
        <v>105.7608015028178</v>
      </c>
      <c r="AL216" s="154">
        <v>61</v>
      </c>
      <c r="AM216" s="121" t="s">
        <v>219</v>
      </c>
      <c r="AN216" s="121" t="s">
        <v>219</v>
      </c>
      <c r="AO216" s="121" t="s">
        <v>219</v>
      </c>
      <c r="AP216" s="34" t="s">
        <v>188</v>
      </c>
      <c r="AQ216" s="35" t="s">
        <v>188</v>
      </c>
    </row>
    <row r="217" spans="1:52" ht="12" hidden="1" customHeight="1">
      <c r="B217" s="43" t="s">
        <v>11</v>
      </c>
      <c r="C217" s="60" t="s">
        <v>11</v>
      </c>
      <c r="D217" s="78">
        <v>96342</v>
      </c>
      <c r="E217" s="85">
        <f t="shared" si="56"/>
        <v>99.902526027624532</v>
      </c>
      <c r="F217" s="81">
        <v>1141</v>
      </c>
      <c r="G217" s="85">
        <f t="shared" si="57"/>
        <v>120.74074074074075</v>
      </c>
      <c r="H217" s="81">
        <v>527</v>
      </c>
      <c r="I217" s="85">
        <f t="shared" si="58"/>
        <v>151.87319884726224</v>
      </c>
      <c r="J217" s="81">
        <f t="shared" si="55"/>
        <v>95201</v>
      </c>
      <c r="K217" s="85">
        <f t="shared" si="59"/>
        <v>99.69630645820024</v>
      </c>
      <c r="L217" s="81">
        <v>38977</v>
      </c>
      <c r="M217" s="85">
        <f t="shared" si="60"/>
        <v>99.848857464904199</v>
      </c>
      <c r="N217" s="81">
        <v>63067</v>
      </c>
      <c r="O217" s="85">
        <f t="shared" si="61"/>
        <v>104.80598255089322</v>
      </c>
      <c r="P217" s="81">
        <f t="shared" si="62"/>
        <v>24090</v>
      </c>
      <c r="Q217" s="85">
        <f t="shared" si="63"/>
        <v>113.95997918539193</v>
      </c>
      <c r="R217" s="81">
        <f t="shared" si="64"/>
        <v>119291</v>
      </c>
      <c r="S217" s="85">
        <f t="shared" si="65"/>
        <v>102.28157420903712</v>
      </c>
      <c r="T217" s="81">
        <v>109287</v>
      </c>
      <c r="U217" s="85">
        <f t="shared" si="66"/>
        <v>102.25875571940529</v>
      </c>
      <c r="V217" s="81">
        <v>8077</v>
      </c>
      <c r="W217" s="85">
        <f t="shared" si="67"/>
        <v>105.47140245494909</v>
      </c>
      <c r="X217" s="81">
        <f t="shared" si="68"/>
        <v>10004</v>
      </c>
      <c r="Y217" s="85">
        <f t="shared" si="69"/>
        <v>102.53151583478528</v>
      </c>
      <c r="Z217" s="81">
        <v>58</v>
      </c>
      <c r="AA217" s="85">
        <f t="shared" si="70"/>
        <v>105.45454545454544</v>
      </c>
      <c r="AB217" s="81">
        <v>2649</v>
      </c>
      <c r="AC217" s="85">
        <f t="shared" si="71"/>
        <v>98.366134422577062</v>
      </c>
      <c r="AD217" s="85"/>
      <c r="AE217" s="85"/>
      <c r="AF217" s="85"/>
      <c r="AG217" s="85"/>
      <c r="AH217" s="85"/>
      <c r="AI217" s="85"/>
      <c r="AJ217" s="121">
        <v>7905</v>
      </c>
      <c r="AK217" s="164">
        <f t="shared" si="72"/>
        <v>92.847075405214937</v>
      </c>
      <c r="AL217" s="154">
        <v>70</v>
      </c>
      <c r="AM217" s="161">
        <f t="shared" ref="AM217:AM237" si="73">AL217/AL205*100</f>
        <v>122.80701754385966</v>
      </c>
      <c r="AN217" s="121" t="s">
        <v>219</v>
      </c>
      <c r="AO217" s="121" t="s">
        <v>219</v>
      </c>
      <c r="AP217" s="34" t="s">
        <v>188</v>
      </c>
      <c r="AQ217" s="35" t="s">
        <v>188</v>
      </c>
    </row>
    <row r="218" spans="1:52" ht="12" hidden="1" customHeight="1">
      <c r="B218" s="43" t="s">
        <v>12</v>
      </c>
      <c r="C218" s="60" t="s">
        <v>12</v>
      </c>
      <c r="D218" s="78">
        <v>93324</v>
      </c>
      <c r="E218" s="85">
        <f t="shared" si="56"/>
        <v>100.24598528384982</v>
      </c>
      <c r="F218" s="81">
        <v>1029</v>
      </c>
      <c r="G218" s="85">
        <f t="shared" si="57"/>
        <v>109.35175345377259</v>
      </c>
      <c r="H218" s="81">
        <v>415</v>
      </c>
      <c r="I218" s="85">
        <f t="shared" si="58"/>
        <v>120.99125364431487</v>
      </c>
      <c r="J218" s="81">
        <f t="shared" si="55"/>
        <v>92295</v>
      </c>
      <c r="K218" s="85">
        <f t="shared" si="59"/>
        <v>100.1530047529136</v>
      </c>
      <c r="L218" s="81">
        <v>39536</v>
      </c>
      <c r="M218" s="85">
        <f t="shared" si="60"/>
        <v>103.31077373330895</v>
      </c>
      <c r="N218" s="81">
        <v>61958</v>
      </c>
      <c r="O218" s="85">
        <f t="shared" si="61"/>
        <v>107.5491676647746</v>
      </c>
      <c r="P218" s="81">
        <f t="shared" si="62"/>
        <v>22422</v>
      </c>
      <c r="Q218" s="85">
        <f t="shared" si="63"/>
        <v>115.93588417786971</v>
      </c>
      <c r="R218" s="81">
        <f t="shared" si="64"/>
        <v>114717</v>
      </c>
      <c r="S218" s="85">
        <f t="shared" si="65"/>
        <v>102.89073851507705</v>
      </c>
      <c r="T218" s="81">
        <v>103135</v>
      </c>
      <c r="U218" s="85">
        <f t="shared" si="66"/>
        <v>102.73228942545222</v>
      </c>
      <c r="V218" s="81">
        <v>7911</v>
      </c>
      <c r="W218" s="85">
        <f t="shared" si="67"/>
        <v>96.088910482205762</v>
      </c>
      <c r="X218" s="81">
        <f t="shared" si="68"/>
        <v>11582</v>
      </c>
      <c r="Y218" s="85">
        <f t="shared" si="69"/>
        <v>104.32354530715186</v>
      </c>
      <c r="Z218" s="81">
        <v>56</v>
      </c>
      <c r="AA218" s="85">
        <f t="shared" si="70"/>
        <v>105.66037735849056</v>
      </c>
      <c r="AB218" s="81">
        <v>2496</v>
      </c>
      <c r="AC218" s="85">
        <f t="shared" si="71"/>
        <v>86.187845303867405</v>
      </c>
      <c r="AD218" s="96"/>
      <c r="AE218" s="96"/>
      <c r="AF218" s="96"/>
      <c r="AG218" s="96"/>
      <c r="AH218" s="96"/>
      <c r="AI218" s="96"/>
      <c r="AJ218" s="121">
        <v>9977</v>
      </c>
      <c r="AK218" s="164">
        <f t="shared" si="72"/>
        <v>99.929887820512818</v>
      </c>
      <c r="AL218" s="154">
        <v>80</v>
      </c>
      <c r="AM218" s="162">
        <f t="shared" si="73"/>
        <v>133.33333333333331</v>
      </c>
      <c r="AN218" s="121" t="s">
        <v>219</v>
      </c>
      <c r="AO218" s="121" t="s">
        <v>219</v>
      </c>
      <c r="AP218" s="34" t="s">
        <v>188</v>
      </c>
      <c r="AQ218" s="35" t="s">
        <v>188</v>
      </c>
    </row>
    <row r="219" spans="1:52" ht="12" hidden="1" customHeight="1">
      <c r="B219" s="43" t="s">
        <v>13</v>
      </c>
      <c r="C219" s="60" t="s">
        <v>13</v>
      </c>
      <c r="D219" s="78">
        <v>90621</v>
      </c>
      <c r="E219" s="85">
        <f t="shared" si="56"/>
        <v>99.481848221048821</v>
      </c>
      <c r="F219" s="81">
        <v>1101</v>
      </c>
      <c r="G219" s="85">
        <f t="shared" si="57"/>
        <v>115.28795811518324</v>
      </c>
      <c r="H219" s="81">
        <v>487</v>
      </c>
      <c r="I219" s="85">
        <f t="shared" si="58"/>
        <v>136.41456582633054</v>
      </c>
      <c r="J219" s="81">
        <f t="shared" si="55"/>
        <v>89520</v>
      </c>
      <c r="K219" s="85">
        <f t="shared" si="59"/>
        <v>99.314384610264256</v>
      </c>
      <c r="L219" s="81">
        <v>35990</v>
      </c>
      <c r="M219" s="85">
        <f t="shared" si="60"/>
        <v>101.54045818756347</v>
      </c>
      <c r="N219" s="81">
        <v>61744</v>
      </c>
      <c r="O219" s="85">
        <f t="shared" si="61"/>
        <v>102.01067292282784</v>
      </c>
      <c r="P219" s="81">
        <f t="shared" si="62"/>
        <v>25754</v>
      </c>
      <c r="Q219" s="85">
        <f t="shared" si="63"/>
        <v>102.67511860622733</v>
      </c>
      <c r="R219" s="81">
        <f t="shared" si="64"/>
        <v>115274</v>
      </c>
      <c r="S219" s="85">
        <f t="shared" si="65"/>
        <v>100.04599855929041</v>
      </c>
      <c r="T219" s="81">
        <v>110175</v>
      </c>
      <c r="U219" s="85">
        <f t="shared" si="66"/>
        <v>100.21831082003001</v>
      </c>
      <c r="V219" s="81">
        <v>9283</v>
      </c>
      <c r="W219" s="85">
        <f t="shared" si="67"/>
        <v>97.387746537977335</v>
      </c>
      <c r="X219" s="81">
        <f t="shared" si="68"/>
        <v>5099</v>
      </c>
      <c r="Y219" s="85">
        <f t="shared" si="69"/>
        <v>96.462353386303448</v>
      </c>
      <c r="Z219" s="81">
        <v>53</v>
      </c>
      <c r="AA219" s="85">
        <f t="shared" si="70"/>
        <v>100</v>
      </c>
      <c r="AB219" s="81">
        <v>2212</v>
      </c>
      <c r="AC219" s="85">
        <f t="shared" si="71"/>
        <v>85.142417244033879</v>
      </c>
      <c r="AD219" s="96"/>
      <c r="AE219" s="96"/>
      <c r="AF219" s="96"/>
      <c r="AG219" s="96"/>
      <c r="AH219" s="96"/>
      <c r="AI219" s="96"/>
      <c r="AJ219" s="121">
        <v>3979</v>
      </c>
      <c r="AK219" s="164">
        <f t="shared" si="72"/>
        <v>110.99023709902372</v>
      </c>
      <c r="AL219" s="154">
        <v>65</v>
      </c>
      <c r="AM219" s="162">
        <f t="shared" si="73"/>
        <v>112.06896551724137</v>
      </c>
      <c r="AN219" s="121" t="s">
        <v>219</v>
      </c>
      <c r="AO219" s="121" t="s">
        <v>219</v>
      </c>
      <c r="AP219" s="34" t="s">
        <v>188</v>
      </c>
      <c r="AQ219" s="35" t="s">
        <v>188</v>
      </c>
    </row>
    <row r="220" spans="1:52" ht="12" hidden="1" customHeight="1">
      <c r="B220" s="43" t="s">
        <v>14</v>
      </c>
      <c r="C220" s="60" t="s">
        <v>14</v>
      </c>
      <c r="D220" s="78">
        <v>93224</v>
      </c>
      <c r="E220" s="85">
        <f t="shared" si="56"/>
        <v>98.780397350993383</v>
      </c>
      <c r="F220" s="81">
        <v>1010</v>
      </c>
      <c r="G220" s="85">
        <f t="shared" si="57"/>
        <v>109.30735930735931</v>
      </c>
      <c r="H220" s="81">
        <v>396</v>
      </c>
      <c r="I220" s="85">
        <f t="shared" si="58"/>
        <v>121.47239263803682</v>
      </c>
      <c r="J220" s="81">
        <f t="shared" si="55"/>
        <v>92214</v>
      </c>
      <c r="K220" s="85">
        <f t="shared" si="59"/>
        <v>98.676311649955593</v>
      </c>
      <c r="L220" s="81">
        <v>36777</v>
      </c>
      <c r="M220" s="85">
        <f t="shared" si="60"/>
        <v>99.880502973846447</v>
      </c>
      <c r="N220" s="81">
        <v>62040</v>
      </c>
      <c r="O220" s="85">
        <f t="shared" si="61"/>
        <v>101.50855721718644</v>
      </c>
      <c r="P220" s="81">
        <f t="shared" si="62"/>
        <v>25263</v>
      </c>
      <c r="Q220" s="85">
        <f t="shared" si="63"/>
        <v>103.97579948141747</v>
      </c>
      <c r="R220" s="81">
        <f t="shared" si="64"/>
        <v>117477</v>
      </c>
      <c r="S220" s="85">
        <f t="shared" si="65"/>
        <v>99.769847470870005</v>
      </c>
      <c r="T220" s="81">
        <v>112518</v>
      </c>
      <c r="U220" s="85">
        <f t="shared" si="66"/>
        <v>100.31203195207191</v>
      </c>
      <c r="V220" s="81">
        <v>10200</v>
      </c>
      <c r="W220" s="85">
        <f t="shared" si="67"/>
        <v>94.716315349614632</v>
      </c>
      <c r="X220" s="81">
        <f t="shared" si="68"/>
        <v>4959</v>
      </c>
      <c r="Y220" s="85">
        <f t="shared" si="69"/>
        <v>88.870967741935488</v>
      </c>
      <c r="Z220" s="81">
        <v>50</v>
      </c>
      <c r="AA220" s="85">
        <f t="shared" si="70"/>
        <v>90.909090909090907</v>
      </c>
      <c r="AB220" s="81">
        <v>2306</v>
      </c>
      <c r="AC220" s="85">
        <f t="shared" si="71"/>
        <v>89.276035617499033</v>
      </c>
      <c r="AD220" s="85"/>
      <c r="AE220" s="85"/>
      <c r="AF220" s="85"/>
      <c r="AG220" s="85"/>
      <c r="AH220" s="85"/>
      <c r="AI220" s="85"/>
      <c r="AJ220" s="121">
        <v>3441</v>
      </c>
      <c r="AK220" s="164">
        <f t="shared" si="72"/>
        <v>95.53026096612993</v>
      </c>
      <c r="AL220" s="154">
        <v>63</v>
      </c>
      <c r="AM220" s="161">
        <f t="shared" si="73"/>
        <v>80.769230769230774</v>
      </c>
      <c r="AN220" s="121" t="s">
        <v>219</v>
      </c>
      <c r="AO220" s="121" t="s">
        <v>219</v>
      </c>
      <c r="AP220" s="34" t="s">
        <v>188</v>
      </c>
      <c r="AQ220" s="35" t="s">
        <v>188</v>
      </c>
    </row>
    <row r="221" spans="1:52" ht="12" hidden="1" customHeight="1">
      <c r="B221" s="43" t="s">
        <v>15</v>
      </c>
      <c r="C221" s="60" t="s">
        <v>15</v>
      </c>
      <c r="D221" s="78">
        <v>91569</v>
      </c>
      <c r="E221" s="85">
        <f t="shared" si="56"/>
        <v>98.745848250873479</v>
      </c>
      <c r="F221" s="81">
        <v>1058</v>
      </c>
      <c r="G221" s="85">
        <f t="shared" si="57"/>
        <v>111.36842105263159</v>
      </c>
      <c r="H221" s="81">
        <v>444</v>
      </c>
      <c r="I221" s="85">
        <f t="shared" si="58"/>
        <v>126.13636363636364</v>
      </c>
      <c r="J221" s="81">
        <f t="shared" si="55"/>
        <v>90511</v>
      </c>
      <c r="K221" s="85">
        <f t="shared" si="59"/>
        <v>98.615196879562433</v>
      </c>
      <c r="L221" s="81">
        <v>35782</v>
      </c>
      <c r="M221" s="85">
        <f t="shared" si="60"/>
        <v>97.178240677874044</v>
      </c>
      <c r="N221" s="81">
        <v>58720</v>
      </c>
      <c r="O221" s="85">
        <f t="shared" si="61"/>
        <v>104.66276914302011</v>
      </c>
      <c r="P221" s="81">
        <f t="shared" si="62"/>
        <v>22938</v>
      </c>
      <c r="Q221" s="85">
        <f t="shared" si="63"/>
        <v>118.95451952497018</v>
      </c>
      <c r="R221" s="81">
        <f t="shared" si="64"/>
        <v>113449</v>
      </c>
      <c r="S221" s="85">
        <f t="shared" si="65"/>
        <v>102.14649079367936</v>
      </c>
      <c r="T221" s="81">
        <v>107688</v>
      </c>
      <c r="U221" s="85">
        <f t="shared" si="66"/>
        <v>103.08623066319498</v>
      </c>
      <c r="V221" s="81">
        <v>9972</v>
      </c>
      <c r="W221" s="85">
        <f t="shared" si="67"/>
        <v>98.908946637571916</v>
      </c>
      <c r="X221" s="81">
        <f t="shared" si="68"/>
        <v>5761</v>
      </c>
      <c r="Y221" s="85">
        <f t="shared" si="69"/>
        <v>87.274655355249209</v>
      </c>
      <c r="Z221" s="81">
        <v>53</v>
      </c>
      <c r="AA221" s="85">
        <f t="shared" si="70"/>
        <v>115.21739130434783</v>
      </c>
      <c r="AB221" s="81">
        <v>2420</v>
      </c>
      <c r="AC221" s="85">
        <f t="shared" si="71"/>
        <v>80.909394851220327</v>
      </c>
      <c r="AD221" s="85"/>
      <c r="AE221" s="85"/>
      <c r="AF221" s="85"/>
      <c r="AG221" s="85"/>
      <c r="AH221" s="85"/>
      <c r="AI221" s="85"/>
      <c r="AJ221" s="121">
        <v>4590</v>
      </c>
      <c r="AK221" s="164">
        <f t="shared" si="72"/>
        <v>90.85510688836105</v>
      </c>
      <c r="AL221" s="154">
        <v>62</v>
      </c>
      <c r="AM221" s="161">
        <f t="shared" si="73"/>
        <v>101.63934426229508</v>
      </c>
      <c r="AN221" s="121" t="s">
        <v>219</v>
      </c>
      <c r="AO221" s="121" t="s">
        <v>219</v>
      </c>
      <c r="AP221" s="34" t="s">
        <v>188</v>
      </c>
      <c r="AQ221" s="35" t="s">
        <v>188</v>
      </c>
    </row>
    <row r="222" spans="1:52" ht="12" hidden="1" customHeight="1">
      <c r="A222" s="125"/>
      <c r="B222" s="43" t="s">
        <v>16</v>
      </c>
      <c r="C222" s="60" t="s">
        <v>16</v>
      </c>
      <c r="D222" s="78">
        <v>96273</v>
      </c>
      <c r="E222" s="85">
        <f t="shared" si="56"/>
        <v>99.224942025251224</v>
      </c>
      <c r="F222" s="81">
        <v>1105</v>
      </c>
      <c r="G222" s="85">
        <f t="shared" si="57"/>
        <v>108.22722820763957</v>
      </c>
      <c r="H222" s="81">
        <v>491</v>
      </c>
      <c r="I222" s="85">
        <f t="shared" si="58"/>
        <v>116.07565011820331</v>
      </c>
      <c r="J222" s="81">
        <f t="shared" si="55"/>
        <v>95168</v>
      </c>
      <c r="K222" s="85">
        <f t="shared" si="59"/>
        <v>99.129202949877097</v>
      </c>
      <c r="L222" s="81">
        <v>41704</v>
      </c>
      <c r="M222" s="85">
        <f t="shared" si="60"/>
        <v>97.37327511732704</v>
      </c>
      <c r="N222" s="81">
        <v>59636</v>
      </c>
      <c r="O222" s="85">
        <f t="shared" si="61"/>
        <v>102.9200607483087</v>
      </c>
      <c r="P222" s="81">
        <f t="shared" si="62"/>
        <v>17932</v>
      </c>
      <c r="Q222" s="85">
        <f t="shared" si="63"/>
        <v>118.63711544823023</v>
      </c>
      <c r="R222" s="81">
        <f t="shared" si="64"/>
        <v>113100</v>
      </c>
      <c r="S222" s="85">
        <f t="shared" si="65"/>
        <v>101.78277342308697</v>
      </c>
      <c r="T222" s="81">
        <v>101264</v>
      </c>
      <c r="U222" s="85">
        <f t="shared" si="66"/>
        <v>103.8317594102146</v>
      </c>
      <c r="V222" s="81">
        <v>9795</v>
      </c>
      <c r="W222" s="85">
        <f t="shared" si="67"/>
        <v>104.99517633186836</v>
      </c>
      <c r="X222" s="81">
        <f t="shared" si="68"/>
        <v>11836</v>
      </c>
      <c r="Y222" s="85">
        <f t="shared" si="69"/>
        <v>87.080635668040017</v>
      </c>
      <c r="Z222" s="81">
        <v>55</v>
      </c>
      <c r="AA222" s="85">
        <f t="shared" si="70"/>
        <v>103.77358490566037</v>
      </c>
      <c r="AB222" s="81">
        <v>2565</v>
      </c>
      <c r="AC222" s="85">
        <f t="shared" si="71"/>
        <v>74.585635359116026</v>
      </c>
      <c r="AD222" s="85"/>
      <c r="AE222" s="85"/>
      <c r="AF222" s="85"/>
      <c r="AG222" s="85"/>
      <c r="AH222" s="85"/>
      <c r="AI222" s="85"/>
      <c r="AJ222" s="121">
        <v>12705</v>
      </c>
      <c r="AK222" s="164">
        <f t="shared" si="72"/>
        <v>93.618745855132275</v>
      </c>
      <c r="AL222" s="154">
        <v>69</v>
      </c>
      <c r="AM222" s="161">
        <f t="shared" si="73"/>
        <v>116.94915254237289</v>
      </c>
      <c r="AN222" s="121" t="s">
        <v>219</v>
      </c>
      <c r="AO222" s="121" t="s">
        <v>219</v>
      </c>
      <c r="AP222" s="34" t="s">
        <v>188</v>
      </c>
      <c r="AQ222" s="35" t="s">
        <v>188</v>
      </c>
    </row>
    <row r="223" spans="1:52" ht="12" hidden="1" customHeight="1">
      <c r="B223" s="43" t="s">
        <v>175</v>
      </c>
      <c r="C223" s="60" t="s">
        <v>176</v>
      </c>
      <c r="D223" s="78">
        <v>98222</v>
      </c>
      <c r="E223" s="85">
        <f t="shared" si="56"/>
        <v>100.010182055146</v>
      </c>
      <c r="F223" s="81">
        <v>1058</v>
      </c>
      <c r="G223" s="85">
        <f t="shared" si="57"/>
        <v>104.54545454545455</v>
      </c>
      <c r="H223" s="81">
        <v>444</v>
      </c>
      <c r="I223" s="85">
        <f t="shared" si="58"/>
        <v>107.24637681159422</v>
      </c>
      <c r="J223" s="81">
        <f>+D223-F223</f>
        <v>97164</v>
      </c>
      <c r="K223" s="85">
        <f t="shared" si="59"/>
        <v>99.962962962962962</v>
      </c>
      <c r="L223" s="81">
        <v>42312</v>
      </c>
      <c r="M223" s="85">
        <f t="shared" si="60"/>
        <v>100.1799412823184</v>
      </c>
      <c r="N223" s="81">
        <v>61846</v>
      </c>
      <c r="O223" s="85">
        <f t="shared" si="61"/>
        <v>103.34191090465528</v>
      </c>
      <c r="P223" s="81">
        <f>N223-L223</f>
        <v>19534</v>
      </c>
      <c r="Q223" s="85">
        <f t="shared" si="63"/>
        <v>110.92561044860874</v>
      </c>
      <c r="R223" s="81">
        <f>J223+P223</f>
        <v>116698</v>
      </c>
      <c r="S223" s="85">
        <f t="shared" si="65"/>
        <v>101.64445605783467</v>
      </c>
      <c r="T223" s="81">
        <v>105789</v>
      </c>
      <c r="U223" s="85">
        <f t="shared" si="66"/>
        <v>103.2611666406372</v>
      </c>
      <c r="V223" s="81">
        <v>8371</v>
      </c>
      <c r="W223" s="85">
        <f t="shared" si="67"/>
        <v>92.384946473899134</v>
      </c>
      <c r="X223" s="81">
        <f t="shared" si="68"/>
        <v>10909</v>
      </c>
      <c r="Y223" s="85">
        <f t="shared" si="69"/>
        <v>88.246238472739037</v>
      </c>
      <c r="Z223" s="81">
        <v>44</v>
      </c>
      <c r="AA223" s="85">
        <f t="shared" si="70"/>
        <v>104.76190476190477</v>
      </c>
      <c r="AB223" s="81">
        <v>2214</v>
      </c>
      <c r="AC223" s="85">
        <f t="shared" si="71"/>
        <v>80.130293159609124</v>
      </c>
      <c r="AD223" s="85"/>
      <c r="AE223" s="85"/>
      <c r="AF223" s="85"/>
      <c r="AG223" s="85"/>
      <c r="AH223" s="85"/>
      <c r="AI223" s="85"/>
      <c r="AJ223" s="34">
        <v>11490</v>
      </c>
      <c r="AK223" s="161">
        <f t="shared" si="72"/>
        <v>90.565145424450222</v>
      </c>
      <c r="AL223" s="154">
        <v>52</v>
      </c>
      <c r="AM223" s="161">
        <f t="shared" si="73"/>
        <v>108.33333333333333</v>
      </c>
      <c r="AN223" s="121" t="s">
        <v>219</v>
      </c>
      <c r="AO223" s="121" t="s">
        <v>219</v>
      </c>
      <c r="AP223" s="34" t="s">
        <v>188</v>
      </c>
      <c r="AQ223" s="35" t="s">
        <v>188</v>
      </c>
    </row>
    <row r="224" spans="1:52" ht="12" hidden="1" customHeight="1">
      <c r="B224" s="43" t="s">
        <v>19</v>
      </c>
      <c r="C224" s="60" t="s">
        <v>19</v>
      </c>
      <c r="D224" s="78">
        <v>93537</v>
      </c>
      <c r="E224" s="85">
        <f t="shared" si="56"/>
        <v>102.70213887302913</v>
      </c>
      <c r="F224" s="81">
        <v>1037</v>
      </c>
      <c r="G224" s="85">
        <f t="shared" si="57"/>
        <v>104.53629032258065</v>
      </c>
      <c r="H224" s="81">
        <v>423</v>
      </c>
      <c r="I224" s="85">
        <f t="shared" si="58"/>
        <v>107.36040609137056</v>
      </c>
      <c r="J224" s="81">
        <f>+D224-F224</f>
        <v>92500</v>
      </c>
      <c r="K224" s="85">
        <f t="shared" si="59"/>
        <v>102.68194129923182</v>
      </c>
      <c r="L224" s="81">
        <v>38243</v>
      </c>
      <c r="M224" s="85">
        <f t="shared" si="60"/>
        <v>99.723591227932928</v>
      </c>
      <c r="N224" s="81">
        <v>57732</v>
      </c>
      <c r="O224" s="85">
        <f t="shared" si="61"/>
        <v>103.54958477570713</v>
      </c>
      <c r="P224" s="81">
        <f>N224-L224</f>
        <v>19489</v>
      </c>
      <c r="Q224" s="85">
        <f t="shared" si="63"/>
        <v>111.98000459664445</v>
      </c>
      <c r="R224" s="81">
        <f t="shared" si="64"/>
        <v>111989</v>
      </c>
      <c r="S224" s="85">
        <f t="shared" si="65"/>
        <v>104.18744417981543</v>
      </c>
      <c r="T224" s="81">
        <v>103771</v>
      </c>
      <c r="U224" s="85">
        <f t="shared" si="66"/>
        <v>106.89445600445002</v>
      </c>
      <c r="V224" s="81">
        <v>8558</v>
      </c>
      <c r="W224" s="85">
        <f t="shared" si="67"/>
        <v>106.89482887834126</v>
      </c>
      <c r="X224" s="81">
        <f t="shared" si="68"/>
        <v>8218</v>
      </c>
      <c r="Y224" s="85">
        <f t="shared" si="69"/>
        <v>78.943323727185401</v>
      </c>
      <c r="Z224" s="81">
        <v>52</v>
      </c>
      <c r="AA224" s="85">
        <f t="shared" si="70"/>
        <v>115.55555555555554</v>
      </c>
      <c r="AB224" s="81">
        <v>1988</v>
      </c>
      <c r="AC224" s="85">
        <f t="shared" si="71"/>
        <v>76.786404016994979</v>
      </c>
      <c r="AD224" s="85"/>
      <c r="AE224" s="85"/>
      <c r="AF224" s="85"/>
      <c r="AG224" s="85"/>
      <c r="AH224" s="85"/>
      <c r="AI224" s="85"/>
      <c r="AJ224" s="34">
        <v>7792</v>
      </c>
      <c r="AK224" s="161">
        <f t="shared" si="72"/>
        <v>80.62079668908433</v>
      </c>
      <c r="AL224" s="154">
        <v>59</v>
      </c>
      <c r="AM224" s="161">
        <f t="shared" si="73"/>
        <v>115.68627450980394</v>
      </c>
      <c r="AN224" s="121" t="s">
        <v>219</v>
      </c>
      <c r="AO224" s="121" t="s">
        <v>219</v>
      </c>
      <c r="AP224" s="34" t="s">
        <v>188</v>
      </c>
      <c r="AQ224" s="35" t="s">
        <v>188</v>
      </c>
    </row>
    <row r="225" spans="1:52" s="57" customFormat="1" ht="12" hidden="1" customHeight="1">
      <c r="B225" s="44" t="s">
        <v>20</v>
      </c>
      <c r="C225" s="62" t="s">
        <v>20</v>
      </c>
      <c r="D225" s="79">
        <v>102266</v>
      </c>
      <c r="E225" s="86">
        <f t="shared" si="56"/>
        <v>99.529922432335098</v>
      </c>
      <c r="F225" s="82">
        <v>1068</v>
      </c>
      <c r="G225" s="86">
        <f t="shared" si="57"/>
        <v>108.42639593908629</v>
      </c>
      <c r="H225" s="82">
        <v>454</v>
      </c>
      <c r="I225" s="86">
        <f t="shared" si="58"/>
        <v>117.31266149870801</v>
      </c>
      <c r="J225" s="82">
        <f t="shared" ref="J225:J235" si="74">+D225-F225</f>
        <v>101198</v>
      </c>
      <c r="K225" s="86">
        <f t="shared" si="59"/>
        <v>99.443811170944542</v>
      </c>
      <c r="L225" s="82">
        <v>44486</v>
      </c>
      <c r="M225" s="86">
        <f t="shared" si="60"/>
        <v>97.154338378213112</v>
      </c>
      <c r="N225" s="82">
        <v>64226</v>
      </c>
      <c r="O225" s="86">
        <f t="shared" si="61"/>
        <v>102.65812061442065</v>
      </c>
      <c r="P225" s="82">
        <f>N225-L225</f>
        <v>19740</v>
      </c>
      <c r="Q225" s="86">
        <f t="shared" si="63"/>
        <v>117.68212710146655</v>
      </c>
      <c r="R225" s="82">
        <f>J225+P225</f>
        <v>120938</v>
      </c>
      <c r="S225" s="86">
        <f t="shared" si="65"/>
        <v>102.02466719532977</v>
      </c>
      <c r="T225" s="82">
        <v>105596</v>
      </c>
      <c r="U225" s="86">
        <f t="shared" si="66"/>
        <v>103.33907461050653</v>
      </c>
      <c r="V225" s="82">
        <v>8746</v>
      </c>
      <c r="W225" s="86">
        <f t="shared" si="67"/>
        <v>99.059916185298448</v>
      </c>
      <c r="X225" s="82">
        <f>+R225-T225</f>
        <v>15342</v>
      </c>
      <c r="Y225" s="86">
        <f t="shared" si="69"/>
        <v>93.811911458970286</v>
      </c>
      <c r="Z225" s="82">
        <v>53</v>
      </c>
      <c r="AA225" s="86">
        <f t="shared" si="70"/>
        <v>110.41666666666667</v>
      </c>
      <c r="AB225" s="82">
        <v>2723</v>
      </c>
      <c r="AC225" s="86">
        <f t="shared" si="71"/>
        <v>91.314553990610321</v>
      </c>
      <c r="AD225" s="86"/>
      <c r="AE225" s="86"/>
      <c r="AF225" s="86"/>
      <c r="AG225" s="86"/>
      <c r="AH225" s="86"/>
      <c r="AI225" s="86"/>
      <c r="AJ225" s="36">
        <v>14418</v>
      </c>
      <c r="AK225" s="163">
        <f t="shared" si="72"/>
        <v>90.519839276745344</v>
      </c>
      <c r="AL225" s="154">
        <v>62</v>
      </c>
      <c r="AM225" s="163">
        <f t="shared" si="73"/>
        <v>78.48101265822784</v>
      </c>
      <c r="AN225" s="156" t="s">
        <v>219</v>
      </c>
      <c r="AO225" s="156" t="s">
        <v>219</v>
      </c>
      <c r="AP225" s="36" t="s">
        <v>188</v>
      </c>
      <c r="AQ225" s="37" t="s">
        <v>188</v>
      </c>
      <c r="AR225" s="56"/>
      <c r="AS225" s="56"/>
      <c r="AT225" s="56"/>
      <c r="AU225" s="56"/>
      <c r="AV225" s="56"/>
      <c r="AW225" s="56"/>
      <c r="AX225" s="56"/>
      <c r="AY225" s="56"/>
      <c r="AZ225" s="56"/>
    </row>
    <row r="226" spans="1:52" ht="12" hidden="1" customHeight="1">
      <c r="B226" s="43" t="s">
        <v>180</v>
      </c>
      <c r="C226" s="60" t="s">
        <v>181</v>
      </c>
      <c r="D226" s="78">
        <v>100866</v>
      </c>
      <c r="E226" s="85">
        <f t="shared" ref="E226:E237" si="75">D226/D214*100</f>
        <v>100.01983221942368</v>
      </c>
      <c r="F226" s="81">
        <v>1118</v>
      </c>
      <c r="G226" s="85">
        <f t="shared" ref="G226:G237" si="76">F226/F214*100</f>
        <v>108.12379110251452</v>
      </c>
      <c r="H226" s="81">
        <v>532</v>
      </c>
      <c r="I226" s="85">
        <f t="shared" ref="I226:I237" si="77">H226/H214*100</f>
        <v>126.66666666666666</v>
      </c>
      <c r="J226" s="81">
        <f t="shared" si="74"/>
        <v>99748</v>
      </c>
      <c r="K226" s="85">
        <f t="shared" ref="K226:K237" si="78">J226/J214*100</f>
        <v>99.935879453372351</v>
      </c>
      <c r="L226" s="81">
        <v>42307</v>
      </c>
      <c r="M226" s="85">
        <f t="shared" ref="M226:M237" si="79">L226/L214*100</f>
        <v>99.832460238803151</v>
      </c>
      <c r="N226" s="81">
        <v>62530</v>
      </c>
      <c r="O226" s="85">
        <f t="shared" ref="O226:O237" si="80">N226/N214*100</f>
        <v>103.30073349633251</v>
      </c>
      <c r="P226" s="81">
        <f t="shared" ref="P226:P236" si="81">N226-L226</f>
        <v>20223</v>
      </c>
      <c r="Q226" s="85">
        <f t="shared" ref="Q226:Q237" si="82">P226/P214*100</f>
        <v>111.39693731409055</v>
      </c>
      <c r="R226" s="81">
        <f t="shared" ref="R226:R236" si="83">J226+P226</f>
        <v>119971</v>
      </c>
      <c r="S226" s="85">
        <f t="shared" ref="S226:S237" si="84">R226/R214*100</f>
        <v>101.69964226980655</v>
      </c>
      <c r="T226" s="81">
        <v>107870</v>
      </c>
      <c r="U226" s="85">
        <f t="shared" ref="U226:U237" si="85">T226/T214*100</f>
        <v>102.03656933132798</v>
      </c>
      <c r="V226" s="81">
        <v>8198</v>
      </c>
      <c r="W226" s="85">
        <f t="shared" ref="W226:W237" si="86">V226/V214*100</f>
        <v>90.816439570178346</v>
      </c>
      <c r="X226" s="81">
        <f t="shared" ref="X226:X236" si="87">+R226-T226</f>
        <v>12101</v>
      </c>
      <c r="Y226" s="85">
        <f t="shared" ref="Y226:Y237" si="88">X226/X214*100</f>
        <v>98.79173810106947</v>
      </c>
      <c r="Z226" s="81">
        <v>49</v>
      </c>
      <c r="AA226" s="85">
        <f t="shared" ref="AA226:AA234" si="89">Z226/Z214*100</f>
        <v>84.482758620689651</v>
      </c>
      <c r="AB226" s="81">
        <v>2438</v>
      </c>
      <c r="AC226" s="85">
        <f t="shared" ref="AC226:AC234" si="90">AB226/AB214*100</f>
        <v>96.135646687697161</v>
      </c>
      <c r="AD226" s="85"/>
      <c r="AE226" s="85"/>
      <c r="AF226" s="85"/>
      <c r="AG226" s="85"/>
      <c r="AH226" s="85"/>
      <c r="AI226" s="85"/>
      <c r="AJ226" s="121">
        <v>12278</v>
      </c>
      <c r="AK226" s="164">
        <f t="shared" ref="AK226:AK237" si="91">AJ226/AJ214*100</f>
        <v>97.77813171935972</v>
      </c>
      <c r="AL226" s="157">
        <v>63</v>
      </c>
      <c r="AM226" s="164">
        <f t="shared" si="73"/>
        <v>91.304347826086953</v>
      </c>
      <c r="AN226" s="150" t="s">
        <v>219</v>
      </c>
      <c r="AO226" s="150" t="s">
        <v>219</v>
      </c>
      <c r="AP226" s="121" t="s">
        <v>188</v>
      </c>
      <c r="AQ226" s="122" t="s">
        <v>188</v>
      </c>
    </row>
    <row r="227" spans="1:52" ht="12" hidden="1" customHeight="1">
      <c r="B227" s="43" t="s">
        <v>18</v>
      </c>
      <c r="C227" s="60" t="s">
        <v>18</v>
      </c>
      <c r="D227" s="78">
        <v>103049</v>
      </c>
      <c r="E227" s="85">
        <f t="shared" si="75"/>
        <v>99.50752711014978</v>
      </c>
      <c r="F227" s="81">
        <v>1125</v>
      </c>
      <c r="G227" s="85">
        <f t="shared" si="76"/>
        <v>100.44642857142858</v>
      </c>
      <c r="H227" s="81">
        <v>539</v>
      </c>
      <c r="I227" s="85">
        <f t="shared" si="77"/>
        <v>106.5217391304348</v>
      </c>
      <c r="J227" s="81">
        <f t="shared" si="74"/>
        <v>101924</v>
      </c>
      <c r="K227" s="85">
        <f t="shared" si="78"/>
        <v>99.497261785062335</v>
      </c>
      <c r="L227" s="81">
        <v>42200</v>
      </c>
      <c r="M227" s="85">
        <f t="shared" si="79"/>
        <v>100.52884844442328</v>
      </c>
      <c r="N227" s="81">
        <v>65804</v>
      </c>
      <c r="O227" s="85">
        <f t="shared" si="80"/>
        <v>101.16688446460142</v>
      </c>
      <c r="P227" s="81">
        <f t="shared" si="81"/>
        <v>23604</v>
      </c>
      <c r="Q227" s="85">
        <f t="shared" si="82"/>
        <v>102.32800104044739</v>
      </c>
      <c r="R227" s="81">
        <f t="shared" si="83"/>
        <v>125528</v>
      </c>
      <c r="S227" s="85">
        <f t="shared" si="84"/>
        <v>100.01752904243621</v>
      </c>
      <c r="T227" s="81">
        <v>116766</v>
      </c>
      <c r="U227" s="85">
        <f t="shared" si="85"/>
        <v>100.30753900075595</v>
      </c>
      <c r="V227" s="81">
        <v>8773</v>
      </c>
      <c r="W227" s="85">
        <f t="shared" si="86"/>
        <v>93.638595367701996</v>
      </c>
      <c r="X227" s="81">
        <f t="shared" si="87"/>
        <v>8762</v>
      </c>
      <c r="Y227" s="85">
        <f t="shared" si="88"/>
        <v>96.306880633106175</v>
      </c>
      <c r="Z227" s="81">
        <v>49</v>
      </c>
      <c r="AA227" s="85">
        <f t="shared" si="89"/>
        <v>94.230769230769226</v>
      </c>
      <c r="AB227" s="81">
        <v>2271</v>
      </c>
      <c r="AC227" s="85">
        <f t="shared" si="90"/>
        <v>103.93592677345538</v>
      </c>
      <c r="AD227" s="85"/>
      <c r="AE227" s="85"/>
      <c r="AF227" s="85"/>
      <c r="AG227" s="85"/>
      <c r="AH227" s="85"/>
      <c r="AI227" s="85"/>
      <c r="AJ227" s="121">
        <v>9105</v>
      </c>
      <c r="AK227" s="164">
        <f t="shared" si="91"/>
        <v>98.44307492701914</v>
      </c>
      <c r="AL227" s="154">
        <v>63</v>
      </c>
      <c r="AM227" s="164">
        <f t="shared" si="73"/>
        <v>105</v>
      </c>
      <c r="AN227" s="121" t="s">
        <v>219</v>
      </c>
      <c r="AO227" s="121" t="s">
        <v>219</v>
      </c>
      <c r="AP227" s="121" t="s">
        <v>188</v>
      </c>
      <c r="AQ227" s="122" t="s">
        <v>188</v>
      </c>
    </row>
    <row r="228" spans="1:52" ht="12" hidden="1" customHeight="1">
      <c r="B228" s="43" t="s">
        <v>10</v>
      </c>
      <c r="C228" s="60" t="s">
        <v>10</v>
      </c>
      <c r="D228" s="78">
        <v>96258</v>
      </c>
      <c r="E228" s="85">
        <f t="shared" si="75"/>
        <v>99.070614752832924</v>
      </c>
      <c r="F228" s="81">
        <v>1023</v>
      </c>
      <c r="G228" s="85">
        <f t="shared" si="76"/>
        <v>96.600566572237952</v>
      </c>
      <c r="H228" s="81">
        <v>437</v>
      </c>
      <c r="I228" s="85">
        <f t="shared" si="77"/>
        <v>98.202247191011239</v>
      </c>
      <c r="J228" s="81">
        <f t="shared" si="74"/>
        <v>95235</v>
      </c>
      <c r="K228" s="85">
        <f t="shared" si="78"/>
        <v>99.097833551851153</v>
      </c>
      <c r="L228" s="81">
        <v>37384</v>
      </c>
      <c r="M228" s="85">
        <f t="shared" si="79"/>
        <v>100.675948617133</v>
      </c>
      <c r="N228" s="81">
        <v>64752</v>
      </c>
      <c r="O228" s="85">
        <f t="shared" si="80"/>
        <v>101.65468303557412</v>
      </c>
      <c r="P228" s="81">
        <f t="shared" si="81"/>
        <v>27368</v>
      </c>
      <c r="Q228" s="85">
        <f t="shared" si="82"/>
        <v>103.02277432712215</v>
      </c>
      <c r="R228" s="81">
        <f t="shared" si="83"/>
        <v>122603</v>
      </c>
      <c r="S228" s="85">
        <f t="shared" si="84"/>
        <v>99.947826228733078</v>
      </c>
      <c r="T228" s="81">
        <v>117342</v>
      </c>
      <c r="U228" s="85">
        <f t="shared" si="85"/>
        <v>101.03234805369243</v>
      </c>
      <c r="V228" s="81">
        <v>7863</v>
      </c>
      <c r="W228" s="85">
        <f t="shared" si="86"/>
        <v>87.047492527399541</v>
      </c>
      <c r="X228" s="81">
        <f t="shared" si="87"/>
        <v>5261</v>
      </c>
      <c r="Y228" s="85">
        <f t="shared" si="88"/>
        <v>80.640711220110362</v>
      </c>
      <c r="Z228" s="81">
        <v>44</v>
      </c>
      <c r="AA228" s="85">
        <f t="shared" si="89"/>
        <v>81.481481481481481</v>
      </c>
      <c r="AB228" s="81">
        <v>1802</v>
      </c>
      <c r="AC228" s="85">
        <f t="shared" si="90"/>
        <v>86.759749638902264</v>
      </c>
      <c r="AD228" s="85"/>
      <c r="AE228" s="85"/>
      <c r="AF228" s="85"/>
      <c r="AG228" s="85"/>
      <c r="AH228" s="85"/>
      <c r="AI228" s="85"/>
      <c r="AJ228" s="121">
        <v>4685</v>
      </c>
      <c r="AK228" s="164">
        <f t="shared" si="91"/>
        <v>92.461022301164391</v>
      </c>
      <c r="AL228" s="154">
        <v>56</v>
      </c>
      <c r="AM228" s="164">
        <f t="shared" si="73"/>
        <v>91.803278688524586</v>
      </c>
      <c r="AN228" s="121" t="s">
        <v>219</v>
      </c>
      <c r="AO228" s="121" t="s">
        <v>219</v>
      </c>
      <c r="AP228" s="121" t="s">
        <v>188</v>
      </c>
      <c r="AQ228" s="122" t="s">
        <v>188</v>
      </c>
    </row>
    <row r="229" spans="1:52" ht="12" hidden="1" customHeight="1">
      <c r="B229" s="43" t="s">
        <v>11</v>
      </c>
      <c r="C229" s="60" t="s">
        <v>11</v>
      </c>
      <c r="D229" s="78">
        <v>96437</v>
      </c>
      <c r="E229" s="85">
        <f t="shared" si="75"/>
        <v>100.0986070457329</v>
      </c>
      <c r="F229" s="81">
        <v>1071</v>
      </c>
      <c r="G229" s="85">
        <f t="shared" si="76"/>
        <v>93.865030674846622</v>
      </c>
      <c r="H229" s="81">
        <v>485</v>
      </c>
      <c r="I229" s="85">
        <f t="shared" si="77"/>
        <v>92.030360531309299</v>
      </c>
      <c r="J229" s="81">
        <f t="shared" si="74"/>
        <v>95366</v>
      </c>
      <c r="K229" s="85">
        <f t="shared" si="78"/>
        <v>100.17331750716905</v>
      </c>
      <c r="L229" s="81">
        <v>38522</v>
      </c>
      <c r="M229" s="85">
        <f t="shared" si="79"/>
        <v>98.832644893142103</v>
      </c>
      <c r="N229" s="81">
        <v>64854</v>
      </c>
      <c r="O229" s="85">
        <f t="shared" si="80"/>
        <v>102.83349453755531</v>
      </c>
      <c r="P229" s="81">
        <f t="shared" si="81"/>
        <v>26332</v>
      </c>
      <c r="Q229" s="85">
        <f t="shared" si="82"/>
        <v>109.30676629306765</v>
      </c>
      <c r="R229" s="81">
        <f t="shared" si="83"/>
        <v>121698</v>
      </c>
      <c r="S229" s="85">
        <f t="shared" si="84"/>
        <v>102.0177549018786</v>
      </c>
      <c r="T229" s="81">
        <v>113338</v>
      </c>
      <c r="U229" s="85">
        <f t="shared" si="85"/>
        <v>103.70675377675296</v>
      </c>
      <c r="V229" s="81">
        <v>7807</v>
      </c>
      <c r="W229" s="85">
        <f t="shared" si="86"/>
        <v>96.657174693574348</v>
      </c>
      <c r="X229" s="81">
        <f t="shared" si="87"/>
        <v>8360</v>
      </c>
      <c r="Y229" s="85">
        <f t="shared" si="88"/>
        <v>83.566573370651739</v>
      </c>
      <c r="Z229" s="81">
        <v>45</v>
      </c>
      <c r="AA229" s="85">
        <f t="shared" si="89"/>
        <v>77.58620689655173</v>
      </c>
      <c r="AB229" s="81">
        <v>2548</v>
      </c>
      <c r="AC229" s="85">
        <f t="shared" si="90"/>
        <v>96.187240468101166</v>
      </c>
      <c r="AD229" s="85"/>
      <c r="AE229" s="85"/>
      <c r="AF229" s="85"/>
      <c r="AG229" s="85"/>
      <c r="AH229" s="85"/>
      <c r="AI229" s="85"/>
      <c r="AJ229" s="34">
        <v>6863</v>
      </c>
      <c r="AK229" s="161">
        <f t="shared" si="91"/>
        <v>86.818469323213151</v>
      </c>
      <c r="AL229" s="154">
        <v>65</v>
      </c>
      <c r="AM229" s="161">
        <f t="shared" si="73"/>
        <v>92.857142857142861</v>
      </c>
      <c r="AN229" s="121" t="s">
        <v>219</v>
      </c>
      <c r="AO229" s="121" t="s">
        <v>219</v>
      </c>
      <c r="AP229" s="121" t="s">
        <v>188</v>
      </c>
      <c r="AQ229" s="122" t="s">
        <v>188</v>
      </c>
    </row>
    <row r="230" spans="1:52" ht="12" hidden="1" customHeight="1">
      <c r="B230" s="43" t="s">
        <v>12</v>
      </c>
      <c r="C230" s="60" t="s">
        <v>12</v>
      </c>
      <c r="D230" s="78">
        <v>94001</v>
      </c>
      <c r="E230" s="85">
        <f t="shared" si="75"/>
        <v>100.72542968582572</v>
      </c>
      <c r="F230" s="81">
        <v>1026</v>
      </c>
      <c r="G230" s="85">
        <f t="shared" si="76"/>
        <v>99.708454810495624</v>
      </c>
      <c r="H230" s="81">
        <v>440</v>
      </c>
      <c r="I230" s="85">
        <f t="shared" si="77"/>
        <v>106.02409638554218</v>
      </c>
      <c r="J230" s="81">
        <f t="shared" si="74"/>
        <v>92975</v>
      </c>
      <c r="K230" s="85">
        <f t="shared" si="78"/>
        <v>100.73676797226285</v>
      </c>
      <c r="L230" s="81">
        <v>38334</v>
      </c>
      <c r="M230" s="85">
        <f t="shared" si="79"/>
        <v>96.959732901659251</v>
      </c>
      <c r="N230" s="81">
        <v>60025</v>
      </c>
      <c r="O230" s="85">
        <f t="shared" si="80"/>
        <v>96.880144614093425</v>
      </c>
      <c r="P230" s="81">
        <f t="shared" si="81"/>
        <v>21691</v>
      </c>
      <c r="Q230" s="85">
        <f t="shared" si="82"/>
        <v>96.739809116046743</v>
      </c>
      <c r="R230" s="81">
        <f t="shared" si="83"/>
        <v>114666</v>
      </c>
      <c r="S230" s="85">
        <f t="shared" si="84"/>
        <v>99.955542770469947</v>
      </c>
      <c r="T230" s="81">
        <v>104846</v>
      </c>
      <c r="U230" s="85">
        <f t="shared" si="85"/>
        <v>101.65899064333155</v>
      </c>
      <c r="V230" s="81">
        <v>7597</v>
      </c>
      <c r="W230" s="85">
        <f t="shared" si="86"/>
        <v>96.030843129819246</v>
      </c>
      <c r="X230" s="81">
        <f t="shared" si="87"/>
        <v>9820</v>
      </c>
      <c r="Y230" s="85">
        <f t="shared" si="88"/>
        <v>84.786738041788979</v>
      </c>
      <c r="Z230" s="81">
        <v>50</v>
      </c>
      <c r="AA230" s="85">
        <f t="shared" si="89"/>
        <v>89.285714285714292</v>
      </c>
      <c r="AB230" s="81">
        <v>2345</v>
      </c>
      <c r="AC230" s="85">
        <f t="shared" si="90"/>
        <v>93.950320512820511</v>
      </c>
      <c r="AD230" s="85"/>
      <c r="AE230" s="85"/>
      <c r="AF230" s="85"/>
      <c r="AG230" s="85"/>
      <c r="AH230" s="85"/>
      <c r="AI230" s="85"/>
      <c r="AJ230" s="34">
        <v>9062</v>
      </c>
      <c r="AK230" s="161">
        <f t="shared" si="91"/>
        <v>90.828906484915308</v>
      </c>
      <c r="AL230" s="154">
        <v>74</v>
      </c>
      <c r="AM230" s="161">
        <f t="shared" si="73"/>
        <v>92.5</v>
      </c>
      <c r="AN230" s="121" t="s">
        <v>219</v>
      </c>
      <c r="AO230" s="121" t="s">
        <v>219</v>
      </c>
      <c r="AP230" s="34" t="s">
        <v>188</v>
      </c>
      <c r="AQ230" s="35" t="s">
        <v>188</v>
      </c>
    </row>
    <row r="231" spans="1:52" ht="12" hidden="1" customHeight="1">
      <c r="B231" s="43" t="s">
        <v>13</v>
      </c>
      <c r="C231" s="60" t="s">
        <v>13</v>
      </c>
      <c r="D231" s="78">
        <v>90261</v>
      </c>
      <c r="E231" s="85">
        <f t="shared" si="75"/>
        <v>99.60274108650313</v>
      </c>
      <c r="F231" s="81">
        <v>1055</v>
      </c>
      <c r="G231" s="85">
        <f t="shared" si="76"/>
        <v>95.821980018165306</v>
      </c>
      <c r="H231" s="81">
        <v>469</v>
      </c>
      <c r="I231" s="85">
        <f t="shared" si="77"/>
        <v>96.303901437371664</v>
      </c>
      <c r="J231" s="81">
        <f t="shared" si="74"/>
        <v>89206</v>
      </c>
      <c r="K231" s="85">
        <f t="shared" si="78"/>
        <v>99.649240393208231</v>
      </c>
      <c r="L231" s="81">
        <v>33255</v>
      </c>
      <c r="M231" s="85">
        <f t="shared" si="79"/>
        <v>92.400666851903296</v>
      </c>
      <c r="N231" s="81">
        <v>63936</v>
      </c>
      <c r="O231" s="85">
        <f t="shared" si="80"/>
        <v>103.55014252396995</v>
      </c>
      <c r="P231" s="81">
        <f t="shared" si="81"/>
        <v>30681</v>
      </c>
      <c r="Q231" s="85">
        <f t="shared" si="82"/>
        <v>119.13100877533587</v>
      </c>
      <c r="R231" s="81">
        <f t="shared" si="83"/>
        <v>119887</v>
      </c>
      <c r="S231" s="85">
        <f t="shared" si="84"/>
        <v>104.00176969654909</v>
      </c>
      <c r="T231" s="81">
        <v>114769</v>
      </c>
      <c r="U231" s="85">
        <f t="shared" si="85"/>
        <v>104.1697299750397</v>
      </c>
      <c r="V231" s="81">
        <v>9374</v>
      </c>
      <c r="W231" s="85">
        <f t="shared" si="86"/>
        <v>100.98028654529784</v>
      </c>
      <c r="X231" s="81">
        <f t="shared" si="87"/>
        <v>5118</v>
      </c>
      <c r="Y231" s="85">
        <f t="shared" si="88"/>
        <v>100.37262208276132</v>
      </c>
      <c r="Z231" s="81">
        <v>44</v>
      </c>
      <c r="AA231" s="85">
        <f t="shared" si="89"/>
        <v>83.018867924528308</v>
      </c>
      <c r="AB231" s="81">
        <v>2396</v>
      </c>
      <c r="AC231" s="85">
        <f t="shared" si="90"/>
        <v>108.31826401446654</v>
      </c>
      <c r="AD231" s="85"/>
      <c r="AE231" s="85"/>
      <c r="AF231" s="85"/>
      <c r="AG231" s="85"/>
      <c r="AH231" s="85"/>
      <c r="AI231" s="85"/>
      <c r="AJ231" s="34">
        <v>2983</v>
      </c>
      <c r="AK231" s="161">
        <f t="shared" si="91"/>
        <v>74.968585071626038</v>
      </c>
      <c r="AL231" s="154">
        <v>61</v>
      </c>
      <c r="AM231" s="161">
        <f t="shared" si="73"/>
        <v>93.84615384615384</v>
      </c>
      <c r="AN231" s="121" t="s">
        <v>219</v>
      </c>
      <c r="AO231" s="121" t="s">
        <v>219</v>
      </c>
      <c r="AP231" s="34" t="s">
        <v>188</v>
      </c>
      <c r="AQ231" s="35" t="s">
        <v>188</v>
      </c>
    </row>
    <row r="232" spans="1:52" ht="12" hidden="1" customHeight="1">
      <c r="B232" s="43" t="s">
        <v>14</v>
      </c>
      <c r="C232" s="60" t="s">
        <v>14</v>
      </c>
      <c r="D232" s="78">
        <v>93980</v>
      </c>
      <c r="E232" s="85">
        <f t="shared" si="75"/>
        <v>100.81094996996482</v>
      </c>
      <c r="F232" s="81">
        <v>1322</v>
      </c>
      <c r="G232" s="85">
        <f t="shared" si="76"/>
        <v>130.8910891089109</v>
      </c>
      <c r="H232" s="81">
        <v>736</v>
      </c>
      <c r="I232" s="85">
        <f t="shared" si="77"/>
        <v>185.85858585858585</v>
      </c>
      <c r="J232" s="81">
        <f t="shared" si="74"/>
        <v>92658</v>
      </c>
      <c r="K232" s="85">
        <f t="shared" si="78"/>
        <v>100.48148871104171</v>
      </c>
      <c r="L232" s="81">
        <v>37149</v>
      </c>
      <c r="M232" s="85">
        <f t="shared" si="79"/>
        <v>101.01150175381352</v>
      </c>
      <c r="N232" s="81">
        <v>64223</v>
      </c>
      <c r="O232" s="85">
        <f t="shared" si="80"/>
        <v>103.5186976144423</v>
      </c>
      <c r="P232" s="81">
        <f t="shared" si="81"/>
        <v>27074</v>
      </c>
      <c r="Q232" s="85">
        <f t="shared" si="82"/>
        <v>107.16858647033212</v>
      </c>
      <c r="R232" s="81">
        <f t="shared" si="83"/>
        <v>119732</v>
      </c>
      <c r="S232" s="85">
        <f t="shared" si="84"/>
        <v>101.91952467291469</v>
      </c>
      <c r="T232" s="81">
        <v>114695</v>
      </c>
      <c r="U232" s="85">
        <f t="shared" si="85"/>
        <v>101.93480154286425</v>
      </c>
      <c r="V232" s="81">
        <v>8421</v>
      </c>
      <c r="W232" s="85">
        <f t="shared" si="86"/>
        <v>82.558823529411768</v>
      </c>
      <c r="X232" s="81">
        <f t="shared" si="87"/>
        <v>5037</v>
      </c>
      <c r="Y232" s="85">
        <f t="shared" si="88"/>
        <v>101.57289776164549</v>
      </c>
      <c r="Z232" s="81">
        <v>42</v>
      </c>
      <c r="AA232" s="85">
        <f t="shared" si="89"/>
        <v>84</v>
      </c>
      <c r="AB232" s="81">
        <v>2342</v>
      </c>
      <c r="AC232" s="85">
        <f t="shared" si="90"/>
        <v>101.56114483954902</v>
      </c>
      <c r="AD232" s="85"/>
      <c r="AE232" s="85"/>
      <c r="AF232" s="85"/>
      <c r="AG232" s="85"/>
      <c r="AH232" s="85"/>
      <c r="AI232" s="85"/>
      <c r="AJ232" s="34">
        <v>4163</v>
      </c>
      <c r="AK232" s="161">
        <f t="shared" si="91"/>
        <v>120.98227259517583</v>
      </c>
      <c r="AL232" s="154">
        <v>58</v>
      </c>
      <c r="AM232" s="161">
        <f t="shared" si="73"/>
        <v>92.063492063492063</v>
      </c>
      <c r="AN232" s="121" t="s">
        <v>219</v>
      </c>
      <c r="AO232" s="121" t="s">
        <v>219</v>
      </c>
      <c r="AP232" s="34" t="s">
        <v>188</v>
      </c>
      <c r="AQ232" s="35" t="s">
        <v>188</v>
      </c>
    </row>
    <row r="233" spans="1:52" ht="12" hidden="1" customHeight="1">
      <c r="B233" s="43" t="s">
        <v>15</v>
      </c>
      <c r="C233" s="60" t="s">
        <v>15</v>
      </c>
      <c r="D233" s="78">
        <v>91686</v>
      </c>
      <c r="E233" s="85">
        <f t="shared" si="75"/>
        <v>100.12777249942665</v>
      </c>
      <c r="F233" s="81">
        <v>1049</v>
      </c>
      <c r="G233" s="85">
        <f t="shared" si="76"/>
        <v>99.149338374291119</v>
      </c>
      <c r="H233" s="81">
        <v>463</v>
      </c>
      <c r="I233" s="85">
        <f t="shared" si="77"/>
        <v>104.27927927927927</v>
      </c>
      <c r="J233" s="81">
        <f t="shared" si="74"/>
        <v>90637</v>
      </c>
      <c r="K233" s="85">
        <f t="shared" si="78"/>
        <v>100.13920959883329</v>
      </c>
      <c r="L233" s="81">
        <v>36009</v>
      </c>
      <c r="M233" s="85">
        <f t="shared" si="79"/>
        <v>100.63439718294114</v>
      </c>
      <c r="N233" s="81">
        <v>58586</v>
      </c>
      <c r="O233" s="85">
        <f t="shared" si="80"/>
        <v>99.771798365122606</v>
      </c>
      <c r="P233" s="81">
        <f t="shared" si="81"/>
        <v>22577</v>
      </c>
      <c r="Q233" s="85">
        <f t="shared" si="82"/>
        <v>98.42619234458104</v>
      </c>
      <c r="R233" s="81">
        <f t="shared" si="83"/>
        <v>113214</v>
      </c>
      <c r="S233" s="85">
        <f t="shared" si="84"/>
        <v>99.792858465037142</v>
      </c>
      <c r="T233" s="81">
        <v>107675</v>
      </c>
      <c r="U233" s="85">
        <f t="shared" si="85"/>
        <v>99.98792808855211</v>
      </c>
      <c r="V233" s="81">
        <v>8986</v>
      </c>
      <c r="W233" s="85">
        <f t="shared" si="86"/>
        <v>90.112314480545535</v>
      </c>
      <c r="X233" s="81">
        <f t="shared" si="87"/>
        <v>5539</v>
      </c>
      <c r="Y233" s="85">
        <f t="shared" si="88"/>
        <v>96.146502343343172</v>
      </c>
      <c r="Z233" s="81">
        <v>48</v>
      </c>
      <c r="AA233" s="85">
        <f t="shared" si="89"/>
        <v>90.566037735849065</v>
      </c>
      <c r="AB233" s="81">
        <v>2587</v>
      </c>
      <c r="AC233" s="85">
        <f t="shared" si="90"/>
        <v>106.90082644628099</v>
      </c>
      <c r="AD233" s="85"/>
      <c r="AE233" s="85"/>
      <c r="AF233" s="85"/>
      <c r="AG233" s="85"/>
      <c r="AH233" s="85"/>
      <c r="AI233" s="85"/>
      <c r="AJ233" s="34">
        <v>4704</v>
      </c>
      <c r="AK233" s="161">
        <f t="shared" si="91"/>
        <v>102.48366013071895</v>
      </c>
      <c r="AL233" s="154">
        <v>66</v>
      </c>
      <c r="AM233" s="161">
        <f t="shared" si="73"/>
        <v>106.45161290322579</v>
      </c>
      <c r="AN233" s="121" t="s">
        <v>219</v>
      </c>
      <c r="AO233" s="121" t="s">
        <v>219</v>
      </c>
      <c r="AP233" s="34" t="s">
        <v>188</v>
      </c>
      <c r="AQ233" s="35" t="s">
        <v>188</v>
      </c>
    </row>
    <row r="234" spans="1:52" ht="12" hidden="1" customHeight="1">
      <c r="A234" s="201"/>
      <c r="B234" s="43" t="s">
        <v>16</v>
      </c>
      <c r="C234" s="60" t="s">
        <v>16</v>
      </c>
      <c r="D234" s="78">
        <v>96141</v>
      </c>
      <c r="E234" s="85">
        <f t="shared" si="75"/>
        <v>99.862889906827462</v>
      </c>
      <c r="F234" s="81">
        <v>977</v>
      </c>
      <c r="G234" s="85">
        <f t="shared" si="76"/>
        <v>88.41628959276018</v>
      </c>
      <c r="H234" s="81">
        <v>391</v>
      </c>
      <c r="I234" s="85">
        <f t="shared" si="77"/>
        <v>79.633401221995925</v>
      </c>
      <c r="J234" s="81">
        <f>+D234-F234</f>
        <v>95164</v>
      </c>
      <c r="K234" s="85">
        <f t="shared" si="78"/>
        <v>99.995796906523211</v>
      </c>
      <c r="L234" s="81">
        <v>40942</v>
      </c>
      <c r="M234" s="85">
        <f t="shared" si="79"/>
        <v>98.172837137924418</v>
      </c>
      <c r="N234" s="81">
        <v>58800</v>
      </c>
      <c r="O234" s="85">
        <f t="shared" si="80"/>
        <v>98.598162183915761</v>
      </c>
      <c r="P234" s="81">
        <f t="shared" si="81"/>
        <v>17858</v>
      </c>
      <c r="Q234" s="85">
        <f t="shared" si="82"/>
        <v>99.58732991300468</v>
      </c>
      <c r="R234" s="81">
        <f>J234+P234</f>
        <v>113022</v>
      </c>
      <c r="S234" s="85">
        <f t="shared" si="84"/>
        <v>99.931034482758619</v>
      </c>
      <c r="T234" s="81">
        <v>101596</v>
      </c>
      <c r="U234" s="85">
        <f t="shared" si="85"/>
        <v>100.32785590140622</v>
      </c>
      <c r="V234" s="81">
        <v>8743</v>
      </c>
      <c r="W234" s="85">
        <f t="shared" si="86"/>
        <v>89.259826442062277</v>
      </c>
      <c r="X234" s="81">
        <f t="shared" si="87"/>
        <v>11426</v>
      </c>
      <c r="Y234" s="85">
        <f t="shared" si="88"/>
        <v>96.535991889151745</v>
      </c>
      <c r="Z234" s="81">
        <v>44</v>
      </c>
      <c r="AA234" s="85">
        <f t="shared" si="89"/>
        <v>80</v>
      </c>
      <c r="AB234" s="81">
        <v>3152</v>
      </c>
      <c r="AC234" s="85">
        <f t="shared" si="90"/>
        <v>122.8849902534113</v>
      </c>
      <c r="AD234" s="85"/>
      <c r="AE234" s="85"/>
      <c r="AF234" s="85"/>
      <c r="AG234" s="85"/>
      <c r="AH234" s="85"/>
      <c r="AI234" s="85"/>
      <c r="AJ234" s="34">
        <v>12769</v>
      </c>
      <c r="AK234" s="161">
        <f t="shared" si="91"/>
        <v>100.50373868555687</v>
      </c>
      <c r="AL234" s="154">
        <v>64</v>
      </c>
      <c r="AM234" s="161">
        <f t="shared" si="73"/>
        <v>92.753623188405797</v>
      </c>
      <c r="AN234" s="121" t="s">
        <v>219</v>
      </c>
      <c r="AO234" s="121" t="s">
        <v>219</v>
      </c>
      <c r="AP234" s="34" t="s">
        <v>188</v>
      </c>
      <c r="AQ234" s="35" t="s">
        <v>188</v>
      </c>
    </row>
    <row r="235" spans="1:52" ht="12" hidden="1" customHeight="1">
      <c r="A235" s="202"/>
      <c r="B235" s="43" t="s">
        <v>182</v>
      </c>
      <c r="C235" s="60" t="s">
        <v>183</v>
      </c>
      <c r="D235" s="78">
        <v>98021</v>
      </c>
      <c r="E235" s="85">
        <f t="shared" si="75"/>
        <v>99.795361527967259</v>
      </c>
      <c r="F235" s="81">
        <v>988</v>
      </c>
      <c r="G235" s="85">
        <f t="shared" si="76"/>
        <v>93.383742911153121</v>
      </c>
      <c r="H235" s="81">
        <v>402</v>
      </c>
      <c r="I235" s="85">
        <f t="shared" si="77"/>
        <v>90.540540540540533</v>
      </c>
      <c r="J235" s="81">
        <f t="shared" si="74"/>
        <v>97033</v>
      </c>
      <c r="K235" s="85">
        <f t="shared" si="78"/>
        <v>99.865176402782936</v>
      </c>
      <c r="L235" s="81">
        <v>41570</v>
      </c>
      <c r="M235" s="85">
        <f t="shared" si="79"/>
        <v>98.246360370580447</v>
      </c>
      <c r="N235" s="81">
        <v>61328</v>
      </c>
      <c r="O235" s="85">
        <f t="shared" si="80"/>
        <v>99.162435727452063</v>
      </c>
      <c r="P235" s="81">
        <f t="shared" si="81"/>
        <v>19758</v>
      </c>
      <c r="Q235" s="85">
        <f t="shared" si="82"/>
        <v>101.14671854202928</v>
      </c>
      <c r="R235" s="81">
        <f t="shared" si="83"/>
        <v>116791</v>
      </c>
      <c r="S235" s="85">
        <f t="shared" si="84"/>
        <v>100.079692882483</v>
      </c>
      <c r="T235" s="81">
        <v>104847</v>
      </c>
      <c r="U235" s="85">
        <f t="shared" si="85"/>
        <v>99.109548251708588</v>
      </c>
      <c r="V235" s="81">
        <v>8390</v>
      </c>
      <c r="W235" s="85">
        <f t="shared" si="86"/>
        <v>100.22697407717118</v>
      </c>
      <c r="X235" s="81">
        <f t="shared" si="87"/>
        <v>11944</v>
      </c>
      <c r="Y235" s="85">
        <f t="shared" si="88"/>
        <v>109.48757906315888</v>
      </c>
      <c r="Z235" s="81">
        <v>43</v>
      </c>
      <c r="AA235" s="85" t="s">
        <v>188</v>
      </c>
      <c r="AB235" s="81" t="s">
        <v>188</v>
      </c>
      <c r="AC235" s="81" t="s">
        <v>188</v>
      </c>
      <c r="AD235" s="81">
        <v>3152</v>
      </c>
      <c r="AE235" s="81" t="s">
        <v>188</v>
      </c>
      <c r="AF235" s="81" t="s">
        <v>188</v>
      </c>
      <c r="AG235" s="81" t="s">
        <v>188</v>
      </c>
      <c r="AH235" s="81">
        <v>30</v>
      </c>
      <c r="AI235" s="81" t="s">
        <v>188</v>
      </c>
      <c r="AJ235" s="34">
        <v>8946</v>
      </c>
      <c r="AK235" s="161">
        <f t="shared" si="91"/>
        <v>77.859007832898172</v>
      </c>
      <c r="AL235" s="154">
        <v>51</v>
      </c>
      <c r="AM235" s="161">
        <f t="shared" si="73"/>
        <v>98.076923076923066</v>
      </c>
      <c r="AN235" s="121" t="s">
        <v>219</v>
      </c>
      <c r="AO235" s="121" t="s">
        <v>219</v>
      </c>
      <c r="AP235" s="34" t="s">
        <v>188</v>
      </c>
      <c r="AQ235" s="35" t="s">
        <v>188</v>
      </c>
    </row>
    <row r="236" spans="1:52" ht="12" hidden="1" customHeight="1">
      <c r="A236" s="202"/>
      <c r="B236" s="43" t="s">
        <v>19</v>
      </c>
      <c r="C236" s="60" t="s">
        <v>19</v>
      </c>
      <c r="D236" s="78">
        <v>90150</v>
      </c>
      <c r="E236" s="85">
        <f t="shared" si="75"/>
        <v>96.378973026716693</v>
      </c>
      <c r="F236" s="81">
        <v>928</v>
      </c>
      <c r="G236" s="85">
        <f t="shared" si="76"/>
        <v>89.488910318225663</v>
      </c>
      <c r="H236" s="81">
        <v>342</v>
      </c>
      <c r="I236" s="85">
        <f t="shared" si="77"/>
        <v>80.851063829787222</v>
      </c>
      <c r="J236" s="81">
        <f>+D236-F236</f>
        <v>89222</v>
      </c>
      <c r="K236" s="85">
        <f t="shared" si="78"/>
        <v>96.45621621621622</v>
      </c>
      <c r="L236" s="81">
        <v>35575</v>
      </c>
      <c r="M236" s="85">
        <f t="shared" si="79"/>
        <v>93.023559867165233</v>
      </c>
      <c r="N236" s="81">
        <v>57119</v>
      </c>
      <c r="O236" s="85">
        <f t="shared" si="80"/>
        <v>98.938197187002004</v>
      </c>
      <c r="P236" s="81">
        <f t="shared" si="81"/>
        <v>21544</v>
      </c>
      <c r="Q236" s="85">
        <f t="shared" si="82"/>
        <v>110.54440966699164</v>
      </c>
      <c r="R236" s="81">
        <f t="shared" si="83"/>
        <v>110766</v>
      </c>
      <c r="S236" s="85">
        <f t="shared" si="84"/>
        <v>98.907928457259203</v>
      </c>
      <c r="T236" s="81">
        <v>102614</v>
      </c>
      <c r="U236" s="85">
        <f t="shared" si="85"/>
        <v>98.88504495475614</v>
      </c>
      <c r="V236" s="81">
        <v>7587</v>
      </c>
      <c r="W236" s="85">
        <f t="shared" si="86"/>
        <v>88.653891096050472</v>
      </c>
      <c r="X236" s="81">
        <f t="shared" si="87"/>
        <v>8152</v>
      </c>
      <c r="Y236" s="85">
        <f t="shared" si="88"/>
        <v>99.196884886833786</v>
      </c>
      <c r="Z236" s="81">
        <v>42</v>
      </c>
      <c r="AA236" s="85" t="s">
        <v>188</v>
      </c>
      <c r="AB236" s="81" t="s">
        <v>188</v>
      </c>
      <c r="AC236" s="85" t="s">
        <v>188</v>
      </c>
      <c r="AD236" s="81">
        <v>2819</v>
      </c>
      <c r="AE236" s="81" t="s">
        <v>188</v>
      </c>
      <c r="AF236" s="81" t="s">
        <v>188</v>
      </c>
      <c r="AG236" s="81" t="s">
        <v>188</v>
      </c>
      <c r="AH236" s="81">
        <v>30</v>
      </c>
      <c r="AI236" s="81" t="s">
        <v>188</v>
      </c>
      <c r="AJ236" s="34">
        <v>6190</v>
      </c>
      <c r="AK236" s="161">
        <f>AJ236/AJ224*100</f>
        <v>79.440451745379875</v>
      </c>
      <c r="AL236" s="154">
        <v>49</v>
      </c>
      <c r="AM236" s="161">
        <f t="shared" si="73"/>
        <v>83.050847457627114</v>
      </c>
      <c r="AN236" s="121" t="s">
        <v>219</v>
      </c>
      <c r="AO236" s="121" t="s">
        <v>219</v>
      </c>
      <c r="AP236" s="34" t="s">
        <v>188</v>
      </c>
      <c r="AQ236" s="35" t="s">
        <v>188</v>
      </c>
    </row>
    <row r="237" spans="1:52" s="57" customFormat="1" ht="12" hidden="1" customHeight="1">
      <c r="A237" s="203"/>
      <c r="B237" s="43" t="s">
        <v>20</v>
      </c>
      <c r="C237" s="60" t="s">
        <v>20</v>
      </c>
      <c r="D237" s="78">
        <v>101561</v>
      </c>
      <c r="E237" s="85">
        <f t="shared" si="75"/>
        <v>99.310621320869103</v>
      </c>
      <c r="F237" s="81">
        <v>931</v>
      </c>
      <c r="G237" s="85">
        <f t="shared" si="76"/>
        <v>87.172284644194747</v>
      </c>
      <c r="H237" s="81">
        <v>345</v>
      </c>
      <c r="I237" s="85">
        <f t="shared" si="77"/>
        <v>75.991189427312776</v>
      </c>
      <c r="J237" s="81">
        <f t="shared" ref="J237:J247" si="92">+D237-F237</f>
        <v>100630</v>
      </c>
      <c r="K237" s="85">
        <f t="shared" si="78"/>
        <v>99.438724085456229</v>
      </c>
      <c r="L237" s="81">
        <v>43464</v>
      </c>
      <c r="M237" s="85">
        <f t="shared" si="79"/>
        <v>97.702648024097471</v>
      </c>
      <c r="N237" s="81">
        <v>63794</v>
      </c>
      <c r="O237" s="85">
        <f t="shared" si="80"/>
        <v>99.327375206302747</v>
      </c>
      <c r="P237" s="81">
        <f>N237-L237</f>
        <v>20330</v>
      </c>
      <c r="Q237" s="85">
        <f t="shared" si="82"/>
        <v>102.9888551165147</v>
      </c>
      <c r="R237" s="81">
        <f>J237+P237</f>
        <v>120960</v>
      </c>
      <c r="S237" s="85">
        <f t="shared" si="84"/>
        <v>100.01819113926145</v>
      </c>
      <c r="T237" s="81">
        <v>105863</v>
      </c>
      <c r="U237" s="85">
        <f t="shared" si="85"/>
        <v>100.25285048676086</v>
      </c>
      <c r="V237" s="81">
        <v>8221</v>
      </c>
      <c r="W237" s="85">
        <f t="shared" si="86"/>
        <v>93.99725588840613</v>
      </c>
      <c r="X237" s="81">
        <f>+R237-T237</f>
        <v>15097</v>
      </c>
      <c r="Y237" s="85">
        <f t="shared" si="88"/>
        <v>98.403076521965843</v>
      </c>
      <c r="Z237" s="81">
        <v>51</v>
      </c>
      <c r="AA237" s="81" t="s">
        <v>188</v>
      </c>
      <c r="AB237" s="81" t="s">
        <v>188</v>
      </c>
      <c r="AC237" s="81" t="s">
        <v>188</v>
      </c>
      <c r="AD237" s="81">
        <v>3165</v>
      </c>
      <c r="AE237" s="81" t="s">
        <v>188</v>
      </c>
      <c r="AF237" s="81" t="s">
        <v>188</v>
      </c>
      <c r="AG237" s="81" t="s">
        <v>188</v>
      </c>
      <c r="AH237" s="81">
        <v>30</v>
      </c>
      <c r="AI237" s="81" t="s">
        <v>188</v>
      </c>
      <c r="AJ237" s="34">
        <v>13445</v>
      </c>
      <c r="AK237" s="161">
        <f t="shared" si="91"/>
        <v>93.251491191566089</v>
      </c>
      <c r="AL237" s="155">
        <v>71</v>
      </c>
      <c r="AM237" s="161">
        <f t="shared" si="73"/>
        <v>114.51612903225808</v>
      </c>
      <c r="AN237" s="156" t="s">
        <v>219</v>
      </c>
      <c r="AO237" s="156" t="s">
        <v>219</v>
      </c>
      <c r="AP237" s="34" t="s">
        <v>188</v>
      </c>
      <c r="AQ237" s="37" t="s">
        <v>188</v>
      </c>
      <c r="AR237" s="56"/>
      <c r="AS237" s="56"/>
      <c r="AT237" s="56"/>
      <c r="AU237" s="56"/>
      <c r="AV237" s="56"/>
      <c r="AW237" s="56"/>
      <c r="AX237" s="56"/>
      <c r="AY237" s="56"/>
      <c r="AZ237" s="56"/>
    </row>
    <row r="238" spans="1:52" ht="12" hidden="1" customHeight="1">
      <c r="A238" s="203"/>
      <c r="B238" s="42" t="s">
        <v>194</v>
      </c>
      <c r="C238" s="61" t="s">
        <v>195</v>
      </c>
      <c r="D238" s="80">
        <v>99403</v>
      </c>
      <c r="E238" s="87">
        <f t="shared" ref="E238:E249" si="93">D238/D226*100</f>
        <v>98.549560803442191</v>
      </c>
      <c r="F238" s="83">
        <v>935</v>
      </c>
      <c r="G238" s="87">
        <f t="shared" ref="G238:G249" si="94">F238/F226*100</f>
        <v>83.631484794275494</v>
      </c>
      <c r="H238" s="83">
        <v>349</v>
      </c>
      <c r="I238" s="87">
        <f t="shared" ref="I238:I249" si="95">H238/H226*100</f>
        <v>65.601503759398497</v>
      </c>
      <c r="J238" s="83">
        <f t="shared" si="92"/>
        <v>98468</v>
      </c>
      <c r="K238" s="87">
        <f t="shared" ref="K238:K249" si="96">J238/J226*100</f>
        <v>98.716766250952404</v>
      </c>
      <c r="L238" s="83">
        <v>40271</v>
      </c>
      <c r="M238" s="87">
        <f t="shared" ref="M238:M249" si="97">L238/L226*100</f>
        <v>95.187557614579148</v>
      </c>
      <c r="N238" s="83">
        <v>60741</v>
      </c>
      <c r="O238" s="87">
        <f t="shared" ref="O238:O249" si="98">N238/N226*100</f>
        <v>97.138973292819443</v>
      </c>
      <c r="P238" s="83">
        <f t="shared" ref="P238:P248" si="99">N238-L238</f>
        <v>20470</v>
      </c>
      <c r="Q238" s="87">
        <f t="shared" ref="Q238:Q249" si="100">P238/P226*100</f>
        <v>101.22138159521337</v>
      </c>
      <c r="R238" s="83">
        <f t="shared" ref="R238:R248" si="101">J238+P238</f>
        <v>118938</v>
      </c>
      <c r="S238" s="87">
        <f t="shared" ref="S238:S249" si="102">R238/R226*100</f>
        <v>99.138958581657235</v>
      </c>
      <c r="T238" s="83">
        <v>107808</v>
      </c>
      <c r="U238" s="87">
        <f t="shared" ref="U238:U249" si="103">T238/T226*100</f>
        <v>99.942523407805695</v>
      </c>
      <c r="V238" s="83">
        <v>8206</v>
      </c>
      <c r="W238" s="87">
        <f t="shared" ref="W238:W249" si="104">V238/V226*100</f>
        <v>100.09758477677482</v>
      </c>
      <c r="X238" s="83">
        <f t="shared" ref="X238:X248" si="105">+R238-T238</f>
        <v>11130</v>
      </c>
      <c r="Y238" s="87">
        <f t="shared" ref="Y238:Y249" si="106">X238/X226*100</f>
        <v>91.975869762829518</v>
      </c>
      <c r="Z238" s="83">
        <v>133</v>
      </c>
      <c r="AA238" s="87" t="s">
        <v>208</v>
      </c>
      <c r="AB238" s="83" t="s">
        <v>209</v>
      </c>
      <c r="AC238" s="87" t="s">
        <v>208</v>
      </c>
      <c r="AD238" s="204">
        <v>2785</v>
      </c>
      <c r="AE238" s="87" t="s">
        <v>208</v>
      </c>
      <c r="AF238" s="204" t="s">
        <v>208</v>
      </c>
      <c r="AG238" s="87" t="s">
        <v>208</v>
      </c>
      <c r="AH238" s="204">
        <v>30</v>
      </c>
      <c r="AI238" s="87" t="s">
        <v>210</v>
      </c>
      <c r="AJ238" s="150">
        <v>10019</v>
      </c>
      <c r="AK238" s="165">
        <v>81.599999999999994</v>
      </c>
      <c r="AL238" s="154">
        <v>68</v>
      </c>
      <c r="AM238" s="165">
        <v>107.9</v>
      </c>
      <c r="AN238" s="121">
        <v>1693</v>
      </c>
      <c r="AO238" s="121" t="s">
        <v>219</v>
      </c>
      <c r="AP238" s="150">
        <v>11780</v>
      </c>
      <c r="AQ238" s="122" t="s">
        <v>188</v>
      </c>
    </row>
    <row r="239" spans="1:52" ht="12" hidden="1" customHeight="1">
      <c r="A239" s="203"/>
      <c r="B239" s="43" t="s">
        <v>196</v>
      </c>
      <c r="C239" s="60" t="s">
        <v>18</v>
      </c>
      <c r="D239" s="78">
        <v>103248</v>
      </c>
      <c r="E239" s="85">
        <f t="shared" si="93"/>
        <v>100.19311201467262</v>
      </c>
      <c r="F239" s="81">
        <v>972</v>
      </c>
      <c r="G239" s="85">
        <f t="shared" si="94"/>
        <v>86.4</v>
      </c>
      <c r="H239" s="81">
        <v>386</v>
      </c>
      <c r="I239" s="85">
        <f t="shared" si="95"/>
        <v>71.614100185528756</v>
      </c>
      <c r="J239" s="81">
        <f t="shared" si="92"/>
        <v>102276</v>
      </c>
      <c r="K239" s="85">
        <f t="shared" si="96"/>
        <v>100.34535536281936</v>
      </c>
      <c r="L239" s="81">
        <v>41599</v>
      </c>
      <c r="M239" s="85">
        <f t="shared" si="97"/>
        <v>98.575829383886258</v>
      </c>
      <c r="N239" s="81">
        <v>65145</v>
      </c>
      <c r="O239" s="85">
        <f t="shared" si="98"/>
        <v>98.99854112212023</v>
      </c>
      <c r="P239" s="81">
        <f t="shared" si="99"/>
        <v>23546</v>
      </c>
      <c r="Q239" s="85">
        <f t="shared" si="100"/>
        <v>99.754278935773598</v>
      </c>
      <c r="R239" s="81">
        <f t="shared" si="101"/>
        <v>125822</v>
      </c>
      <c r="S239" s="85">
        <f t="shared" si="102"/>
        <v>100.23421069402842</v>
      </c>
      <c r="T239" s="81">
        <v>115332</v>
      </c>
      <c r="U239" s="85">
        <f t="shared" si="103"/>
        <v>98.771902779918804</v>
      </c>
      <c r="V239" s="81">
        <v>8152</v>
      </c>
      <c r="W239" s="85">
        <f t="shared" si="104"/>
        <v>92.921463581443064</v>
      </c>
      <c r="X239" s="81">
        <f t="shared" si="105"/>
        <v>10490</v>
      </c>
      <c r="Y239" s="85">
        <f t="shared" si="106"/>
        <v>119.72152476603515</v>
      </c>
      <c r="Z239" s="81">
        <v>46</v>
      </c>
      <c r="AA239" s="85" t="s">
        <v>208</v>
      </c>
      <c r="AB239" s="81" t="s">
        <v>188</v>
      </c>
      <c r="AC239" s="81" t="s">
        <v>188</v>
      </c>
      <c r="AD239" s="81">
        <v>2942</v>
      </c>
      <c r="AE239" s="85" t="s">
        <v>211</v>
      </c>
      <c r="AF239" s="85" t="s">
        <v>211</v>
      </c>
      <c r="AG239" s="85" t="s">
        <v>212</v>
      </c>
      <c r="AH239" s="81">
        <v>30</v>
      </c>
      <c r="AI239" s="85" t="s">
        <v>211</v>
      </c>
      <c r="AJ239" s="121">
        <v>8701</v>
      </c>
      <c r="AK239" s="164">
        <v>95.6</v>
      </c>
      <c r="AL239" s="154">
        <v>62</v>
      </c>
      <c r="AM239" s="164">
        <v>98.3</v>
      </c>
      <c r="AN239" s="121">
        <v>1583</v>
      </c>
      <c r="AO239" s="121" t="s">
        <v>219</v>
      </c>
      <c r="AP239" s="121">
        <v>10347</v>
      </c>
      <c r="AQ239" s="122" t="s">
        <v>188</v>
      </c>
    </row>
    <row r="240" spans="1:52" ht="12" hidden="1" customHeight="1">
      <c r="A240" s="203"/>
      <c r="B240" s="43" t="s">
        <v>197</v>
      </c>
      <c r="C240" s="60" t="s">
        <v>10</v>
      </c>
      <c r="D240" s="78">
        <v>97221</v>
      </c>
      <c r="E240" s="85">
        <f t="shared" si="93"/>
        <v>101.0004363273702</v>
      </c>
      <c r="F240" s="81">
        <v>916</v>
      </c>
      <c r="G240" s="85">
        <f t="shared" si="94"/>
        <v>89.54056695992179</v>
      </c>
      <c r="H240" s="81">
        <v>375</v>
      </c>
      <c r="I240" s="85">
        <f t="shared" si="95"/>
        <v>85.812356979405038</v>
      </c>
      <c r="J240" s="81">
        <f t="shared" si="92"/>
        <v>96305</v>
      </c>
      <c r="K240" s="85">
        <f t="shared" si="96"/>
        <v>101.12353651493673</v>
      </c>
      <c r="L240" s="81">
        <v>38423</v>
      </c>
      <c r="M240" s="85">
        <f t="shared" si="97"/>
        <v>102.77926385619516</v>
      </c>
      <c r="N240" s="81">
        <v>63720</v>
      </c>
      <c r="O240" s="85">
        <f t="shared" si="98"/>
        <v>98.406226834692362</v>
      </c>
      <c r="P240" s="81">
        <f t="shared" si="99"/>
        <v>25297</v>
      </c>
      <c r="Q240" s="85">
        <f t="shared" si="100"/>
        <v>92.432768196433784</v>
      </c>
      <c r="R240" s="81">
        <f t="shared" si="101"/>
        <v>121602</v>
      </c>
      <c r="S240" s="85">
        <f t="shared" si="102"/>
        <v>99.183543632700662</v>
      </c>
      <c r="T240" s="81">
        <v>114247</v>
      </c>
      <c r="U240" s="85">
        <f t="shared" si="103"/>
        <v>97.362410731025548</v>
      </c>
      <c r="V240" s="81">
        <v>7559</v>
      </c>
      <c r="W240" s="85">
        <f t="shared" si="104"/>
        <v>96.133791173852217</v>
      </c>
      <c r="X240" s="81">
        <f t="shared" si="105"/>
        <v>7355</v>
      </c>
      <c r="Y240" s="85">
        <f t="shared" si="106"/>
        <v>139.80231895076983</v>
      </c>
      <c r="Z240" s="81">
        <v>44</v>
      </c>
      <c r="AA240" s="85" t="s">
        <v>192</v>
      </c>
      <c r="AB240" s="81" t="s">
        <v>188</v>
      </c>
      <c r="AC240" s="81" t="s">
        <v>188</v>
      </c>
      <c r="AD240" s="81">
        <v>2704</v>
      </c>
      <c r="AE240" s="85" t="s">
        <v>192</v>
      </c>
      <c r="AF240" s="81" t="s">
        <v>188</v>
      </c>
      <c r="AG240" s="81" t="s">
        <v>188</v>
      </c>
      <c r="AH240" s="81">
        <v>30</v>
      </c>
      <c r="AI240" s="85" t="s">
        <v>211</v>
      </c>
      <c r="AJ240" s="121">
        <v>5174</v>
      </c>
      <c r="AK240" s="164">
        <v>110.5</v>
      </c>
      <c r="AL240" s="154">
        <v>56</v>
      </c>
      <c r="AM240" s="164">
        <v>99.3</v>
      </c>
      <c r="AN240" s="121">
        <v>1632</v>
      </c>
      <c r="AO240" s="121" t="s">
        <v>219</v>
      </c>
      <c r="AP240" s="121">
        <v>6862</v>
      </c>
      <c r="AQ240" s="122" t="s">
        <v>188</v>
      </c>
    </row>
    <row r="241" spans="1:52" ht="12" hidden="1" customHeight="1">
      <c r="A241" s="202"/>
      <c r="B241" s="43" t="s">
        <v>198</v>
      </c>
      <c r="C241" s="60" t="s">
        <v>199</v>
      </c>
      <c r="D241" s="78">
        <v>95574</v>
      </c>
      <c r="E241" s="85">
        <f t="shared" si="93"/>
        <v>99.105115256592384</v>
      </c>
      <c r="F241" s="81">
        <v>936</v>
      </c>
      <c r="G241" s="85">
        <f t="shared" si="94"/>
        <v>87.394957983193279</v>
      </c>
      <c r="H241" s="81">
        <v>350</v>
      </c>
      <c r="I241" s="85">
        <f t="shared" si="95"/>
        <v>72.164948453608247</v>
      </c>
      <c r="J241" s="81">
        <f t="shared" si="92"/>
        <v>94638</v>
      </c>
      <c r="K241" s="85">
        <f t="shared" si="96"/>
        <v>99.236625212339817</v>
      </c>
      <c r="L241" s="81">
        <v>37096</v>
      </c>
      <c r="M241" s="85">
        <f t="shared" si="97"/>
        <v>96.298219199418511</v>
      </c>
      <c r="N241" s="81">
        <v>64783</v>
      </c>
      <c r="O241" s="85">
        <f t="shared" si="98"/>
        <v>99.890523329324338</v>
      </c>
      <c r="P241" s="81">
        <f t="shared" si="99"/>
        <v>27687</v>
      </c>
      <c r="Q241" s="85">
        <f t="shared" si="100"/>
        <v>105.14583016861614</v>
      </c>
      <c r="R241" s="81">
        <f t="shared" si="101"/>
        <v>122325</v>
      </c>
      <c r="S241" s="85">
        <f t="shared" si="102"/>
        <v>100.5152097815905</v>
      </c>
      <c r="T241" s="81">
        <v>114791</v>
      </c>
      <c r="U241" s="85">
        <f t="shared" si="103"/>
        <v>101.28200603504563</v>
      </c>
      <c r="V241" s="81">
        <v>7983</v>
      </c>
      <c r="W241" s="85">
        <f t="shared" si="104"/>
        <v>102.25438708851031</v>
      </c>
      <c r="X241" s="81">
        <f t="shared" si="105"/>
        <v>7534</v>
      </c>
      <c r="Y241" s="85">
        <f t="shared" si="106"/>
        <v>90.119617224880372</v>
      </c>
      <c r="Z241" s="81">
        <v>41</v>
      </c>
      <c r="AA241" s="85" t="s">
        <v>192</v>
      </c>
      <c r="AB241" s="81" t="s">
        <v>188</v>
      </c>
      <c r="AC241" s="81" t="s">
        <v>188</v>
      </c>
      <c r="AD241" s="81">
        <v>2912</v>
      </c>
      <c r="AE241" s="85" t="s">
        <v>192</v>
      </c>
      <c r="AF241" s="81" t="s">
        <v>188</v>
      </c>
      <c r="AG241" s="81" t="s">
        <v>188</v>
      </c>
      <c r="AH241" s="81">
        <v>30</v>
      </c>
      <c r="AI241" s="85" t="s">
        <v>31</v>
      </c>
      <c r="AJ241" s="34">
        <v>4464</v>
      </c>
      <c r="AK241" s="164">
        <v>65.099999999999994</v>
      </c>
      <c r="AL241" s="154">
        <v>57</v>
      </c>
      <c r="AM241" s="164">
        <v>88.3</v>
      </c>
      <c r="AN241" s="154">
        <v>1483</v>
      </c>
      <c r="AO241" s="121" t="s">
        <v>219</v>
      </c>
      <c r="AP241" s="121">
        <v>6005</v>
      </c>
      <c r="AQ241" s="122" t="s">
        <v>188</v>
      </c>
    </row>
    <row r="242" spans="1:52" ht="12" hidden="1" customHeight="1">
      <c r="A242" s="202"/>
      <c r="B242" s="43" t="s">
        <v>200</v>
      </c>
      <c r="C242" s="60" t="s">
        <v>201</v>
      </c>
      <c r="D242" s="78">
        <v>92656</v>
      </c>
      <c r="E242" s="85">
        <f t="shared" si="93"/>
        <v>98.569164157828098</v>
      </c>
      <c r="F242" s="81">
        <v>914</v>
      </c>
      <c r="G242" s="85">
        <f t="shared" si="94"/>
        <v>89.083820662768034</v>
      </c>
      <c r="H242" s="81">
        <v>328</v>
      </c>
      <c r="I242" s="85">
        <f t="shared" si="95"/>
        <v>74.545454545454547</v>
      </c>
      <c r="J242" s="81">
        <f t="shared" si="92"/>
        <v>91742</v>
      </c>
      <c r="K242" s="85">
        <f t="shared" si="96"/>
        <v>98.673837052971223</v>
      </c>
      <c r="L242" s="81">
        <v>36950</v>
      </c>
      <c r="M242" s="85">
        <f t="shared" si="97"/>
        <v>96.389628006469451</v>
      </c>
      <c r="N242" s="81">
        <v>61018</v>
      </c>
      <c r="O242" s="85">
        <f t="shared" si="98"/>
        <v>101.65431070387339</v>
      </c>
      <c r="P242" s="81">
        <f t="shared" si="99"/>
        <v>24068</v>
      </c>
      <c r="Q242" s="85">
        <f t="shared" si="100"/>
        <v>110.95846203494537</v>
      </c>
      <c r="R242" s="81">
        <f t="shared" si="101"/>
        <v>115810</v>
      </c>
      <c r="S242" s="85">
        <f t="shared" si="102"/>
        <v>100.99768021907106</v>
      </c>
      <c r="T242" s="81">
        <v>104064</v>
      </c>
      <c r="U242" s="85">
        <f t="shared" si="103"/>
        <v>99.254144173359023</v>
      </c>
      <c r="V242" s="81">
        <v>8287</v>
      </c>
      <c r="W242" s="85">
        <f t="shared" si="104"/>
        <v>109.08253257864946</v>
      </c>
      <c r="X242" s="81">
        <f t="shared" si="105"/>
        <v>11746</v>
      </c>
      <c r="Y242" s="85">
        <f t="shared" si="106"/>
        <v>119.61303462321793</v>
      </c>
      <c r="Z242" s="81">
        <v>48</v>
      </c>
      <c r="AA242" s="85" t="s">
        <v>192</v>
      </c>
      <c r="AB242" s="81" t="s">
        <v>188</v>
      </c>
      <c r="AC242" s="81" t="s">
        <v>188</v>
      </c>
      <c r="AD242" s="81">
        <v>2921</v>
      </c>
      <c r="AE242" s="85" t="s">
        <v>192</v>
      </c>
      <c r="AF242" s="81" t="s">
        <v>188</v>
      </c>
      <c r="AG242" s="81" t="s">
        <v>188</v>
      </c>
      <c r="AH242" s="81">
        <v>30</v>
      </c>
      <c r="AI242" s="85" t="s">
        <v>31</v>
      </c>
      <c r="AJ242" s="34">
        <v>8796</v>
      </c>
      <c r="AK242" s="164">
        <v>97.1</v>
      </c>
      <c r="AL242" s="154">
        <v>75</v>
      </c>
      <c r="AM242" s="164">
        <v>101.5</v>
      </c>
      <c r="AN242" s="121">
        <v>1584</v>
      </c>
      <c r="AO242" s="121" t="s">
        <v>209</v>
      </c>
      <c r="AP242" s="34">
        <v>10455</v>
      </c>
      <c r="AQ242" s="122" t="s">
        <v>188</v>
      </c>
    </row>
    <row r="243" spans="1:52" ht="12" hidden="1" customHeight="1">
      <c r="A243" s="202"/>
      <c r="B243" s="43" t="s">
        <v>202</v>
      </c>
      <c r="C243" s="60" t="s">
        <v>13</v>
      </c>
      <c r="D243" s="78">
        <v>89859</v>
      </c>
      <c r="E243" s="85">
        <f t="shared" si="93"/>
        <v>99.554624921062256</v>
      </c>
      <c r="F243" s="81">
        <v>935</v>
      </c>
      <c r="G243" s="85">
        <f t="shared" si="94"/>
        <v>88.625592417061611</v>
      </c>
      <c r="H243" s="81">
        <v>349</v>
      </c>
      <c r="I243" s="85">
        <f t="shared" si="95"/>
        <v>74.413646055437098</v>
      </c>
      <c r="J243" s="81">
        <f t="shared" si="92"/>
        <v>88924</v>
      </c>
      <c r="K243" s="85">
        <f t="shared" si="96"/>
        <v>99.683877766069557</v>
      </c>
      <c r="L243" s="81">
        <v>34109</v>
      </c>
      <c r="M243" s="85">
        <f t="shared" si="97"/>
        <v>102.56803488197264</v>
      </c>
      <c r="N243" s="81">
        <v>64687</v>
      </c>
      <c r="O243" s="85">
        <f t="shared" si="98"/>
        <v>101.17461211211211</v>
      </c>
      <c r="P243" s="81">
        <f t="shared" si="99"/>
        <v>30578</v>
      </c>
      <c r="Q243" s="85">
        <f t="shared" si="100"/>
        <v>99.664287343958804</v>
      </c>
      <c r="R243" s="81">
        <f t="shared" si="101"/>
        <v>119502</v>
      </c>
      <c r="S243" s="85">
        <f t="shared" si="102"/>
        <v>99.678864263848453</v>
      </c>
      <c r="T243" s="81">
        <v>114645</v>
      </c>
      <c r="U243" s="85">
        <f t="shared" si="103"/>
        <v>99.891956887312773</v>
      </c>
      <c r="V243" s="81">
        <v>8538</v>
      </c>
      <c r="W243" s="85">
        <f t="shared" si="104"/>
        <v>91.081715382974181</v>
      </c>
      <c r="X243" s="81">
        <f t="shared" si="105"/>
        <v>4857</v>
      </c>
      <c r="Y243" s="85">
        <f t="shared" si="106"/>
        <v>94.900351699882762</v>
      </c>
      <c r="Z243" s="81">
        <v>44</v>
      </c>
      <c r="AA243" s="85" t="s">
        <v>192</v>
      </c>
      <c r="AB243" s="81" t="s">
        <v>188</v>
      </c>
      <c r="AC243" s="81" t="s">
        <v>188</v>
      </c>
      <c r="AD243" s="81">
        <v>2611</v>
      </c>
      <c r="AE243" s="85" t="s">
        <v>192</v>
      </c>
      <c r="AF243" s="81" t="s">
        <v>188</v>
      </c>
      <c r="AG243" s="81" t="s">
        <v>188</v>
      </c>
      <c r="AH243" s="81">
        <v>30</v>
      </c>
      <c r="AI243" s="85" t="s">
        <v>31</v>
      </c>
      <c r="AJ243" s="34">
        <v>2607</v>
      </c>
      <c r="AK243" s="164">
        <v>87.4</v>
      </c>
      <c r="AL243" s="154">
        <v>59</v>
      </c>
      <c r="AM243" s="164">
        <v>96.4</v>
      </c>
      <c r="AN243" s="121">
        <v>1358</v>
      </c>
      <c r="AO243" s="121" t="s">
        <v>73</v>
      </c>
      <c r="AP243" s="34">
        <v>4023</v>
      </c>
      <c r="AQ243" s="122" t="s">
        <v>188</v>
      </c>
    </row>
    <row r="244" spans="1:52" ht="12" hidden="1" customHeight="1">
      <c r="A244" s="202"/>
      <c r="B244" s="43" t="s">
        <v>203</v>
      </c>
      <c r="C244" s="60" t="s">
        <v>14</v>
      </c>
      <c r="D244" s="78">
        <v>92595</v>
      </c>
      <c r="E244" s="85">
        <f t="shared" si="93"/>
        <v>98.526282187699508</v>
      </c>
      <c r="F244" s="81">
        <v>965</v>
      </c>
      <c r="G244" s="85">
        <f t="shared" si="94"/>
        <v>72.995461422087743</v>
      </c>
      <c r="H244" s="81">
        <v>379</v>
      </c>
      <c r="I244" s="85">
        <f t="shared" si="95"/>
        <v>51.494565217391312</v>
      </c>
      <c r="J244" s="81">
        <f t="shared" si="92"/>
        <v>91630</v>
      </c>
      <c r="K244" s="85">
        <f t="shared" si="96"/>
        <v>98.890543719916252</v>
      </c>
      <c r="L244" s="81">
        <v>37601</v>
      </c>
      <c r="M244" s="85">
        <f t="shared" si="97"/>
        <v>101.21672184984791</v>
      </c>
      <c r="N244" s="81">
        <v>67182</v>
      </c>
      <c r="O244" s="85">
        <f t="shared" si="98"/>
        <v>104.60738364760289</v>
      </c>
      <c r="P244" s="81">
        <f t="shared" si="99"/>
        <v>29581</v>
      </c>
      <c r="Q244" s="85">
        <f t="shared" si="100"/>
        <v>109.25980645637881</v>
      </c>
      <c r="R244" s="81">
        <f t="shared" si="101"/>
        <v>121211</v>
      </c>
      <c r="S244" s="85">
        <f t="shared" si="102"/>
        <v>101.23525874452946</v>
      </c>
      <c r="T244" s="81">
        <v>115005</v>
      </c>
      <c r="U244" s="85">
        <f t="shared" si="103"/>
        <v>100.27028205239985</v>
      </c>
      <c r="V244" s="81">
        <v>10088</v>
      </c>
      <c r="W244" s="85">
        <f t="shared" si="104"/>
        <v>119.79574872342953</v>
      </c>
      <c r="X244" s="81">
        <f t="shared" si="105"/>
        <v>6206</v>
      </c>
      <c r="Y244" s="85">
        <f t="shared" si="106"/>
        <v>123.20825888425651</v>
      </c>
      <c r="Z244" s="81">
        <v>48</v>
      </c>
      <c r="AA244" s="85" t="s">
        <v>192</v>
      </c>
      <c r="AB244" s="81" t="s">
        <v>188</v>
      </c>
      <c r="AC244" s="81" t="s">
        <v>188</v>
      </c>
      <c r="AD244" s="81">
        <v>2890</v>
      </c>
      <c r="AE244" s="85" t="s">
        <v>192</v>
      </c>
      <c r="AF244" s="81" t="s">
        <v>188</v>
      </c>
      <c r="AG244" s="81" t="s">
        <v>188</v>
      </c>
      <c r="AH244" s="81">
        <v>30</v>
      </c>
      <c r="AI244" s="85" t="s">
        <v>31</v>
      </c>
      <c r="AJ244" s="34">
        <v>4031</v>
      </c>
      <c r="AK244" s="164">
        <v>96.8</v>
      </c>
      <c r="AL244" s="154">
        <v>57</v>
      </c>
      <c r="AM244" s="164">
        <v>97.9</v>
      </c>
      <c r="AN244" s="121">
        <v>1416</v>
      </c>
      <c r="AO244" s="121" t="s">
        <v>73</v>
      </c>
      <c r="AP244" s="34">
        <v>5503</v>
      </c>
      <c r="AQ244" s="122" t="s">
        <v>188</v>
      </c>
    </row>
    <row r="245" spans="1:52" ht="12" hidden="1" customHeight="1">
      <c r="A245" s="202"/>
      <c r="B245" s="43" t="s">
        <v>204</v>
      </c>
      <c r="C245" s="60" t="s">
        <v>15</v>
      </c>
      <c r="D245" s="78">
        <v>89899</v>
      </c>
      <c r="E245" s="85">
        <f t="shared" si="93"/>
        <v>98.050956525532797</v>
      </c>
      <c r="F245" s="81">
        <v>931</v>
      </c>
      <c r="G245" s="85">
        <f t="shared" si="94"/>
        <v>88.751191611058161</v>
      </c>
      <c r="H245" s="81">
        <v>345</v>
      </c>
      <c r="I245" s="85">
        <f t="shared" si="95"/>
        <v>74.514038876889856</v>
      </c>
      <c r="J245" s="81">
        <f t="shared" si="92"/>
        <v>88968</v>
      </c>
      <c r="K245" s="85">
        <f t="shared" si="96"/>
        <v>98.158588655846941</v>
      </c>
      <c r="L245" s="81">
        <v>36718</v>
      </c>
      <c r="M245" s="85">
        <f t="shared" si="97"/>
        <v>101.96895220639284</v>
      </c>
      <c r="N245" s="81">
        <v>61597</v>
      </c>
      <c r="O245" s="85">
        <f t="shared" si="98"/>
        <v>105.13945311166491</v>
      </c>
      <c r="P245" s="81">
        <f t="shared" si="99"/>
        <v>24879</v>
      </c>
      <c r="Q245" s="85">
        <f t="shared" si="100"/>
        <v>110.19621738937857</v>
      </c>
      <c r="R245" s="81">
        <f t="shared" si="101"/>
        <v>113847</v>
      </c>
      <c r="S245" s="85">
        <f t="shared" si="102"/>
        <v>100.55911813026657</v>
      </c>
      <c r="T245" s="81">
        <v>107806</v>
      </c>
      <c r="U245" s="85">
        <f t="shared" si="103"/>
        <v>100.12166241003018</v>
      </c>
      <c r="V245" s="81">
        <v>9724</v>
      </c>
      <c r="W245" s="85">
        <f t="shared" si="104"/>
        <v>108.21277542844425</v>
      </c>
      <c r="X245" s="81">
        <f t="shared" si="105"/>
        <v>6041</v>
      </c>
      <c r="Y245" s="85">
        <f t="shared" si="106"/>
        <v>109.06300776313414</v>
      </c>
      <c r="Z245" s="81">
        <v>48</v>
      </c>
      <c r="AA245" s="85" t="s">
        <v>192</v>
      </c>
      <c r="AB245" s="81" t="s">
        <v>188</v>
      </c>
      <c r="AC245" s="81" t="s">
        <v>188</v>
      </c>
      <c r="AD245" s="81">
        <v>2654</v>
      </c>
      <c r="AE245" s="85" t="s">
        <v>192</v>
      </c>
      <c r="AF245" s="81" t="s">
        <v>188</v>
      </c>
      <c r="AG245" s="81" t="s">
        <v>188</v>
      </c>
      <c r="AH245" s="81">
        <v>30</v>
      </c>
      <c r="AI245" s="85" t="s">
        <v>31</v>
      </c>
      <c r="AJ245" s="34">
        <v>3931</v>
      </c>
      <c r="AK245" s="164">
        <v>83.6</v>
      </c>
      <c r="AL245" s="154">
        <v>63</v>
      </c>
      <c r="AM245" s="164">
        <v>95.2</v>
      </c>
      <c r="AN245" s="121">
        <v>1451</v>
      </c>
      <c r="AO245" s="121" t="s">
        <v>73</v>
      </c>
      <c r="AP245" s="34">
        <v>5445</v>
      </c>
      <c r="AQ245" s="122" t="s">
        <v>188</v>
      </c>
    </row>
    <row r="246" spans="1:52" ht="12" hidden="1" customHeight="1">
      <c r="A246" s="202"/>
      <c r="B246" s="43" t="s">
        <v>205</v>
      </c>
      <c r="C246" s="60" t="s">
        <v>16</v>
      </c>
      <c r="D246" s="78">
        <v>93900</v>
      </c>
      <c r="E246" s="85">
        <f t="shared" si="93"/>
        <v>97.669048584890945</v>
      </c>
      <c r="F246" s="81">
        <v>879</v>
      </c>
      <c r="G246" s="85">
        <f t="shared" si="94"/>
        <v>89.969293756397136</v>
      </c>
      <c r="H246" s="81">
        <v>293</v>
      </c>
      <c r="I246" s="85">
        <f t="shared" si="95"/>
        <v>74.936061381074168</v>
      </c>
      <c r="J246" s="81">
        <f t="shared" si="92"/>
        <v>93021</v>
      </c>
      <c r="K246" s="85">
        <f t="shared" si="96"/>
        <v>97.748098020259761</v>
      </c>
      <c r="L246" s="81">
        <v>40534</v>
      </c>
      <c r="M246" s="85">
        <f t="shared" si="97"/>
        <v>99.00346832103952</v>
      </c>
      <c r="N246" s="81">
        <v>62142</v>
      </c>
      <c r="O246" s="85">
        <f t="shared" si="98"/>
        <v>105.68367346938776</v>
      </c>
      <c r="P246" s="81">
        <f t="shared" si="99"/>
        <v>21608</v>
      </c>
      <c r="Q246" s="85">
        <f t="shared" si="100"/>
        <v>120.99899204838167</v>
      </c>
      <c r="R246" s="81">
        <f t="shared" si="101"/>
        <v>114629</v>
      </c>
      <c r="S246" s="85">
        <f t="shared" si="102"/>
        <v>101.42184707402097</v>
      </c>
      <c r="T246" s="81">
        <v>103714</v>
      </c>
      <c r="U246" s="85">
        <f t="shared" si="103"/>
        <v>102.08472774518683</v>
      </c>
      <c r="V246" s="81">
        <v>9687</v>
      </c>
      <c r="W246" s="85">
        <f t="shared" si="104"/>
        <v>110.79720919592818</v>
      </c>
      <c r="X246" s="81">
        <f t="shared" si="105"/>
        <v>10915</v>
      </c>
      <c r="Y246" s="85">
        <f t="shared" si="106"/>
        <v>95.527743742342025</v>
      </c>
      <c r="Z246" s="81">
        <v>44</v>
      </c>
      <c r="AA246" s="85" t="s">
        <v>192</v>
      </c>
      <c r="AB246" s="81" t="s">
        <v>188</v>
      </c>
      <c r="AC246" s="81" t="s">
        <v>188</v>
      </c>
      <c r="AD246" s="81">
        <v>2974</v>
      </c>
      <c r="AE246" s="85" t="s">
        <v>192</v>
      </c>
      <c r="AF246" s="81" t="s">
        <v>188</v>
      </c>
      <c r="AG246" s="81" t="s">
        <v>188</v>
      </c>
      <c r="AH246" s="81">
        <v>30</v>
      </c>
      <c r="AI246" s="85" t="s">
        <v>31</v>
      </c>
      <c r="AJ246" s="34">
        <v>10869</v>
      </c>
      <c r="AK246" s="164">
        <v>85.1</v>
      </c>
      <c r="AL246" s="154">
        <v>56</v>
      </c>
      <c r="AM246" s="164">
        <v>88.5</v>
      </c>
      <c r="AN246" s="121">
        <v>1584</v>
      </c>
      <c r="AO246" s="121" t="s">
        <v>73</v>
      </c>
      <c r="AP246" s="34">
        <v>12509</v>
      </c>
      <c r="AQ246" s="122" t="s">
        <v>188</v>
      </c>
    </row>
    <row r="247" spans="1:52" ht="12" hidden="1" customHeight="1">
      <c r="A247" s="224"/>
      <c r="B247" s="43" t="s">
        <v>206</v>
      </c>
      <c r="C247" s="60" t="s">
        <v>207</v>
      </c>
      <c r="D247" s="78">
        <v>95561</v>
      </c>
      <c r="E247" s="85">
        <f t="shared" si="93"/>
        <v>97.490333704002211</v>
      </c>
      <c r="F247" s="81">
        <v>955</v>
      </c>
      <c r="G247" s="85">
        <f t="shared" si="94"/>
        <v>96.659919028340084</v>
      </c>
      <c r="H247" s="81">
        <v>369</v>
      </c>
      <c r="I247" s="85">
        <f t="shared" si="95"/>
        <v>91.791044776119406</v>
      </c>
      <c r="J247" s="81">
        <f t="shared" si="92"/>
        <v>94606</v>
      </c>
      <c r="K247" s="85">
        <f t="shared" si="96"/>
        <v>97.498789071759091</v>
      </c>
      <c r="L247" s="81">
        <v>40376</v>
      </c>
      <c r="M247" s="85">
        <f t="shared" si="97"/>
        <v>97.127736348328114</v>
      </c>
      <c r="N247" s="81">
        <v>63168</v>
      </c>
      <c r="O247" s="85">
        <f t="shared" si="98"/>
        <v>103.00026089225149</v>
      </c>
      <c r="P247" s="81">
        <f t="shared" si="99"/>
        <v>22792</v>
      </c>
      <c r="Q247" s="85">
        <f t="shared" si="100"/>
        <v>115.35580524344569</v>
      </c>
      <c r="R247" s="81">
        <f t="shared" si="101"/>
        <v>117398</v>
      </c>
      <c r="S247" s="85">
        <f t="shared" si="102"/>
        <v>100.51973182865117</v>
      </c>
      <c r="T247" s="81">
        <v>108165</v>
      </c>
      <c r="U247" s="85">
        <f t="shared" si="103"/>
        <v>103.16461129073792</v>
      </c>
      <c r="V247" s="81">
        <v>10226</v>
      </c>
      <c r="W247" s="85">
        <f t="shared" si="104"/>
        <v>121.88319427890346</v>
      </c>
      <c r="X247" s="81">
        <f>+R247-T247</f>
        <v>9233</v>
      </c>
      <c r="Y247" s="85">
        <f t="shared" si="106"/>
        <v>77.302411252511732</v>
      </c>
      <c r="Z247" s="81">
        <v>45</v>
      </c>
      <c r="AA247" s="85">
        <f>Z247/Z235*100</f>
        <v>104.65116279069768</v>
      </c>
      <c r="AB247" s="81" t="s">
        <v>188</v>
      </c>
      <c r="AC247" s="81" t="s">
        <v>188</v>
      </c>
      <c r="AD247" s="81">
        <v>2869</v>
      </c>
      <c r="AE247" s="85">
        <f>AD247/AD235*100</f>
        <v>91.021573604060919</v>
      </c>
      <c r="AF247" s="81" t="s">
        <v>188</v>
      </c>
      <c r="AG247" s="81" t="s">
        <v>188</v>
      </c>
      <c r="AH247" s="81">
        <v>30</v>
      </c>
      <c r="AI247" s="85">
        <f>AH247/AH235*100</f>
        <v>100</v>
      </c>
      <c r="AJ247" s="34">
        <v>8122</v>
      </c>
      <c r="AK247" s="161">
        <v>90.8</v>
      </c>
      <c r="AL247" s="154">
        <v>57</v>
      </c>
      <c r="AM247" s="120">
        <v>111.4</v>
      </c>
      <c r="AN247" s="121">
        <v>1491</v>
      </c>
      <c r="AO247" s="121" t="s">
        <v>73</v>
      </c>
      <c r="AP247" s="34">
        <v>9670</v>
      </c>
      <c r="AQ247" s="122" t="s">
        <v>188</v>
      </c>
    </row>
    <row r="248" spans="1:52" ht="12" hidden="1" customHeight="1">
      <c r="A248" s="224"/>
      <c r="B248" s="43" t="s">
        <v>19</v>
      </c>
      <c r="C248" s="60" t="s">
        <v>19</v>
      </c>
      <c r="D248" s="78">
        <v>87496</v>
      </c>
      <c r="E248" s="85">
        <f t="shared" si="93"/>
        <v>97.056017748197448</v>
      </c>
      <c r="F248" s="81">
        <v>890</v>
      </c>
      <c r="G248" s="85">
        <f t="shared" si="94"/>
        <v>95.90517241379311</v>
      </c>
      <c r="H248" s="81">
        <v>304</v>
      </c>
      <c r="I248" s="85">
        <f t="shared" si="95"/>
        <v>88.888888888888886</v>
      </c>
      <c r="J248" s="81">
        <f>+D248-F248</f>
        <v>86606</v>
      </c>
      <c r="K248" s="85">
        <f t="shared" si="96"/>
        <v>97.067987716034168</v>
      </c>
      <c r="L248" s="81">
        <v>35990</v>
      </c>
      <c r="M248" s="85">
        <f t="shared" si="97"/>
        <v>101.16654954321855</v>
      </c>
      <c r="N248" s="81">
        <v>58080</v>
      </c>
      <c r="O248" s="85">
        <f t="shared" si="98"/>
        <v>101.68245242388699</v>
      </c>
      <c r="P248" s="81">
        <f t="shared" si="99"/>
        <v>22090</v>
      </c>
      <c r="Q248" s="85">
        <f t="shared" si="100"/>
        <v>102.53434831043447</v>
      </c>
      <c r="R248" s="81">
        <f t="shared" si="101"/>
        <v>108696</v>
      </c>
      <c r="S248" s="85">
        <f t="shared" si="102"/>
        <v>98.131195493201886</v>
      </c>
      <c r="T248" s="81">
        <v>100457</v>
      </c>
      <c r="U248" s="85">
        <f t="shared" si="103"/>
        <v>97.897947648469014</v>
      </c>
      <c r="V248" s="81">
        <v>9770</v>
      </c>
      <c r="W248" s="85">
        <f t="shared" si="104"/>
        <v>128.7729010148939</v>
      </c>
      <c r="X248" s="81">
        <f t="shared" si="105"/>
        <v>8239</v>
      </c>
      <c r="Y248" s="85">
        <f t="shared" si="106"/>
        <v>101.06722276741904</v>
      </c>
      <c r="Z248" s="81">
        <v>43</v>
      </c>
      <c r="AA248" s="85">
        <f>Z248/Z236*100</f>
        <v>102.38095238095238</v>
      </c>
      <c r="AB248" s="81" t="s">
        <v>188</v>
      </c>
      <c r="AC248" s="81" t="s">
        <v>188</v>
      </c>
      <c r="AD248" s="81">
        <v>2656</v>
      </c>
      <c r="AE248" s="85">
        <f>AD248/AD236*100</f>
        <v>94.217807733238729</v>
      </c>
      <c r="AF248" s="81" t="s">
        <v>188</v>
      </c>
      <c r="AG248" s="81" t="s">
        <v>188</v>
      </c>
      <c r="AH248" s="81">
        <v>30</v>
      </c>
      <c r="AI248" s="85">
        <f>AH248/AH236*100</f>
        <v>100</v>
      </c>
      <c r="AJ248" s="154">
        <v>6240</v>
      </c>
      <c r="AK248" s="161">
        <v>100.8</v>
      </c>
      <c r="AL248" s="154">
        <v>51</v>
      </c>
      <c r="AM248" s="120">
        <v>104.1</v>
      </c>
      <c r="AN248" s="121">
        <v>1586</v>
      </c>
      <c r="AO248" s="121" t="s">
        <v>73</v>
      </c>
      <c r="AP248" s="34">
        <v>7878</v>
      </c>
      <c r="AQ248" s="122" t="s">
        <v>188</v>
      </c>
    </row>
    <row r="249" spans="1:52" s="57" customFormat="1" ht="12" hidden="1" customHeight="1">
      <c r="A249" s="224"/>
      <c r="B249" s="44" t="s">
        <v>20</v>
      </c>
      <c r="C249" s="62" t="s">
        <v>20</v>
      </c>
      <c r="D249" s="79">
        <v>100149</v>
      </c>
      <c r="E249" s="86">
        <f t="shared" si="93"/>
        <v>98.609702543299107</v>
      </c>
      <c r="F249" s="82">
        <v>880</v>
      </c>
      <c r="G249" s="86">
        <f t="shared" si="94"/>
        <v>94.522019334049418</v>
      </c>
      <c r="H249" s="82">
        <v>294</v>
      </c>
      <c r="I249" s="86">
        <f t="shared" si="95"/>
        <v>85.217391304347828</v>
      </c>
      <c r="J249" s="82">
        <f t="shared" ref="J249:J259" si="107">+D249-F249</f>
        <v>99269</v>
      </c>
      <c r="K249" s="86">
        <f t="shared" si="96"/>
        <v>98.647520620093417</v>
      </c>
      <c r="L249" s="82">
        <v>43313</v>
      </c>
      <c r="M249" s="86">
        <f t="shared" si="97"/>
        <v>99.65258604822381</v>
      </c>
      <c r="N249" s="82">
        <v>63780</v>
      </c>
      <c r="O249" s="86">
        <f t="shared" si="98"/>
        <v>99.978054362479227</v>
      </c>
      <c r="P249" s="82">
        <f>N249-L249</f>
        <v>20467</v>
      </c>
      <c r="Q249" s="86">
        <f t="shared" si="100"/>
        <v>100.67388096409246</v>
      </c>
      <c r="R249" s="82">
        <f>J249+P249</f>
        <v>119736</v>
      </c>
      <c r="S249" s="86">
        <f t="shared" si="102"/>
        <v>98.988095238095241</v>
      </c>
      <c r="T249" s="82">
        <v>104721</v>
      </c>
      <c r="U249" s="86">
        <f t="shared" si="103"/>
        <v>98.921247272418128</v>
      </c>
      <c r="V249" s="82">
        <v>10662</v>
      </c>
      <c r="W249" s="86">
        <f t="shared" si="104"/>
        <v>129.69225155090624</v>
      </c>
      <c r="X249" s="82">
        <f>+R249-T249</f>
        <v>15015</v>
      </c>
      <c r="Y249" s="86">
        <f t="shared" si="106"/>
        <v>99.456845730939918</v>
      </c>
      <c r="Z249" s="82">
        <v>52</v>
      </c>
      <c r="AA249" s="86">
        <f>Z249/Z237*100</f>
        <v>101.96078431372548</v>
      </c>
      <c r="AB249" s="82" t="s">
        <v>188</v>
      </c>
      <c r="AC249" s="82" t="s">
        <v>188</v>
      </c>
      <c r="AD249" s="82">
        <v>3096</v>
      </c>
      <c r="AE249" s="86">
        <f>AD249/AD237*100</f>
        <v>97.819905213270147</v>
      </c>
      <c r="AF249" s="82" t="s">
        <v>188</v>
      </c>
      <c r="AG249" s="82" t="s">
        <v>188</v>
      </c>
      <c r="AH249" s="82">
        <v>30</v>
      </c>
      <c r="AI249" s="86">
        <f>AH249/AH237*100</f>
        <v>100</v>
      </c>
      <c r="AJ249" s="36">
        <v>13294</v>
      </c>
      <c r="AK249" s="163">
        <v>98.9</v>
      </c>
      <c r="AL249" s="155">
        <v>67</v>
      </c>
      <c r="AM249" s="163">
        <v>94.2</v>
      </c>
      <c r="AN249" s="156">
        <v>1725</v>
      </c>
      <c r="AO249" s="156" t="s">
        <v>188</v>
      </c>
      <c r="AP249" s="36">
        <v>15086</v>
      </c>
      <c r="AQ249" s="37" t="s">
        <v>188</v>
      </c>
      <c r="AR249" s="56"/>
      <c r="AS249" s="56"/>
      <c r="AT249" s="56"/>
      <c r="AU249" s="56"/>
      <c r="AV249" s="56"/>
      <c r="AW249" s="56"/>
      <c r="AX249" s="56"/>
      <c r="AY249" s="56"/>
      <c r="AZ249" s="56"/>
    </row>
    <row r="250" spans="1:52" ht="12" customHeight="1">
      <c r="A250" s="224"/>
      <c r="B250" s="42" t="s">
        <v>238</v>
      </c>
      <c r="C250" s="61" t="s">
        <v>239</v>
      </c>
      <c r="D250" s="80">
        <v>97990</v>
      </c>
      <c r="E250" s="87">
        <f t="shared" ref="E250:E261" si="108">D250/D238*100</f>
        <v>98.578513726949893</v>
      </c>
      <c r="F250" s="83">
        <v>749</v>
      </c>
      <c r="G250" s="87">
        <f t="shared" ref="G250:G261" si="109">F250/F238*100</f>
        <v>80.106951871657756</v>
      </c>
      <c r="H250" s="83">
        <v>370</v>
      </c>
      <c r="I250" s="87">
        <f t="shared" ref="I250:I261" si="110">H250/H238*100</f>
        <v>106.01719197707737</v>
      </c>
      <c r="J250" s="83">
        <f t="shared" si="107"/>
        <v>97241</v>
      </c>
      <c r="K250" s="87">
        <f t="shared" ref="K250:K261" si="111">J250/J238*100</f>
        <v>98.753909899662844</v>
      </c>
      <c r="L250" s="83">
        <v>41060</v>
      </c>
      <c r="M250" s="87">
        <f t="shared" ref="M250:M261" si="112">L250/L238*100</f>
        <v>101.95922624220903</v>
      </c>
      <c r="N250" s="83">
        <v>61802</v>
      </c>
      <c r="O250" s="87">
        <f t="shared" ref="O250:O261" si="113">N250/N238*100</f>
        <v>101.74676083699643</v>
      </c>
      <c r="P250" s="83">
        <f t="shared" ref="P250:P260" si="114">N250-L250</f>
        <v>20742</v>
      </c>
      <c r="Q250" s="87">
        <f t="shared" ref="Q250:Q261" si="115">P250/P238*100</f>
        <v>101.32877381533952</v>
      </c>
      <c r="R250" s="83">
        <f t="shared" ref="R250:R260" si="116">J250+P250</f>
        <v>117983</v>
      </c>
      <c r="S250" s="87">
        <f t="shared" ref="S250:S261" si="117">R250/R238*100</f>
        <v>99.197060653449697</v>
      </c>
      <c r="T250" s="83">
        <v>106668</v>
      </c>
      <c r="U250" s="87">
        <f t="shared" ref="U250:U261" si="118">T250/T238*100</f>
        <v>98.942564559216379</v>
      </c>
      <c r="V250" s="83">
        <v>10007</v>
      </c>
      <c r="W250" s="87">
        <f t="shared" ref="W250:W261" si="119">V250/V238*100</f>
        <v>121.94735559346819</v>
      </c>
      <c r="X250" s="83">
        <f t="shared" ref="X250:X260" si="120">+R250-T250</f>
        <v>11315</v>
      </c>
      <c r="Y250" s="87">
        <f t="shared" ref="Y250:Y261" si="121">X250/X238*100</f>
        <v>101.66217430368374</v>
      </c>
      <c r="Z250" s="83">
        <v>52</v>
      </c>
      <c r="AA250" s="87">
        <f t="shared" ref="AA250:AA258" si="122">Z250/Z238*100</f>
        <v>39.097744360902254</v>
      </c>
      <c r="AB250" s="83" t="s">
        <v>188</v>
      </c>
      <c r="AC250" s="83" t="s">
        <v>188</v>
      </c>
      <c r="AD250" s="83">
        <v>3040</v>
      </c>
      <c r="AE250" s="87">
        <f t="shared" ref="AE250:AE258" si="123">AD250/AD238*100</f>
        <v>109.15619389587074</v>
      </c>
      <c r="AF250" s="83" t="s">
        <v>188</v>
      </c>
      <c r="AG250" s="83" t="s">
        <v>188</v>
      </c>
      <c r="AH250" s="83">
        <v>30</v>
      </c>
      <c r="AI250" s="87">
        <f t="shared" ref="AI250:AI258" si="124">AH250/AH238*100</f>
        <v>100</v>
      </c>
      <c r="AJ250" s="150"/>
      <c r="AK250" s="165"/>
      <c r="AL250" s="157"/>
      <c r="AM250" s="165"/>
      <c r="AN250" s="150"/>
      <c r="AO250" s="150"/>
      <c r="AP250" s="150"/>
      <c r="AQ250" s="192"/>
    </row>
    <row r="251" spans="1:52" s="93" customFormat="1" ht="12" customHeight="1">
      <c r="A251" s="224"/>
      <c r="B251" s="43" t="s">
        <v>93</v>
      </c>
      <c r="C251" s="60" t="s">
        <v>18</v>
      </c>
      <c r="D251" s="95">
        <v>101437</v>
      </c>
      <c r="E251" s="96">
        <f t="shared" si="108"/>
        <v>98.245970866263761</v>
      </c>
      <c r="F251" s="89">
        <v>747</v>
      </c>
      <c r="G251" s="96">
        <f t="shared" si="109"/>
        <v>76.851851851851848</v>
      </c>
      <c r="H251" s="89">
        <v>368</v>
      </c>
      <c r="I251" s="96">
        <f t="shared" si="110"/>
        <v>95.336787564766837</v>
      </c>
      <c r="J251" s="89">
        <f t="shared" si="107"/>
        <v>100690</v>
      </c>
      <c r="K251" s="96">
        <f t="shared" si="111"/>
        <v>98.449294067034302</v>
      </c>
      <c r="L251" s="89">
        <v>41020</v>
      </c>
      <c r="M251" s="96">
        <f t="shared" si="112"/>
        <v>98.608139618740836</v>
      </c>
      <c r="N251" s="89">
        <v>66733</v>
      </c>
      <c r="O251" s="96">
        <f t="shared" si="113"/>
        <v>102.43763911274849</v>
      </c>
      <c r="P251" s="89">
        <f t="shared" si="114"/>
        <v>25713</v>
      </c>
      <c r="Q251" s="96">
        <f t="shared" si="115"/>
        <v>109.20326170050114</v>
      </c>
      <c r="R251" s="89">
        <f t="shared" si="116"/>
        <v>126403</v>
      </c>
      <c r="S251" s="96">
        <f t="shared" si="117"/>
        <v>100.46176344359492</v>
      </c>
      <c r="T251" s="89">
        <v>116814</v>
      </c>
      <c r="U251" s="96">
        <f t="shared" si="118"/>
        <v>101.28498595359483</v>
      </c>
      <c r="V251" s="89">
        <v>10546</v>
      </c>
      <c r="W251" s="96">
        <f t="shared" si="119"/>
        <v>129.36702649656527</v>
      </c>
      <c r="X251" s="89">
        <f t="shared" si="120"/>
        <v>9589</v>
      </c>
      <c r="Y251" s="96">
        <f t="shared" si="121"/>
        <v>91.410867492850329</v>
      </c>
      <c r="Z251" s="89">
        <v>53</v>
      </c>
      <c r="AA251" s="96">
        <f t="shared" si="122"/>
        <v>115.21739130434783</v>
      </c>
      <c r="AB251" s="89" t="s">
        <v>188</v>
      </c>
      <c r="AC251" s="89" t="s">
        <v>188</v>
      </c>
      <c r="AD251" s="89">
        <v>2908</v>
      </c>
      <c r="AE251" s="96">
        <f t="shared" si="123"/>
        <v>98.844323589394961</v>
      </c>
      <c r="AF251" s="89" t="s">
        <v>188</v>
      </c>
      <c r="AG251" s="89" t="s">
        <v>188</v>
      </c>
      <c r="AH251" s="89">
        <v>30</v>
      </c>
      <c r="AI251" s="96">
        <f t="shared" si="124"/>
        <v>100</v>
      </c>
      <c r="AJ251" s="176"/>
      <c r="AK251" s="177"/>
      <c r="AL251" s="195"/>
      <c r="AM251" s="177"/>
      <c r="AN251" s="176"/>
      <c r="AO251" s="176"/>
      <c r="AP251" s="176"/>
      <c r="AQ251" s="196"/>
      <c r="AR251" s="94"/>
      <c r="AS251" s="94"/>
      <c r="AT251" s="94"/>
      <c r="AU251" s="94"/>
      <c r="AV251" s="94"/>
      <c r="AW251" s="94"/>
      <c r="AX251" s="94"/>
      <c r="AY251" s="94"/>
      <c r="AZ251" s="94"/>
    </row>
    <row r="252" spans="1:52" s="93" customFormat="1" ht="12" customHeight="1">
      <c r="A252" s="224"/>
      <c r="B252" s="43" t="s">
        <v>197</v>
      </c>
      <c r="C252" s="60" t="s">
        <v>10</v>
      </c>
      <c r="D252" s="95">
        <v>94959</v>
      </c>
      <c r="E252" s="96">
        <f t="shared" si="108"/>
        <v>97.673342179158823</v>
      </c>
      <c r="F252" s="89">
        <v>724</v>
      </c>
      <c r="G252" s="96">
        <f t="shared" si="109"/>
        <v>79.039301310043669</v>
      </c>
      <c r="H252" s="89">
        <v>345</v>
      </c>
      <c r="I252" s="96">
        <f t="shared" si="110"/>
        <v>92</v>
      </c>
      <c r="J252" s="89">
        <f t="shared" si="107"/>
        <v>94235</v>
      </c>
      <c r="K252" s="96">
        <f t="shared" si="111"/>
        <v>97.850578889984945</v>
      </c>
      <c r="L252" s="89">
        <v>37358</v>
      </c>
      <c r="M252" s="96">
        <f t="shared" si="112"/>
        <v>97.228222679124485</v>
      </c>
      <c r="N252" s="89">
        <v>65960</v>
      </c>
      <c r="O252" s="96">
        <f t="shared" si="113"/>
        <v>103.51537978656621</v>
      </c>
      <c r="P252" s="89">
        <f t="shared" si="114"/>
        <v>28602</v>
      </c>
      <c r="Q252" s="96">
        <f t="shared" si="115"/>
        <v>113.06479029133889</v>
      </c>
      <c r="R252" s="89">
        <f t="shared" si="116"/>
        <v>122837</v>
      </c>
      <c r="S252" s="96">
        <f t="shared" si="117"/>
        <v>101.01560829591618</v>
      </c>
      <c r="T252" s="89">
        <v>115401</v>
      </c>
      <c r="U252" s="96">
        <f t="shared" si="118"/>
        <v>101.01009216872217</v>
      </c>
      <c r="V252" s="89">
        <v>10158</v>
      </c>
      <c r="W252" s="96">
        <f t="shared" si="119"/>
        <v>134.38285487498348</v>
      </c>
      <c r="X252" s="89">
        <f t="shared" si="120"/>
        <v>7436</v>
      </c>
      <c r="Y252" s="96">
        <f t="shared" si="121"/>
        <v>101.10129163834128</v>
      </c>
      <c r="Z252" s="89">
        <v>43</v>
      </c>
      <c r="AA252" s="96">
        <f t="shared" si="122"/>
        <v>97.727272727272734</v>
      </c>
      <c r="AB252" s="89" t="s">
        <v>188</v>
      </c>
      <c r="AC252" s="89" t="s">
        <v>188</v>
      </c>
      <c r="AD252" s="89">
        <v>2880</v>
      </c>
      <c r="AE252" s="96">
        <f t="shared" si="123"/>
        <v>106.50887573964498</v>
      </c>
      <c r="AF252" s="89" t="s">
        <v>188</v>
      </c>
      <c r="AG252" s="89" t="s">
        <v>188</v>
      </c>
      <c r="AH252" s="89">
        <v>30</v>
      </c>
      <c r="AI252" s="96">
        <f t="shared" si="124"/>
        <v>100</v>
      </c>
      <c r="AJ252" s="176"/>
      <c r="AK252" s="177"/>
      <c r="AL252" s="195"/>
      <c r="AM252" s="177"/>
      <c r="AN252" s="176"/>
      <c r="AO252" s="176"/>
      <c r="AP252" s="176"/>
      <c r="AQ252" s="196"/>
      <c r="AR252" s="94"/>
      <c r="AS252" s="94"/>
      <c r="AT252" s="94"/>
      <c r="AU252" s="94"/>
      <c r="AV252" s="94"/>
      <c r="AW252" s="94"/>
      <c r="AX252" s="94"/>
      <c r="AY252" s="94"/>
      <c r="AZ252" s="94"/>
    </row>
    <row r="253" spans="1:52" s="93" customFormat="1" ht="12" customHeight="1">
      <c r="A253" s="224"/>
      <c r="B253" s="43" t="s">
        <v>198</v>
      </c>
      <c r="C253" s="60" t="s">
        <v>49</v>
      </c>
      <c r="D253" s="95">
        <v>91545</v>
      </c>
      <c r="E253" s="96">
        <f t="shared" si="108"/>
        <v>95.784418356456783</v>
      </c>
      <c r="F253" s="89">
        <v>723</v>
      </c>
      <c r="G253" s="96">
        <f t="shared" si="109"/>
        <v>77.243589743589752</v>
      </c>
      <c r="H253" s="89">
        <v>344</v>
      </c>
      <c r="I253" s="96">
        <f t="shared" si="110"/>
        <v>98.285714285714292</v>
      </c>
      <c r="J253" s="89">
        <f t="shared" si="107"/>
        <v>90822</v>
      </c>
      <c r="K253" s="96">
        <f t="shared" si="111"/>
        <v>95.967793064096867</v>
      </c>
      <c r="L253" s="89">
        <v>34950</v>
      </c>
      <c r="M253" s="96">
        <f t="shared" si="112"/>
        <v>94.215009704550354</v>
      </c>
      <c r="N253" s="89">
        <v>66530</v>
      </c>
      <c r="O253" s="96">
        <f t="shared" si="113"/>
        <v>102.69669512063351</v>
      </c>
      <c r="P253" s="89">
        <f t="shared" si="114"/>
        <v>31580</v>
      </c>
      <c r="Q253" s="96">
        <f t="shared" si="115"/>
        <v>114.06075053274101</v>
      </c>
      <c r="R253" s="89">
        <f t="shared" si="116"/>
        <v>122402</v>
      </c>
      <c r="S253" s="96">
        <f t="shared" si="117"/>
        <v>100.06294706723891</v>
      </c>
      <c r="T253" s="89">
        <v>114835</v>
      </c>
      <c r="U253" s="96">
        <f t="shared" si="118"/>
        <v>100.0383305311392</v>
      </c>
      <c r="V253" s="89">
        <v>9557</v>
      </c>
      <c r="W253" s="96">
        <f t="shared" si="119"/>
        <v>119.71689840911938</v>
      </c>
      <c r="X253" s="89">
        <f t="shared" si="120"/>
        <v>7567</v>
      </c>
      <c r="Y253" s="96">
        <f t="shared" si="121"/>
        <v>100.4380143350146</v>
      </c>
      <c r="Z253" s="89">
        <v>52</v>
      </c>
      <c r="AA253" s="96">
        <f t="shared" si="122"/>
        <v>126.82926829268293</v>
      </c>
      <c r="AB253" s="89" t="s">
        <v>188</v>
      </c>
      <c r="AC253" s="89" t="s">
        <v>188</v>
      </c>
      <c r="AD253" s="89">
        <v>2998</v>
      </c>
      <c r="AE253" s="96">
        <f t="shared" si="123"/>
        <v>102.95329670329669</v>
      </c>
      <c r="AF253" s="89" t="s">
        <v>188</v>
      </c>
      <c r="AG253" s="89" t="s">
        <v>188</v>
      </c>
      <c r="AH253" s="89">
        <v>30</v>
      </c>
      <c r="AI253" s="96">
        <f t="shared" si="124"/>
        <v>100</v>
      </c>
      <c r="AJ253" s="88"/>
      <c r="AK253" s="177"/>
      <c r="AL253" s="195"/>
      <c r="AM253" s="177"/>
      <c r="AN253" s="195"/>
      <c r="AO253" s="176"/>
      <c r="AP253" s="176"/>
      <c r="AQ253" s="196"/>
      <c r="AR253" s="94"/>
      <c r="AS253" s="94"/>
      <c r="AT253" s="94"/>
      <c r="AU253" s="94"/>
      <c r="AV253" s="94"/>
      <c r="AW253" s="94"/>
      <c r="AX253" s="94"/>
      <c r="AY253" s="94"/>
      <c r="AZ253" s="94"/>
    </row>
    <row r="254" spans="1:52" s="93" customFormat="1" ht="12" customHeight="1">
      <c r="A254" s="224"/>
      <c r="B254" s="43" t="s">
        <v>200</v>
      </c>
      <c r="C254" s="60" t="s">
        <v>98</v>
      </c>
      <c r="D254" s="95">
        <v>90153</v>
      </c>
      <c r="E254" s="96">
        <f t="shared" si="108"/>
        <v>97.298609911932317</v>
      </c>
      <c r="F254" s="89">
        <v>745</v>
      </c>
      <c r="G254" s="96">
        <f t="shared" si="109"/>
        <v>81.509846827133487</v>
      </c>
      <c r="H254" s="89">
        <v>366</v>
      </c>
      <c r="I254" s="96">
        <f t="shared" si="110"/>
        <v>111.58536585365854</v>
      </c>
      <c r="J254" s="89">
        <f t="shared" si="107"/>
        <v>89408</v>
      </c>
      <c r="K254" s="96">
        <f t="shared" si="111"/>
        <v>97.455908962089339</v>
      </c>
      <c r="L254" s="89">
        <v>36539</v>
      </c>
      <c r="M254" s="96">
        <f t="shared" si="112"/>
        <v>98.887686062246289</v>
      </c>
      <c r="N254" s="89">
        <v>65501</v>
      </c>
      <c r="O254" s="96">
        <f t="shared" si="113"/>
        <v>107.3470123570094</v>
      </c>
      <c r="P254" s="89">
        <f t="shared" si="114"/>
        <v>28962</v>
      </c>
      <c r="Q254" s="96">
        <f t="shared" si="115"/>
        <v>120.33405351504072</v>
      </c>
      <c r="R254" s="89">
        <f t="shared" si="116"/>
        <v>118370</v>
      </c>
      <c r="S254" s="96">
        <f t="shared" si="117"/>
        <v>102.21051722649166</v>
      </c>
      <c r="T254" s="89">
        <v>106600</v>
      </c>
      <c r="U254" s="96">
        <f t="shared" si="118"/>
        <v>102.4369618696187</v>
      </c>
      <c r="V254" s="89">
        <v>10839</v>
      </c>
      <c r="W254" s="96">
        <f t="shared" si="119"/>
        <v>130.79522143115722</v>
      </c>
      <c r="X254" s="89">
        <f t="shared" si="120"/>
        <v>11770</v>
      </c>
      <c r="Y254" s="96">
        <f t="shared" si="121"/>
        <v>100.20432487655373</v>
      </c>
      <c r="Z254" s="89">
        <v>56</v>
      </c>
      <c r="AA254" s="96">
        <f t="shared" si="122"/>
        <v>116.66666666666667</v>
      </c>
      <c r="AB254" s="89" t="s">
        <v>188</v>
      </c>
      <c r="AC254" s="89" t="s">
        <v>188</v>
      </c>
      <c r="AD254" s="89">
        <v>3112</v>
      </c>
      <c r="AE254" s="96">
        <f t="shared" si="123"/>
        <v>106.53885655597396</v>
      </c>
      <c r="AF254" s="89" t="s">
        <v>188</v>
      </c>
      <c r="AG254" s="89" t="s">
        <v>188</v>
      </c>
      <c r="AH254" s="89">
        <v>30</v>
      </c>
      <c r="AI254" s="96">
        <f t="shared" si="124"/>
        <v>100</v>
      </c>
      <c r="AJ254" s="88"/>
      <c r="AK254" s="177"/>
      <c r="AL254" s="195"/>
      <c r="AM254" s="177"/>
      <c r="AN254" s="176"/>
      <c r="AO254" s="176"/>
      <c r="AP254" s="88"/>
      <c r="AQ254" s="196"/>
      <c r="AR254" s="94"/>
      <c r="AS254" s="94"/>
      <c r="AT254" s="94"/>
      <c r="AU254" s="94"/>
      <c r="AV254" s="94"/>
      <c r="AW254" s="94"/>
      <c r="AX254" s="94"/>
      <c r="AY254" s="94"/>
      <c r="AZ254" s="94"/>
    </row>
    <row r="255" spans="1:52" s="93" customFormat="1" ht="12" customHeight="1">
      <c r="A255" s="224"/>
      <c r="B255" s="43" t="s">
        <v>202</v>
      </c>
      <c r="C255" s="60" t="s">
        <v>13</v>
      </c>
      <c r="D255" s="95">
        <v>87522</v>
      </c>
      <c r="E255" s="96">
        <f t="shared" si="108"/>
        <v>97.39925883884753</v>
      </c>
      <c r="F255" s="89">
        <v>690</v>
      </c>
      <c r="G255" s="96">
        <f t="shared" si="109"/>
        <v>73.796791443850267</v>
      </c>
      <c r="H255" s="89">
        <v>311</v>
      </c>
      <c r="I255" s="96">
        <f t="shared" si="110"/>
        <v>89.11174785100286</v>
      </c>
      <c r="J255" s="89">
        <f t="shared" si="107"/>
        <v>86832</v>
      </c>
      <c r="K255" s="96">
        <f t="shared" si="111"/>
        <v>97.647429265440152</v>
      </c>
      <c r="L255" s="89">
        <v>34176</v>
      </c>
      <c r="M255" s="96">
        <f t="shared" si="112"/>
        <v>100.19642909496027</v>
      </c>
      <c r="N255" s="89">
        <v>64579</v>
      </c>
      <c r="O255" s="96">
        <f t="shared" si="113"/>
        <v>99.833042187765699</v>
      </c>
      <c r="P255" s="89">
        <f t="shared" si="114"/>
        <v>30403</v>
      </c>
      <c r="Q255" s="96">
        <f t="shared" si="115"/>
        <v>99.427693112695408</v>
      </c>
      <c r="R255" s="89">
        <f t="shared" si="116"/>
        <v>117235</v>
      </c>
      <c r="S255" s="96">
        <f t="shared" si="117"/>
        <v>98.102960619905943</v>
      </c>
      <c r="T255" s="89">
        <v>112574</v>
      </c>
      <c r="U255" s="96">
        <f t="shared" si="118"/>
        <v>98.193554014566715</v>
      </c>
      <c r="V255" s="89">
        <v>10257</v>
      </c>
      <c r="W255" s="96">
        <f t="shared" si="119"/>
        <v>120.13352073085031</v>
      </c>
      <c r="X255" s="89">
        <f t="shared" si="120"/>
        <v>4661</v>
      </c>
      <c r="Y255" s="96">
        <f>X255/X243*100</f>
        <v>95.964587193740996</v>
      </c>
      <c r="Z255" s="89">
        <v>49</v>
      </c>
      <c r="AA255" s="96">
        <f t="shared" si="122"/>
        <v>111.36363636363636</v>
      </c>
      <c r="AB255" s="89" t="s">
        <v>188</v>
      </c>
      <c r="AC255" s="89" t="s">
        <v>188</v>
      </c>
      <c r="AD255" s="89">
        <v>2567</v>
      </c>
      <c r="AE255" s="96">
        <f t="shared" si="123"/>
        <v>98.314821907315206</v>
      </c>
      <c r="AF255" s="89" t="s">
        <v>188</v>
      </c>
      <c r="AG255" s="89" t="s">
        <v>188</v>
      </c>
      <c r="AH255" s="89">
        <v>30</v>
      </c>
      <c r="AI255" s="96">
        <f t="shared" si="124"/>
        <v>100</v>
      </c>
      <c r="AJ255" s="88"/>
      <c r="AK255" s="177"/>
      <c r="AL255" s="195"/>
      <c r="AM255" s="177"/>
      <c r="AN255" s="176"/>
      <c r="AO255" s="176"/>
      <c r="AP255" s="88"/>
      <c r="AQ255" s="196"/>
      <c r="AR255" s="94"/>
      <c r="AS255" s="94"/>
      <c r="AT255" s="94"/>
      <c r="AU255" s="94"/>
      <c r="AV255" s="94"/>
      <c r="AW255" s="94"/>
      <c r="AX255" s="94"/>
      <c r="AY255" s="94"/>
      <c r="AZ255" s="94"/>
    </row>
    <row r="256" spans="1:52" s="93" customFormat="1" ht="12" customHeight="1">
      <c r="A256" s="224"/>
      <c r="B256" s="43" t="s">
        <v>203</v>
      </c>
      <c r="C256" s="60" t="s">
        <v>14</v>
      </c>
      <c r="D256" s="95">
        <v>89910</v>
      </c>
      <c r="E256" s="96">
        <f t="shared" si="108"/>
        <v>97.100275392839791</v>
      </c>
      <c r="F256" s="89">
        <v>736</v>
      </c>
      <c r="G256" s="96">
        <f t="shared" si="109"/>
        <v>76.269430051813472</v>
      </c>
      <c r="H256" s="89">
        <v>357</v>
      </c>
      <c r="I256" s="96">
        <f t="shared" si="110"/>
        <v>94.195250659630602</v>
      </c>
      <c r="J256" s="89">
        <f t="shared" si="107"/>
        <v>89174</v>
      </c>
      <c r="K256" s="96">
        <f t="shared" si="111"/>
        <v>97.319655134781186</v>
      </c>
      <c r="L256" s="89">
        <v>36040</v>
      </c>
      <c r="M256" s="96">
        <f t="shared" si="112"/>
        <v>95.848514667163116</v>
      </c>
      <c r="N256" s="89">
        <v>67150</v>
      </c>
      <c r="O256" s="96">
        <f t="shared" si="113"/>
        <v>99.952368193861446</v>
      </c>
      <c r="P256" s="89">
        <f t="shared" si="114"/>
        <v>31110</v>
      </c>
      <c r="Q256" s="96">
        <f t="shared" si="115"/>
        <v>105.16885838883067</v>
      </c>
      <c r="R256" s="89">
        <f t="shared" si="116"/>
        <v>120284</v>
      </c>
      <c r="S256" s="96">
        <f t="shared" si="117"/>
        <v>99.235217925765824</v>
      </c>
      <c r="T256" s="89">
        <v>115116</v>
      </c>
      <c r="U256" s="96">
        <f t="shared" si="118"/>
        <v>100.09651754271553</v>
      </c>
      <c r="V256" s="89">
        <v>12187</v>
      </c>
      <c r="W256" s="96">
        <f t="shared" si="119"/>
        <v>120.80689928628072</v>
      </c>
      <c r="X256" s="89">
        <f t="shared" si="120"/>
        <v>5168</v>
      </c>
      <c r="Y256" s="96">
        <f t="shared" si="121"/>
        <v>83.274250725104736</v>
      </c>
      <c r="Z256" s="89">
        <v>56</v>
      </c>
      <c r="AA256" s="96">
        <f t="shared" si="122"/>
        <v>116.66666666666667</v>
      </c>
      <c r="AB256" s="89" t="s">
        <v>188</v>
      </c>
      <c r="AC256" s="89" t="s">
        <v>188</v>
      </c>
      <c r="AD256" s="89">
        <v>2631</v>
      </c>
      <c r="AE256" s="96">
        <f t="shared" si="123"/>
        <v>91.03806228373702</v>
      </c>
      <c r="AF256" s="89" t="s">
        <v>188</v>
      </c>
      <c r="AG256" s="89" t="s">
        <v>188</v>
      </c>
      <c r="AH256" s="89">
        <v>30</v>
      </c>
      <c r="AI256" s="96">
        <f t="shared" si="124"/>
        <v>100</v>
      </c>
      <c r="AJ256" s="88"/>
      <c r="AK256" s="177"/>
      <c r="AL256" s="195"/>
      <c r="AM256" s="177"/>
      <c r="AN256" s="176"/>
      <c r="AO256" s="176"/>
      <c r="AP256" s="88"/>
      <c r="AQ256" s="196"/>
      <c r="AR256" s="94"/>
      <c r="AS256" s="94"/>
      <c r="AT256" s="94"/>
      <c r="AU256" s="94"/>
      <c r="AV256" s="94"/>
      <c r="AW256" s="94"/>
      <c r="AX256" s="94"/>
      <c r="AY256" s="94"/>
      <c r="AZ256" s="94"/>
    </row>
    <row r="257" spans="1:52" s="216" customFormat="1" ht="12" customHeight="1">
      <c r="A257" s="224"/>
      <c r="B257" s="208" t="s">
        <v>102</v>
      </c>
      <c r="C257" s="209" t="s">
        <v>15</v>
      </c>
      <c r="D257" s="221">
        <v>87411</v>
      </c>
      <c r="E257" s="222">
        <f t="shared" si="108"/>
        <v>97.232449749162953</v>
      </c>
      <c r="F257" s="223">
        <v>732</v>
      </c>
      <c r="G257" s="222">
        <f t="shared" si="109"/>
        <v>78.625134264232017</v>
      </c>
      <c r="H257" s="223">
        <v>353</v>
      </c>
      <c r="I257" s="222">
        <f t="shared" si="110"/>
        <v>102.31884057971014</v>
      </c>
      <c r="J257" s="223">
        <f t="shared" si="107"/>
        <v>86679</v>
      </c>
      <c r="K257" s="222">
        <f t="shared" si="111"/>
        <v>97.427164823307251</v>
      </c>
      <c r="L257" s="223">
        <v>33402</v>
      </c>
      <c r="M257" s="222">
        <f t="shared" si="112"/>
        <v>90.969007026526498</v>
      </c>
      <c r="N257" s="223">
        <v>62323</v>
      </c>
      <c r="O257" s="222">
        <f t="shared" si="113"/>
        <v>101.17862882932612</v>
      </c>
      <c r="P257" s="223">
        <f t="shared" si="114"/>
        <v>28921</v>
      </c>
      <c r="Q257" s="222">
        <f t="shared" si="115"/>
        <v>116.24663370714256</v>
      </c>
      <c r="R257" s="223">
        <f t="shared" si="116"/>
        <v>115600</v>
      </c>
      <c r="S257" s="222">
        <f t="shared" si="117"/>
        <v>101.53978585294298</v>
      </c>
      <c r="T257" s="223">
        <v>109686</v>
      </c>
      <c r="U257" s="222">
        <f t="shared" si="118"/>
        <v>101.74387325380776</v>
      </c>
      <c r="V257" s="223">
        <v>12087</v>
      </c>
      <c r="W257" s="222">
        <f t="shared" si="119"/>
        <v>124.30069930069929</v>
      </c>
      <c r="X257" s="223">
        <f t="shared" si="120"/>
        <v>5914</v>
      </c>
      <c r="Y257" s="222">
        <f t="shared" si="121"/>
        <v>97.897699056447607</v>
      </c>
      <c r="Z257" s="223">
        <v>53</v>
      </c>
      <c r="AA257" s="222">
        <f t="shared" si="122"/>
        <v>110.41666666666667</v>
      </c>
      <c r="AB257" s="223" t="s">
        <v>188</v>
      </c>
      <c r="AC257" s="223" t="s">
        <v>188</v>
      </c>
      <c r="AD257" s="223">
        <v>2621</v>
      </c>
      <c r="AE257" s="222">
        <f t="shared" si="123"/>
        <v>98.756593820648078</v>
      </c>
      <c r="AF257" s="223" t="s">
        <v>188</v>
      </c>
      <c r="AG257" s="223" t="s">
        <v>188</v>
      </c>
      <c r="AH257" s="89">
        <v>30</v>
      </c>
      <c r="AI257" s="222">
        <f t="shared" si="124"/>
        <v>100</v>
      </c>
      <c r="AJ257" s="210"/>
      <c r="AK257" s="211"/>
      <c r="AL257" s="212"/>
      <c r="AM257" s="211"/>
      <c r="AN257" s="213"/>
      <c r="AO257" s="213"/>
      <c r="AP257" s="210"/>
      <c r="AQ257" s="214"/>
      <c r="AR257" s="215"/>
      <c r="AS257" s="215"/>
      <c r="AT257" s="215"/>
      <c r="AU257" s="215"/>
      <c r="AV257" s="215"/>
      <c r="AW257" s="215"/>
      <c r="AX257" s="215"/>
      <c r="AY257" s="215"/>
      <c r="AZ257" s="215"/>
    </row>
    <row r="258" spans="1:52" s="93" customFormat="1" ht="12" customHeight="1">
      <c r="A258" s="224"/>
      <c r="B258" s="43" t="s">
        <v>205</v>
      </c>
      <c r="C258" s="60" t="s">
        <v>16</v>
      </c>
      <c r="D258" s="95">
        <v>93468</v>
      </c>
      <c r="E258" s="96">
        <f t="shared" si="108"/>
        <v>99.539936102236425</v>
      </c>
      <c r="F258" s="89">
        <v>654</v>
      </c>
      <c r="G258" s="96">
        <f t="shared" si="109"/>
        <v>74.402730375426614</v>
      </c>
      <c r="H258" s="89">
        <v>275</v>
      </c>
      <c r="I258" s="96">
        <f t="shared" si="110"/>
        <v>93.856655290102381</v>
      </c>
      <c r="J258" s="89">
        <f t="shared" si="107"/>
        <v>92814</v>
      </c>
      <c r="K258" s="96">
        <f t="shared" si="111"/>
        <v>99.777469603637897</v>
      </c>
      <c r="L258" s="89">
        <v>38650</v>
      </c>
      <c r="M258" s="96">
        <f t="shared" si="112"/>
        <v>95.352050130754435</v>
      </c>
      <c r="N258" s="89">
        <v>59746</v>
      </c>
      <c r="O258" s="96">
        <f t="shared" si="113"/>
        <v>96.144314634224841</v>
      </c>
      <c r="P258" s="89">
        <f t="shared" si="114"/>
        <v>21096</v>
      </c>
      <c r="Q258" s="96">
        <f t="shared" si="115"/>
        <v>97.630507219548306</v>
      </c>
      <c r="R258" s="89">
        <f t="shared" si="116"/>
        <v>113910</v>
      </c>
      <c r="S258" s="96">
        <f t="shared" si="117"/>
        <v>99.37275907492868</v>
      </c>
      <c r="T258" s="89">
        <v>102691</v>
      </c>
      <c r="U258" s="96">
        <f t="shared" si="118"/>
        <v>99.013633646373677</v>
      </c>
      <c r="V258" s="89">
        <v>10882</v>
      </c>
      <c r="W258" s="96">
        <f t="shared" si="119"/>
        <v>112.33612057396512</v>
      </c>
      <c r="X258" s="89">
        <f t="shared" si="120"/>
        <v>11219</v>
      </c>
      <c r="Y258" s="96">
        <f t="shared" si="121"/>
        <v>102.78515803939531</v>
      </c>
      <c r="Z258" s="89">
        <v>48</v>
      </c>
      <c r="AA258" s="96">
        <f t="shared" si="122"/>
        <v>109.09090909090908</v>
      </c>
      <c r="AB258" s="89" t="s">
        <v>188</v>
      </c>
      <c r="AC258" s="89" t="s">
        <v>188</v>
      </c>
      <c r="AD258" s="89">
        <v>2938</v>
      </c>
      <c r="AE258" s="96">
        <f t="shared" si="123"/>
        <v>98.789509078681917</v>
      </c>
      <c r="AF258" s="89" t="s">
        <v>188</v>
      </c>
      <c r="AG258" s="89" t="s">
        <v>188</v>
      </c>
      <c r="AH258" s="89">
        <v>30</v>
      </c>
      <c r="AI258" s="96">
        <f t="shared" si="124"/>
        <v>100</v>
      </c>
      <c r="AJ258" s="88"/>
      <c r="AK258" s="177"/>
      <c r="AL258" s="195"/>
      <c r="AM258" s="177"/>
      <c r="AN258" s="176"/>
      <c r="AO258" s="176"/>
      <c r="AP258" s="88"/>
      <c r="AQ258" s="196"/>
      <c r="AR258" s="94"/>
      <c r="AS258" s="94"/>
      <c r="AT258" s="94"/>
      <c r="AU258" s="94"/>
      <c r="AV258" s="94"/>
      <c r="AW258" s="94"/>
      <c r="AX258" s="94"/>
      <c r="AY258" s="94"/>
      <c r="AZ258" s="94"/>
    </row>
    <row r="259" spans="1:52" s="93" customFormat="1" ht="12" customHeight="1">
      <c r="A259" s="92"/>
      <c r="B259" s="43" t="s">
        <v>240</v>
      </c>
      <c r="C259" s="60" t="s">
        <v>241</v>
      </c>
      <c r="D259" s="95">
        <v>94140</v>
      </c>
      <c r="E259" s="96">
        <f t="shared" si="108"/>
        <v>98.512991701635599</v>
      </c>
      <c r="F259" s="89">
        <v>755</v>
      </c>
      <c r="G259" s="96">
        <f t="shared" si="109"/>
        <v>79.057591623036643</v>
      </c>
      <c r="H259" s="89">
        <v>376</v>
      </c>
      <c r="I259" s="96">
        <f t="shared" si="110"/>
        <v>101.89701897018971</v>
      </c>
      <c r="J259" s="89">
        <f t="shared" si="107"/>
        <v>93385</v>
      </c>
      <c r="K259" s="96">
        <f t="shared" si="111"/>
        <v>98.709384182821381</v>
      </c>
      <c r="L259" s="89">
        <v>38065</v>
      </c>
      <c r="M259" s="96">
        <f t="shared" si="112"/>
        <v>94.276302754111356</v>
      </c>
      <c r="N259" s="89">
        <v>61976</v>
      </c>
      <c r="O259" s="96">
        <f t="shared" si="113"/>
        <v>98.112968591691995</v>
      </c>
      <c r="P259" s="89">
        <f t="shared" si="114"/>
        <v>23911</v>
      </c>
      <c r="Q259" s="96">
        <f t="shared" si="115"/>
        <v>104.90961740961741</v>
      </c>
      <c r="R259" s="89">
        <f t="shared" si="116"/>
        <v>117296</v>
      </c>
      <c r="S259" s="96">
        <f t="shared" si="117"/>
        <v>99.913116066713243</v>
      </c>
      <c r="T259" s="89">
        <v>108254</v>
      </c>
      <c r="U259" s="96">
        <f t="shared" si="118"/>
        <v>100.08228169925577</v>
      </c>
      <c r="V259" s="89">
        <v>10742</v>
      </c>
      <c r="W259" s="96">
        <f t="shared" si="119"/>
        <v>105.04596127518091</v>
      </c>
      <c r="X259" s="89">
        <f t="shared" si="120"/>
        <v>9042</v>
      </c>
      <c r="Y259" s="96">
        <f t="shared" si="121"/>
        <v>97.931333261128557</v>
      </c>
      <c r="Z259" s="89">
        <v>44</v>
      </c>
      <c r="AA259" s="96">
        <f>Z259/Z247*100</f>
        <v>97.777777777777771</v>
      </c>
      <c r="AB259" s="89" t="s">
        <v>188</v>
      </c>
      <c r="AC259" s="89" t="s">
        <v>188</v>
      </c>
      <c r="AD259" s="89">
        <v>2668</v>
      </c>
      <c r="AE259" s="96">
        <f>AD259/AD247*100</f>
        <v>92.994074590449642</v>
      </c>
      <c r="AF259" s="89" t="s">
        <v>188</v>
      </c>
      <c r="AG259" s="89" t="s">
        <v>188</v>
      </c>
      <c r="AH259" s="89">
        <v>30</v>
      </c>
      <c r="AI259" s="96">
        <f>AH259/AH247*100</f>
        <v>100</v>
      </c>
      <c r="AJ259" s="88"/>
      <c r="AK259" s="162"/>
      <c r="AL259" s="195"/>
      <c r="AM259" s="193"/>
      <c r="AN259" s="176"/>
      <c r="AO259" s="176"/>
      <c r="AP259" s="88"/>
      <c r="AQ259" s="196"/>
      <c r="AR259" s="94"/>
      <c r="AS259" s="94"/>
      <c r="AT259" s="94"/>
      <c r="AU259" s="94"/>
      <c r="AV259" s="94"/>
      <c r="AW259" s="94"/>
      <c r="AX259" s="94"/>
      <c r="AY259" s="94"/>
      <c r="AZ259" s="94"/>
    </row>
    <row r="260" spans="1:52" s="93" customFormat="1" ht="12" customHeight="1">
      <c r="A260" s="92"/>
      <c r="B260" s="43" t="s">
        <v>19</v>
      </c>
      <c r="C260" s="60" t="s">
        <v>19</v>
      </c>
      <c r="D260" s="95">
        <v>87418</v>
      </c>
      <c r="E260" s="96">
        <f t="shared" si="108"/>
        <v>99.910853067568809</v>
      </c>
      <c r="F260" s="89">
        <v>711</v>
      </c>
      <c r="G260" s="96">
        <f t="shared" si="109"/>
        <v>79.887640449438209</v>
      </c>
      <c r="H260" s="89">
        <v>332</v>
      </c>
      <c r="I260" s="96">
        <f t="shared" si="110"/>
        <v>109.21052631578947</v>
      </c>
      <c r="J260" s="89">
        <f>+D260-F260</f>
        <v>86707</v>
      </c>
      <c r="K260" s="96">
        <f t="shared" si="111"/>
        <v>100.11662009560538</v>
      </c>
      <c r="L260" s="89">
        <v>35037</v>
      </c>
      <c r="M260" s="96">
        <f t="shared" si="112"/>
        <v>97.352042233953867</v>
      </c>
      <c r="N260" s="89">
        <v>57876</v>
      </c>
      <c r="O260" s="96">
        <f t="shared" si="113"/>
        <v>99.648760330578511</v>
      </c>
      <c r="P260" s="89">
        <f t="shared" si="114"/>
        <v>22839</v>
      </c>
      <c r="Q260" s="96">
        <f t="shared" si="115"/>
        <v>103.39067451335447</v>
      </c>
      <c r="R260" s="89">
        <f t="shared" si="116"/>
        <v>109546</v>
      </c>
      <c r="S260" s="96">
        <f t="shared" si="117"/>
        <v>100.78199749760802</v>
      </c>
      <c r="T260" s="89">
        <v>101587</v>
      </c>
      <c r="U260" s="96">
        <f t="shared" si="118"/>
        <v>101.12485939257594</v>
      </c>
      <c r="V260" s="89">
        <v>9819</v>
      </c>
      <c r="W260" s="96">
        <f t="shared" si="119"/>
        <v>100.50153531218014</v>
      </c>
      <c r="X260" s="89">
        <f t="shared" si="120"/>
        <v>7959</v>
      </c>
      <c r="Y260" s="96">
        <f t="shared" si="121"/>
        <v>96.601529311809685</v>
      </c>
      <c r="Z260" s="89">
        <v>48</v>
      </c>
      <c r="AA260" s="96">
        <f>Z260/Z248*100</f>
        <v>111.62790697674419</v>
      </c>
      <c r="AB260" s="89" t="s">
        <v>188</v>
      </c>
      <c r="AC260" s="89" t="s">
        <v>188</v>
      </c>
      <c r="AD260" s="89">
        <v>2390</v>
      </c>
      <c r="AE260" s="96">
        <f>AD260/AD248*100</f>
        <v>89.984939759036138</v>
      </c>
      <c r="AF260" s="89" t="s">
        <v>188</v>
      </c>
      <c r="AG260" s="89" t="s">
        <v>188</v>
      </c>
      <c r="AH260" s="89">
        <v>30</v>
      </c>
      <c r="AI260" s="96">
        <f>AH260/AH248*100</f>
        <v>100</v>
      </c>
      <c r="AJ260" s="195"/>
      <c r="AK260" s="162"/>
      <c r="AL260" s="195"/>
      <c r="AM260" s="193"/>
      <c r="AN260" s="176"/>
      <c r="AO260" s="176"/>
      <c r="AP260" s="88"/>
      <c r="AQ260" s="196"/>
      <c r="AR260" s="94"/>
      <c r="AS260" s="94"/>
      <c r="AT260" s="94"/>
      <c r="AU260" s="94"/>
      <c r="AV260" s="94"/>
      <c r="AW260" s="94"/>
      <c r="AX260" s="94"/>
      <c r="AY260" s="94"/>
      <c r="AZ260" s="94"/>
    </row>
    <row r="261" spans="1:52" s="217" customFormat="1" ht="12" customHeight="1">
      <c r="B261" s="44" t="s">
        <v>20</v>
      </c>
      <c r="C261" s="62" t="s">
        <v>20</v>
      </c>
      <c r="D261" s="101">
        <v>100102</v>
      </c>
      <c r="E261" s="109">
        <f t="shared" si="108"/>
        <v>99.953069925810539</v>
      </c>
      <c r="F261" s="90">
        <v>700</v>
      </c>
      <c r="G261" s="109">
        <f t="shared" si="109"/>
        <v>79.545454545454547</v>
      </c>
      <c r="H261" s="90">
        <v>366</v>
      </c>
      <c r="I261" s="109">
        <f t="shared" si="110"/>
        <v>124.48979591836735</v>
      </c>
      <c r="J261" s="90">
        <f t="shared" ref="J261:J271" si="125">+D261-F261</f>
        <v>99402</v>
      </c>
      <c r="K261" s="109">
        <f t="shared" si="111"/>
        <v>100.13397938933603</v>
      </c>
      <c r="L261" s="90">
        <v>40830</v>
      </c>
      <c r="M261" s="109">
        <f t="shared" si="112"/>
        <v>94.267310045482873</v>
      </c>
      <c r="N261" s="90">
        <v>62645</v>
      </c>
      <c r="O261" s="109">
        <f t="shared" si="113"/>
        <v>98.220445280652243</v>
      </c>
      <c r="P261" s="90">
        <f>N261-L261</f>
        <v>21815</v>
      </c>
      <c r="Q261" s="109">
        <f t="shared" si="115"/>
        <v>106.58621195094543</v>
      </c>
      <c r="R261" s="90">
        <f>J261+P261</f>
        <v>121217</v>
      </c>
      <c r="S261" s="109">
        <f t="shared" si="117"/>
        <v>101.23688781987039</v>
      </c>
      <c r="T261" s="90">
        <v>107063</v>
      </c>
      <c r="U261" s="109">
        <f t="shared" si="118"/>
        <v>102.23641867438241</v>
      </c>
      <c r="V261" s="90">
        <v>10249</v>
      </c>
      <c r="W261" s="109">
        <f t="shared" si="119"/>
        <v>96.126430313262063</v>
      </c>
      <c r="X261" s="90">
        <f>+R261-T261</f>
        <v>14154</v>
      </c>
      <c r="Y261" s="109">
        <f t="shared" si="121"/>
        <v>94.265734265734267</v>
      </c>
      <c r="Z261" s="90">
        <v>53</v>
      </c>
      <c r="AA261" s="109">
        <f>Z261/Z249*100</f>
        <v>101.92307692307692</v>
      </c>
      <c r="AB261" s="90" t="s">
        <v>188</v>
      </c>
      <c r="AC261" s="90" t="s">
        <v>188</v>
      </c>
      <c r="AD261" s="90">
        <v>2609</v>
      </c>
      <c r="AE261" s="109">
        <f>AD261/AD249*100</f>
        <v>84.270025839793277</v>
      </c>
      <c r="AF261" s="90" t="s">
        <v>188</v>
      </c>
      <c r="AG261" s="90" t="s">
        <v>188</v>
      </c>
      <c r="AH261" s="90">
        <v>30</v>
      </c>
      <c r="AI261" s="109">
        <f>AH261/AH249*100</f>
        <v>100</v>
      </c>
      <c r="AJ261" s="107"/>
      <c r="AK261" s="169"/>
      <c r="AL261" s="219"/>
      <c r="AM261" s="169"/>
      <c r="AN261" s="178"/>
      <c r="AO261" s="178"/>
      <c r="AP261" s="107"/>
      <c r="AQ261" s="220"/>
      <c r="AR261" s="218"/>
      <c r="AS261" s="218"/>
      <c r="AT261" s="218"/>
      <c r="AU261" s="218"/>
      <c r="AV261" s="218"/>
      <c r="AW261" s="218"/>
      <c r="AX261" s="218"/>
      <c r="AY261" s="218"/>
      <c r="AZ261" s="218"/>
    </row>
    <row r="262" spans="1:52" ht="12" customHeight="1">
      <c r="B262" s="42" t="s">
        <v>246</v>
      </c>
      <c r="C262" s="61" t="s">
        <v>247</v>
      </c>
      <c r="D262" s="80">
        <v>97981</v>
      </c>
      <c r="E262" s="87">
        <f t="shared" ref="E262:E273" si="126">D262/D250*100</f>
        <v>99.990815389325434</v>
      </c>
      <c r="F262" s="83">
        <v>674</v>
      </c>
      <c r="G262" s="87">
        <f t="shared" ref="G262:G273" si="127">F262/F250*100</f>
        <v>89.986648865153541</v>
      </c>
      <c r="H262" s="83">
        <v>340</v>
      </c>
      <c r="I262" s="87">
        <f t="shared" ref="I262:I273" si="128">H262/H250*100</f>
        <v>91.891891891891902</v>
      </c>
      <c r="J262" s="83">
        <f t="shared" si="125"/>
        <v>97307</v>
      </c>
      <c r="K262" s="87">
        <f t="shared" ref="K262:K273" si="129">J262/J250*100</f>
        <v>100.06787260517682</v>
      </c>
      <c r="L262" s="83">
        <v>39504</v>
      </c>
      <c r="M262" s="87">
        <f t="shared" ref="M262:M273" si="130">L262/L250*100</f>
        <v>96.210423770092547</v>
      </c>
      <c r="N262" s="83">
        <v>61089</v>
      </c>
      <c r="O262" s="87">
        <f t="shared" ref="O262:O273" si="131">N262/N250*100</f>
        <v>98.846315653215115</v>
      </c>
      <c r="P262" s="83">
        <f t="shared" ref="P262:P272" si="132">N262-L262</f>
        <v>21585</v>
      </c>
      <c r="Q262" s="87">
        <f t="shared" ref="Q262:Q273" si="133">P262/P250*100</f>
        <v>104.06421752964998</v>
      </c>
      <c r="R262" s="83">
        <f t="shared" ref="R262:R272" si="134">J262+P262</f>
        <v>118892</v>
      </c>
      <c r="S262" s="87">
        <f t="shared" ref="S262:S273" si="135">R262/R250*100</f>
        <v>100.77044998008186</v>
      </c>
      <c r="T262" s="83">
        <v>108854</v>
      </c>
      <c r="U262" s="87">
        <f t="shared" ref="U262:U273" si="136">T262/T250*100</f>
        <v>102.04934938313271</v>
      </c>
      <c r="V262" s="83">
        <v>10255</v>
      </c>
      <c r="W262" s="87">
        <f t="shared" ref="W262:W273" si="137">V262/V250*100</f>
        <v>102.47826521434995</v>
      </c>
      <c r="X262" s="83">
        <f t="shared" ref="X262:X272" si="138">+R262-T262</f>
        <v>10038</v>
      </c>
      <c r="Y262" s="87">
        <f t="shared" ref="Y262:Y266" si="139">X262/X250*100</f>
        <v>88.714096332302248</v>
      </c>
      <c r="Z262" s="83">
        <v>58</v>
      </c>
      <c r="AA262" s="87">
        <f t="shared" ref="AA262:AA270" si="140">Z262/Z250*100</f>
        <v>111.53846153846155</v>
      </c>
      <c r="AB262" s="83" t="s">
        <v>188</v>
      </c>
      <c r="AC262" s="83" t="s">
        <v>188</v>
      </c>
      <c r="AD262" s="83">
        <v>2506</v>
      </c>
      <c r="AE262" s="87">
        <f t="shared" ref="AE262:AE270" si="141">AD262/AD250*100</f>
        <v>82.43421052631578</v>
      </c>
      <c r="AF262" s="83" t="s">
        <v>188</v>
      </c>
      <c r="AG262" s="83" t="s">
        <v>188</v>
      </c>
      <c r="AH262" s="83">
        <v>30</v>
      </c>
      <c r="AI262" s="87">
        <f t="shared" ref="AI262:AI270" si="142">AH262/AH250*100</f>
        <v>100</v>
      </c>
      <c r="AJ262" s="150"/>
      <c r="AK262" s="165"/>
      <c r="AL262" s="157"/>
      <c r="AM262" s="165"/>
      <c r="AN262" s="150"/>
      <c r="AO262" s="150"/>
      <c r="AP262" s="150"/>
      <c r="AQ262" s="192"/>
    </row>
    <row r="263" spans="1:52" s="93" customFormat="1" ht="12" customHeight="1">
      <c r="A263" s="92"/>
      <c r="B263" s="43" t="s">
        <v>248</v>
      </c>
      <c r="C263" s="60" t="s">
        <v>249</v>
      </c>
      <c r="D263" s="95">
        <v>99092</v>
      </c>
      <c r="E263" s="96">
        <f t="shared" si="126"/>
        <v>97.688220274653233</v>
      </c>
      <c r="F263" s="89">
        <v>703</v>
      </c>
      <c r="G263" s="96">
        <f t="shared" si="127"/>
        <v>94.109772423025433</v>
      </c>
      <c r="H263" s="89">
        <v>369</v>
      </c>
      <c r="I263" s="96">
        <f t="shared" si="128"/>
        <v>100.2717391304348</v>
      </c>
      <c r="J263" s="89">
        <f t="shared" si="125"/>
        <v>98389</v>
      </c>
      <c r="K263" s="96">
        <f t="shared" si="129"/>
        <v>97.714768100109254</v>
      </c>
      <c r="L263" s="89">
        <v>39053</v>
      </c>
      <c r="M263" s="96">
        <f t="shared" si="130"/>
        <v>95.204778156996582</v>
      </c>
      <c r="N263" s="89">
        <v>65821</v>
      </c>
      <c r="O263" s="96">
        <f t="shared" si="131"/>
        <v>98.633359806992033</v>
      </c>
      <c r="P263" s="89">
        <f t="shared" si="132"/>
        <v>26768</v>
      </c>
      <c r="Q263" s="96">
        <f t="shared" si="133"/>
        <v>104.10298292692413</v>
      </c>
      <c r="R263" s="89">
        <f t="shared" si="134"/>
        <v>125157</v>
      </c>
      <c r="S263" s="96">
        <f t="shared" si="135"/>
        <v>99.014263901964355</v>
      </c>
      <c r="T263" s="89">
        <v>116724</v>
      </c>
      <c r="U263" s="96">
        <f t="shared" si="136"/>
        <v>99.922954440392417</v>
      </c>
      <c r="V263" s="89">
        <v>9935</v>
      </c>
      <c r="W263" s="96">
        <f t="shared" si="137"/>
        <v>94.206334155129909</v>
      </c>
      <c r="X263" s="89">
        <f t="shared" si="138"/>
        <v>8433</v>
      </c>
      <c r="Y263" s="96">
        <f t="shared" si="139"/>
        <v>87.944519762227557</v>
      </c>
      <c r="Z263" s="89">
        <v>52</v>
      </c>
      <c r="AA263" s="96">
        <f t="shared" si="140"/>
        <v>98.113207547169807</v>
      </c>
      <c r="AB263" s="89" t="s">
        <v>188</v>
      </c>
      <c r="AC263" s="89" t="s">
        <v>188</v>
      </c>
      <c r="AD263" s="89">
        <v>2519</v>
      </c>
      <c r="AE263" s="96">
        <f t="shared" si="141"/>
        <v>86.623108665749655</v>
      </c>
      <c r="AF263" s="89" t="s">
        <v>188</v>
      </c>
      <c r="AG263" s="89" t="s">
        <v>188</v>
      </c>
      <c r="AH263" s="89">
        <v>30</v>
      </c>
      <c r="AI263" s="96">
        <f t="shared" si="142"/>
        <v>100</v>
      </c>
      <c r="AJ263" s="176"/>
      <c r="AK263" s="177"/>
      <c r="AL263" s="195"/>
      <c r="AM263" s="177"/>
      <c r="AN263" s="176"/>
      <c r="AO263" s="176"/>
      <c r="AP263" s="176"/>
      <c r="AQ263" s="196"/>
      <c r="AR263" s="94"/>
      <c r="AS263" s="94"/>
      <c r="AT263" s="94"/>
      <c r="AU263" s="94"/>
      <c r="AV263" s="94"/>
      <c r="AW263" s="94"/>
      <c r="AX263" s="94"/>
      <c r="AY263" s="94"/>
      <c r="AZ263" s="94"/>
    </row>
    <row r="264" spans="1:52" s="93" customFormat="1" ht="12" customHeight="1">
      <c r="A264" s="92"/>
      <c r="B264" s="43" t="s">
        <v>250</v>
      </c>
      <c r="C264" s="60" t="s">
        <v>10</v>
      </c>
      <c r="D264" s="95">
        <v>92758</v>
      </c>
      <c r="E264" s="96">
        <f t="shared" si="126"/>
        <v>97.682157562737601</v>
      </c>
      <c r="F264" s="89">
        <v>757</v>
      </c>
      <c r="G264" s="96">
        <f t="shared" si="127"/>
        <v>104.55801104972376</v>
      </c>
      <c r="H264" s="89">
        <v>369</v>
      </c>
      <c r="I264" s="96">
        <f t="shared" si="128"/>
        <v>106.95652173913044</v>
      </c>
      <c r="J264" s="89">
        <f t="shared" si="125"/>
        <v>92001</v>
      </c>
      <c r="K264" s="96">
        <f t="shared" si="129"/>
        <v>97.629330927999149</v>
      </c>
      <c r="L264" s="89">
        <v>35288</v>
      </c>
      <c r="M264" s="96">
        <f t="shared" si="130"/>
        <v>94.45901814872316</v>
      </c>
      <c r="N264" s="89">
        <v>67009</v>
      </c>
      <c r="O264" s="96">
        <f t="shared" si="131"/>
        <v>101.59035779260157</v>
      </c>
      <c r="P264" s="89">
        <f t="shared" si="132"/>
        <v>31721</v>
      </c>
      <c r="Q264" s="96">
        <f t="shared" si="133"/>
        <v>110.90483182994195</v>
      </c>
      <c r="R264" s="89">
        <f t="shared" si="134"/>
        <v>123722</v>
      </c>
      <c r="S264" s="96">
        <f t="shared" si="135"/>
        <v>100.7204669602807</v>
      </c>
      <c r="T264" s="89">
        <v>117358</v>
      </c>
      <c r="U264" s="96">
        <f t="shared" si="136"/>
        <v>101.69582585939463</v>
      </c>
      <c r="V264" s="89">
        <v>9714</v>
      </c>
      <c r="W264" s="96">
        <f t="shared" si="137"/>
        <v>95.629060838747776</v>
      </c>
      <c r="X264" s="89">
        <f t="shared" si="138"/>
        <v>6364</v>
      </c>
      <c r="Y264" s="96">
        <f t="shared" si="139"/>
        <v>85.583647122108658</v>
      </c>
      <c r="Z264" s="89">
        <v>48</v>
      </c>
      <c r="AA264" s="96">
        <f t="shared" si="140"/>
        <v>111.62790697674419</v>
      </c>
      <c r="AB264" s="89" t="s">
        <v>188</v>
      </c>
      <c r="AC264" s="89" t="s">
        <v>188</v>
      </c>
      <c r="AD264" s="89">
        <v>2358</v>
      </c>
      <c r="AE264" s="96">
        <f t="shared" si="141"/>
        <v>81.875</v>
      </c>
      <c r="AF264" s="89" t="s">
        <v>188</v>
      </c>
      <c r="AG264" s="89" t="s">
        <v>188</v>
      </c>
      <c r="AH264" s="89">
        <v>30</v>
      </c>
      <c r="AI264" s="96">
        <f t="shared" si="142"/>
        <v>100</v>
      </c>
      <c r="AJ264" s="176"/>
      <c r="AK264" s="177"/>
      <c r="AL264" s="195"/>
      <c r="AM264" s="177"/>
      <c r="AN264" s="176"/>
      <c r="AO264" s="176"/>
      <c r="AP264" s="176"/>
      <c r="AQ264" s="196"/>
      <c r="AR264" s="94"/>
      <c r="AS264" s="94"/>
      <c r="AT264" s="94"/>
      <c r="AU264" s="94"/>
      <c r="AV264" s="94"/>
      <c r="AW264" s="94"/>
      <c r="AX264" s="94"/>
      <c r="AY264" s="94"/>
      <c r="AZ264" s="94"/>
    </row>
    <row r="265" spans="1:52" s="93" customFormat="1" ht="12" customHeight="1">
      <c r="A265" s="92"/>
      <c r="B265" s="43" t="s">
        <v>251</v>
      </c>
      <c r="C265" s="60" t="s">
        <v>252</v>
      </c>
      <c r="D265" s="95">
        <v>91435</v>
      </c>
      <c r="E265" s="96">
        <f t="shared" si="126"/>
        <v>99.879840515593415</v>
      </c>
      <c r="F265" s="89">
        <v>785</v>
      </c>
      <c r="G265" s="96">
        <f t="shared" si="127"/>
        <v>108.57538035961272</v>
      </c>
      <c r="H265" s="89">
        <v>397</v>
      </c>
      <c r="I265" s="96">
        <f t="shared" si="128"/>
        <v>115.40697674418605</v>
      </c>
      <c r="J265" s="89">
        <f t="shared" si="125"/>
        <v>90650</v>
      </c>
      <c r="K265" s="96">
        <f t="shared" si="129"/>
        <v>99.810618572592546</v>
      </c>
      <c r="L265" s="89">
        <v>37285</v>
      </c>
      <c r="M265" s="96">
        <f t="shared" si="130"/>
        <v>106.68097281831189</v>
      </c>
      <c r="N265" s="89">
        <v>66686</v>
      </c>
      <c r="O265" s="96">
        <f t="shared" si="131"/>
        <v>100.23448068540507</v>
      </c>
      <c r="P265" s="89">
        <f t="shared" si="132"/>
        <v>29401</v>
      </c>
      <c r="Q265" s="96">
        <f t="shared" si="133"/>
        <v>93.100063331222287</v>
      </c>
      <c r="R265" s="89">
        <f t="shared" si="134"/>
        <v>120051</v>
      </c>
      <c r="S265" s="96">
        <f t="shared" si="135"/>
        <v>98.079279750330869</v>
      </c>
      <c r="T265" s="89">
        <v>110524</v>
      </c>
      <c r="U265" s="96">
        <f t="shared" si="136"/>
        <v>96.245918056341708</v>
      </c>
      <c r="V265" s="89">
        <v>8692</v>
      </c>
      <c r="W265" s="96">
        <f t="shared" si="137"/>
        <v>90.949042586585747</v>
      </c>
      <c r="X265" s="89">
        <f t="shared" si="138"/>
        <v>9527</v>
      </c>
      <c r="Y265" s="96">
        <f t="shared" si="139"/>
        <v>125.90194264569843</v>
      </c>
      <c r="Z265" s="89">
        <v>55</v>
      </c>
      <c r="AA265" s="96">
        <f t="shared" si="140"/>
        <v>105.76923076923077</v>
      </c>
      <c r="AB265" s="89" t="s">
        <v>188</v>
      </c>
      <c r="AC265" s="89" t="s">
        <v>188</v>
      </c>
      <c r="AD265" s="89">
        <v>2466</v>
      </c>
      <c r="AE265" s="96">
        <f t="shared" si="141"/>
        <v>82.254836557705133</v>
      </c>
      <c r="AF265" s="89" t="s">
        <v>188</v>
      </c>
      <c r="AG265" s="89" t="s">
        <v>188</v>
      </c>
      <c r="AH265" s="89">
        <v>30</v>
      </c>
      <c r="AI265" s="96">
        <f t="shared" si="142"/>
        <v>100</v>
      </c>
      <c r="AJ265" s="88"/>
      <c r="AK265" s="177"/>
      <c r="AL265" s="195"/>
      <c r="AM265" s="177"/>
      <c r="AN265" s="195"/>
      <c r="AO265" s="176"/>
      <c r="AP265" s="176"/>
      <c r="AQ265" s="196"/>
      <c r="AR265" s="94"/>
      <c r="AS265" s="94"/>
      <c r="AT265" s="94"/>
      <c r="AU265" s="94"/>
      <c r="AV265" s="94"/>
      <c r="AW265" s="94"/>
      <c r="AX265" s="94"/>
      <c r="AY265" s="94"/>
      <c r="AZ265" s="94"/>
    </row>
    <row r="266" spans="1:52" s="93" customFormat="1" ht="12" customHeight="1">
      <c r="A266" s="92"/>
      <c r="B266" s="43" t="s">
        <v>253</v>
      </c>
      <c r="C266" s="60" t="s">
        <v>254</v>
      </c>
      <c r="D266" s="95">
        <v>84714</v>
      </c>
      <c r="E266" s="96">
        <f t="shared" si="126"/>
        <v>93.966922897740517</v>
      </c>
      <c r="F266" s="89">
        <v>726</v>
      </c>
      <c r="G266" s="96">
        <f t="shared" si="127"/>
        <v>97.449664429530202</v>
      </c>
      <c r="H266" s="89">
        <v>338</v>
      </c>
      <c r="I266" s="96">
        <f t="shared" si="128"/>
        <v>92.349726775956285</v>
      </c>
      <c r="J266" s="89">
        <f t="shared" si="125"/>
        <v>83988</v>
      </c>
      <c r="K266" s="96">
        <f t="shared" si="129"/>
        <v>93.937902648532571</v>
      </c>
      <c r="L266" s="89">
        <v>33846</v>
      </c>
      <c r="M266" s="96">
        <f t="shared" si="130"/>
        <v>92.629792824105749</v>
      </c>
      <c r="N266" s="89">
        <v>65399</v>
      </c>
      <c r="O266" s="96">
        <f t="shared" si="131"/>
        <v>99.844277186607826</v>
      </c>
      <c r="P266" s="89">
        <f t="shared" si="132"/>
        <v>31553</v>
      </c>
      <c r="Q266" s="96">
        <f t="shared" si="133"/>
        <v>108.94620537255715</v>
      </c>
      <c r="R266" s="89">
        <f t="shared" si="134"/>
        <v>115541</v>
      </c>
      <c r="S266" s="96">
        <f t="shared" si="135"/>
        <v>97.61003632677199</v>
      </c>
      <c r="T266" s="89">
        <v>107439</v>
      </c>
      <c r="U266" s="96">
        <f t="shared" si="136"/>
        <v>100.78705440900563</v>
      </c>
      <c r="V266" s="89">
        <v>9575</v>
      </c>
      <c r="W266" s="96">
        <f t="shared" si="137"/>
        <v>88.338407602177327</v>
      </c>
      <c r="X266" s="89">
        <f t="shared" si="138"/>
        <v>8102</v>
      </c>
      <c r="Y266" s="96">
        <f t="shared" si="139"/>
        <v>68.836023789294813</v>
      </c>
      <c r="Z266" s="89">
        <v>54</v>
      </c>
      <c r="AA266" s="96">
        <f t="shared" si="140"/>
        <v>96.428571428571431</v>
      </c>
      <c r="AB266" s="89" t="s">
        <v>188</v>
      </c>
      <c r="AC266" s="89" t="s">
        <v>188</v>
      </c>
      <c r="AD266" s="89">
        <v>2529</v>
      </c>
      <c r="AE266" s="96">
        <f t="shared" si="141"/>
        <v>81.266066838046271</v>
      </c>
      <c r="AF266" s="89" t="s">
        <v>188</v>
      </c>
      <c r="AG266" s="89" t="s">
        <v>188</v>
      </c>
      <c r="AH266" s="89">
        <v>30</v>
      </c>
      <c r="AI266" s="96">
        <f t="shared" si="142"/>
        <v>100</v>
      </c>
      <c r="AJ266" s="88"/>
      <c r="AK266" s="177"/>
      <c r="AL266" s="195"/>
      <c r="AM266" s="177"/>
      <c r="AN266" s="176"/>
      <c r="AO266" s="176"/>
      <c r="AP266" s="88"/>
      <c r="AQ266" s="196"/>
      <c r="AR266" s="94"/>
      <c r="AS266" s="94"/>
      <c r="AT266" s="94"/>
      <c r="AU266" s="94"/>
      <c r="AV266" s="94"/>
      <c r="AW266" s="94"/>
      <c r="AX266" s="94"/>
      <c r="AY266" s="94"/>
      <c r="AZ266" s="94"/>
    </row>
    <row r="267" spans="1:52" s="93" customFormat="1" ht="12" customHeight="1">
      <c r="A267" s="92"/>
      <c r="B267" s="43" t="s">
        <v>255</v>
      </c>
      <c r="C267" s="60" t="s">
        <v>13</v>
      </c>
      <c r="D267" s="95">
        <v>83703</v>
      </c>
      <c r="E267" s="96">
        <f t="shared" si="126"/>
        <v>95.636525673544938</v>
      </c>
      <c r="F267" s="89">
        <v>786</v>
      </c>
      <c r="G267" s="96">
        <f t="shared" si="127"/>
        <v>113.91304347826087</v>
      </c>
      <c r="H267" s="89">
        <v>409</v>
      </c>
      <c r="I267" s="96">
        <f t="shared" si="128"/>
        <v>131.51125401929261</v>
      </c>
      <c r="J267" s="89">
        <f t="shared" si="125"/>
        <v>82917</v>
      </c>
      <c r="K267" s="96">
        <f t="shared" si="129"/>
        <v>95.491293532338304</v>
      </c>
      <c r="L267" s="89">
        <v>33756</v>
      </c>
      <c r="M267" s="96">
        <f t="shared" si="130"/>
        <v>98.771067415730343</v>
      </c>
      <c r="N267" s="89">
        <v>69974</v>
      </c>
      <c r="O267" s="96">
        <f t="shared" si="131"/>
        <v>108.35410892085662</v>
      </c>
      <c r="P267" s="89">
        <f t="shared" si="132"/>
        <v>36218</v>
      </c>
      <c r="Q267" s="96">
        <f t="shared" si="133"/>
        <v>119.12640199980264</v>
      </c>
      <c r="R267" s="89">
        <f t="shared" si="134"/>
        <v>119135</v>
      </c>
      <c r="S267" s="96">
        <f t="shared" si="135"/>
        <v>101.6206764191581</v>
      </c>
      <c r="T267" s="89">
        <v>114189</v>
      </c>
      <c r="U267" s="96">
        <f t="shared" si="136"/>
        <v>101.43461189972818</v>
      </c>
      <c r="V267" s="89">
        <v>10528</v>
      </c>
      <c r="W267" s="96">
        <f t="shared" si="137"/>
        <v>102.64209807936044</v>
      </c>
      <c r="X267" s="89">
        <f t="shared" si="138"/>
        <v>4946</v>
      </c>
      <c r="Y267" s="96">
        <f>X267/X255*100</f>
        <v>106.11456768933705</v>
      </c>
      <c r="Z267" s="89">
        <v>52</v>
      </c>
      <c r="AA267" s="96">
        <f t="shared" si="140"/>
        <v>106.12244897959184</v>
      </c>
      <c r="AB267" s="89" t="s">
        <v>188</v>
      </c>
      <c r="AC267" s="89" t="s">
        <v>188</v>
      </c>
      <c r="AD267" s="89">
        <v>2555</v>
      </c>
      <c r="AE267" s="96">
        <f t="shared" si="141"/>
        <v>99.532528243085324</v>
      </c>
      <c r="AF267" s="89" t="s">
        <v>188</v>
      </c>
      <c r="AG267" s="89" t="s">
        <v>188</v>
      </c>
      <c r="AH267" s="89">
        <v>30</v>
      </c>
      <c r="AI267" s="96">
        <f t="shared" si="142"/>
        <v>100</v>
      </c>
      <c r="AJ267" s="88"/>
      <c r="AK267" s="177"/>
      <c r="AL267" s="195"/>
      <c r="AM267" s="177"/>
      <c r="AN267" s="176"/>
      <c r="AO267" s="176"/>
      <c r="AP267" s="88"/>
      <c r="AQ267" s="196"/>
      <c r="AR267" s="94"/>
      <c r="AS267" s="94"/>
      <c r="AT267" s="94"/>
      <c r="AU267" s="94"/>
      <c r="AV267" s="94"/>
      <c r="AW267" s="94"/>
      <c r="AX267" s="94"/>
      <c r="AY267" s="94"/>
      <c r="AZ267" s="94"/>
    </row>
    <row r="268" spans="1:52" s="93" customFormat="1" ht="12" customHeight="1">
      <c r="A268" s="92"/>
      <c r="B268" s="43" t="s">
        <v>256</v>
      </c>
      <c r="C268" s="60" t="s">
        <v>14</v>
      </c>
      <c r="D268" s="95">
        <v>88459</v>
      </c>
      <c r="E268" s="96">
        <f t="shared" si="126"/>
        <v>98.386163941719502</v>
      </c>
      <c r="F268" s="89">
        <v>752</v>
      </c>
      <c r="G268" s="96">
        <f t="shared" si="127"/>
        <v>102.17391304347827</v>
      </c>
      <c r="H268" s="89">
        <v>364</v>
      </c>
      <c r="I268" s="96">
        <f t="shared" si="128"/>
        <v>101.96078431372548</v>
      </c>
      <c r="J268" s="89">
        <f t="shared" si="125"/>
        <v>87707</v>
      </c>
      <c r="K268" s="96">
        <f t="shared" si="129"/>
        <v>98.354901652948172</v>
      </c>
      <c r="L268" s="89">
        <v>34952</v>
      </c>
      <c r="M268" s="96">
        <f t="shared" si="130"/>
        <v>96.981132075471692</v>
      </c>
      <c r="N268" s="89">
        <v>67912</v>
      </c>
      <c r="O268" s="96">
        <f t="shared" si="131"/>
        <v>101.13477289650037</v>
      </c>
      <c r="P268" s="89">
        <f t="shared" si="132"/>
        <v>32960</v>
      </c>
      <c r="Q268" s="96">
        <f t="shared" si="133"/>
        <v>105.94664095146256</v>
      </c>
      <c r="R268" s="89">
        <f t="shared" si="134"/>
        <v>120667</v>
      </c>
      <c r="S268" s="96">
        <f t="shared" si="135"/>
        <v>100.31841308902266</v>
      </c>
      <c r="T268" s="89">
        <v>115658</v>
      </c>
      <c r="U268" s="96">
        <f t="shared" si="136"/>
        <v>100.47082942423296</v>
      </c>
      <c r="V268" s="89">
        <v>10662</v>
      </c>
      <c r="W268" s="96">
        <f t="shared" si="137"/>
        <v>87.486666119635686</v>
      </c>
      <c r="X268" s="89">
        <f t="shared" si="138"/>
        <v>5009</v>
      </c>
      <c r="Y268" s="96">
        <f t="shared" ref="Y268:Y278" si="143">X268/X256*100</f>
        <v>96.923374613003105</v>
      </c>
      <c r="Z268" s="89">
        <v>51</v>
      </c>
      <c r="AA268" s="96">
        <f t="shared" si="140"/>
        <v>91.071428571428569</v>
      </c>
      <c r="AB268" s="89" t="s">
        <v>188</v>
      </c>
      <c r="AC268" s="89" t="s">
        <v>188</v>
      </c>
      <c r="AD268" s="89">
        <v>2310</v>
      </c>
      <c r="AE268" s="96">
        <f t="shared" si="141"/>
        <v>87.799315849486888</v>
      </c>
      <c r="AF268" s="89" t="s">
        <v>188</v>
      </c>
      <c r="AG268" s="89" t="s">
        <v>188</v>
      </c>
      <c r="AH268" s="89">
        <v>30</v>
      </c>
      <c r="AI268" s="96">
        <f t="shared" si="142"/>
        <v>100</v>
      </c>
      <c r="AJ268" s="88"/>
      <c r="AK268" s="177"/>
      <c r="AL268" s="195"/>
      <c r="AM268" s="177"/>
      <c r="AN268" s="176"/>
      <c r="AO268" s="176"/>
      <c r="AP268" s="88"/>
      <c r="AQ268" s="196"/>
      <c r="AR268" s="94"/>
      <c r="AS268" s="94"/>
      <c r="AT268" s="94"/>
      <c r="AU268" s="94"/>
      <c r="AV268" s="94"/>
      <c r="AW268" s="94"/>
      <c r="AX268" s="94"/>
      <c r="AY268" s="94"/>
      <c r="AZ268" s="94"/>
    </row>
    <row r="269" spans="1:52" s="216" customFormat="1" ht="12" customHeight="1">
      <c r="A269" s="207"/>
      <c r="B269" s="43" t="s">
        <v>257</v>
      </c>
      <c r="C269" s="60" t="s">
        <v>15</v>
      </c>
      <c r="D269" s="221">
        <v>86689</v>
      </c>
      <c r="E269" s="222">
        <f t="shared" si="126"/>
        <v>99.174017000148723</v>
      </c>
      <c r="F269" s="223">
        <v>812</v>
      </c>
      <c r="G269" s="222">
        <f t="shared" si="127"/>
        <v>110.92896174863387</v>
      </c>
      <c r="H269" s="223">
        <v>424</v>
      </c>
      <c r="I269" s="222">
        <f t="shared" si="128"/>
        <v>120.11331444759207</v>
      </c>
      <c r="J269" s="223">
        <f t="shared" si="125"/>
        <v>85877</v>
      </c>
      <c r="K269" s="222">
        <f t="shared" si="129"/>
        <v>99.074747055226752</v>
      </c>
      <c r="L269" s="223">
        <v>32609</v>
      </c>
      <c r="M269" s="222">
        <f t="shared" si="130"/>
        <v>97.625890665229633</v>
      </c>
      <c r="N269" s="223">
        <v>63611</v>
      </c>
      <c r="O269" s="222">
        <f t="shared" si="131"/>
        <v>102.06665276061806</v>
      </c>
      <c r="P269" s="223">
        <f t="shared" si="132"/>
        <v>31002</v>
      </c>
      <c r="Q269" s="222">
        <f t="shared" si="133"/>
        <v>107.19546350402823</v>
      </c>
      <c r="R269" s="223">
        <f t="shared" si="134"/>
        <v>116879</v>
      </c>
      <c r="S269" s="222">
        <f t="shared" si="135"/>
        <v>101.10640138408304</v>
      </c>
      <c r="T269" s="223">
        <v>110679</v>
      </c>
      <c r="U269" s="222">
        <f t="shared" si="136"/>
        <v>100.9053115256277</v>
      </c>
      <c r="V269" s="223">
        <v>10703</v>
      </c>
      <c r="W269" s="222">
        <f t="shared" si="137"/>
        <v>88.549681475965912</v>
      </c>
      <c r="X269" s="223">
        <f t="shared" si="138"/>
        <v>6200</v>
      </c>
      <c r="Y269" s="222">
        <f t="shared" si="143"/>
        <v>104.8359824146094</v>
      </c>
      <c r="Z269" s="223">
        <v>53</v>
      </c>
      <c r="AA269" s="222">
        <f t="shared" si="140"/>
        <v>100</v>
      </c>
      <c r="AB269" s="223" t="s">
        <v>188</v>
      </c>
      <c r="AC269" s="223" t="s">
        <v>188</v>
      </c>
      <c r="AD269" s="223">
        <v>2360</v>
      </c>
      <c r="AE269" s="222">
        <f t="shared" si="141"/>
        <v>90.041968714231217</v>
      </c>
      <c r="AF269" s="223" t="s">
        <v>188</v>
      </c>
      <c r="AG269" s="223" t="s">
        <v>188</v>
      </c>
      <c r="AH269" s="89">
        <v>30</v>
      </c>
      <c r="AI269" s="222">
        <f t="shared" si="142"/>
        <v>100</v>
      </c>
      <c r="AJ269" s="210"/>
      <c r="AK269" s="211"/>
      <c r="AL269" s="212"/>
      <c r="AM269" s="211"/>
      <c r="AN269" s="213"/>
      <c r="AO269" s="213"/>
      <c r="AP269" s="210"/>
      <c r="AQ269" s="214"/>
      <c r="AR269" s="215"/>
      <c r="AS269" s="215"/>
      <c r="AT269" s="215"/>
      <c r="AU269" s="215"/>
      <c r="AV269" s="215"/>
      <c r="AW269" s="215"/>
      <c r="AX269" s="215"/>
      <c r="AY269" s="215"/>
      <c r="AZ269" s="215"/>
    </row>
    <row r="270" spans="1:52" s="93" customFormat="1" ht="12" customHeight="1">
      <c r="A270" s="92"/>
      <c r="B270" s="43" t="s">
        <v>258</v>
      </c>
      <c r="C270" s="60" t="s">
        <v>16</v>
      </c>
      <c r="D270" s="95">
        <v>91282</v>
      </c>
      <c r="E270" s="96">
        <f t="shared" si="126"/>
        <v>97.661231651474296</v>
      </c>
      <c r="F270" s="89">
        <v>694</v>
      </c>
      <c r="G270" s="96">
        <f t="shared" si="127"/>
        <v>106.11620795107032</v>
      </c>
      <c r="H270" s="89">
        <v>306</v>
      </c>
      <c r="I270" s="96">
        <f t="shared" si="128"/>
        <v>111.27272727272728</v>
      </c>
      <c r="J270" s="89">
        <f t="shared" si="125"/>
        <v>90588</v>
      </c>
      <c r="K270" s="96">
        <f t="shared" si="129"/>
        <v>97.601654922748722</v>
      </c>
      <c r="L270" s="89">
        <v>36745</v>
      </c>
      <c r="M270" s="96">
        <f t="shared" si="130"/>
        <v>95.071151358344125</v>
      </c>
      <c r="N270" s="89">
        <v>61524</v>
      </c>
      <c r="O270" s="96">
        <f t="shared" si="131"/>
        <v>102.97593144310918</v>
      </c>
      <c r="P270" s="89">
        <f t="shared" si="132"/>
        <v>24779</v>
      </c>
      <c r="Q270" s="96">
        <f t="shared" si="133"/>
        <v>117.45828593098217</v>
      </c>
      <c r="R270" s="89">
        <f t="shared" si="134"/>
        <v>115367</v>
      </c>
      <c r="S270" s="96">
        <f t="shared" si="135"/>
        <v>101.27907997541918</v>
      </c>
      <c r="T270" s="89">
        <v>104643</v>
      </c>
      <c r="U270" s="96">
        <f t="shared" si="136"/>
        <v>101.90084817559475</v>
      </c>
      <c r="V270" s="89">
        <v>9984</v>
      </c>
      <c r="W270" s="96">
        <f t="shared" si="137"/>
        <v>91.747840470501757</v>
      </c>
      <c r="X270" s="89">
        <f t="shared" si="138"/>
        <v>10724</v>
      </c>
      <c r="Y270" s="96">
        <f t="shared" si="143"/>
        <v>95.58784205365896</v>
      </c>
      <c r="Z270" s="89">
        <v>48</v>
      </c>
      <c r="AA270" s="96">
        <f t="shared" si="140"/>
        <v>100</v>
      </c>
      <c r="AB270" s="89" t="s">
        <v>188</v>
      </c>
      <c r="AC270" s="89" t="s">
        <v>188</v>
      </c>
      <c r="AD270" s="89">
        <v>2580</v>
      </c>
      <c r="AE270" s="96">
        <f t="shared" si="141"/>
        <v>87.814840027229408</v>
      </c>
      <c r="AF270" s="89" t="s">
        <v>188</v>
      </c>
      <c r="AG270" s="89" t="s">
        <v>188</v>
      </c>
      <c r="AH270" s="89">
        <v>30</v>
      </c>
      <c r="AI270" s="96">
        <f t="shared" si="142"/>
        <v>100</v>
      </c>
      <c r="AJ270" s="88"/>
      <c r="AK270" s="177"/>
      <c r="AL270" s="195"/>
      <c r="AM270" s="177"/>
      <c r="AN270" s="176"/>
      <c r="AO270" s="176"/>
      <c r="AP270" s="88"/>
      <c r="AQ270" s="196"/>
      <c r="AR270" s="94"/>
      <c r="AS270" s="94"/>
      <c r="AT270" s="94"/>
      <c r="AU270" s="94"/>
      <c r="AV270" s="94"/>
      <c r="AW270" s="94"/>
      <c r="AX270" s="94"/>
      <c r="AY270" s="94"/>
      <c r="AZ270" s="94"/>
    </row>
    <row r="271" spans="1:52" s="93" customFormat="1" ht="12" customHeight="1">
      <c r="A271" s="92"/>
      <c r="B271" s="43" t="s">
        <v>259</v>
      </c>
      <c r="C271" s="60" t="s">
        <v>260</v>
      </c>
      <c r="D271" s="95">
        <v>93128</v>
      </c>
      <c r="E271" s="96">
        <f t="shared" si="126"/>
        <v>98.925005311238579</v>
      </c>
      <c r="F271" s="89">
        <v>757</v>
      </c>
      <c r="G271" s="96">
        <f t="shared" si="127"/>
        <v>100.26490066225166</v>
      </c>
      <c r="H271" s="89">
        <v>369</v>
      </c>
      <c r="I271" s="96">
        <f t="shared" si="128"/>
        <v>98.138297872340431</v>
      </c>
      <c r="J271" s="89">
        <f t="shared" si="125"/>
        <v>92371</v>
      </c>
      <c r="K271" s="96">
        <f t="shared" si="129"/>
        <v>98.914172511645333</v>
      </c>
      <c r="L271" s="89">
        <v>36790</v>
      </c>
      <c r="M271" s="96">
        <f t="shared" si="130"/>
        <v>96.650466307631675</v>
      </c>
      <c r="N271" s="89">
        <v>62956</v>
      </c>
      <c r="O271" s="96">
        <f t="shared" si="131"/>
        <v>101.58125726087516</v>
      </c>
      <c r="P271" s="89">
        <f t="shared" si="132"/>
        <v>26166</v>
      </c>
      <c r="Q271" s="96">
        <f t="shared" si="133"/>
        <v>109.43080590523191</v>
      </c>
      <c r="R271" s="89">
        <f t="shared" si="134"/>
        <v>118537</v>
      </c>
      <c r="S271" s="96">
        <f t="shared" si="135"/>
        <v>101.05800709316601</v>
      </c>
      <c r="T271" s="89">
        <v>109434</v>
      </c>
      <c r="U271" s="96">
        <f t="shared" si="136"/>
        <v>101.09002900585659</v>
      </c>
      <c r="V271" s="89">
        <v>9191</v>
      </c>
      <c r="W271" s="96">
        <f t="shared" si="137"/>
        <v>85.561347979892005</v>
      </c>
      <c r="X271" s="89">
        <f t="shared" si="138"/>
        <v>9103</v>
      </c>
      <c r="Y271" s="96">
        <f t="shared" si="143"/>
        <v>100.6746295067463</v>
      </c>
      <c r="Z271" s="89">
        <v>52</v>
      </c>
      <c r="AA271" s="96">
        <f>Z271/Z259*100</f>
        <v>118.18181818181819</v>
      </c>
      <c r="AB271" s="89" t="s">
        <v>188</v>
      </c>
      <c r="AC271" s="89" t="s">
        <v>188</v>
      </c>
      <c r="AD271" s="89">
        <v>2389</v>
      </c>
      <c r="AE271" s="96">
        <f>AD271/AD259*100</f>
        <v>89.542728635682153</v>
      </c>
      <c r="AF271" s="89" t="s">
        <v>188</v>
      </c>
      <c r="AG271" s="89" t="s">
        <v>188</v>
      </c>
      <c r="AH271" s="89">
        <v>30</v>
      </c>
      <c r="AI271" s="96">
        <f>AH271/AH259*100</f>
        <v>100</v>
      </c>
      <c r="AJ271" s="88"/>
      <c r="AK271" s="162"/>
      <c r="AL271" s="195"/>
      <c r="AM271" s="193"/>
      <c r="AN271" s="176"/>
      <c r="AO271" s="176"/>
      <c r="AP271" s="88"/>
      <c r="AQ271" s="196"/>
      <c r="AR271" s="94"/>
      <c r="AS271" s="94"/>
      <c r="AT271" s="94"/>
      <c r="AU271" s="94"/>
      <c r="AV271" s="94"/>
      <c r="AW271" s="94"/>
      <c r="AX271" s="94"/>
      <c r="AY271" s="94"/>
      <c r="AZ271" s="94"/>
    </row>
    <row r="272" spans="1:52" s="93" customFormat="1" ht="12" customHeight="1">
      <c r="A272" s="92"/>
      <c r="B272" s="43" t="s">
        <v>261</v>
      </c>
      <c r="C272" s="60" t="s">
        <v>262</v>
      </c>
      <c r="D272" s="95">
        <v>89416</v>
      </c>
      <c r="E272" s="96">
        <f t="shared" si="126"/>
        <v>102.28557047747604</v>
      </c>
      <c r="F272" s="89">
        <v>691</v>
      </c>
      <c r="G272" s="96">
        <f t="shared" si="127"/>
        <v>97.187060478199712</v>
      </c>
      <c r="H272" s="89">
        <v>303</v>
      </c>
      <c r="I272" s="96">
        <f t="shared" si="128"/>
        <v>91.265060240963862</v>
      </c>
      <c r="J272" s="89">
        <f>+D272-F272</f>
        <v>88725</v>
      </c>
      <c r="K272" s="96">
        <f t="shared" si="129"/>
        <v>102.32737841235424</v>
      </c>
      <c r="L272" s="89">
        <v>35445</v>
      </c>
      <c r="M272" s="96">
        <f t="shared" si="130"/>
        <v>101.16448326055314</v>
      </c>
      <c r="N272" s="89">
        <v>62701</v>
      </c>
      <c r="O272" s="96">
        <f t="shared" si="131"/>
        <v>108.33678899716637</v>
      </c>
      <c r="P272" s="89">
        <f t="shared" si="132"/>
        <v>27256</v>
      </c>
      <c r="Q272" s="96">
        <f t="shared" si="133"/>
        <v>119.33972590743902</v>
      </c>
      <c r="R272" s="89">
        <f t="shared" si="134"/>
        <v>115981</v>
      </c>
      <c r="S272" s="96">
        <f t="shared" si="135"/>
        <v>105.8742446095704</v>
      </c>
      <c r="T272" s="89">
        <v>107433</v>
      </c>
      <c r="U272" s="96">
        <f t="shared" si="136"/>
        <v>105.75467333418646</v>
      </c>
      <c r="V272" s="89">
        <v>9115</v>
      </c>
      <c r="W272" s="96">
        <f t="shared" si="137"/>
        <v>92.830227110703731</v>
      </c>
      <c r="X272" s="89">
        <f t="shared" si="138"/>
        <v>8548</v>
      </c>
      <c r="Y272" s="96">
        <f t="shared" si="143"/>
        <v>107.40042718934539</v>
      </c>
      <c r="Z272" s="89">
        <v>45</v>
      </c>
      <c r="AA272" s="96">
        <f>Z272/Z260*100</f>
        <v>93.75</v>
      </c>
      <c r="AB272" s="89" t="s">
        <v>188</v>
      </c>
      <c r="AC272" s="89" t="s">
        <v>188</v>
      </c>
      <c r="AD272" s="89">
        <v>1832</v>
      </c>
      <c r="AE272" s="96">
        <f>AD272/AD260*100</f>
        <v>76.65271966527196</v>
      </c>
      <c r="AF272" s="89" t="s">
        <v>188</v>
      </c>
      <c r="AG272" s="89" t="s">
        <v>188</v>
      </c>
      <c r="AH272" s="89">
        <v>30</v>
      </c>
      <c r="AI272" s="96">
        <f>AH272/AH260*100</f>
        <v>100</v>
      </c>
      <c r="AJ272" s="195"/>
      <c r="AK272" s="162"/>
      <c r="AL272" s="195"/>
      <c r="AM272" s="193"/>
      <c r="AN272" s="176"/>
      <c r="AO272" s="176"/>
      <c r="AP272" s="88"/>
      <c r="AQ272" s="196"/>
      <c r="AR272" s="94"/>
      <c r="AS272" s="94"/>
      <c r="AT272" s="94"/>
      <c r="AU272" s="94"/>
      <c r="AV272" s="94"/>
      <c r="AW272" s="94"/>
      <c r="AX272" s="94"/>
      <c r="AY272" s="94"/>
      <c r="AZ272" s="94"/>
    </row>
    <row r="273" spans="1:52" s="217" customFormat="1" ht="12" customHeight="1">
      <c r="B273" s="44" t="s">
        <v>263</v>
      </c>
      <c r="C273" s="62" t="s">
        <v>264</v>
      </c>
      <c r="D273" s="101">
        <v>98936</v>
      </c>
      <c r="E273" s="109">
        <f t="shared" si="126"/>
        <v>98.835188108129714</v>
      </c>
      <c r="F273" s="90">
        <v>749</v>
      </c>
      <c r="G273" s="109">
        <f t="shared" si="127"/>
        <v>107</v>
      </c>
      <c r="H273" s="90">
        <v>361</v>
      </c>
      <c r="I273" s="109">
        <f t="shared" si="128"/>
        <v>98.63387978142076</v>
      </c>
      <c r="J273" s="90">
        <f t="shared" ref="J273:J283" si="144">+D273-F273</f>
        <v>98187</v>
      </c>
      <c r="K273" s="109">
        <f t="shared" si="129"/>
        <v>98.777690589726561</v>
      </c>
      <c r="L273" s="90">
        <v>40459</v>
      </c>
      <c r="M273" s="109">
        <f t="shared" si="130"/>
        <v>99.091354396277239</v>
      </c>
      <c r="N273" s="90">
        <v>64729</v>
      </c>
      <c r="O273" s="109">
        <f t="shared" si="131"/>
        <v>103.32668209753373</v>
      </c>
      <c r="P273" s="90">
        <f>N273-L273</f>
        <v>24270</v>
      </c>
      <c r="Q273" s="109">
        <f t="shared" si="133"/>
        <v>111.2537245014898</v>
      </c>
      <c r="R273" s="90">
        <f>J273+P273</f>
        <v>122457</v>
      </c>
      <c r="S273" s="109">
        <f t="shared" si="135"/>
        <v>101.02295882590727</v>
      </c>
      <c r="T273" s="90">
        <v>106599</v>
      </c>
      <c r="U273" s="109">
        <f t="shared" si="136"/>
        <v>99.56661031355371</v>
      </c>
      <c r="V273" s="90">
        <v>9054</v>
      </c>
      <c r="W273" s="109">
        <f t="shared" si="137"/>
        <v>88.340325885452245</v>
      </c>
      <c r="X273" s="90">
        <f>+R273-T273</f>
        <v>15858</v>
      </c>
      <c r="Y273" s="109">
        <f t="shared" si="143"/>
        <v>112.03899957609156</v>
      </c>
      <c r="Z273" s="90">
        <v>54</v>
      </c>
      <c r="AA273" s="109">
        <f>Z273/Z261*100</f>
        <v>101.88679245283019</v>
      </c>
      <c r="AB273" s="90" t="s">
        <v>188</v>
      </c>
      <c r="AC273" s="90" t="s">
        <v>188</v>
      </c>
      <c r="AD273" s="90">
        <v>2506</v>
      </c>
      <c r="AE273" s="109">
        <f>AD273/AD261*100</f>
        <v>96.052127251820622</v>
      </c>
      <c r="AF273" s="90" t="s">
        <v>188</v>
      </c>
      <c r="AG273" s="90" t="s">
        <v>188</v>
      </c>
      <c r="AH273" s="90">
        <v>30</v>
      </c>
      <c r="AI273" s="109">
        <f>AH273/AH261*100</f>
        <v>100</v>
      </c>
      <c r="AJ273" s="107"/>
      <c r="AK273" s="169"/>
      <c r="AL273" s="219"/>
      <c r="AM273" s="169"/>
      <c r="AN273" s="178"/>
      <c r="AO273" s="178"/>
      <c r="AP273" s="107"/>
      <c r="AQ273" s="220"/>
      <c r="AR273" s="218"/>
      <c r="AS273" s="218"/>
      <c r="AT273" s="218"/>
      <c r="AU273" s="218"/>
      <c r="AV273" s="218"/>
      <c r="AW273" s="218"/>
      <c r="AX273" s="218"/>
      <c r="AY273" s="218"/>
      <c r="AZ273" s="218"/>
    </row>
    <row r="274" spans="1:52" ht="12" customHeight="1">
      <c r="B274" s="43" t="s">
        <v>265</v>
      </c>
      <c r="C274" s="60" t="s">
        <v>266</v>
      </c>
      <c r="D274" s="78">
        <v>97216</v>
      </c>
      <c r="E274" s="85">
        <f t="shared" ref="E274:E291" si="145">D274/D262*100</f>
        <v>99.219236382563963</v>
      </c>
      <c r="F274" s="81">
        <v>719</v>
      </c>
      <c r="G274" s="85">
        <f t="shared" ref="G274:G297" si="146">F274/F262*100</f>
        <v>106.67655786350147</v>
      </c>
      <c r="H274" s="81">
        <v>331</v>
      </c>
      <c r="I274" s="85">
        <f t="shared" ref="I274:I285" si="147">H274/H262*100</f>
        <v>97.35294117647058</v>
      </c>
      <c r="J274" s="81">
        <f t="shared" si="144"/>
        <v>96497</v>
      </c>
      <c r="K274" s="85">
        <f t="shared" ref="K274:K297" si="148">J274/J262*100</f>
        <v>99.167583010472015</v>
      </c>
      <c r="L274" s="81">
        <v>38725</v>
      </c>
      <c r="M274" s="85">
        <f t="shared" ref="M274:M297" si="149">L274/L262*100</f>
        <v>98.028047792628598</v>
      </c>
      <c r="N274" s="81">
        <v>64266</v>
      </c>
      <c r="O274" s="85">
        <f t="shared" ref="O274:Q297" si="150">N274/N262*100</f>
        <v>105.20060894760104</v>
      </c>
      <c r="P274" s="81">
        <f t="shared" ref="P274:P284" si="151">N274-L274</f>
        <v>25541</v>
      </c>
      <c r="Q274" s="85">
        <f t="shared" ref="Q274:Q288" si="152">P274/P262*100</f>
        <v>118.32754227472782</v>
      </c>
      <c r="R274" s="81">
        <f t="shared" ref="R274:R284" si="153">J274+P274</f>
        <v>122038</v>
      </c>
      <c r="S274" s="85">
        <f t="shared" ref="S274:S297" si="154">R274/R262*100</f>
        <v>102.64609898058742</v>
      </c>
      <c r="T274" s="81">
        <v>107710</v>
      </c>
      <c r="U274" s="85">
        <f t="shared" ref="U274:U297" si="155">T274/T262*100</f>
        <v>98.949051022470471</v>
      </c>
      <c r="V274" s="81">
        <v>7330</v>
      </c>
      <c r="W274" s="85">
        <f t="shared" ref="W274:W297" si="156">V274/V262*100</f>
        <v>71.47732813261824</v>
      </c>
      <c r="X274" s="81">
        <f t="shared" ref="X274:X284" si="157">+R274-T274</f>
        <v>14328</v>
      </c>
      <c r="Y274" s="85">
        <f t="shared" si="143"/>
        <v>142.73759713090257</v>
      </c>
      <c r="Z274" s="81">
        <v>52</v>
      </c>
      <c r="AA274" s="85">
        <f t="shared" ref="AA274:AA282" si="158">Z274/Z262*100</f>
        <v>89.65517241379311</v>
      </c>
      <c r="AB274" s="81" t="s">
        <v>188</v>
      </c>
      <c r="AC274" s="81" t="s">
        <v>188</v>
      </c>
      <c r="AD274" s="81">
        <v>2224</v>
      </c>
      <c r="AE274" s="85">
        <f t="shared" ref="AE274:AE282" si="159">AD274/AD262*100</f>
        <v>88.747007182761379</v>
      </c>
      <c r="AF274" s="81" t="s">
        <v>188</v>
      </c>
      <c r="AG274" s="81" t="s">
        <v>188</v>
      </c>
      <c r="AH274" s="81">
        <v>30</v>
      </c>
      <c r="AI274" s="85">
        <f t="shared" ref="AI274:AI282" si="160">AH274/AH262*100</f>
        <v>100</v>
      </c>
      <c r="AJ274" s="121"/>
      <c r="AK274" s="164"/>
      <c r="AL274" s="154"/>
      <c r="AM274" s="164"/>
      <c r="AN274" s="121"/>
      <c r="AO274" s="121"/>
      <c r="AP274" s="121"/>
      <c r="AQ274" s="122"/>
    </row>
    <row r="275" spans="1:52" s="93" customFormat="1" ht="12" customHeight="1">
      <c r="A275" s="92"/>
      <c r="B275" s="43" t="s">
        <v>267</v>
      </c>
      <c r="C275" s="60" t="s">
        <v>268</v>
      </c>
      <c r="D275" s="95">
        <v>99321</v>
      </c>
      <c r="E275" s="96">
        <f t="shared" si="145"/>
        <v>100.23109837322892</v>
      </c>
      <c r="F275" s="89">
        <v>733</v>
      </c>
      <c r="G275" s="96">
        <f t="shared" si="146"/>
        <v>104.2674253200569</v>
      </c>
      <c r="H275" s="89">
        <v>345</v>
      </c>
      <c r="I275" s="96">
        <f t="shared" si="147"/>
        <v>93.495934959349597</v>
      </c>
      <c r="J275" s="89">
        <f t="shared" si="144"/>
        <v>98588</v>
      </c>
      <c r="K275" s="96">
        <f t="shared" si="148"/>
        <v>100.20225838254278</v>
      </c>
      <c r="L275" s="89">
        <v>37181</v>
      </c>
      <c r="M275" s="96">
        <f t="shared" si="149"/>
        <v>95.206514224259337</v>
      </c>
      <c r="N275" s="89">
        <v>67628</v>
      </c>
      <c r="O275" s="96">
        <f t="shared" si="150"/>
        <v>102.74532444052811</v>
      </c>
      <c r="P275" s="89">
        <f t="shared" si="151"/>
        <v>30447</v>
      </c>
      <c r="Q275" s="96">
        <f t="shared" si="152"/>
        <v>113.74402271368797</v>
      </c>
      <c r="R275" s="89">
        <f t="shared" si="153"/>
        <v>129035</v>
      </c>
      <c r="S275" s="96">
        <f t="shared" si="154"/>
        <v>103.09850827360836</v>
      </c>
      <c r="T275" s="89">
        <v>114884</v>
      </c>
      <c r="U275" s="96">
        <f t="shared" si="155"/>
        <v>98.423631815222237</v>
      </c>
      <c r="V275" s="89">
        <v>6616</v>
      </c>
      <c r="W275" s="96">
        <f t="shared" si="156"/>
        <v>66.592853548062408</v>
      </c>
      <c r="X275" s="89">
        <f t="shared" si="157"/>
        <v>14151</v>
      </c>
      <c r="Y275" s="96">
        <f t="shared" si="143"/>
        <v>167.80505158306653</v>
      </c>
      <c r="Z275" s="89">
        <v>54</v>
      </c>
      <c r="AA275" s="96">
        <f t="shared" si="158"/>
        <v>103.84615384615385</v>
      </c>
      <c r="AB275" s="89" t="s">
        <v>188</v>
      </c>
      <c r="AC275" s="89" t="s">
        <v>188</v>
      </c>
      <c r="AD275" s="89">
        <v>2482</v>
      </c>
      <c r="AE275" s="96">
        <f t="shared" si="159"/>
        <v>98.531163159984132</v>
      </c>
      <c r="AF275" s="89" t="s">
        <v>188</v>
      </c>
      <c r="AG275" s="89" t="s">
        <v>188</v>
      </c>
      <c r="AH275" s="89">
        <v>30</v>
      </c>
      <c r="AI275" s="96">
        <f t="shared" si="160"/>
        <v>100</v>
      </c>
      <c r="AJ275" s="176"/>
      <c r="AK275" s="177"/>
      <c r="AL275" s="195"/>
      <c r="AM275" s="177"/>
      <c r="AN275" s="176"/>
      <c r="AO275" s="176"/>
      <c r="AP275" s="176"/>
      <c r="AQ275" s="196"/>
      <c r="AR275" s="94"/>
      <c r="AS275" s="94"/>
      <c r="AT275" s="94"/>
      <c r="AU275" s="94"/>
      <c r="AV275" s="94"/>
      <c r="AW275" s="94"/>
      <c r="AX275" s="94"/>
      <c r="AY275" s="94"/>
      <c r="AZ275" s="94"/>
    </row>
    <row r="276" spans="1:52" s="93" customFormat="1" ht="12" customHeight="1">
      <c r="A276" s="92"/>
      <c r="B276" s="43" t="s">
        <v>269</v>
      </c>
      <c r="C276" s="60" t="s">
        <v>10</v>
      </c>
      <c r="D276" s="95">
        <v>90891</v>
      </c>
      <c r="E276" s="96">
        <f t="shared" si="145"/>
        <v>97.987235602320013</v>
      </c>
      <c r="F276" s="89">
        <v>826</v>
      </c>
      <c r="G276" s="96">
        <f t="shared" si="146"/>
        <v>109.11492734478203</v>
      </c>
      <c r="H276" s="89">
        <v>359</v>
      </c>
      <c r="I276" s="96">
        <f t="shared" si="147"/>
        <v>97.289972899728994</v>
      </c>
      <c r="J276" s="89">
        <f t="shared" si="144"/>
        <v>90065</v>
      </c>
      <c r="K276" s="96">
        <f t="shared" si="148"/>
        <v>97.895675047010357</v>
      </c>
      <c r="L276" s="89">
        <v>32235</v>
      </c>
      <c r="M276" s="96">
        <f t="shared" si="149"/>
        <v>91.348333711176593</v>
      </c>
      <c r="N276" s="89">
        <v>68063</v>
      </c>
      <c r="O276" s="96">
        <f t="shared" si="150"/>
        <v>101.57292304018864</v>
      </c>
      <c r="P276" s="89">
        <f t="shared" si="151"/>
        <v>35828</v>
      </c>
      <c r="Q276" s="96">
        <f t="shared" si="152"/>
        <v>112.94725891365343</v>
      </c>
      <c r="R276" s="89">
        <f t="shared" si="153"/>
        <v>125893</v>
      </c>
      <c r="S276" s="96">
        <f t="shared" si="154"/>
        <v>101.7547404665298</v>
      </c>
      <c r="T276" s="89">
        <v>119318</v>
      </c>
      <c r="U276" s="96">
        <f t="shared" si="155"/>
        <v>101.67010344416229</v>
      </c>
      <c r="V276" s="89">
        <v>7805</v>
      </c>
      <c r="W276" s="96">
        <f t="shared" si="156"/>
        <v>80.347951410335597</v>
      </c>
      <c r="X276" s="89">
        <f t="shared" si="157"/>
        <v>6575</v>
      </c>
      <c r="Y276" s="96">
        <f t="shared" si="143"/>
        <v>103.31552482715274</v>
      </c>
      <c r="Z276" s="89">
        <v>52</v>
      </c>
      <c r="AA276" s="96">
        <f t="shared" si="158"/>
        <v>108.33333333333333</v>
      </c>
      <c r="AB276" s="89" t="s">
        <v>188</v>
      </c>
      <c r="AC276" s="89" t="s">
        <v>188</v>
      </c>
      <c r="AD276" s="89">
        <v>2289</v>
      </c>
      <c r="AE276" s="96">
        <f t="shared" si="159"/>
        <v>97.073791348600508</v>
      </c>
      <c r="AF276" s="89" t="s">
        <v>188</v>
      </c>
      <c r="AG276" s="89" t="s">
        <v>188</v>
      </c>
      <c r="AH276" s="89">
        <v>30</v>
      </c>
      <c r="AI276" s="96">
        <f t="shared" si="160"/>
        <v>100</v>
      </c>
      <c r="AJ276" s="176"/>
      <c r="AK276" s="177"/>
      <c r="AL276" s="195"/>
      <c r="AM276" s="177"/>
      <c r="AN276" s="176"/>
      <c r="AO276" s="176"/>
      <c r="AP276" s="176"/>
      <c r="AQ276" s="196"/>
      <c r="AR276" s="94"/>
      <c r="AS276" s="94"/>
      <c r="AT276" s="94"/>
      <c r="AU276" s="94"/>
      <c r="AV276" s="94"/>
      <c r="AW276" s="94"/>
      <c r="AX276" s="94"/>
      <c r="AY276" s="94"/>
      <c r="AZ276" s="94"/>
    </row>
    <row r="277" spans="1:52" s="93" customFormat="1" ht="12" customHeight="1">
      <c r="A277" s="92"/>
      <c r="B277" s="43" t="s">
        <v>270</v>
      </c>
      <c r="C277" s="60" t="s">
        <v>271</v>
      </c>
      <c r="D277" s="95">
        <v>89958</v>
      </c>
      <c r="E277" s="96">
        <f t="shared" si="145"/>
        <v>98.384644829660417</v>
      </c>
      <c r="F277" s="89">
        <v>856</v>
      </c>
      <c r="G277" s="96">
        <f t="shared" si="146"/>
        <v>109.04458598726114</v>
      </c>
      <c r="H277" s="89">
        <v>389</v>
      </c>
      <c r="I277" s="96">
        <f t="shared" si="147"/>
        <v>97.984886649874056</v>
      </c>
      <c r="J277" s="89">
        <f t="shared" si="144"/>
        <v>89102</v>
      </c>
      <c r="K277" s="96">
        <f t="shared" si="148"/>
        <v>98.292333149476008</v>
      </c>
      <c r="L277" s="89">
        <v>33216</v>
      </c>
      <c r="M277" s="96">
        <f t="shared" si="149"/>
        <v>89.086764114255061</v>
      </c>
      <c r="N277" s="89">
        <v>72871</v>
      </c>
      <c r="O277" s="96">
        <f t="shared" si="150"/>
        <v>109.27481030501154</v>
      </c>
      <c r="P277" s="89">
        <f t="shared" si="151"/>
        <v>39655</v>
      </c>
      <c r="Q277" s="96">
        <f t="shared" si="152"/>
        <v>134.87636474949832</v>
      </c>
      <c r="R277" s="89">
        <f t="shared" si="153"/>
        <v>128757</v>
      </c>
      <c r="S277" s="96">
        <f t="shared" si="154"/>
        <v>107.25191793487767</v>
      </c>
      <c r="T277" s="89">
        <v>121180</v>
      </c>
      <c r="U277" s="96">
        <f t="shared" si="155"/>
        <v>109.6413448662734</v>
      </c>
      <c r="V277" s="89">
        <v>8481</v>
      </c>
      <c r="W277" s="96">
        <f t="shared" si="156"/>
        <v>97.572480441785544</v>
      </c>
      <c r="X277" s="89">
        <f t="shared" si="157"/>
        <v>7577</v>
      </c>
      <c r="Y277" s="96">
        <f t="shared" si="143"/>
        <v>79.531856827962628</v>
      </c>
      <c r="Z277" s="89">
        <v>55</v>
      </c>
      <c r="AA277" s="96">
        <f t="shared" si="158"/>
        <v>100</v>
      </c>
      <c r="AB277" s="89" t="s">
        <v>188</v>
      </c>
      <c r="AC277" s="89" t="s">
        <v>188</v>
      </c>
      <c r="AD277" s="89">
        <v>2312</v>
      </c>
      <c r="AE277" s="96">
        <f t="shared" si="159"/>
        <v>93.755068937550689</v>
      </c>
      <c r="AF277" s="89" t="s">
        <v>188</v>
      </c>
      <c r="AG277" s="89" t="s">
        <v>188</v>
      </c>
      <c r="AH277" s="89">
        <v>30</v>
      </c>
      <c r="AI277" s="96">
        <f t="shared" si="160"/>
        <v>100</v>
      </c>
      <c r="AJ277" s="88"/>
      <c r="AK277" s="177"/>
      <c r="AL277" s="195"/>
      <c r="AM277" s="177"/>
      <c r="AN277" s="195"/>
      <c r="AO277" s="176"/>
      <c r="AP277" s="176"/>
      <c r="AQ277" s="196"/>
      <c r="AR277" s="94"/>
      <c r="AS277" s="94"/>
      <c r="AT277" s="94"/>
      <c r="AU277" s="94"/>
      <c r="AV277" s="94"/>
      <c r="AW277" s="94"/>
      <c r="AX277" s="94"/>
      <c r="AY277" s="94"/>
      <c r="AZ277" s="94"/>
    </row>
    <row r="278" spans="1:52" s="93" customFormat="1" ht="12" customHeight="1">
      <c r="A278" s="92"/>
      <c r="B278" s="43" t="s">
        <v>272</v>
      </c>
      <c r="C278" s="60" t="s">
        <v>273</v>
      </c>
      <c r="D278" s="95">
        <v>84476</v>
      </c>
      <c r="E278" s="96">
        <f t="shared" si="145"/>
        <v>99.719054701702206</v>
      </c>
      <c r="F278" s="89">
        <v>862</v>
      </c>
      <c r="G278" s="96">
        <f t="shared" si="146"/>
        <v>118.73278236914599</v>
      </c>
      <c r="H278" s="89">
        <v>395</v>
      </c>
      <c r="I278" s="96">
        <f t="shared" si="147"/>
        <v>116.8639053254438</v>
      </c>
      <c r="J278" s="89">
        <f t="shared" si="144"/>
        <v>83614</v>
      </c>
      <c r="K278" s="96">
        <f t="shared" si="148"/>
        <v>99.55469829023194</v>
      </c>
      <c r="L278" s="89">
        <v>29963</v>
      </c>
      <c r="M278" s="96">
        <f t="shared" si="149"/>
        <v>88.527447852035692</v>
      </c>
      <c r="N278" s="89">
        <v>71451</v>
      </c>
      <c r="O278" s="96">
        <f t="shared" si="150"/>
        <v>109.25396412789186</v>
      </c>
      <c r="P278" s="89">
        <f t="shared" si="151"/>
        <v>41488</v>
      </c>
      <c r="Q278" s="96">
        <f t="shared" si="152"/>
        <v>131.4867049092004</v>
      </c>
      <c r="R278" s="89">
        <f t="shared" si="153"/>
        <v>125102</v>
      </c>
      <c r="S278" s="96">
        <f t="shared" si="154"/>
        <v>108.27498463748799</v>
      </c>
      <c r="T278" s="89">
        <v>116465</v>
      </c>
      <c r="U278" s="96">
        <f t="shared" si="155"/>
        <v>108.40104617503886</v>
      </c>
      <c r="V278" s="89">
        <v>8491</v>
      </c>
      <c r="W278" s="96">
        <f t="shared" si="156"/>
        <v>88.678851174934721</v>
      </c>
      <c r="X278" s="89">
        <f t="shared" si="157"/>
        <v>8637</v>
      </c>
      <c r="Y278" s="96">
        <f t="shared" si="143"/>
        <v>106.60330782522833</v>
      </c>
      <c r="Z278" s="89">
        <v>61</v>
      </c>
      <c r="AA278" s="96">
        <f t="shared" si="158"/>
        <v>112.96296296296295</v>
      </c>
      <c r="AB278" s="89" t="s">
        <v>188</v>
      </c>
      <c r="AC278" s="89" t="s">
        <v>188</v>
      </c>
      <c r="AD278" s="89">
        <v>2358</v>
      </c>
      <c r="AE278" s="96">
        <f t="shared" si="159"/>
        <v>93.238434163701072</v>
      </c>
      <c r="AF278" s="89" t="s">
        <v>188</v>
      </c>
      <c r="AG278" s="89" t="s">
        <v>188</v>
      </c>
      <c r="AH278" s="89">
        <v>30</v>
      </c>
      <c r="AI278" s="96">
        <f t="shared" si="160"/>
        <v>100</v>
      </c>
      <c r="AJ278" s="88"/>
      <c r="AK278" s="177"/>
      <c r="AL278" s="195"/>
      <c r="AM278" s="177"/>
      <c r="AN278" s="176"/>
      <c r="AO278" s="176"/>
      <c r="AP278" s="88"/>
      <c r="AQ278" s="196"/>
      <c r="AR278" s="94"/>
      <c r="AS278" s="94"/>
      <c r="AT278" s="94"/>
      <c r="AU278" s="94"/>
      <c r="AV278" s="94"/>
      <c r="AW278" s="94"/>
      <c r="AX278" s="94"/>
      <c r="AY278" s="94"/>
      <c r="AZ278" s="94"/>
    </row>
    <row r="279" spans="1:52" s="93" customFormat="1" ht="12" customHeight="1">
      <c r="A279" s="92"/>
      <c r="B279" s="43" t="s">
        <v>274</v>
      </c>
      <c r="C279" s="60" t="s">
        <v>13</v>
      </c>
      <c r="D279" s="95">
        <v>82289</v>
      </c>
      <c r="E279" s="96">
        <f t="shared" si="145"/>
        <v>98.310693762469683</v>
      </c>
      <c r="F279" s="89">
        <v>865</v>
      </c>
      <c r="G279" s="96">
        <f t="shared" si="146"/>
        <v>110.05089058524173</v>
      </c>
      <c r="H279" s="89">
        <v>398</v>
      </c>
      <c r="I279" s="96">
        <f t="shared" si="147"/>
        <v>97.310513447432768</v>
      </c>
      <c r="J279" s="89">
        <f t="shared" si="144"/>
        <v>81424</v>
      </c>
      <c r="K279" s="96">
        <f t="shared" si="148"/>
        <v>98.199404223500608</v>
      </c>
      <c r="L279" s="89">
        <v>30938</v>
      </c>
      <c r="M279" s="96">
        <f t="shared" si="149"/>
        <v>91.651854485128567</v>
      </c>
      <c r="N279" s="89">
        <v>69742</v>
      </c>
      <c r="O279" s="96">
        <f t="shared" si="150"/>
        <v>99.668448280790017</v>
      </c>
      <c r="P279" s="89">
        <f t="shared" si="151"/>
        <v>38804</v>
      </c>
      <c r="Q279" s="96">
        <f t="shared" si="152"/>
        <v>107.14009608481972</v>
      </c>
      <c r="R279" s="89">
        <f t="shared" si="153"/>
        <v>120228</v>
      </c>
      <c r="S279" s="96">
        <f t="shared" si="154"/>
        <v>100.91744659419986</v>
      </c>
      <c r="T279" s="89">
        <v>115868</v>
      </c>
      <c r="U279" s="96">
        <f t="shared" si="155"/>
        <v>101.47036930002014</v>
      </c>
      <c r="V279" s="89">
        <v>9052</v>
      </c>
      <c r="W279" s="96">
        <f t="shared" si="156"/>
        <v>85.980243161094222</v>
      </c>
      <c r="X279" s="89">
        <f t="shared" si="157"/>
        <v>4360</v>
      </c>
      <c r="Y279" s="96">
        <f>X279/X267*100</f>
        <v>88.152042054185202</v>
      </c>
      <c r="Z279" s="89">
        <v>47</v>
      </c>
      <c r="AA279" s="96">
        <f t="shared" si="158"/>
        <v>90.384615384615387</v>
      </c>
      <c r="AB279" s="89" t="s">
        <v>188</v>
      </c>
      <c r="AC279" s="89" t="s">
        <v>188</v>
      </c>
      <c r="AD279" s="89">
        <v>2219</v>
      </c>
      <c r="AE279" s="96">
        <f t="shared" si="159"/>
        <v>86.849315068493155</v>
      </c>
      <c r="AF279" s="89" t="s">
        <v>188</v>
      </c>
      <c r="AG279" s="89" t="s">
        <v>188</v>
      </c>
      <c r="AH279" s="89">
        <v>30</v>
      </c>
      <c r="AI279" s="96">
        <f t="shared" si="160"/>
        <v>100</v>
      </c>
      <c r="AJ279" s="88"/>
      <c r="AK279" s="177"/>
      <c r="AL279" s="195"/>
      <c r="AM279" s="177"/>
      <c r="AN279" s="176"/>
      <c r="AO279" s="176"/>
      <c r="AP279" s="88"/>
      <c r="AQ279" s="196"/>
      <c r="AR279" s="94"/>
      <c r="AS279" s="94"/>
      <c r="AT279" s="94"/>
      <c r="AU279" s="94"/>
      <c r="AV279" s="94"/>
      <c r="AW279" s="94"/>
      <c r="AX279" s="94"/>
      <c r="AY279" s="94"/>
      <c r="AZ279" s="94"/>
    </row>
    <row r="280" spans="1:52" s="93" customFormat="1" ht="12" customHeight="1">
      <c r="A280" s="92"/>
      <c r="B280" s="43" t="s">
        <v>275</v>
      </c>
      <c r="C280" s="60" t="s">
        <v>14</v>
      </c>
      <c r="D280" s="95">
        <v>88023</v>
      </c>
      <c r="E280" s="96">
        <f t="shared" si="145"/>
        <v>99.507116291163129</v>
      </c>
      <c r="F280" s="89">
        <v>854</v>
      </c>
      <c r="G280" s="96">
        <f t="shared" si="146"/>
        <v>113.56382978723406</v>
      </c>
      <c r="H280" s="89">
        <v>387</v>
      </c>
      <c r="I280" s="96">
        <f t="shared" si="147"/>
        <v>106.31868131868131</v>
      </c>
      <c r="J280" s="89">
        <f t="shared" si="144"/>
        <v>87169</v>
      </c>
      <c r="K280" s="96">
        <f t="shared" si="148"/>
        <v>99.386594000478865</v>
      </c>
      <c r="L280" s="89">
        <v>33363</v>
      </c>
      <c r="M280" s="96">
        <f t="shared" si="149"/>
        <v>95.453765163653017</v>
      </c>
      <c r="N280" s="89">
        <v>72013</v>
      </c>
      <c r="O280" s="96">
        <f t="shared" si="150"/>
        <v>106.03869713747203</v>
      </c>
      <c r="P280" s="89">
        <f t="shared" si="151"/>
        <v>38650</v>
      </c>
      <c r="Q280" s="96">
        <f t="shared" si="152"/>
        <v>117.2633495145631</v>
      </c>
      <c r="R280" s="89">
        <f t="shared" si="153"/>
        <v>125819</v>
      </c>
      <c r="S280" s="96">
        <f t="shared" si="154"/>
        <v>104.26960146518934</v>
      </c>
      <c r="T280" s="89">
        <v>119647</v>
      </c>
      <c r="U280" s="96">
        <f t="shared" si="155"/>
        <v>103.44896159366408</v>
      </c>
      <c r="V280" s="89">
        <v>9418</v>
      </c>
      <c r="W280" s="96">
        <f t="shared" si="156"/>
        <v>88.33239542299755</v>
      </c>
      <c r="X280" s="89">
        <f t="shared" si="157"/>
        <v>6172</v>
      </c>
      <c r="Y280" s="96">
        <f t="shared" ref="Y280:Y297" si="161">X280/X268*100</f>
        <v>123.21820722699141</v>
      </c>
      <c r="Z280" s="89">
        <v>64</v>
      </c>
      <c r="AA280" s="96">
        <f t="shared" si="158"/>
        <v>125.49019607843137</v>
      </c>
      <c r="AB280" s="89" t="s">
        <v>188</v>
      </c>
      <c r="AC280" s="89" t="s">
        <v>188</v>
      </c>
      <c r="AD280" s="89">
        <v>2252</v>
      </c>
      <c r="AE280" s="96">
        <f t="shared" si="159"/>
        <v>97.489177489177493</v>
      </c>
      <c r="AF280" s="89" t="s">
        <v>188</v>
      </c>
      <c r="AG280" s="89" t="s">
        <v>188</v>
      </c>
      <c r="AH280" s="89">
        <v>30</v>
      </c>
      <c r="AI280" s="96">
        <f t="shared" si="160"/>
        <v>100</v>
      </c>
      <c r="AJ280" s="88"/>
      <c r="AK280" s="177"/>
      <c r="AL280" s="195"/>
      <c r="AM280" s="177"/>
      <c r="AN280" s="176"/>
      <c r="AO280" s="176"/>
      <c r="AP280" s="88"/>
      <c r="AQ280" s="196"/>
      <c r="AR280" s="94"/>
      <c r="AS280" s="94"/>
      <c r="AT280" s="94"/>
      <c r="AU280" s="94"/>
      <c r="AV280" s="94"/>
      <c r="AW280" s="94"/>
      <c r="AX280" s="94"/>
      <c r="AY280" s="94"/>
      <c r="AZ280" s="94"/>
    </row>
    <row r="281" spans="1:52" s="216" customFormat="1" ht="12" customHeight="1">
      <c r="A281" s="207"/>
      <c r="B281" s="43" t="s">
        <v>276</v>
      </c>
      <c r="C281" s="60" t="s">
        <v>15</v>
      </c>
      <c r="D281" s="95">
        <v>86584</v>
      </c>
      <c r="E281" s="96">
        <f t="shared" si="145"/>
        <v>99.878877366217168</v>
      </c>
      <c r="F281" s="89">
        <v>861</v>
      </c>
      <c r="G281" s="96">
        <f t="shared" si="146"/>
        <v>106.03448275862068</v>
      </c>
      <c r="H281" s="89">
        <v>394</v>
      </c>
      <c r="I281" s="96">
        <f t="shared" si="147"/>
        <v>92.924528301886795</v>
      </c>
      <c r="J281" s="89">
        <f t="shared" si="144"/>
        <v>85723</v>
      </c>
      <c r="K281" s="96">
        <f t="shared" si="148"/>
        <v>99.820673754323039</v>
      </c>
      <c r="L281" s="89">
        <v>30732</v>
      </c>
      <c r="M281" s="96">
        <f t="shared" si="149"/>
        <v>94.243920390076369</v>
      </c>
      <c r="N281" s="89">
        <v>64123</v>
      </c>
      <c r="O281" s="96">
        <f t="shared" si="150"/>
        <v>100.80489223561963</v>
      </c>
      <c r="P281" s="89">
        <f t="shared" si="151"/>
        <v>33391</v>
      </c>
      <c r="Q281" s="96">
        <f t="shared" si="152"/>
        <v>107.70595445455132</v>
      </c>
      <c r="R281" s="89">
        <f t="shared" si="153"/>
        <v>119114</v>
      </c>
      <c r="S281" s="96">
        <f t="shared" si="154"/>
        <v>101.91223401979825</v>
      </c>
      <c r="T281" s="89">
        <v>112684</v>
      </c>
      <c r="U281" s="96">
        <f t="shared" si="155"/>
        <v>101.81154509888958</v>
      </c>
      <c r="V281" s="89">
        <v>9933</v>
      </c>
      <c r="W281" s="96">
        <f t="shared" si="156"/>
        <v>92.805755395683448</v>
      </c>
      <c r="X281" s="89">
        <f t="shared" si="157"/>
        <v>6430</v>
      </c>
      <c r="Y281" s="96">
        <f t="shared" si="161"/>
        <v>103.70967741935485</v>
      </c>
      <c r="Z281" s="89">
        <v>46</v>
      </c>
      <c r="AA281" s="96">
        <f t="shared" si="158"/>
        <v>86.79245283018868</v>
      </c>
      <c r="AB281" s="89" t="s">
        <v>188</v>
      </c>
      <c r="AC281" s="89" t="s">
        <v>188</v>
      </c>
      <c r="AD281" s="89">
        <v>2203</v>
      </c>
      <c r="AE281" s="96">
        <f t="shared" si="159"/>
        <v>93.347457627118644</v>
      </c>
      <c r="AF281" s="89" t="s">
        <v>188</v>
      </c>
      <c r="AG281" s="89" t="s">
        <v>188</v>
      </c>
      <c r="AH281" s="89">
        <v>30</v>
      </c>
      <c r="AI281" s="96">
        <f t="shared" si="160"/>
        <v>100</v>
      </c>
      <c r="AJ281" s="210"/>
      <c r="AK281" s="211"/>
      <c r="AL281" s="212"/>
      <c r="AM281" s="211"/>
      <c r="AN281" s="213"/>
      <c r="AO281" s="213"/>
      <c r="AP281" s="210"/>
      <c r="AQ281" s="214"/>
      <c r="AR281" s="215"/>
      <c r="AS281" s="215"/>
      <c r="AT281" s="215"/>
      <c r="AU281" s="215"/>
      <c r="AV281" s="215"/>
      <c r="AW281" s="215"/>
      <c r="AX281" s="215"/>
      <c r="AY281" s="215"/>
      <c r="AZ281" s="215"/>
    </row>
    <row r="282" spans="1:52" s="93" customFormat="1" ht="12" customHeight="1">
      <c r="A282" s="92"/>
      <c r="B282" s="43" t="s">
        <v>277</v>
      </c>
      <c r="C282" s="60" t="s">
        <v>16</v>
      </c>
      <c r="D282" s="95">
        <v>90474</v>
      </c>
      <c r="E282" s="96">
        <f t="shared" si="145"/>
        <v>99.114830963388172</v>
      </c>
      <c r="F282" s="89">
        <v>785</v>
      </c>
      <c r="G282" s="96">
        <f t="shared" si="146"/>
        <v>113.11239193083573</v>
      </c>
      <c r="H282" s="89">
        <v>318</v>
      </c>
      <c r="I282" s="96">
        <f t="shared" si="147"/>
        <v>103.92156862745099</v>
      </c>
      <c r="J282" s="89">
        <f t="shared" si="144"/>
        <v>89689</v>
      </c>
      <c r="K282" s="96">
        <f t="shared" si="148"/>
        <v>99.007594824921625</v>
      </c>
      <c r="L282" s="89">
        <v>33979</v>
      </c>
      <c r="M282" s="96">
        <f t="shared" si="149"/>
        <v>92.472445230643629</v>
      </c>
      <c r="N282" s="89">
        <v>61392</v>
      </c>
      <c r="O282" s="96">
        <f t="shared" si="150"/>
        <v>99.785449580651459</v>
      </c>
      <c r="P282" s="89">
        <f t="shared" si="151"/>
        <v>27413</v>
      </c>
      <c r="Q282" s="96">
        <f t="shared" si="152"/>
        <v>110.62996892529966</v>
      </c>
      <c r="R282" s="89">
        <f t="shared" si="153"/>
        <v>117102</v>
      </c>
      <c r="S282" s="96">
        <f t="shared" si="154"/>
        <v>101.50389626149592</v>
      </c>
      <c r="T282" s="89">
        <v>108995</v>
      </c>
      <c r="U282" s="96">
        <f t="shared" si="155"/>
        <v>104.15890217214721</v>
      </c>
      <c r="V282" s="89">
        <v>8292</v>
      </c>
      <c r="W282" s="96">
        <f t="shared" si="156"/>
        <v>83.052884615384613</v>
      </c>
      <c r="X282" s="89">
        <f t="shared" si="157"/>
        <v>8107</v>
      </c>
      <c r="Y282" s="96">
        <f t="shared" si="161"/>
        <v>75.596792241700854</v>
      </c>
      <c r="Z282" s="89">
        <v>57</v>
      </c>
      <c r="AA282" s="96">
        <f t="shared" si="158"/>
        <v>118.75</v>
      </c>
      <c r="AB282" s="89" t="s">
        <v>188</v>
      </c>
      <c r="AC282" s="89" t="s">
        <v>188</v>
      </c>
      <c r="AD282" s="89">
        <v>2298</v>
      </c>
      <c r="AE282" s="96">
        <f t="shared" si="159"/>
        <v>89.069767441860463</v>
      </c>
      <c r="AF282" s="89" t="s">
        <v>188</v>
      </c>
      <c r="AG282" s="89" t="s">
        <v>188</v>
      </c>
      <c r="AH282" s="89">
        <v>30</v>
      </c>
      <c r="AI282" s="96">
        <f t="shared" si="160"/>
        <v>100</v>
      </c>
      <c r="AJ282" s="88"/>
      <c r="AK282" s="177"/>
      <c r="AL282" s="195"/>
      <c r="AM282" s="177"/>
      <c r="AN282" s="176"/>
      <c r="AO282" s="176"/>
      <c r="AP282" s="88"/>
      <c r="AQ282" s="196"/>
      <c r="AR282" s="94"/>
      <c r="AS282" s="94"/>
      <c r="AT282" s="94"/>
      <c r="AU282" s="94"/>
      <c r="AV282" s="94"/>
      <c r="AW282" s="94"/>
      <c r="AX282" s="94"/>
      <c r="AY282" s="94"/>
      <c r="AZ282" s="94"/>
    </row>
    <row r="283" spans="1:52" s="93" customFormat="1" ht="12" customHeight="1">
      <c r="A283" s="92"/>
      <c r="B283" s="43" t="s">
        <v>278</v>
      </c>
      <c r="C283" s="60" t="s">
        <v>279</v>
      </c>
      <c r="D283" s="95">
        <v>91829</v>
      </c>
      <c r="E283" s="96">
        <f t="shared" si="145"/>
        <v>98.6051456060476</v>
      </c>
      <c r="F283" s="89">
        <v>876</v>
      </c>
      <c r="G283" s="96">
        <f t="shared" si="146"/>
        <v>115.71994715984148</v>
      </c>
      <c r="H283" s="89">
        <v>409</v>
      </c>
      <c r="I283" s="96">
        <f t="shared" si="147"/>
        <v>110.84010840108401</v>
      </c>
      <c r="J283" s="89">
        <f t="shared" si="144"/>
        <v>90953</v>
      </c>
      <c r="K283" s="96">
        <f t="shared" si="148"/>
        <v>98.464886165571443</v>
      </c>
      <c r="L283" s="89">
        <v>33727</v>
      </c>
      <c r="M283" s="96">
        <f t="shared" si="149"/>
        <v>91.674368034792067</v>
      </c>
      <c r="N283" s="89">
        <v>65776</v>
      </c>
      <c r="O283" s="96">
        <f t="shared" si="150"/>
        <v>104.47931888938307</v>
      </c>
      <c r="P283" s="89">
        <f t="shared" si="151"/>
        <v>32049</v>
      </c>
      <c r="Q283" s="96">
        <f t="shared" si="152"/>
        <v>122.48337537262096</v>
      </c>
      <c r="R283" s="89">
        <f t="shared" si="153"/>
        <v>123002</v>
      </c>
      <c r="S283" s="96">
        <f t="shared" si="154"/>
        <v>103.76675637142834</v>
      </c>
      <c r="T283" s="89">
        <v>114379</v>
      </c>
      <c r="U283" s="96">
        <f t="shared" si="155"/>
        <v>104.51870533837746</v>
      </c>
      <c r="V283" s="89">
        <v>8468</v>
      </c>
      <c r="W283" s="96">
        <f t="shared" si="156"/>
        <v>92.13360896529214</v>
      </c>
      <c r="X283" s="89">
        <f t="shared" si="157"/>
        <v>8623</v>
      </c>
      <c r="Y283" s="96">
        <f t="shared" si="161"/>
        <v>94.727013072613417</v>
      </c>
      <c r="Z283" s="89">
        <v>50</v>
      </c>
      <c r="AA283" s="96">
        <f>Z283/Z271*100</f>
        <v>96.15384615384616</v>
      </c>
      <c r="AB283" s="89" t="s">
        <v>188</v>
      </c>
      <c r="AC283" s="89" t="s">
        <v>188</v>
      </c>
      <c r="AD283" s="89">
        <v>2197</v>
      </c>
      <c r="AE283" s="96">
        <f>AD283/AD271*100</f>
        <v>91.963164503976557</v>
      </c>
      <c r="AF283" s="89" t="s">
        <v>188</v>
      </c>
      <c r="AG283" s="89" t="s">
        <v>188</v>
      </c>
      <c r="AH283" s="89">
        <v>30</v>
      </c>
      <c r="AI283" s="96">
        <f>AH283/AH271*100</f>
        <v>100</v>
      </c>
      <c r="AJ283" s="88"/>
      <c r="AK283" s="162"/>
      <c r="AL283" s="195"/>
      <c r="AM283" s="193"/>
      <c r="AN283" s="176"/>
      <c r="AO283" s="176"/>
      <c r="AP283" s="88"/>
      <c r="AQ283" s="196"/>
      <c r="AR283" s="94"/>
      <c r="AS283" s="94"/>
      <c r="AT283" s="94"/>
      <c r="AU283" s="94"/>
      <c r="AV283" s="94"/>
      <c r="AW283" s="94"/>
      <c r="AX283" s="94"/>
      <c r="AY283" s="94"/>
      <c r="AZ283" s="94"/>
    </row>
    <row r="284" spans="1:52" s="93" customFormat="1" ht="12" customHeight="1">
      <c r="A284" s="92"/>
      <c r="B284" s="43" t="s">
        <v>280</v>
      </c>
      <c r="C284" s="60" t="s">
        <v>281</v>
      </c>
      <c r="D284" s="95">
        <v>86113</v>
      </c>
      <c r="E284" s="96">
        <f t="shared" si="145"/>
        <v>96.306030240672811</v>
      </c>
      <c r="F284" s="89">
        <v>808</v>
      </c>
      <c r="G284" s="96">
        <f t="shared" si="146"/>
        <v>116.93198263386397</v>
      </c>
      <c r="H284" s="89">
        <v>341</v>
      </c>
      <c r="I284" s="96">
        <f t="shared" si="147"/>
        <v>112.54125412541254</v>
      </c>
      <c r="J284" s="89">
        <f>+D284-F284</f>
        <v>85305</v>
      </c>
      <c r="K284" s="96">
        <f t="shared" si="148"/>
        <v>96.145393068469986</v>
      </c>
      <c r="L284" s="89">
        <v>31882</v>
      </c>
      <c r="M284" s="96">
        <f t="shared" si="149"/>
        <v>89.947806460713792</v>
      </c>
      <c r="N284" s="89">
        <v>62235</v>
      </c>
      <c r="O284" s="96">
        <f t="shared" si="150"/>
        <v>99.25679016283631</v>
      </c>
      <c r="P284" s="89">
        <f t="shared" si="151"/>
        <v>30353</v>
      </c>
      <c r="Q284" s="96">
        <f t="shared" si="152"/>
        <v>111.36263574992662</v>
      </c>
      <c r="R284" s="89">
        <f t="shared" si="153"/>
        <v>115658</v>
      </c>
      <c r="S284" s="96">
        <f t="shared" si="154"/>
        <v>99.721506108759201</v>
      </c>
      <c r="T284" s="89">
        <v>107172</v>
      </c>
      <c r="U284" s="96">
        <f t="shared" si="155"/>
        <v>99.757057887241345</v>
      </c>
      <c r="V284" s="89">
        <v>9026</v>
      </c>
      <c r="W284" s="96">
        <f t="shared" si="156"/>
        <v>99.023587493143168</v>
      </c>
      <c r="X284" s="89">
        <f t="shared" si="157"/>
        <v>8486</v>
      </c>
      <c r="Y284" s="96">
        <f t="shared" si="161"/>
        <v>99.274684136640147</v>
      </c>
      <c r="Z284" s="89">
        <v>46</v>
      </c>
      <c r="AA284" s="96">
        <f>Z284/Z272*100</f>
        <v>102.22222222222221</v>
      </c>
      <c r="AB284" s="89" t="s">
        <v>188</v>
      </c>
      <c r="AC284" s="89" t="s">
        <v>188</v>
      </c>
      <c r="AD284" s="89">
        <v>2041</v>
      </c>
      <c r="AE284" s="96">
        <f>AD284/AD272*100</f>
        <v>111.40829694323145</v>
      </c>
      <c r="AF284" s="89" t="s">
        <v>188</v>
      </c>
      <c r="AG284" s="89" t="s">
        <v>188</v>
      </c>
      <c r="AH284" s="89">
        <v>30</v>
      </c>
      <c r="AI284" s="96">
        <f>AH284/AH272*100</f>
        <v>100</v>
      </c>
      <c r="AJ284" s="195"/>
      <c r="AK284" s="162"/>
      <c r="AL284" s="195"/>
      <c r="AM284" s="193"/>
      <c r="AN284" s="176"/>
      <c r="AO284" s="176"/>
      <c r="AP284" s="88"/>
      <c r="AQ284" s="196"/>
      <c r="AR284" s="94"/>
      <c r="AS284" s="94"/>
      <c r="AT284" s="94"/>
      <c r="AU284" s="94"/>
      <c r="AV284" s="94"/>
      <c r="AW284" s="94"/>
      <c r="AX284" s="94"/>
      <c r="AY284" s="94"/>
      <c r="AZ284" s="94"/>
    </row>
    <row r="285" spans="1:52" s="217" customFormat="1" ht="12" customHeight="1">
      <c r="B285" s="44" t="s">
        <v>282</v>
      </c>
      <c r="C285" s="62" t="s">
        <v>283</v>
      </c>
      <c r="D285" s="101">
        <v>98951</v>
      </c>
      <c r="E285" s="109">
        <f t="shared" si="145"/>
        <v>100.01516131640658</v>
      </c>
      <c r="F285" s="90">
        <v>863</v>
      </c>
      <c r="G285" s="109">
        <f t="shared" si="146"/>
        <v>115.22029372496662</v>
      </c>
      <c r="H285" s="90">
        <v>396</v>
      </c>
      <c r="I285" s="109">
        <f t="shared" si="147"/>
        <v>109.69529085872576</v>
      </c>
      <c r="J285" s="90">
        <f t="shared" ref="J285" si="162">+D285-F285</f>
        <v>98088</v>
      </c>
      <c r="K285" s="109">
        <f t="shared" si="148"/>
        <v>99.899171988145071</v>
      </c>
      <c r="L285" s="90">
        <v>37414</v>
      </c>
      <c r="M285" s="109">
        <f t="shared" si="149"/>
        <v>92.473862428631463</v>
      </c>
      <c r="N285" s="90">
        <v>65305</v>
      </c>
      <c r="O285" s="109">
        <f t="shared" si="150"/>
        <v>100.88986389408147</v>
      </c>
      <c r="P285" s="90">
        <f>N285-L285</f>
        <v>27891</v>
      </c>
      <c r="Q285" s="109">
        <f t="shared" si="152"/>
        <v>114.91965389369592</v>
      </c>
      <c r="R285" s="90">
        <f>J285+P285</f>
        <v>125979</v>
      </c>
      <c r="S285" s="109">
        <f t="shared" si="154"/>
        <v>102.87611161468924</v>
      </c>
      <c r="T285" s="90">
        <v>111846</v>
      </c>
      <c r="U285" s="109">
        <f t="shared" si="155"/>
        <v>104.92218501111643</v>
      </c>
      <c r="V285" s="90">
        <v>8592</v>
      </c>
      <c r="W285" s="109">
        <f t="shared" si="156"/>
        <v>94.897282968853546</v>
      </c>
      <c r="X285" s="90">
        <f>+R285-T285</f>
        <v>14133</v>
      </c>
      <c r="Y285" s="109">
        <f t="shared" si="161"/>
        <v>89.122209610291335</v>
      </c>
      <c r="Z285" s="90">
        <v>64</v>
      </c>
      <c r="AA285" s="109">
        <f>Z285/Z273*100</f>
        <v>118.5185185185185</v>
      </c>
      <c r="AB285" s="90" t="s">
        <v>188</v>
      </c>
      <c r="AC285" s="90" t="s">
        <v>188</v>
      </c>
      <c r="AD285" s="90">
        <v>2358</v>
      </c>
      <c r="AE285" s="109">
        <f>AD285/AD273*100</f>
        <v>94.094173982442143</v>
      </c>
      <c r="AF285" s="90" t="s">
        <v>188</v>
      </c>
      <c r="AG285" s="90" t="s">
        <v>188</v>
      </c>
      <c r="AH285" s="90">
        <v>30</v>
      </c>
      <c r="AI285" s="109">
        <f>AH285/AH273*100</f>
        <v>100</v>
      </c>
      <c r="AJ285" s="107"/>
      <c r="AK285" s="169"/>
      <c r="AL285" s="219"/>
      <c r="AM285" s="169"/>
      <c r="AN285" s="178"/>
      <c r="AO285" s="178"/>
      <c r="AP285" s="107"/>
      <c r="AQ285" s="220"/>
      <c r="AR285" s="218"/>
      <c r="AS285" s="218"/>
      <c r="AT285" s="218"/>
      <c r="AU285" s="218"/>
      <c r="AV285" s="218"/>
      <c r="AW285" s="218"/>
      <c r="AX285" s="218"/>
      <c r="AY285" s="218"/>
      <c r="AZ285" s="218"/>
    </row>
    <row r="286" spans="1:52" ht="12" customHeight="1">
      <c r="A286" s="228"/>
      <c r="B286" s="43" t="s">
        <v>288</v>
      </c>
      <c r="C286" s="60" t="s">
        <v>289</v>
      </c>
      <c r="D286" s="78">
        <v>98592</v>
      </c>
      <c r="E286" s="85">
        <f t="shared" si="145"/>
        <v>101.41540487162608</v>
      </c>
      <c r="F286" s="89">
        <v>1203</v>
      </c>
      <c r="G286" s="85">
        <f t="shared" si="146"/>
        <v>167.31571627260084</v>
      </c>
      <c r="H286" s="81">
        <v>736</v>
      </c>
      <c r="I286" s="85">
        <f>H286/H274*100</f>
        <v>222.35649546827796</v>
      </c>
      <c r="J286" s="81">
        <f t="shared" ref="J286:J291" si="163">D286-F286</f>
        <v>97389</v>
      </c>
      <c r="K286" s="85">
        <f t="shared" si="148"/>
        <v>100.92438106884151</v>
      </c>
      <c r="L286" s="81">
        <v>37409</v>
      </c>
      <c r="M286" s="85">
        <f t="shared" si="149"/>
        <v>96.601678502259531</v>
      </c>
      <c r="N286" s="258">
        <v>63921</v>
      </c>
      <c r="O286" s="85">
        <f t="shared" si="150"/>
        <v>99.463168705069563</v>
      </c>
      <c r="P286" s="81">
        <f t="shared" ref="P286:P297" si="164">N286-L286</f>
        <v>26512</v>
      </c>
      <c r="Q286" s="85">
        <f t="shared" si="152"/>
        <v>103.80173055087897</v>
      </c>
      <c r="R286" s="81">
        <f t="shared" ref="R286:R297" si="165">J286+P286</f>
        <v>123901</v>
      </c>
      <c r="S286" s="85">
        <f t="shared" si="154"/>
        <v>101.52657369016207</v>
      </c>
      <c r="T286" s="81">
        <v>111307</v>
      </c>
      <c r="U286" s="85">
        <f t="shared" si="155"/>
        <v>103.33952279268405</v>
      </c>
      <c r="V286" s="81">
        <v>8291</v>
      </c>
      <c r="W286" s="85">
        <f t="shared" si="156"/>
        <v>113.11050477489768</v>
      </c>
      <c r="X286" s="81">
        <f t="shared" ref="X286:X290" si="166">R286-T286</f>
        <v>12594</v>
      </c>
      <c r="Y286" s="85">
        <f t="shared" si="161"/>
        <v>87.897822445561133</v>
      </c>
      <c r="Z286" s="81">
        <v>82</v>
      </c>
      <c r="AA286" s="85">
        <f t="shared" ref="AA286:AA297" si="167">Z286/Z274*100</f>
        <v>157.69230769230768</v>
      </c>
      <c r="AB286" s="81" t="s">
        <v>188</v>
      </c>
      <c r="AC286" s="81" t="s">
        <v>188</v>
      </c>
      <c r="AD286" s="260">
        <v>2045</v>
      </c>
      <c r="AE286" s="96">
        <f t="shared" ref="AE286:AE291" si="168">AD286/AD274*100</f>
        <v>91.951438848920859</v>
      </c>
      <c r="AF286" s="81" t="s">
        <v>188</v>
      </c>
      <c r="AG286" s="81" t="s">
        <v>188</v>
      </c>
      <c r="AH286" s="260">
        <v>30</v>
      </c>
      <c r="AI286" s="262">
        <f t="shared" ref="AI286:AI297" si="169">AH286/AH274*100</f>
        <v>100</v>
      </c>
      <c r="AJ286" s="176"/>
      <c r="AK286" s="164"/>
      <c r="AL286" s="154"/>
      <c r="AM286" s="164"/>
      <c r="AN286" s="121"/>
      <c r="AO286" s="164"/>
      <c r="AP286" s="176"/>
      <c r="AQ286" s="122"/>
      <c r="AR286" s="166"/>
    </row>
    <row r="287" spans="1:52" s="93" customFormat="1" ht="12" customHeight="1">
      <c r="A287" s="230"/>
      <c r="B287" s="43" t="s">
        <v>290</v>
      </c>
      <c r="C287" s="60" t="s">
        <v>291</v>
      </c>
      <c r="D287" s="95">
        <v>101440</v>
      </c>
      <c r="E287" s="96">
        <f t="shared" si="145"/>
        <v>102.13348637246906</v>
      </c>
      <c r="F287" s="89">
        <v>1252</v>
      </c>
      <c r="G287" s="96">
        <f t="shared" si="146"/>
        <v>170.80491132332878</v>
      </c>
      <c r="H287" s="89">
        <v>785</v>
      </c>
      <c r="I287" s="96">
        <f t="shared" ref="I287:I297" si="170">H287/H275*100</f>
        <v>227.53623188405797</v>
      </c>
      <c r="J287" s="89">
        <f t="shared" si="163"/>
        <v>100188</v>
      </c>
      <c r="K287" s="96">
        <f t="shared" si="148"/>
        <v>101.62291556781757</v>
      </c>
      <c r="L287" s="89">
        <v>36979</v>
      </c>
      <c r="M287" s="96">
        <f t="shared" si="149"/>
        <v>99.456711761383502</v>
      </c>
      <c r="N287" s="259">
        <v>67912</v>
      </c>
      <c r="O287" s="96">
        <f t="shared" si="150"/>
        <v>100.41994440172711</v>
      </c>
      <c r="P287" s="89">
        <f t="shared" si="164"/>
        <v>30933</v>
      </c>
      <c r="Q287" s="96">
        <f t="shared" si="152"/>
        <v>101.59621637599763</v>
      </c>
      <c r="R287" s="89">
        <f t="shared" si="165"/>
        <v>131121</v>
      </c>
      <c r="S287" s="96">
        <f t="shared" si="154"/>
        <v>101.61661564691751</v>
      </c>
      <c r="T287" s="89">
        <v>120244</v>
      </c>
      <c r="U287" s="96">
        <f t="shared" si="155"/>
        <v>104.66557571115212</v>
      </c>
      <c r="V287" s="89">
        <v>9372</v>
      </c>
      <c r="W287" s="96">
        <f t="shared" si="156"/>
        <v>141.65659008464328</v>
      </c>
      <c r="X287" s="89">
        <f t="shared" si="166"/>
        <v>10877</v>
      </c>
      <c r="Y287" s="96">
        <f t="shared" si="161"/>
        <v>76.863825878029829</v>
      </c>
      <c r="Z287" s="89">
        <v>87</v>
      </c>
      <c r="AA287" s="96">
        <f t="shared" si="167"/>
        <v>161.11111111111111</v>
      </c>
      <c r="AB287" s="89" t="s">
        <v>188</v>
      </c>
      <c r="AC287" s="89" t="s">
        <v>188</v>
      </c>
      <c r="AD287" s="89">
        <v>2182</v>
      </c>
      <c r="AE287" s="96">
        <f t="shared" si="168"/>
        <v>87.91297340854149</v>
      </c>
      <c r="AF287" s="89" t="s">
        <v>188</v>
      </c>
      <c r="AG287" s="89" t="s">
        <v>188</v>
      </c>
      <c r="AH287" s="89">
        <v>30</v>
      </c>
      <c r="AI287" s="262">
        <f t="shared" si="169"/>
        <v>100</v>
      </c>
      <c r="AJ287" s="176"/>
      <c r="AK287" s="177"/>
      <c r="AL287" s="195"/>
      <c r="AM287" s="177"/>
      <c r="AN287" s="176"/>
      <c r="AO287" s="193"/>
      <c r="AP287" s="176"/>
      <c r="AQ287" s="233"/>
      <c r="AR287" s="231"/>
      <c r="AS287" s="94"/>
      <c r="AT287" s="94"/>
      <c r="AU287" s="94"/>
      <c r="AV287" s="94"/>
      <c r="AW287" s="94"/>
      <c r="AX287" s="94"/>
      <c r="AY287" s="94"/>
      <c r="AZ287" s="94"/>
    </row>
    <row r="288" spans="1:52" s="93" customFormat="1" ht="12" customHeight="1">
      <c r="A288" s="230"/>
      <c r="B288" s="43" t="s">
        <v>292</v>
      </c>
      <c r="C288" s="60" t="s">
        <v>10</v>
      </c>
      <c r="D288" s="95">
        <v>94969</v>
      </c>
      <c r="E288" s="96">
        <f t="shared" si="145"/>
        <v>104.48669285187752</v>
      </c>
      <c r="F288" s="89">
        <v>1316</v>
      </c>
      <c r="G288" s="96">
        <f t="shared" si="146"/>
        <v>159.32203389830508</v>
      </c>
      <c r="H288" s="89">
        <v>835</v>
      </c>
      <c r="I288" s="96">
        <f t="shared" si="170"/>
        <v>232.59052924791087</v>
      </c>
      <c r="J288" s="89">
        <f t="shared" si="163"/>
        <v>93653</v>
      </c>
      <c r="K288" s="96">
        <f t="shared" si="148"/>
        <v>103.98378948537169</v>
      </c>
      <c r="L288" s="89">
        <v>33634</v>
      </c>
      <c r="M288" s="96">
        <f t="shared" si="149"/>
        <v>104.34000310221809</v>
      </c>
      <c r="N288" s="259">
        <v>68499</v>
      </c>
      <c r="O288" s="96">
        <f t="shared" si="150"/>
        <v>100.64058298928933</v>
      </c>
      <c r="P288" s="89">
        <f t="shared" si="164"/>
        <v>34865</v>
      </c>
      <c r="Q288" s="96">
        <f t="shared" si="152"/>
        <v>97.312158088645745</v>
      </c>
      <c r="R288" s="89">
        <f t="shared" si="165"/>
        <v>128518</v>
      </c>
      <c r="S288" s="96">
        <f t="shared" si="154"/>
        <v>102.08510401690324</v>
      </c>
      <c r="T288" s="89">
        <v>120621</v>
      </c>
      <c r="U288" s="96">
        <f t="shared" si="155"/>
        <v>101.09203975929869</v>
      </c>
      <c r="V288" s="89">
        <v>8624</v>
      </c>
      <c r="W288" s="96">
        <f t="shared" si="156"/>
        <v>110.4932735426009</v>
      </c>
      <c r="X288" s="89">
        <f t="shared" si="166"/>
        <v>7897</v>
      </c>
      <c r="Y288" s="96">
        <f t="shared" si="161"/>
        <v>120.10646387832699</v>
      </c>
      <c r="Z288" s="89">
        <v>73</v>
      </c>
      <c r="AA288" s="96">
        <f t="shared" si="167"/>
        <v>140.38461538461539</v>
      </c>
      <c r="AB288" s="89" t="s">
        <v>188</v>
      </c>
      <c r="AC288" s="89" t="s">
        <v>188</v>
      </c>
      <c r="AD288" s="89">
        <v>2121</v>
      </c>
      <c r="AE288" s="96">
        <f t="shared" si="168"/>
        <v>92.660550458715591</v>
      </c>
      <c r="AF288" s="89" t="s">
        <v>188</v>
      </c>
      <c r="AG288" s="89" t="s">
        <v>188</v>
      </c>
      <c r="AH288" s="89">
        <v>30</v>
      </c>
      <c r="AI288" s="262">
        <f t="shared" si="169"/>
        <v>100</v>
      </c>
      <c r="AJ288" s="176"/>
      <c r="AK288" s="177"/>
      <c r="AL288" s="195"/>
      <c r="AM288" s="177"/>
      <c r="AN288" s="176"/>
      <c r="AO288" s="193"/>
      <c r="AP288" s="176"/>
      <c r="AQ288" s="233"/>
      <c r="AR288" s="94"/>
      <c r="AS288" s="94"/>
      <c r="AT288" s="94"/>
      <c r="AU288" s="94"/>
      <c r="AV288" s="94"/>
      <c r="AW288" s="94"/>
      <c r="AX288" s="94"/>
      <c r="AY288" s="94"/>
      <c r="AZ288" s="94"/>
    </row>
    <row r="289" spans="1:52" s="93" customFormat="1" ht="12" customHeight="1">
      <c r="A289" s="230"/>
      <c r="B289" s="43" t="s">
        <v>293</v>
      </c>
      <c r="C289" s="60" t="s">
        <v>294</v>
      </c>
      <c r="D289" s="95">
        <v>92861</v>
      </c>
      <c r="E289" s="96">
        <f t="shared" si="145"/>
        <v>103.22706151759711</v>
      </c>
      <c r="F289" s="89">
        <v>1349</v>
      </c>
      <c r="G289" s="96">
        <f t="shared" si="146"/>
        <v>157.59345794392522</v>
      </c>
      <c r="H289" s="89">
        <v>868</v>
      </c>
      <c r="I289" s="96">
        <f t="shared" si="170"/>
        <v>223.13624678663237</v>
      </c>
      <c r="J289" s="89">
        <f t="shared" si="163"/>
        <v>91512</v>
      </c>
      <c r="K289" s="96">
        <f t="shared" si="148"/>
        <v>102.704765325133</v>
      </c>
      <c r="L289" s="89">
        <v>34276</v>
      </c>
      <c r="M289" s="96">
        <f t="shared" si="149"/>
        <v>103.1912331406551</v>
      </c>
      <c r="N289" s="259">
        <v>67494</v>
      </c>
      <c r="O289" s="96">
        <f t="shared" si="150"/>
        <v>92.6212073389963</v>
      </c>
      <c r="P289" s="89">
        <f t="shared" si="164"/>
        <v>33218</v>
      </c>
      <c r="Q289" s="96">
        <f t="shared" si="150"/>
        <v>83.767494641281047</v>
      </c>
      <c r="R289" s="89">
        <f t="shared" si="165"/>
        <v>124730</v>
      </c>
      <c r="S289" s="96">
        <f t="shared" si="154"/>
        <v>96.872403053814551</v>
      </c>
      <c r="T289" s="89">
        <v>114846</v>
      </c>
      <c r="U289" s="96">
        <f t="shared" si="155"/>
        <v>94.773064862188477</v>
      </c>
      <c r="V289" s="89">
        <v>8853</v>
      </c>
      <c r="W289" s="96">
        <f t="shared" si="156"/>
        <v>104.38627520339583</v>
      </c>
      <c r="X289" s="89">
        <f t="shared" si="166"/>
        <v>9884</v>
      </c>
      <c r="Y289" s="96">
        <f t="shared" si="161"/>
        <v>130.44740662531345</v>
      </c>
      <c r="Z289" s="89">
        <v>90</v>
      </c>
      <c r="AA289" s="96">
        <f t="shared" si="167"/>
        <v>163.63636363636365</v>
      </c>
      <c r="AB289" s="89" t="s">
        <v>188</v>
      </c>
      <c r="AC289" s="89" t="s">
        <v>188</v>
      </c>
      <c r="AD289" s="89">
        <v>2197</v>
      </c>
      <c r="AE289" s="96">
        <f t="shared" si="168"/>
        <v>95.025951557093421</v>
      </c>
      <c r="AF289" s="89" t="s">
        <v>188</v>
      </c>
      <c r="AG289" s="89" t="s">
        <v>188</v>
      </c>
      <c r="AH289" s="89">
        <v>30</v>
      </c>
      <c r="AI289" s="262">
        <f t="shared" si="169"/>
        <v>100</v>
      </c>
      <c r="AJ289" s="88"/>
      <c r="AK289" s="177"/>
      <c r="AL289" s="176"/>
      <c r="AM289" s="177"/>
      <c r="AN289" s="176"/>
      <c r="AO289" s="193"/>
      <c r="AP289" s="176"/>
      <c r="AQ289" s="233"/>
      <c r="AR289" s="94"/>
      <c r="AS289" s="94"/>
      <c r="AT289" s="94"/>
      <c r="AU289" s="94"/>
      <c r="AV289" s="94"/>
      <c r="AW289" s="94"/>
      <c r="AX289" s="94"/>
      <c r="AY289" s="94"/>
      <c r="AZ289" s="94"/>
    </row>
    <row r="290" spans="1:52" s="93" customFormat="1" ht="12" customHeight="1">
      <c r="A290" s="230"/>
      <c r="B290" s="43" t="s">
        <v>295</v>
      </c>
      <c r="C290" s="60" t="s">
        <v>296</v>
      </c>
      <c r="D290" s="95">
        <v>90106</v>
      </c>
      <c r="E290" s="96">
        <f t="shared" si="145"/>
        <v>106.6646148018372</v>
      </c>
      <c r="F290" s="89">
        <v>1270</v>
      </c>
      <c r="G290" s="96">
        <f t="shared" si="146"/>
        <v>147.33178654292342</v>
      </c>
      <c r="H290" s="89">
        <v>789</v>
      </c>
      <c r="I290" s="96">
        <f t="shared" si="170"/>
        <v>199.74683544303798</v>
      </c>
      <c r="J290" s="89">
        <f t="shared" si="163"/>
        <v>88836</v>
      </c>
      <c r="K290" s="96">
        <f t="shared" si="148"/>
        <v>106.24536560863014</v>
      </c>
      <c r="L290" s="89">
        <v>33974</v>
      </c>
      <c r="M290" s="96">
        <f t="shared" si="149"/>
        <v>113.38651002903582</v>
      </c>
      <c r="N290" s="259">
        <v>68389</v>
      </c>
      <c r="O290" s="96">
        <f t="shared" si="150"/>
        <v>95.714545632671346</v>
      </c>
      <c r="P290" s="89">
        <f t="shared" si="164"/>
        <v>34415</v>
      </c>
      <c r="Q290" s="96">
        <f t="shared" si="150"/>
        <v>82.951696876205176</v>
      </c>
      <c r="R290" s="89">
        <f t="shared" si="165"/>
        <v>123251</v>
      </c>
      <c r="S290" s="96">
        <f t="shared" si="154"/>
        <v>98.520407347604362</v>
      </c>
      <c r="T290" s="89">
        <v>110576</v>
      </c>
      <c r="U290" s="96">
        <f t="shared" si="155"/>
        <v>94.943545271111489</v>
      </c>
      <c r="V290" s="89">
        <v>9506</v>
      </c>
      <c r="W290" s="96">
        <f t="shared" si="156"/>
        <v>111.95383347073371</v>
      </c>
      <c r="X290" s="89">
        <f t="shared" si="166"/>
        <v>12675</v>
      </c>
      <c r="Y290" s="96">
        <f t="shared" si="161"/>
        <v>146.75234456408475</v>
      </c>
      <c r="Z290" s="89">
        <v>86</v>
      </c>
      <c r="AA290" s="96">
        <f t="shared" si="167"/>
        <v>140.98360655737704</v>
      </c>
      <c r="AB290" s="89" t="s">
        <v>188</v>
      </c>
      <c r="AC290" s="89" t="s">
        <v>188</v>
      </c>
      <c r="AD290" s="261">
        <v>2221</v>
      </c>
      <c r="AE290" s="96">
        <f t="shared" si="168"/>
        <v>94.1899915182358</v>
      </c>
      <c r="AF290" s="89" t="s">
        <v>188</v>
      </c>
      <c r="AG290" s="89" t="s">
        <v>188</v>
      </c>
      <c r="AH290" s="89">
        <v>30</v>
      </c>
      <c r="AI290" s="262">
        <f t="shared" si="169"/>
        <v>100</v>
      </c>
      <c r="AJ290" s="88"/>
      <c r="AK290" s="177"/>
      <c r="AL290" s="195"/>
      <c r="AM290" s="177"/>
      <c r="AN290" s="176"/>
      <c r="AO290" s="193"/>
      <c r="AP290" s="176"/>
      <c r="AQ290" s="233"/>
      <c r="AR290" s="94"/>
      <c r="AS290" s="94"/>
      <c r="AT290" s="94"/>
      <c r="AU290" s="94"/>
      <c r="AV290" s="94"/>
      <c r="AW290" s="94"/>
      <c r="AX290" s="94"/>
      <c r="AY290" s="94"/>
      <c r="AZ290" s="94"/>
    </row>
    <row r="291" spans="1:52" s="93" customFormat="1" ht="12" customHeight="1">
      <c r="A291" s="230"/>
      <c r="B291" s="43" t="s">
        <v>297</v>
      </c>
      <c r="C291" s="60" t="s">
        <v>13</v>
      </c>
      <c r="D291" s="95">
        <v>87905</v>
      </c>
      <c r="E291" s="96">
        <f t="shared" si="145"/>
        <v>106.82472748484003</v>
      </c>
      <c r="F291" s="89">
        <v>1286</v>
      </c>
      <c r="G291" s="96">
        <f t="shared" si="146"/>
        <v>148.67052023121389</v>
      </c>
      <c r="H291" s="89">
        <v>805</v>
      </c>
      <c r="I291" s="96">
        <f t="shared" si="170"/>
        <v>202.26130653266333</v>
      </c>
      <c r="J291" s="89">
        <f t="shared" si="163"/>
        <v>86619</v>
      </c>
      <c r="K291" s="96">
        <f t="shared" si="148"/>
        <v>106.3801827471016</v>
      </c>
      <c r="L291" s="89">
        <v>32352</v>
      </c>
      <c r="M291" s="96">
        <f t="shared" si="149"/>
        <v>104.57043118495055</v>
      </c>
      <c r="N291" s="259">
        <v>68302</v>
      </c>
      <c r="O291" s="96">
        <f t="shared" si="150"/>
        <v>97.935247053425485</v>
      </c>
      <c r="P291" s="89">
        <f t="shared" si="164"/>
        <v>35950</v>
      </c>
      <c r="Q291" s="96">
        <f t="shared" si="150"/>
        <v>92.645088135243796</v>
      </c>
      <c r="R291" s="89">
        <f t="shared" si="165"/>
        <v>122569</v>
      </c>
      <c r="S291" s="96">
        <f t="shared" si="154"/>
        <v>101.94713377915295</v>
      </c>
      <c r="T291" s="89">
        <v>113237</v>
      </c>
      <c r="U291" s="96">
        <f t="shared" si="155"/>
        <v>97.729312666137318</v>
      </c>
      <c r="V291" s="89">
        <v>8567</v>
      </c>
      <c r="W291" s="96">
        <f t="shared" si="156"/>
        <v>94.642068051259386</v>
      </c>
      <c r="X291" s="89">
        <f>R291-T291</f>
        <v>9332</v>
      </c>
      <c r="Y291" s="96">
        <f t="shared" si="161"/>
        <v>214.03669724770646</v>
      </c>
      <c r="Z291" s="89">
        <v>85</v>
      </c>
      <c r="AA291" s="96">
        <f t="shared" si="167"/>
        <v>180.85106382978725</v>
      </c>
      <c r="AB291" s="89" t="s">
        <v>188</v>
      </c>
      <c r="AC291" s="89" t="s">
        <v>188</v>
      </c>
      <c r="AD291" s="89">
        <v>2148</v>
      </c>
      <c r="AE291" s="96">
        <f t="shared" si="168"/>
        <v>96.800360522757998</v>
      </c>
      <c r="AF291" s="89" t="s">
        <v>188</v>
      </c>
      <c r="AG291" s="89" t="s">
        <v>188</v>
      </c>
      <c r="AH291" s="89">
        <v>30</v>
      </c>
      <c r="AI291" s="262">
        <f t="shared" si="169"/>
        <v>100</v>
      </c>
      <c r="AJ291" s="88"/>
      <c r="AK291" s="177"/>
      <c r="AL291" s="195"/>
      <c r="AM291" s="177"/>
      <c r="AN291" s="176"/>
      <c r="AO291" s="193"/>
      <c r="AP291" s="176"/>
      <c r="AQ291" s="233"/>
      <c r="AR291" s="94"/>
      <c r="AS291" s="94"/>
      <c r="AT291" s="94"/>
      <c r="AU291" s="94"/>
      <c r="AV291" s="94"/>
      <c r="AW291" s="94"/>
      <c r="AX291" s="94"/>
      <c r="AY291" s="94"/>
      <c r="AZ291" s="94"/>
    </row>
    <row r="292" spans="1:52" s="93" customFormat="1" ht="12" customHeight="1">
      <c r="A292" s="230"/>
      <c r="B292" s="43" t="s">
        <v>298</v>
      </c>
      <c r="C292" s="60" t="s">
        <v>14</v>
      </c>
      <c r="D292" s="95">
        <v>91545</v>
      </c>
      <c r="E292" s="96">
        <f>D292/D280*100</f>
        <v>104.00122695204664</v>
      </c>
      <c r="F292" s="89">
        <v>1129</v>
      </c>
      <c r="G292" s="96">
        <f t="shared" si="146"/>
        <v>132.20140515222482</v>
      </c>
      <c r="H292" s="89">
        <v>648</v>
      </c>
      <c r="I292" s="96">
        <f t="shared" si="170"/>
        <v>167.44186046511629</v>
      </c>
      <c r="J292" s="89">
        <f>D292-F292</f>
        <v>90416</v>
      </c>
      <c r="K292" s="96">
        <f t="shared" si="148"/>
        <v>103.7249480893437</v>
      </c>
      <c r="L292" s="89">
        <v>34445</v>
      </c>
      <c r="M292" s="96">
        <f t="shared" si="149"/>
        <v>103.2431136288703</v>
      </c>
      <c r="N292" s="259">
        <v>66717</v>
      </c>
      <c r="O292" s="96">
        <f t="shared" si="150"/>
        <v>92.645772291114099</v>
      </c>
      <c r="P292" s="89">
        <f t="shared" si="164"/>
        <v>32272</v>
      </c>
      <c r="Q292" s="96">
        <f t="shared" si="150"/>
        <v>83.498059508408801</v>
      </c>
      <c r="R292" s="89">
        <f t="shared" si="165"/>
        <v>122688</v>
      </c>
      <c r="S292" s="96">
        <f t="shared" si="154"/>
        <v>97.511504621718501</v>
      </c>
      <c r="T292" s="89">
        <v>116041</v>
      </c>
      <c r="U292" s="96">
        <f t="shared" si="155"/>
        <v>96.986134211472091</v>
      </c>
      <c r="V292" s="89">
        <v>9282</v>
      </c>
      <c r="W292" s="96">
        <f t="shared" si="156"/>
        <v>98.555956678700369</v>
      </c>
      <c r="X292" s="89">
        <f t="shared" ref="X292:X302" si="171">R292-T292</f>
        <v>6647</v>
      </c>
      <c r="Y292" s="96">
        <f t="shared" si="161"/>
        <v>107.69604666234609</v>
      </c>
      <c r="Z292" s="89">
        <v>93</v>
      </c>
      <c r="AA292" s="96">
        <f t="shared" si="167"/>
        <v>145.3125</v>
      </c>
      <c r="AB292" s="89" t="s">
        <v>188</v>
      </c>
      <c r="AC292" s="89" t="s">
        <v>188</v>
      </c>
      <c r="AD292" s="89">
        <v>2223</v>
      </c>
      <c r="AE292" s="96">
        <f>AD292/AD280*100</f>
        <v>98.712255772646543</v>
      </c>
      <c r="AF292" s="89" t="s">
        <v>188</v>
      </c>
      <c r="AG292" s="89" t="s">
        <v>188</v>
      </c>
      <c r="AH292" s="89">
        <v>30</v>
      </c>
      <c r="AI292" s="262">
        <f t="shared" si="169"/>
        <v>100</v>
      </c>
      <c r="AJ292" s="88"/>
      <c r="AK292" s="177"/>
      <c r="AL292" s="195"/>
      <c r="AM292" s="177"/>
      <c r="AN292" s="176"/>
      <c r="AO292" s="193"/>
      <c r="AP292" s="176"/>
      <c r="AQ292" s="233"/>
      <c r="AR292" s="94"/>
      <c r="AS292" s="94"/>
      <c r="AT292" s="94"/>
      <c r="AU292" s="94"/>
      <c r="AV292" s="94"/>
      <c r="AW292" s="94"/>
      <c r="AX292" s="94"/>
      <c r="AY292" s="94"/>
      <c r="AZ292" s="94"/>
    </row>
    <row r="293" spans="1:52" s="93" customFormat="1" ht="12" customHeight="1">
      <c r="A293" s="230"/>
      <c r="B293" s="43" t="s">
        <v>299</v>
      </c>
      <c r="C293" s="60" t="s">
        <v>15</v>
      </c>
      <c r="D293" s="95">
        <v>90617</v>
      </c>
      <c r="E293" s="96">
        <f>D293/D281*100</f>
        <v>104.65790446271828</v>
      </c>
      <c r="F293" s="89">
        <v>1249</v>
      </c>
      <c r="G293" s="96">
        <f t="shared" si="146"/>
        <v>145.06387921022068</v>
      </c>
      <c r="H293" s="89">
        <v>768</v>
      </c>
      <c r="I293" s="96">
        <f t="shared" si="170"/>
        <v>194.92385786802032</v>
      </c>
      <c r="J293" s="89">
        <f t="shared" ref="J293:J303" si="172">D293-F293</f>
        <v>89368</v>
      </c>
      <c r="K293" s="96">
        <f t="shared" si="148"/>
        <v>104.25206770644984</v>
      </c>
      <c r="L293" s="89">
        <v>34743</v>
      </c>
      <c r="M293" s="96">
        <f t="shared" si="149"/>
        <v>113.05154236626318</v>
      </c>
      <c r="N293" s="259">
        <v>61312</v>
      </c>
      <c r="O293" s="96">
        <f t="shared" si="150"/>
        <v>95.616237543471144</v>
      </c>
      <c r="P293" s="89">
        <f t="shared" si="164"/>
        <v>26569</v>
      </c>
      <c r="Q293" s="96">
        <f t="shared" si="150"/>
        <v>79.569345033092759</v>
      </c>
      <c r="R293" s="89">
        <f t="shared" si="165"/>
        <v>115937</v>
      </c>
      <c r="S293" s="96">
        <f t="shared" si="154"/>
        <v>97.332807226690392</v>
      </c>
      <c r="T293" s="89">
        <v>108865</v>
      </c>
      <c r="U293" s="96">
        <f t="shared" si="155"/>
        <v>96.610876433211459</v>
      </c>
      <c r="V293" s="89">
        <v>8878</v>
      </c>
      <c r="W293" s="96">
        <f t="shared" si="156"/>
        <v>89.378838216047512</v>
      </c>
      <c r="X293" s="89">
        <f t="shared" si="171"/>
        <v>7072</v>
      </c>
      <c r="Y293" s="96">
        <f t="shared" si="161"/>
        <v>109.98444790046655</v>
      </c>
      <c r="Z293" s="89">
        <v>87</v>
      </c>
      <c r="AA293" s="96">
        <f t="shared" si="167"/>
        <v>189.13043478260869</v>
      </c>
      <c r="AB293" s="89" t="s">
        <v>188</v>
      </c>
      <c r="AC293" s="89" t="s">
        <v>188</v>
      </c>
      <c r="AD293" s="89">
        <v>2096</v>
      </c>
      <c r="AE293" s="96">
        <f t="shared" ref="AE293:AE303" si="173">AD293/AD281*100</f>
        <v>95.14298683613255</v>
      </c>
      <c r="AF293" s="89" t="s">
        <v>188</v>
      </c>
      <c r="AG293" s="89" t="s">
        <v>188</v>
      </c>
      <c r="AH293" s="89">
        <v>30</v>
      </c>
      <c r="AI293" s="262">
        <f t="shared" si="169"/>
        <v>100</v>
      </c>
      <c r="AJ293" s="88"/>
      <c r="AK293" s="177"/>
      <c r="AL293" s="195"/>
      <c r="AM293" s="177"/>
      <c r="AN293" s="176"/>
      <c r="AO293" s="193"/>
      <c r="AP293" s="176"/>
      <c r="AQ293" s="233"/>
      <c r="AR293" s="94"/>
      <c r="AS293" s="94"/>
      <c r="AT293" s="94"/>
      <c r="AU293" s="94"/>
      <c r="AV293" s="94"/>
      <c r="AW293" s="94"/>
      <c r="AX293" s="94"/>
      <c r="AY293" s="94"/>
      <c r="AZ293" s="94"/>
    </row>
    <row r="294" spans="1:52" s="93" customFormat="1" ht="12" customHeight="1">
      <c r="A294" s="230"/>
      <c r="B294" s="43" t="s">
        <v>300</v>
      </c>
      <c r="C294" s="60" t="s">
        <v>16</v>
      </c>
      <c r="D294" s="95">
        <v>94998</v>
      </c>
      <c r="E294" s="96">
        <f>D294/D282*100</f>
        <v>105.00033158697526</v>
      </c>
      <c r="F294" s="89">
        <v>1168</v>
      </c>
      <c r="G294" s="96">
        <f t="shared" si="146"/>
        <v>148.78980891719743</v>
      </c>
      <c r="H294" s="89">
        <v>687</v>
      </c>
      <c r="I294" s="96">
        <f t="shared" si="170"/>
        <v>216.03773584905662</v>
      </c>
      <c r="J294" s="89">
        <f t="shared" si="172"/>
        <v>93830</v>
      </c>
      <c r="K294" s="96">
        <f t="shared" si="148"/>
        <v>104.61706563792661</v>
      </c>
      <c r="L294" s="89">
        <v>37629</v>
      </c>
      <c r="M294" s="96">
        <f t="shared" si="149"/>
        <v>110.7419288384002</v>
      </c>
      <c r="N294" s="259">
        <v>60579</v>
      </c>
      <c r="O294" s="96">
        <f t="shared" si="150"/>
        <v>98.675723221266608</v>
      </c>
      <c r="P294" s="89">
        <f t="shared" si="164"/>
        <v>22950</v>
      </c>
      <c r="Q294" s="96">
        <f t="shared" si="150"/>
        <v>83.719403202859951</v>
      </c>
      <c r="R294" s="89">
        <f t="shared" si="165"/>
        <v>116780</v>
      </c>
      <c r="S294" s="96">
        <f t="shared" si="154"/>
        <v>99.72502604566958</v>
      </c>
      <c r="T294" s="89">
        <v>103831</v>
      </c>
      <c r="U294" s="96">
        <f t="shared" si="155"/>
        <v>95.262167989357309</v>
      </c>
      <c r="V294" s="89">
        <v>7767</v>
      </c>
      <c r="W294" s="96">
        <f t="shared" si="156"/>
        <v>93.668596237337184</v>
      </c>
      <c r="X294" s="89">
        <f t="shared" si="171"/>
        <v>12949</v>
      </c>
      <c r="Y294" s="96">
        <f t="shared" si="161"/>
        <v>159.726162575552</v>
      </c>
      <c r="Z294" s="89">
        <v>105</v>
      </c>
      <c r="AA294" s="96">
        <f t="shared" si="167"/>
        <v>184.21052631578948</v>
      </c>
      <c r="AB294" s="89" t="s">
        <v>188</v>
      </c>
      <c r="AC294" s="89" t="s">
        <v>188</v>
      </c>
      <c r="AD294" s="89">
        <v>2343</v>
      </c>
      <c r="AE294" s="96">
        <f t="shared" si="173"/>
        <v>101.95822454308095</v>
      </c>
      <c r="AF294" s="89" t="s">
        <v>188</v>
      </c>
      <c r="AG294" s="89" t="s">
        <v>188</v>
      </c>
      <c r="AH294" s="89">
        <v>30</v>
      </c>
      <c r="AI294" s="262">
        <f t="shared" si="169"/>
        <v>100</v>
      </c>
      <c r="AJ294" s="88"/>
      <c r="AK294" s="177"/>
      <c r="AL294" s="195"/>
      <c r="AM294" s="177"/>
      <c r="AN294" s="176"/>
      <c r="AO294" s="176"/>
      <c r="AP294" s="176"/>
      <c r="AQ294" s="233"/>
      <c r="AR294" s="94"/>
      <c r="AS294" s="94"/>
      <c r="AT294" s="94"/>
      <c r="AU294" s="94"/>
      <c r="AV294" s="94"/>
      <c r="AW294" s="94"/>
      <c r="AX294" s="94"/>
      <c r="AY294" s="94"/>
      <c r="AZ294" s="94"/>
    </row>
    <row r="295" spans="1:52" s="93" customFormat="1" ht="12" customHeight="1">
      <c r="A295" s="230"/>
      <c r="B295" s="43" t="s">
        <v>301</v>
      </c>
      <c r="C295" s="60" t="s">
        <v>302</v>
      </c>
      <c r="D295" s="95">
        <v>95902</v>
      </c>
      <c r="E295" s="96">
        <f t="shared" ref="E295:E303" si="174">D295/D283*100</f>
        <v>104.43541800520532</v>
      </c>
      <c r="F295" s="89">
        <v>1260</v>
      </c>
      <c r="G295" s="96">
        <f t="shared" si="146"/>
        <v>143.83561643835617</v>
      </c>
      <c r="H295" s="89">
        <v>793</v>
      </c>
      <c r="I295" s="96">
        <f t="shared" si="170"/>
        <v>193.88753056234719</v>
      </c>
      <c r="J295" s="89">
        <f t="shared" si="172"/>
        <v>94642</v>
      </c>
      <c r="K295" s="96">
        <f t="shared" si="148"/>
        <v>104.05594098050641</v>
      </c>
      <c r="L295" s="89">
        <v>36055</v>
      </c>
      <c r="M295" s="96">
        <f t="shared" si="149"/>
        <v>106.9024816912266</v>
      </c>
      <c r="N295" s="259">
        <v>62474</v>
      </c>
      <c r="O295" s="96">
        <f t="shared" si="150"/>
        <v>94.979931890051077</v>
      </c>
      <c r="P295" s="89">
        <f t="shared" si="164"/>
        <v>26419</v>
      </c>
      <c r="Q295" s="96">
        <f t="shared" si="150"/>
        <v>82.433149240225902</v>
      </c>
      <c r="R295" s="89">
        <f t="shared" si="165"/>
        <v>121061</v>
      </c>
      <c r="S295" s="96">
        <f t="shared" si="154"/>
        <v>98.421976878424744</v>
      </c>
      <c r="T295" s="89">
        <v>109889</v>
      </c>
      <c r="U295" s="96">
        <f t="shared" si="155"/>
        <v>96.07445422673743</v>
      </c>
      <c r="V295" s="89">
        <v>7689</v>
      </c>
      <c r="W295" s="96">
        <f t="shared" si="156"/>
        <v>90.800661313179035</v>
      </c>
      <c r="X295" s="89">
        <f t="shared" si="171"/>
        <v>11172</v>
      </c>
      <c r="Y295" s="96">
        <f t="shared" si="161"/>
        <v>129.56047779195177</v>
      </c>
      <c r="Z295" s="89">
        <v>92</v>
      </c>
      <c r="AA295" s="96">
        <f t="shared" si="167"/>
        <v>184</v>
      </c>
      <c r="AB295" s="89" t="s">
        <v>188</v>
      </c>
      <c r="AC295" s="89" t="s">
        <v>188</v>
      </c>
      <c r="AD295" s="89">
        <v>2242</v>
      </c>
      <c r="AE295" s="96">
        <f t="shared" si="173"/>
        <v>102.04824761037779</v>
      </c>
      <c r="AF295" s="89" t="s">
        <v>188</v>
      </c>
      <c r="AG295" s="89" t="s">
        <v>188</v>
      </c>
      <c r="AH295" s="89">
        <v>30</v>
      </c>
      <c r="AI295" s="262">
        <f t="shared" si="169"/>
        <v>100</v>
      </c>
      <c r="AJ295" s="234"/>
      <c r="AK295" s="177"/>
      <c r="AL295" s="235"/>
      <c r="AM295" s="177"/>
      <c r="AN295" s="236"/>
      <c r="AO295" s="176"/>
      <c r="AP295" s="236"/>
      <c r="AQ295" s="233"/>
      <c r="AR295" s="94"/>
      <c r="AS295" s="94"/>
      <c r="AT295" s="94"/>
      <c r="AU295" s="94"/>
      <c r="AV295" s="94"/>
      <c r="AW295" s="94"/>
      <c r="AX295" s="94"/>
      <c r="AY295" s="94"/>
      <c r="AZ295" s="94"/>
    </row>
    <row r="296" spans="1:52" s="93" customFormat="1" ht="12.75" customHeight="1">
      <c r="A296" s="230"/>
      <c r="B296" s="43" t="s">
        <v>303</v>
      </c>
      <c r="C296" s="60" t="s">
        <v>304</v>
      </c>
      <c r="D296" s="95">
        <v>88576</v>
      </c>
      <c r="E296" s="96">
        <f t="shared" si="174"/>
        <v>102.86019532474771</v>
      </c>
      <c r="F296" s="89">
        <v>1156</v>
      </c>
      <c r="G296" s="96">
        <f t="shared" si="146"/>
        <v>143.06930693069307</v>
      </c>
      <c r="H296" s="89">
        <v>689</v>
      </c>
      <c r="I296" s="96">
        <f t="shared" si="170"/>
        <v>202.05278592375367</v>
      </c>
      <c r="J296" s="89">
        <f t="shared" si="172"/>
        <v>87420</v>
      </c>
      <c r="K296" s="96">
        <f t="shared" si="148"/>
        <v>102.4793388429752</v>
      </c>
      <c r="L296" s="89">
        <v>32586</v>
      </c>
      <c r="M296" s="96">
        <f t="shared" si="149"/>
        <v>102.20814252556301</v>
      </c>
      <c r="N296" s="259">
        <v>59938</v>
      </c>
      <c r="O296" s="96">
        <f t="shared" si="150"/>
        <v>96.309150799389414</v>
      </c>
      <c r="P296" s="89">
        <f t="shared" si="164"/>
        <v>27352</v>
      </c>
      <c r="Q296" s="96">
        <f t="shared" si="150"/>
        <v>90.113003656969653</v>
      </c>
      <c r="R296" s="89">
        <f t="shared" si="165"/>
        <v>114772</v>
      </c>
      <c r="S296" s="96">
        <f t="shared" si="154"/>
        <v>99.23394836500718</v>
      </c>
      <c r="T296" s="89">
        <v>102190</v>
      </c>
      <c r="U296" s="96">
        <f t="shared" si="155"/>
        <v>95.351397753144468</v>
      </c>
      <c r="V296" s="89">
        <v>7255</v>
      </c>
      <c r="W296" s="96">
        <f t="shared" si="156"/>
        <v>80.378905384444934</v>
      </c>
      <c r="X296" s="89">
        <f t="shared" si="171"/>
        <v>12582</v>
      </c>
      <c r="Y296" s="96">
        <f t="shared" si="161"/>
        <v>148.2677350930945</v>
      </c>
      <c r="Z296" s="89">
        <v>81</v>
      </c>
      <c r="AA296" s="96">
        <f t="shared" si="167"/>
        <v>176.08695652173913</v>
      </c>
      <c r="AB296" s="89" t="s">
        <v>188</v>
      </c>
      <c r="AC296" s="89" t="s">
        <v>188</v>
      </c>
      <c r="AD296" s="89">
        <v>1962</v>
      </c>
      <c r="AE296" s="96">
        <f t="shared" si="173"/>
        <v>96.129348358647732</v>
      </c>
      <c r="AF296" s="89" t="s">
        <v>188</v>
      </c>
      <c r="AG296" s="89" t="s">
        <v>188</v>
      </c>
      <c r="AH296" s="89">
        <v>30</v>
      </c>
      <c r="AI296" s="262">
        <f t="shared" si="169"/>
        <v>100</v>
      </c>
      <c r="AJ296" s="234"/>
      <c r="AK296" s="162"/>
      <c r="AL296" s="235"/>
      <c r="AM296" s="193"/>
      <c r="AN296" s="236"/>
      <c r="AO296" s="176"/>
      <c r="AP296" s="236"/>
      <c r="AQ296" s="233"/>
      <c r="AR296" s="94"/>
      <c r="AS296" s="94"/>
      <c r="AT296" s="94"/>
      <c r="AU296" s="94"/>
      <c r="AV296" s="94"/>
      <c r="AW296" s="94"/>
      <c r="AX296" s="94"/>
      <c r="AY296" s="94"/>
      <c r="AZ296" s="94"/>
    </row>
    <row r="297" spans="1:52" s="217" customFormat="1" ht="12.75" customHeight="1">
      <c r="A297" s="232"/>
      <c r="B297" s="43" t="s">
        <v>305</v>
      </c>
      <c r="C297" s="60" t="s">
        <v>306</v>
      </c>
      <c r="D297" s="95">
        <v>101314</v>
      </c>
      <c r="E297" s="96">
        <f t="shared" si="174"/>
        <v>102.38805065133248</v>
      </c>
      <c r="F297" s="89">
        <v>835</v>
      </c>
      <c r="G297" s="96">
        <f t="shared" si="146"/>
        <v>96.755504055619937</v>
      </c>
      <c r="H297" s="89">
        <v>368</v>
      </c>
      <c r="I297" s="96">
        <f t="shared" si="170"/>
        <v>92.929292929292927</v>
      </c>
      <c r="J297" s="89">
        <f t="shared" si="172"/>
        <v>100479</v>
      </c>
      <c r="K297" s="96">
        <f t="shared" si="148"/>
        <v>102.43760704673355</v>
      </c>
      <c r="L297" s="89">
        <v>40309</v>
      </c>
      <c r="M297" s="96">
        <f t="shared" si="149"/>
        <v>107.73774522905863</v>
      </c>
      <c r="N297" s="259">
        <v>63777</v>
      </c>
      <c r="O297" s="96">
        <f t="shared" si="150"/>
        <v>97.660209784855681</v>
      </c>
      <c r="P297" s="89">
        <f t="shared" si="164"/>
        <v>23468</v>
      </c>
      <c r="Q297" s="96">
        <f t="shared" si="150"/>
        <v>84.141837868846579</v>
      </c>
      <c r="R297" s="89">
        <f t="shared" si="165"/>
        <v>123947</v>
      </c>
      <c r="S297" s="96">
        <f t="shared" si="154"/>
        <v>98.387032759428166</v>
      </c>
      <c r="T297" s="89">
        <v>107060</v>
      </c>
      <c r="U297" s="96">
        <f t="shared" si="155"/>
        <v>95.720901954473121</v>
      </c>
      <c r="V297" s="89">
        <v>8420</v>
      </c>
      <c r="W297" s="96">
        <f t="shared" si="156"/>
        <v>97.998137802607076</v>
      </c>
      <c r="X297" s="89">
        <f t="shared" si="171"/>
        <v>16887</v>
      </c>
      <c r="Y297" s="96">
        <f t="shared" si="161"/>
        <v>119.4863086393547</v>
      </c>
      <c r="Z297" s="89">
        <v>100</v>
      </c>
      <c r="AA297" s="96">
        <f t="shared" si="167"/>
        <v>156.25</v>
      </c>
      <c r="AB297" s="89" t="s">
        <v>188</v>
      </c>
      <c r="AC297" s="89" t="s">
        <v>188</v>
      </c>
      <c r="AD297" s="89">
        <v>2123</v>
      </c>
      <c r="AE297" s="96">
        <f t="shared" si="173"/>
        <v>90.033927056827821</v>
      </c>
      <c r="AF297" s="89" t="s">
        <v>188</v>
      </c>
      <c r="AG297" s="89" t="s">
        <v>188</v>
      </c>
      <c r="AH297" s="89">
        <v>30</v>
      </c>
      <c r="AI297" s="262">
        <f t="shared" si="169"/>
        <v>100</v>
      </c>
      <c r="AJ297" s="88"/>
      <c r="AK297" s="162"/>
      <c r="AL297" s="176"/>
      <c r="AM297" s="162"/>
      <c r="AN297" s="176"/>
      <c r="AO297" s="176"/>
      <c r="AP297" s="176"/>
      <c r="AQ297" s="233"/>
      <c r="AR297" s="218"/>
      <c r="AS297" s="218"/>
      <c r="AT297" s="218"/>
      <c r="AU297" s="218"/>
      <c r="AV297" s="218"/>
      <c r="AW297" s="218"/>
      <c r="AX297" s="218"/>
      <c r="AY297" s="218"/>
      <c r="AZ297" s="218"/>
    </row>
    <row r="298" spans="1:52" ht="12" customHeight="1">
      <c r="A298" s="228"/>
      <c r="B298" s="42" t="s">
        <v>307</v>
      </c>
      <c r="C298" s="61" t="s">
        <v>308</v>
      </c>
      <c r="D298" s="80">
        <v>100259</v>
      </c>
      <c r="E298" s="87">
        <f t="shared" si="174"/>
        <v>101.69080655631288</v>
      </c>
      <c r="F298" s="102">
        <v>839</v>
      </c>
      <c r="G298" s="87">
        <f t="shared" ref="G298:G309" si="175">F298/F286*100</f>
        <v>69.742310889443061</v>
      </c>
      <c r="H298" s="83">
        <v>372</v>
      </c>
      <c r="I298" s="87">
        <f>H298/H286*100</f>
        <v>50.54347826086957</v>
      </c>
      <c r="J298" s="83">
        <f t="shared" si="172"/>
        <v>99420</v>
      </c>
      <c r="K298" s="87">
        <f t="shared" ref="K298:K309" si="176">J298/J286*100</f>
        <v>102.0854511289776</v>
      </c>
      <c r="L298" s="83">
        <v>39807</v>
      </c>
      <c r="M298" s="87">
        <f t="shared" ref="M298:M309" si="177">L298/L286*100</f>
        <v>106.41022213905744</v>
      </c>
      <c r="N298" s="273">
        <v>61054</v>
      </c>
      <c r="O298" s="87">
        <f t="shared" ref="O298:O309" si="178">N298/N286*100</f>
        <v>95.514776051688798</v>
      </c>
      <c r="P298" s="83">
        <f t="shared" ref="P298:P309" si="179">N298-L298</f>
        <v>21247</v>
      </c>
      <c r="Q298" s="87">
        <f t="shared" ref="Q298:Q309" si="180">P298/P286*100</f>
        <v>80.141068195534089</v>
      </c>
      <c r="R298" s="83">
        <f t="shared" ref="R298:R309" si="181">J298+P298</f>
        <v>120667</v>
      </c>
      <c r="S298" s="87">
        <f t="shared" ref="S298:S309" si="182">R298/R286*100</f>
        <v>97.389851575047828</v>
      </c>
      <c r="T298" s="83">
        <v>106696</v>
      </c>
      <c r="U298" s="87">
        <f t="shared" ref="U298:U309" si="183">T298/T286*100</f>
        <v>95.857403397809662</v>
      </c>
      <c r="V298" s="83">
        <v>6671</v>
      </c>
      <c r="W298" s="87">
        <f t="shared" ref="W298:W309" si="184">V298/V286*100</f>
        <v>80.46074056205525</v>
      </c>
      <c r="X298" s="83">
        <f t="shared" si="171"/>
        <v>13971</v>
      </c>
      <c r="Y298" s="87">
        <f t="shared" ref="Y298:Y309" si="185">X298/X286*100</f>
        <v>110.93377798951882</v>
      </c>
      <c r="Z298" s="83">
        <v>103</v>
      </c>
      <c r="AA298" s="87">
        <f t="shared" ref="AA298:AA309" si="186">Z298/Z286*100</f>
        <v>125.60975609756098</v>
      </c>
      <c r="AB298" s="83" t="s">
        <v>188</v>
      </c>
      <c r="AC298" s="83" t="s">
        <v>188</v>
      </c>
      <c r="AD298" s="204">
        <v>1997</v>
      </c>
      <c r="AE298" s="110">
        <f t="shared" si="173"/>
        <v>97.652811735941327</v>
      </c>
      <c r="AF298" s="83" t="s">
        <v>188</v>
      </c>
      <c r="AG298" s="83" t="s">
        <v>188</v>
      </c>
      <c r="AH298" s="204">
        <v>30</v>
      </c>
      <c r="AI298" s="274">
        <f t="shared" ref="AI298:AI309" si="187">AH298/AH286*100</f>
        <v>100</v>
      </c>
      <c r="AJ298" s="179"/>
      <c r="AK298" s="165"/>
      <c r="AL298" s="157"/>
      <c r="AM298" s="165"/>
      <c r="AN298" s="150"/>
      <c r="AO298" s="165"/>
      <c r="AP298" s="179"/>
      <c r="AQ298" s="192"/>
      <c r="AR298" s="166"/>
    </row>
    <row r="299" spans="1:52" s="93" customFormat="1" ht="12" customHeight="1">
      <c r="A299" s="230"/>
      <c r="B299" s="43" t="s">
        <v>309</v>
      </c>
      <c r="C299" s="60" t="s">
        <v>310</v>
      </c>
      <c r="D299" s="95">
        <v>102349</v>
      </c>
      <c r="E299" s="96">
        <f t="shared" si="174"/>
        <v>100.89609621451103</v>
      </c>
      <c r="F299" s="89">
        <v>870</v>
      </c>
      <c r="G299" s="96">
        <f t="shared" si="175"/>
        <v>69.488817891373799</v>
      </c>
      <c r="H299" s="89">
        <v>403</v>
      </c>
      <c r="I299" s="96">
        <f t="shared" ref="I299:I309" si="188">H299/H287*100</f>
        <v>51.337579617834393</v>
      </c>
      <c r="J299" s="89">
        <f t="shared" si="172"/>
        <v>101479</v>
      </c>
      <c r="K299" s="96">
        <f t="shared" si="176"/>
        <v>101.28857747434823</v>
      </c>
      <c r="L299" s="89">
        <v>40532</v>
      </c>
      <c r="M299" s="96">
        <f t="shared" si="177"/>
        <v>109.60815598042133</v>
      </c>
      <c r="N299" s="259">
        <v>65529</v>
      </c>
      <c r="O299" s="96">
        <f t="shared" si="178"/>
        <v>96.491047237601606</v>
      </c>
      <c r="P299" s="89">
        <f t="shared" si="179"/>
        <v>24997</v>
      </c>
      <c r="Q299" s="96">
        <f t="shared" si="180"/>
        <v>80.810138040280606</v>
      </c>
      <c r="R299" s="89">
        <f t="shared" si="181"/>
        <v>126476</v>
      </c>
      <c r="S299" s="96">
        <f t="shared" si="182"/>
        <v>96.457470580608756</v>
      </c>
      <c r="T299" s="89">
        <v>112614</v>
      </c>
      <c r="U299" s="96">
        <f t="shared" si="183"/>
        <v>93.654569042946008</v>
      </c>
      <c r="V299" s="89">
        <v>7202</v>
      </c>
      <c r="W299" s="96">
        <f t="shared" si="184"/>
        <v>76.845924029022612</v>
      </c>
      <c r="X299" s="89">
        <f t="shared" si="171"/>
        <v>13862</v>
      </c>
      <c r="Y299" s="96">
        <f t="shared" si="185"/>
        <v>127.44322883147927</v>
      </c>
      <c r="Z299" s="89">
        <v>103</v>
      </c>
      <c r="AA299" s="96">
        <f t="shared" si="186"/>
        <v>118.39080459770115</v>
      </c>
      <c r="AB299" s="89" t="s">
        <v>188</v>
      </c>
      <c r="AC299" s="89" t="s">
        <v>188</v>
      </c>
      <c r="AD299" s="89">
        <v>2049</v>
      </c>
      <c r="AE299" s="96">
        <f t="shared" si="173"/>
        <v>93.904674610449135</v>
      </c>
      <c r="AF299" s="89" t="s">
        <v>188</v>
      </c>
      <c r="AG299" s="89" t="s">
        <v>188</v>
      </c>
      <c r="AH299" s="89">
        <v>30</v>
      </c>
      <c r="AI299" s="262">
        <f t="shared" si="187"/>
        <v>100</v>
      </c>
      <c r="AJ299" s="176"/>
      <c r="AK299" s="177"/>
      <c r="AL299" s="195"/>
      <c r="AM299" s="177"/>
      <c r="AN299" s="176"/>
      <c r="AO299" s="193"/>
      <c r="AP299" s="176"/>
      <c r="AQ299" s="233"/>
      <c r="AR299" s="231"/>
      <c r="AS299" s="94"/>
      <c r="AT299" s="94"/>
      <c r="AU299" s="94"/>
      <c r="AV299" s="94"/>
      <c r="AW299" s="94"/>
      <c r="AX299" s="94"/>
      <c r="AY299" s="94"/>
      <c r="AZ299" s="94"/>
    </row>
    <row r="300" spans="1:52" s="93" customFormat="1" ht="12" customHeight="1">
      <c r="A300" s="230"/>
      <c r="B300" s="43" t="s">
        <v>311</v>
      </c>
      <c r="C300" s="60" t="s">
        <v>10</v>
      </c>
      <c r="D300" s="95">
        <v>95123</v>
      </c>
      <c r="E300" s="96">
        <f t="shared" si="174"/>
        <v>100.16215817793174</v>
      </c>
      <c r="F300" s="89">
        <v>821</v>
      </c>
      <c r="G300" s="96">
        <f t="shared" si="175"/>
        <v>62.386018237082062</v>
      </c>
      <c r="H300" s="89">
        <v>365</v>
      </c>
      <c r="I300" s="96">
        <f t="shared" si="188"/>
        <v>43.712574850299404</v>
      </c>
      <c r="J300" s="89">
        <f t="shared" si="172"/>
        <v>94302</v>
      </c>
      <c r="K300" s="96">
        <f t="shared" si="176"/>
        <v>100.69298367377446</v>
      </c>
      <c r="L300" s="89">
        <v>36603</v>
      </c>
      <c r="M300" s="96">
        <f t="shared" si="177"/>
        <v>108.82737705892846</v>
      </c>
      <c r="N300" s="259">
        <v>64947</v>
      </c>
      <c r="O300" s="96">
        <f t="shared" si="178"/>
        <v>94.814522839749486</v>
      </c>
      <c r="P300" s="89">
        <f t="shared" si="179"/>
        <v>28344</v>
      </c>
      <c r="Q300" s="96">
        <f t="shared" si="180"/>
        <v>81.296429083608203</v>
      </c>
      <c r="R300" s="89">
        <f t="shared" si="181"/>
        <v>122646</v>
      </c>
      <c r="S300" s="96">
        <f t="shared" si="182"/>
        <v>95.430990211487881</v>
      </c>
      <c r="T300" s="89">
        <v>112390</v>
      </c>
      <c r="U300" s="96">
        <f t="shared" si="183"/>
        <v>93.176146773779024</v>
      </c>
      <c r="V300" s="89">
        <v>6380</v>
      </c>
      <c r="W300" s="96">
        <f t="shared" si="184"/>
        <v>73.979591836734699</v>
      </c>
      <c r="X300" s="89">
        <f t="shared" si="171"/>
        <v>10256</v>
      </c>
      <c r="Y300" s="96">
        <f t="shared" si="185"/>
        <v>129.87210333037862</v>
      </c>
      <c r="Z300" s="89">
        <v>99</v>
      </c>
      <c r="AA300" s="96">
        <f t="shared" si="186"/>
        <v>135.61643835616439</v>
      </c>
      <c r="AB300" s="89" t="s">
        <v>188</v>
      </c>
      <c r="AC300" s="89" t="s">
        <v>188</v>
      </c>
      <c r="AD300" s="89">
        <v>1942</v>
      </c>
      <c r="AE300" s="96">
        <f t="shared" si="173"/>
        <v>91.560584629891565</v>
      </c>
      <c r="AF300" s="89" t="s">
        <v>188</v>
      </c>
      <c r="AG300" s="89" t="s">
        <v>188</v>
      </c>
      <c r="AH300" s="89">
        <v>30</v>
      </c>
      <c r="AI300" s="262">
        <f t="shared" si="187"/>
        <v>100</v>
      </c>
      <c r="AJ300" s="176"/>
      <c r="AK300" s="177"/>
      <c r="AL300" s="195"/>
      <c r="AM300" s="177"/>
      <c r="AN300" s="176"/>
      <c r="AO300" s="193"/>
      <c r="AP300" s="176"/>
      <c r="AQ300" s="233"/>
      <c r="AR300" s="94"/>
      <c r="AS300" s="94"/>
      <c r="AT300" s="94"/>
      <c r="AU300" s="94"/>
      <c r="AV300" s="94"/>
      <c r="AW300" s="94"/>
      <c r="AX300" s="94"/>
      <c r="AY300" s="94"/>
      <c r="AZ300" s="94"/>
    </row>
    <row r="301" spans="1:52" s="93" customFormat="1" ht="12" customHeight="1">
      <c r="A301" s="230"/>
      <c r="B301" s="43" t="s">
        <v>312</v>
      </c>
      <c r="C301" s="60" t="s">
        <v>313</v>
      </c>
      <c r="D301" s="95">
        <v>93205</v>
      </c>
      <c r="E301" s="96">
        <f t="shared" si="174"/>
        <v>100.37044615069834</v>
      </c>
      <c r="F301" s="89">
        <v>793</v>
      </c>
      <c r="G301" s="96">
        <f t="shared" si="175"/>
        <v>58.784284655300226</v>
      </c>
      <c r="H301" s="89">
        <v>337</v>
      </c>
      <c r="I301" s="96">
        <f t="shared" si="188"/>
        <v>38.824884792626726</v>
      </c>
      <c r="J301" s="89">
        <f t="shared" si="172"/>
        <v>92412</v>
      </c>
      <c r="K301" s="96">
        <f t="shared" si="176"/>
        <v>100.98347757671124</v>
      </c>
      <c r="L301" s="89">
        <v>35297</v>
      </c>
      <c r="M301" s="96">
        <f t="shared" si="177"/>
        <v>102.9787606488505</v>
      </c>
      <c r="N301" s="259">
        <v>66325</v>
      </c>
      <c r="O301" s="96">
        <f t="shared" si="178"/>
        <v>98.26799419207633</v>
      </c>
      <c r="P301" s="89">
        <f t="shared" si="179"/>
        <v>31028</v>
      </c>
      <c r="Q301" s="96">
        <f t="shared" si="180"/>
        <v>93.407188873502321</v>
      </c>
      <c r="R301" s="89">
        <f t="shared" si="181"/>
        <v>123440</v>
      </c>
      <c r="S301" s="96">
        <f t="shared" si="182"/>
        <v>98.965766054678113</v>
      </c>
      <c r="T301" s="89">
        <v>111838</v>
      </c>
      <c r="U301" s="96">
        <f t="shared" si="183"/>
        <v>97.38084042979294</v>
      </c>
      <c r="V301" s="89">
        <v>6487</v>
      </c>
      <c r="W301" s="96">
        <f t="shared" si="184"/>
        <v>73.274596182085176</v>
      </c>
      <c r="X301" s="89">
        <f t="shared" si="171"/>
        <v>11602</v>
      </c>
      <c r="Y301" s="96">
        <f t="shared" si="185"/>
        <v>117.38162687171186</v>
      </c>
      <c r="Z301" s="89">
        <v>100</v>
      </c>
      <c r="AA301" s="96">
        <f t="shared" si="186"/>
        <v>111.11111111111111</v>
      </c>
      <c r="AB301" s="89" t="s">
        <v>188</v>
      </c>
      <c r="AC301" s="89" t="s">
        <v>188</v>
      </c>
      <c r="AD301" s="89">
        <v>2065</v>
      </c>
      <c r="AE301" s="96">
        <f t="shared" si="173"/>
        <v>93.991807009558499</v>
      </c>
      <c r="AF301" s="89" t="s">
        <v>188</v>
      </c>
      <c r="AG301" s="89" t="s">
        <v>188</v>
      </c>
      <c r="AH301" s="89">
        <v>30</v>
      </c>
      <c r="AI301" s="262">
        <f t="shared" si="187"/>
        <v>100</v>
      </c>
      <c r="AJ301" s="88"/>
      <c r="AK301" s="177"/>
      <c r="AL301" s="176"/>
      <c r="AM301" s="177"/>
      <c r="AN301" s="176"/>
      <c r="AO301" s="193"/>
      <c r="AP301" s="176"/>
      <c r="AQ301" s="233"/>
      <c r="AR301" s="94"/>
      <c r="AS301" s="94"/>
      <c r="AT301" s="94"/>
      <c r="AU301" s="94"/>
      <c r="AV301" s="94"/>
      <c r="AW301" s="94"/>
      <c r="AX301" s="94"/>
      <c r="AY301" s="94"/>
      <c r="AZ301" s="94"/>
    </row>
    <row r="302" spans="1:52" s="93" customFormat="1" ht="12" customHeight="1">
      <c r="A302" s="230"/>
      <c r="B302" s="43" t="s">
        <v>314</v>
      </c>
      <c r="C302" s="60" t="s">
        <v>315</v>
      </c>
      <c r="D302" s="95">
        <v>90767</v>
      </c>
      <c r="E302" s="96">
        <f t="shared" si="174"/>
        <v>100.73358044969258</v>
      </c>
      <c r="F302" s="89">
        <v>752</v>
      </c>
      <c r="G302" s="96">
        <f t="shared" si="175"/>
        <v>59.212598425196852</v>
      </c>
      <c r="H302" s="89">
        <v>296</v>
      </c>
      <c r="I302" s="96">
        <f t="shared" si="188"/>
        <v>37.515842839036758</v>
      </c>
      <c r="J302" s="89">
        <f t="shared" si="172"/>
        <v>90015</v>
      </c>
      <c r="K302" s="96">
        <f t="shared" si="176"/>
        <v>101.32716466297447</v>
      </c>
      <c r="L302" s="89">
        <v>34881</v>
      </c>
      <c r="M302" s="96">
        <f t="shared" si="177"/>
        <v>102.66968858538883</v>
      </c>
      <c r="N302" s="259">
        <v>64141</v>
      </c>
      <c r="O302" s="96">
        <f t="shared" si="178"/>
        <v>93.788474754712013</v>
      </c>
      <c r="P302" s="89">
        <f t="shared" si="179"/>
        <v>29260</v>
      </c>
      <c r="Q302" s="96">
        <f t="shared" si="180"/>
        <v>85.021066395467088</v>
      </c>
      <c r="R302" s="89">
        <f t="shared" si="181"/>
        <v>119275</v>
      </c>
      <c r="S302" s="96">
        <f t="shared" si="182"/>
        <v>96.774062685089774</v>
      </c>
      <c r="T302" s="89">
        <v>106178</v>
      </c>
      <c r="U302" s="96">
        <f t="shared" si="183"/>
        <v>96.022645058602222</v>
      </c>
      <c r="V302" s="89">
        <v>7768</v>
      </c>
      <c r="W302" s="96">
        <f t="shared" si="184"/>
        <v>81.716810435514404</v>
      </c>
      <c r="X302" s="89">
        <f t="shared" si="171"/>
        <v>13097</v>
      </c>
      <c r="Y302" s="96">
        <f t="shared" si="185"/>
        <v>103.32938856015778</v>
      </c>
      <c r="Z302" s="89">
        <v>113</v>
      </c>
      <c r="AA302" s="96">
        <f t="shared" si="186"/>
        <v>131.3953488372093</v>
      </c>
      <c r="AB302" s="89" t="s">
        <v>188</v>
      </c>
      <c r="AC302" s="89" t="s">
        <v>188</v>
      </c>
      <c r="AD302" s="261">
        <v>2082</v>
      </c>
      <c r="AE302" s="96">
        <f t="shared" si="173"/>
        <v>93.74155785682126</v>
      </c>
      <c r="AF302" s="89" t="s">
        <v>188</v>
      </c>
      <c r="AG302" s="89" t="s">
        <v>188</v>
      </c>
      <c r="AH302" s="89">
        <v>30</v>
      </c>
      <c r="AI302" s="262">
        <f t="shared" si="187"/>
        <v>100</v>
      </c>
      <c r="AJ302" s="88"/>
      <c r="AK302" s="177"/>
      <c r="AL302" s="195"/>
      <c r="AM302" s="177"/>
      <c r="AN302" s="176"/>
      <c r="AO302" s="193"/>
      <c r="AP302" s="176"/>
      <c r="AQ302" s="233"/>
      <c r="AR302" s="94"/>
      <c r="AS302" s="94"/>
      <c r="AT302" s="94"/>
      <c r="AU302" s="94"/>
      <c r="AV302" s="94"/>
      <c r="AW302" s="94"/>
      <c r="AX302" s="94"/>
      <c r="AY302" s="94"/>
      <c r="AZ302" s="94"/>
    </row>
    <row r="303" spans="1:52" s="93" customFormat="1" ht="12" customHeight="1">
      <c r="A303" s="230"/>
      <c r="B303" s="43" t="s">
        <v>316</v>
      </c>
      <c r="C303" s="60" t="s">
        <v>13</v>
      </c>
      <c r="D303" s="95">
        <v>88977</v>
      </c>
      <c r="E303" s="96">
        <f t="shared" si="174"/>
        <v>101.21949832205222</v>
      </c>
      <c r="F303" s="89">
        <v>842</v>
      </c>
      <c r="G303" s="96">
        <f t="shared" si="175"/>
        <v>65.47433903576983</v>
      </c>
      <c r="H303" s="89">
        <v>386</v>
      </c>
      <c r="I303" s="96">
        <f t="shared" si="188"/>
        <v>47.950310559006212</v>
      </c>
      <c r="J303" s="89">
        <f t="shared" si="172"/>
        <v>88135</v>
      </c>
      <c r="K303" s="96">
        <f t="shared" si="176"/>
        <v>101.75019337558734</v>
      </c>
      <c r="L303" s="89">
        <v>33884</v>
      </c>
      <c r="M303" s="96">
        <f t="shared" si="177"/>
        <v>104.73541048466863</v>
      </c>
      <c r="N303" s="259">
        <v>64063</v>
      </c>
      <c r="O303" s="96">
        <f t="shared" si="178"/>
        <v>93.793739568387451</v>
      </c>
      <c r="P303" s="89">
        <f t="shared" si="179"/>
        <v>30179</v>
      </c>
      <c r="Q303" s="96">
        <f t="shared" si="180"/>
        <v>83.947148817802514</v>
      </c>
      <c r="R303" s="89">
        <f t="shared" si="181"/>
        <v>118314</v>
      </c>
      <c r="S303" s="96">
        <f t="shared" si="182"/>
        <v>96.528485995643265</v>
      </c>
      <c r="T303" s="89">
        <v>110908</v>
      </c>
      <c r="U303" s="96">
        <f t="shared" si="183"/>
        <v>97.943251763999399</v>
      </c>
      <c r="V303" s="89">
        <v>6987</v>
      </c>
      <c r="W303" s="96">
        <f t="shared" si="184"/>
        <v>81.557137854558192</v>
      </c>
      <c r="X303" s="89">
        <f>R303-T303</f>
        <v>7406</v>
      </c>
      <c r="Y303" s="96">
        <f t="shared" si="185"/>
        <v>79.361337333904842</v>
      </c>
      <c r="Z303" s="89">
        <v>100</v>
      </c>
      <c r="AA303" s="96">
        <f t="shared" si="186"/>
        <v>117.64705882352942</v>
      </c>
      <c r="AB303" s="89" t="s">
        <v>188</v>
      </c>
      <c r="AC303" s="89" t="s">
        <v>188</v>
      </c>
      <c r="AD303" s="89">
        <v>2000</v>
      </c>
      <c r="AE303" s="96">
        <f t="shared" si="173"/>
        <v>93.109869646182503</v>
      </c>
      <c r="AF303" s="89" t="s">
        <v>188</v>
      </c>
      <c r="AG303" s="89" t="s">
        <v>188</v>
      </c>
      <c r="AH303" s="89">
        <v>30</v>
      </c>
      <c r="AI303" s="262">
        <f t="shared" si="187"/>
        <v>100</v>
      </c>
      <c r="AJ303" s="88"/>
      <c r="AK303" s="177"/>
      <c r="AL303" s="195"/>
      <c r="AM303" s="177"/>
      <c r="AN303" s="176"/>
      <c r="AO303" s="193"/>
      <c r="AP303" s="176"/>
      <c r="AQ303" s="233"/>
      <c r="AR303" s="94"/>
      <c r="AS303" s="94"/>
      <c r="AT303" s="94"/>
      <c r="AU303" s="94"/>
      <c r="AV303" s="94"/>
      <c r="AW303" s="94"/>
      <c r="AX303" s="94"/>
      <c r="AY303" s="94"/>
      <c r="AZ303" s="94"/>
    </row>
    <row r="304" spans="1:52" s="93" customFormat="1" ht="12" customHeight="1">
      <c r="A304" s="230"/>
      <c r="B304" s="43" t="s">
        <v>317</v>
      </c>
      <c r="C304" s="60" t="s">
        <v>14</v>
      </c>
      <c r="D304" s="95">
        <v>92252</v>
      </c>
      <c r="E304" s="96">
        <f>D304/D292*100</f>
        <v>100.77229777704954</v>
      </c>
      <c r="F304" s="89">
        <v>848</v>
      </c>
      <c r="G304" s="96">
        <f t="shared" si="175"/>
        <v>75.11071744906998</v>
      </c>
      <c r="H304" s="89">
        <v>392</v>
      </c>
      <c r="I304" s="96">
        <f t="shared" si="188"/>
        <v>60.493827160493829</v>
      </c>
      <c r="J304" s="89">
        <f>D304-F304</f>
        <v>91404</v>
      </c>
      <c r="K304" s="96">
        <f t="shared" si="176"/>
        <v>101.09272695098213</v>
      </c>
      <c r="L304" s="89">
        <v>35537</v>
      </c>
      <c r="M304" s="96">
        <f t="shared" si="177"/>
        <v>103.17027144723471</v>
      </c>
      <c r="N304" s="259">
        <v>64606</v>
      </c>
      <c r="O304" s="96">
        <f t="shared" si="178"/>
        <v>96.835888903877574</v>
      </c>
      <c r="P304" s="89">
        <f t="shared" si="179"/>
        <v>29069</v>
      </c>
      <c r="Q304" s="96">
        <f t="shared" si="180"/>
        <v>90.07498760535448</v>
      </c>
      <c r="R304" s="89">
        <f t="shared" si="181"/>
        <v>120473</v>
      </c>
      <c r="S304" s="96">
        <f t="shared" si="182"/>
        <v>98.194607459572254</v>
      </c>
      <c r="T304" s="89">
        <v>113637</v>
      </c>
      <c r="U304" s="96">
        <f t="shared" si="183"/>
        <v>97.928318439172358</v>
      </c>
      <c r="V304" s="89">
        <v>8294</v>
      </c>
      <c r="W304" s="96">
        <f t="shared" si="184"/>
        <v>89.355742296918777</v>
      </c>
      <c r="X304" s="89">
        <f t="shared" ref="X304:X314" si="189">R304-T304</f>
        <v>6836</v>
      </c>
      <c r="Y304" s="96">
        <f t="shared" si="185"/>
        <v>102.84338799458401</v>
      </c>
      <c r="Z304" s="89">
        <v>115</v>
      </c>
      <c r="AA304" s="96">
        <f t="shared" si="186"/>
        <v>123.65591397849462</v>
      </c>
      <c r="AB304" s="89" t="s">
        <v>188</v>
      </c>
      <c r="AC304" s="89" t="s">
        <v>188</v>
      </c>
      <c r="AD304" s="89">
        <v>2064</v>
      </c>
      <c r="AE304" s="96">
        <f>AD304/AD292*100</f>
        <v>92.847503373819166</v>
      </c>
      <c r="AF304" s="89" t="s">
        <v>188</v>
      </c>
      <c r="AG304" s="89" t="s">
        <v>188</v>
      </c>
      <c r="AH304" s="89">
        <v>30</v>
      </c>
      <c r="AI304" s="262">
        <f t="shared" si="187"/>
        <v>100</v>
      </c>
      <c r="AJ304" s="88"/>
      <c r="AK304" s="177"/>
      <c r="AL304" s="195"/>
      <c r="AM304" s="177"/>
      <c r="AN304" s="176"/>
      <c r="AO304" s="193"/>
      <c r="AP304" s="176"/>
      <c r="AQ304" s="233"/>
      <c r="AR304" s="94"/>
      <c r="AS304" s="94"/>
      <c r="AT304" s="94"/>
      <c r="AU304" s="94"/>
      <c r="AV304" s="94"/>
      <c r="AW304" s="94"/>
      <c r="AX304" s="94"/>
      <c r="AY304" s="94"/>
      <c r="AZ304" s="94"/>
    </row>
    <row r="305" spans="1:52" s="93" customFormat="1" ht="12" customHeight="1">
      <c r="A305" s="230"/>
      <c r="B305" s="43" t="s">
        <v>318</v>
      </c>
      <c r="C305" s="60" t="s">
        <v>15</v>
      </c>
      <c r="D305" s="95">
        <v>89584</v>
      </c>
      <c r="E305" s="96">
        <f>D305/D293*100</f>
        <v>98.860037299844407</v>
      </c>
      <c r="F305" s="89">
        <v>848</v>
      </c>
      <c r="G305" s="96">
        <f t="shared" si="175"/>
        <v>67.89431545236188</v>
      </c>
      <c r="H305" s="89">
        <v>392</v>
      </c>
      <c r="I305" s="96">
        <f t="shared" si="188"/>
        <v>51.041666666666664</v>
      </c>
      <c r="J305" s="89">
        <f t="shared" ref="J305:J315" si="190">D305-F305</f>
        <v>88736</v>
      </c>
      <c r="K305" s="96">
        <f t="shared" si="176"/>
        <v>99.292811744696081</v>
      </c>
      <c r="L305" s="89">
        <v>34683</v>
      </c>
      <c r="M305" s="96">
        <f t="shared" si="177"/>
        <v>99.827303341680334</v>
      </c>
      <c r="N305" s="259">
        <v>58197</v>
      </c>
      <c r="O305" s="96">
        <f t="shared" si="178"/>
        <v>94.919428496868477</v>
      </c>
      <c r="P305" s="89">
        <f t="shared" si="179"/>
        <v>23514</v>
      </c>
      <c r="Q305" s="96">
        <f t="shared" si="180"/>
        <v>88.501637246415001</v>
      </c>
      <c r="R305" s="89">
        <f t="shared" si="181"/>
        <v>112250</v>
      </c>
      <c r="S305" s="96">
        <f t="shared" si="182"/>
        <v>96.819824559890293</v>
      </c>
      <c r="T305" s="89">
        <v>104815</v>
      </c>
      <c r="U305" s="96">
        <f t="shared" si="183"/>
        <v>96.279796077710927</v>
      </c>
      <c r="V305" s="89">
        <v>8258</v>
      </c>
      <c r="W305" s="96">
        <f t="shared" si="184"/>
        <v>93.016445145302995</v>
      </c>
      <c r="X305" s="89">
        <f t="shared" si="189"/>
        <v>7435</v>
      </c>
      <c r="Y305" s="96">
        <f t="shared" si="185"/>
        <v>105.13291855203619</v>
      </c>
      <c r="Z305" s="89">
        <v>118</v>
      </c>
      <c r="AA305" s="96">
        <f t="shared" si="186"/>
        <v>135.63218390804596</v>
      </c>
      <c r="AB305" s="89" t="s">
        <v>188</v>
      </c>
      <c r="AC305" s="89" t="s">
        <v>188</v>
      </c>
      <c r="AD305" s="89">
        <v>1959</v>
      </c>
      <c r="AE305" s="96">
        <f t="shared" ref="AE305:AE315" si="191">AD305/AD293*100</f>
        <v>93.463740458015266</v>
      </c>
      <c r="AF305" s="89" t="s">
        <v>188</v>
      </c>
      <c r="AG305" s="89" t="s">
        <v>188</v>
      </c>
      <c r="AH305" s="89">
        <v>30</v>
      </c>
      <c r="AI305" s="262">
        <f t="shared" si="187"/>
        <v>100</v>
      </c>
      <c r="AJ305" s="88"/>
      <c r="AK305" s="177"/>
      <c r="AL305" s="195"/>
      <c r="AM305" s="177"/>
      <c r="AN305" s="176"/>
      <c r="AO305" s="193"/>
      <c r="AP305" s="176"/>
      <c r="AQ305" s="233"/>
      <c r="AR305" s="94"/>
      <c r="AS305" s="94"/>
      <c r="AT305" s="94"/>
      <c r="AU305" s="94"/>
      <c r="AV305" s="94"/>
      <c r="AW305" s="94"/>
      <c r="AX305" s="94"/>
      <c r="AY305" s="94"/>
      <c r="AZ305" s="94"/>
    </row>
    <row r="306" spans="1:52" s="93" customFormat="1" ht="12" customHeight="1">
      <c r="A306" s="230"/>
      <c r="B306" s="43" t="s">
        <v>319</v>
      </c>
      <c r="C306" s="60" t="s">
        <v>16</v>
      </c>
      <c r="D306" s="95">
        <v>93808</v>
      </c>
      <c r="E306" s="96">
        <f>D306/D294*100</f>
        <v>98.747342049306297</v>
      </c>
      <c r="F306" s="89">
        <v>819</v>
      </c>
      <c r="G306" s="96">
        <f t="shared" si="175"/>
        <v>70.119863013698634</v>
      </c>
      <c r="H306" s="89">
        <v>363</v>
      </c>
      <c r="I306" s="96">
        <f t="shared" si="188"/>
        <v>52.838427947598255</v>
      </c>
      <c r="J306" s="89">
        <f t="shared" si="190"/>
        <v>92989</v>
      </c>
      <c r="K306" s="96">
        <f t="shared" si="176"/>
        <v>99.10369817755516</v>
      </c>
      <c r="L306" s="89">
        <v>37597</v>
      </c>
      <c r="M306" s="96">
        <f t="shared" si="177"/>
        <v>99.91495920699461</v>
      </c>
      <c r="N306" s="259">
        <v>57370</v>
      </c>
      <c r="O306" s="96">
        <f t="shared" si="178"/>
        <v>94.70278479341026</v>
      </c>
      <c r="P306" s="89">
        <f t="shared" si="179"/>
        <v>19773</v>
      </c>
      <c r="Q306" s="96">
        <f t="shared" si="180"/>
        <v>86.156862745098039</v>
      </c>
      <c r="R306" s="89">
        <f t="shared" si="181"/>
        <v>112762</v>
      </c>
      <c r="S306" s="96">
        <f t="shared" si="182"/>
        <v>96.559342353142668</v>
      </c>
      <c r="T306" s="89">
        <v>100047</v>
      </c>
      <c r="U306" s="96">
        <f t="shared" si="183"/>
        <v>96.355616338087856</v>
      </c>
      <c r="V306" s="89">
        <v>7770</v>
      </c>
      <c r="W306" s="96">
        <f t="shared" si="184"/>
        <v>100.0386249517188</v>
      </c>
      <c r="X306" s="89">
        <f t="shared" si="189"/>
        <v>12715</v>
      </c>
      <c r="Y306" s="96">
        <f t="shared" si="185"/>
        <v>98.192910649471003</v>
      </c>
      <c r="Z306" s="89">
        <v>105</v>
      </c>
      <c r="AA306" s="96">
        <f t="shared" si="186"/>
        <v>100</v>
      </c>
      <c r="AB306" s="89" t="s">
        <v>188</v>
      </c>
      <c r="AC306" s="89" t="s">
        <v>188</v>
      </c>
      <c r="AD306" s="89">
        <v>2091</v>
      </c>
      <c r="AE306" s="96">
        <f t="shared" si="191"/>
        <v>89.244558258642769</v>
      </c>
      <c r="AF306" s="89" t="s">
        <v>188</v>
      </c>
      <c r="AG306" s="89" t="s">
        <v>188</v>
      </c>
      <c r="AH306" s="89">
        <v>30</v>
      </c>
      <c r="AI306" s="262">
        <f t="shared" si="187"/>
        <v>100</v>
      </c>
      <c r="AJ306" s="88"/>
      <c r="AK306" s="177"/>
      <c r="AL306" s="195"/>
      <c r="AM306" s="177"/>
      <c r="AN306" s="176"/>
      <c r="AO306" s="176"/>
      <c r="AP306" s="176"/>
      <c r="AQ306" s="233"/>
      <c r="AR306" s="94"/>
      <c r="AS306" s="94"/>
      <c r="AT306" s="94"/>
      <c r="AU306" s="94"/>
      <c r="AV306" s="94"/>
      <c r="AW306" s="94"/>
      <c r="AX306" s="94"/>
      <c r="AY306" s="94"/>
      <c r="AZ306" s="94"/>
    </row>
    <row r="307" spans="1:52" s="93" customFormat="1" ht="12" customHeight="1">
      <c r="A307" s="230"/>
      <c r="B307" s="43" t="s">
        <v>320</v>
      </c>
      <c r="C307" s="60" t="s">
        <v>321</v>
      </c>
      <c r="D307" s="95">
        <v>94414</v>
      </c>
      <c r="E307" s="96">
        <f t="shared" ref="E307:E315" si="192">D307/D295*100</f>
        <v>98.448416091426665</v>
      </c>
      <c r="F307" s="89">
        <v>885</v>
      </c>
      <c r="G307" s="96">
        <f t="shared" si="175"/>
        <v>70.238095238095227</v>
      </c>
      <c r="H307" s="89">
        <v>429</v>
      </c>
      <c r="I307" s="96">
        <f t="shared" si="188"/>
        <v>54.098360655737707</v>
      </c>
      <c r="J307" s="89">
        <f t="shared" si="190"/>
        <v>93529</v>
      </c>
      <c r="K307" s="96">
        <f t="shared" si="176"/>
        <v>98.823989349337509</v>
      </c>
      <c r="L307" s="89">
        <v>36858</v>
      </c>
      <c r="M307" s="96">
        <f t="shared" si="177"/>
        <v>102.2271529607544</v>
      </c>
      <c r="N307" s="259">
        <v>59059</v>
      </c>
      <c r="O307" s="96">
        <f t="shared" si="178"/>
        <v>94.53372603002849</v>
      </c>
      <c r="P307" s="89">
        <f t="shared" si="179"/>
        <v>22201</v>
      </c>
      <c r="Q307" s="96">
        <f t="shared" si="180"/>
        <v>84.034217797797041</v>
      </c>
      <c r="R307" s="89">
        <f t="shared" si="181"/>
        <v>115730</v>
      </c>
      <c r="S307" s="96">
        <f t="shared" si="182"/>
        <v>95.596434855155664</v>
      </c>
      <c r="T307" s="89">
        <v>104791</v>
      </c>
      <c r="U307" s="96">
        <f t="shared" si="183"/>
        <v>95.360773143808757</v>
      </c>
      <c r="V307" s="89">
        <v>7362</v>
      </c>
      <c r="W307" s="96">
        <f t="shared" si="184"/>
        <v>95.747171283651966</v>
      </c>
      <c r="X307" s="89">
        <f t="shared" si="189"/>
        <v>10939</v>
      </c>
      <c r="Y307" s="96">
        <f t="shared" si="185"/>
        <v>97.914428929466524</v>
      </c>
      <c r="Z307" s="89">
        <v>98</v>
      </c>
      <c r="AA307" s="96">
        <f t="shared" si="186"/>
        <v>106.5217391304348</v>
      </c>
      <c r="AB307" s="89" t="s">
        <v>188</v>
      </c>
      <c r="AC307" s="89" t="s">
        <v>188</v>
      </c>
      <c r="AD307" s="89">
        <v>1943</v>
      </c>
      <c r="AE307" s="96">
        <f t="shared" si="191"/>
        <v>86.663693131132916</v>
      </c>
      <c r="AF307" s="89" t="s">
        <v>188</v>
      </c>
      <c r="AG307" s="89" t="s">
        <v>188</v>
      </c>
      <c r="AH307" s="89">
        <v>30</v>
      </c>
      <c r="AI307" s="262">
        <f t="shared" si="187"/>
        <v>100</v>
      </c>
      <c r="AJ307" s="234"/>
      <c r="AK307" s="177"/>
      <c r="AL307" s="235"/>
      <c r="AM307" s="177"/>
      <c r="AN307" s="236"/>
      <c r="AO307" s="176"/>
      <c r="AP307" s="236"/>
      <c r="AQ307" s="233"/>
      <c r="AR307" s="94"/>
      <c r="AS307" s="94"/>
      <c r="AT307" s="94"/>
      <c r="AU307" s="94"/>
      <c r="AV307" s="94"/>
      <c r="AW307" s="94"/>
      <c r="AX307" s="94"/>
      <c r="AY307" s="94"/>
      <c r="AZ307" s="94"/>
    </row>
    <row r="308" spans="1:52" s="93" customFormat="1" ht="12.75" customHeight="1">
      <c r="A308" s="230"/>
      <c r="B308" s="43" t="s">
        <v>322</v>
      </c>
      <c r="C308" s="60" t="s">
        <v>323</v>
      </c>
      <c r="D308" s="95">
        <v>86520</v>
      </c>
      <c r="E308" s="96">
        <f t="shared" si="192"/>
        <v>97.67882947976878</v>
      </c>
      <c r="F308" s="89">
        <v>819</v>
      </c>
      <c r="G308" s="96">
        <f t="shared" si="175"/>
        <v>70.847750865051907</v>
      </c>
      <c r="H308" s="89">
        <v>363</v>
      </c>
      <c r="I308" s="96">
        <f t="shared" si="188"/>
        <v>52.685050798258345</v>
      </c>
      <c r="J308" s="89">
        <f t="shared" si="190"/>
        <v>85701</v>
      </c>
      <c r="K308" s="96">
        <f t="shared" si="176"/>
        <v>98.033630748112557</v>
      </c>
      <c r="L308" s="89">
        <v>33654</v>
      </c>
      <c r="M308" s="96">
        <f t="shared" si="177"/>
        <v>103.2774811268643</v>
      </c>
      <c r="N308" s="259">
        <v>54607</v>
      </c>
      <c r="O308" s="96">
        <f t="shared" si="178"/>
        <v>91.105809336314195</v>
      </c>
      <c r="P308" s="89">
        <f t="shared" si="179"/>
        <v>20953</v>
      </c>
      <c r="Q308" s="96">
        <f t="shared" si="180"/>
        <v>76.605001462415913</v>
      </c>
      <c r="R308" s="89">
        <f t="shared" si="181"/>
        <v>106654</v>
      </c>
      <c r="S308" s="96">
        <f t="shared" si="182"/>
        <v>92.92684626912488</v>
      </c>
      <c r="T308" s="89">
        <v>97096</v>
      </c>
      <c r="U308" s="96">
        <f t="shared" si="183"/>
        <v>95.015167824640372</v>
      </c>
      <c r="V308" s="89">
        <v>6556</v>
      </c>
      <c r="W308" s="96">
        <f t="shared" si="184"/>
        <v>90.365265334252243</v>
      </c>
      <c r="X308" s="89">
        <f t="shared" si="189"/>
        <v>9558</v>
      </c>
      <c r="Y308" s="96">
        <f t="shared" si="185"/>
        <v>75.965665236051507</v>
      </c>
      <c r="Z308" s="89">
        <v>97</v>
      </c>
      <c r="AA308" s="96">
        <f t="shared" si="186"/>
        <v>119.75308641975309</v>
      </c>
      <c r="AB308" s="89" t="s">
        <v>188</v>
      </c>
      <c r="AC308" s="89" t="s">
        <v>188</v>
      </c>
      <c r="AD308" s="89">
        <v>1788</v>
      </c>
      <c r="AE308" s="96">
        <f t="shared" si="191"/>
        <v>91.131498470948017</v>
      </c>
      <c r="AF308" s="89" t="s">
        <v>188</v>
      </c>
      <c r="AG308" s="89" t="s">
        <v>188</v>
      </c>
      <c r="AH308" s="89">
        <v>30</v>
      </c>
      <c r="AI308" s="262">
        <f t="shared" si="187"/>
        <v>100</v>
      </c>
      <c r="AJ308" s="234"/>
      <c r="AK308" s="162"/>
      <c r="AL308" s="235"/>
      <c r="AM308" s="193"/>
      <c r="AN308" s="236"/>
      <c r="AO308" s="176"/>
      <c r="AP308" s="236"/>
      <c r="AQ308" s="233"/>
      <c r="AR308" s="94"/>
      <c r="AS308" s="94"/>
      <c r="AT308" s="94"/>
      <c r="AU308" s="94"/>
      <c r="AV308" s="94"/>
      <c r="AW308" s="94"/>
      <c r="AX308" s="94"/>
      <c r="AY308" s="94"/>
      <c r="AZ308" s="94"/>
    </row>
    <row r="309" spans="1:52" s="217" customFormat="1" ht="12.75" customHeight="1">
      <c r="A309" s="232"/>
      <c r="B309" s="43" t="s">
        <v>324</v>
      </c>
      <c r="C309" s="60" t="s">
        <v>325</v>
      </c>
      <c r="D309" s="95">
        <v>98091</v>
      </c>
      <c r="E309" s="96">
        <f t="shared" si="192"/>
        <v>96.818800955445454</v>
      </c>
      <c r="F309" s="89">
        <v>847</v>
      </c>
      <c r="G309" s="96">
        <f t="shared" si="175"/>
        <v>101.43712574850299</v>
      </c>
      <c r="H309" s="89">
        <v>391</v>
      </c>
      <c r="I309" s="96">
        <f t="shared" si="188"/>
        <v>106.25</v>
      </c>
      <c r="J309" s="89">
        <f t="shared" si="190"/>
        <v>97244</v>
      </c>
      <c r="K309" s="96">
        <f t="shared" si="176"/>
        <v>96.780421779675351</v>
      </c>
      <c r="L309" s="89">
        <v>38675</v>
      </c>
      <c r="M309" s="96">
        <f t="shared" si="177"/>
        <v>95.946314718797282</v>
      </c>
      <c r="N309" s="259">
        <v>60015</v>
      </c>
      <c r="O309" s="96">
        <f t="shared" si="178"/>
        <v>94.101321793122921</v>
      </c>
      <c r="P309" s="89">
        <f t="shared" si="179"/>
        <v>21340</v>
      </c>
      <c r="Q309" s="96">
        <f t="shared" si="180"/>
        <v>90.932333390148287</v>
      </c>
      <c r="R309" s="89">
        <f t="shared" si="181"/>
        <v>118584</v>
      </c>
      <c r="S309" s="96">
        <f t="shared" si="182"/>
        <v>95.673150620829873</v>
      </c>
      <c r="T309" s="89">
        <v>103909</v>
      </c>
      <c r="U309" s="96">
        <f t="shared" si="183"/>
        <v>97.05679058471884</v>
      </c>
      <c r="V309" s="89">
        <v>7601</v>
      </c>
      <c r="W309" s="96">
        <f t="shared" si="184"/>
        <v>90.273159144893114</v>
      </c>
      <c r="X309" s="89">
        <f t="shared" si="189"/>
        <v>14675</v>
      </c>
      <c r="Y309" s="96">
        <f t="shared" si="185"/>
        <v>86.901166577840939</v>
      </c>
      <c r="Z309" s="89">
        <v>98</v>
      </c>
      <c r="AA309" s="96">
        <f t="shared" si="186"/>
        <v>98</v>
      </c>
      <c r="AB309" s="89" t="s">
        <v>188</v>
      </c>
      <c r="AC309" s="89" t="s">
        <v>188</v>
      </c>
      <c r="AD309" s="89">
        <v>1982</v>
      </c>
      <c r="AE309" s="96">
        <f t="shared" si="191"/>
        <v>93.358455016486104</v>
      </c>
      <c r="AF309" s="89" t="s">
        <v>188</v>
      </c>
      <c r="AG309" s="89" t="s">
        <v>188</v>
      </c>
      <c r="AH309" s="89">
        <v>30</v>
      </c>
      <c r="AI309" s="262">
        <f t="shared" si="187"/>
        <v>100</v>
      </c>
      <c r="AJ309" s="88"/>
      <c r="AK309" s="162"/>
      <c r="AL309" s="176"/>
      <c r="AM309" s="162"/>
      <c r="AN309" s="176"/>
      <c r="AO309" s="176"/>
      <c r="AP309" s="176"/>
      <c r="AQ309" s="233"/>
      <c r="AR309" s="218"/>
      <c r="AS309" s="218"/>
      <c r="AT309" s="218"/>
      <c r="AU309" s="218"/>
      <c r="AV309" s="218"/>
      <c r="AW309" s="218"/>
      <c r="AX309" s="218"/>
      <c r="AY309" s="218"/>
      <c r="AZ309" s="218"/>
    </row>
    <row r="310" spans="1:52" ht="12" customHeight="1">
      <c r="A310" s="228"/>
      <c r="B310" s="42" t="s">
        <v>330</v>
      </c>
      <c r="C310" s="61" t="s">
        <v>331</v>
      </c>
      <c r="D310" s="80">
        <v>96100</v>
      </c>
      <c r="E310" s="87">
        <f t="shared" si="192"/>
        <v>95.851743983083821</v>
      </c>
      <c r="F310" s="102">
        <v>889</v>
      </c>
      <c r="G310" s="87">
        <f t="shared" ref="G310:G321" si="193">F310/F298*100</f>
        <v>105.95947556615018</v>
      </c>
      <c r="H310" s="83">
        <v>433</v>
      </c>
      <c r="I310" s="87">
        <f>H310/H298*100</f>
        <v>116.3978494623656</v>
      </c>
      <c r="J310" s="83">
        <f t="shared" si="190"/>
        <v>95211</v>
      </c>
      <c r="K310" s="87">
        <f t="shared" ref="K310:K321" si="194">J310/J298*100</f>
        <v>95.766445383222688</v>
      </c>
      <c r="L310" s="83">
        <v>37935</v>
      </c>
      <c r="M310" s="87">
        <f t="shared" ref="M310:M321" si="195">L310/L298*100</f>
        <v>95.297309518426403</v>
      </c>
      <c r="N310" s="273">
        <v>59032</v>
      </c>
      <c r="O310" s="87">
        <f t="shared" ref="O310:O321" si="196">N310/N298*100</f>
        <v>96.688177678776171</v>
      </c>
      <c r="P310" s="83">
        <f t="shared" ref="P310:P321" si="197">N310-L310</f>
        <v>21097</v>
      </c>
      <c r="Q310" s="87">
        <f t="shared" ref="Q310:Q321" si="198">P310/P298*100</f>
        <v>99.2940179790088</v>
      </c>
      <c r="R310" s="83">
        <f t="shared" ref="R310:R321" si="199">J310+P310</f>
        <v>116308</v>
      </c>
      <c r="S310" s="87">
        <f t="shared" ref="S310:S321" si="200">R310/R298*100</f>
        <v>96.387579039836908</v>
      </c>
      <c r="T310" s="83">
        <v>104426</v>
      </c>
      <c r="U310" s="87">
        <f t="shared" ref="U310:U321" si="201">T310/T298*100</f>
        <v>97.8724600734798</v>
      </c>
      <c r="V310" s="83">
        <v>7631</v>
      </c>
      <c r="W310" s="87">
        <f t="shared" ref="W310:W321" si="202">V310/V298*100</f>
        <v>114.39064608004796</v>
      </c>
      <c r="X310" s="83">
        <f t="shared" si="189"/>
        <v>11882</v>
      </c>
      <c r="Y310" s="87">
        <f t="shared" ref="Y310:Y321" si="203">X310/X298*100</f>
        <v>85.04759859709398</v>
      </c>
      <c r="Z310" s="83">
        <v>112</v>
      </c>
      <c r="AA310" s="87">
        <f t="shared" ref="AA310:AA321" si="204">Z310/Z298*100</f>
        <v>108.7378640776699</v>
      </c>
      <c r="AB310" s="83" t="s">
        <v>188</v>
      </c>
      <c r="AC310" s="83" t="s">
        <v>188</v>
      </c>
      <c r="AD310" s="204">
        <v>1947</v>
      </c>
      <c r="AE310" s="110">
        <f t="shared" si="191"/>
        <v>97.496244366549817</v>
      </c>
      <c r="AF310" s="83" t="s">
        <v>188</v>
      </c>
      <c r="AG310" s="83" t="s">
        <v>188</v>
      </c>
      <c r="AH310" s="204">
        <v>30</v>
      </c>
      <c r="AI310" s="274">
        <f t="shared" ref="AI310:AI321" si="205">AH310/AH298*100</f>
        <v>100</v>
      </c>
      <c r="AJ310" s="179"/>
      <c r="AK310" s="165"/>
      <c r="AL310" s="157"/>
      <c r="AM310" s="165"/>
      <c r="AN310" s="150"/>
      <c r="AO310" s="165"/>
      <c r="AP310" s="179"/>
      <c r="AQ310" s="192"/>
      <c r="AR310" s="166"/>
    </row>
    <row r="311" spans="1:52" s="93" customFormat="1" ht="12" customHeight="1">
      <c r="A311" s="230"/>
      <c r="B311" s="43" t="s">
        <v>332</v>
      </c>
      <c r="C311" s="60" t="s">
        <v>333</v>
      </c>
      <c r="D311" s="95">
        <v>97051</v>
      </c>
      <c r="E311" s="96">
        <f t="shared" si="192"/>
        <v>94.823593782059419</v>
      </c>
      <c r="F311" s="89">
        <v>1003</v>
      </c>
      <c r="G311" s="96">
        <f t="shared" si="193"/>
        <v>115.28735632183908</v>
      </c>
      <c r="H311" s="89">
        <v>547</v>
      </c>
      <c r="I311" s="96">
        <f t="shared" ref="I311:I321" si="206">H311/H299*100</f>
        <v>135.73200992555832</v>
      </c>
      <c r="J311" s="89">
        <f t="shared" si="190"/>
        <v>96048</v>
      </c>
      <c r="K311" s="96">
        <f t="shared" si="194"/>
        <v>94.648153805220787</v>
      </c>
      <c r="L311" s="89">
        <v>36617</v>
      </c>
      <c r="M311" s="96">
        <f t="shared" si="195"/>
        <v>90.340965163327738</v>
      </c>
      <c r="N311" s="259">
        <v>62394</v>
      </c>
      <c r="O311" s="96">
        <f t="shared" si="196"/>
        <v>95.215858627477914</v>
      </c>
      <c r="P311" s="89">
        <f t="shared" si="197"/>
        <v>25777</v>
      </c>
      <c r="Q311" s="96">
        <f t="shared" si="198"/>
        <v>103.12037444493339</v>
      </c>
      <c r="R311" s="89">
        <f t="shared" si="199"/>
        <v>121825</v>
      </c>
      <c r="S311" s="96">
        <f t="shared" si="200"/>
        <v>96.322622473829028</v>
      </c>
      <c r="T311" s="89">
        <v>111412</v>
      </c>
      <c r="U311" s="96">
        <f t="shared" si="201"/>
        <v>98.93263714991032</v>
      </c>
      <c r="V311" s="89">
        <v>7159</v>
      </c>
      <c r="W311" s="96">
        <f t="shared" si="202"/>
        <v>99.402943626770352</v>
      </c>
      <c r="X311" s="89">
        <f t="shared" si="189"/>
        <v>10413</v>
      </c>
      <c r="Y311" s="96">
        <f t="shared" si="203"/>
        <v>75.119030442937529</v>
      </c>
      <c r="Z311" s="89">
        <v>99</v>
      </c>
      <c r="AA311" s="96">
        <f t="shared" si="204"/>
        <v>96.116504854368941</v>
      </c>
      <c r="AB311" s="89" t="s">
        <v>188</v>
      </c>
      <c r="AC311" s="89" t="s">
        <v>188</v>
      </c>
      <c r="AD311" s="89">
        <v>1969</v>
      </c>
      <c r="AE311" s="96">
        <f t="shared" si="191"/>
        <v>96.095656417764758</v>
      </c>
      <c r="AF311" s="89" t="s">
        <v>188</v>
      </c>
      <c r="AG311" s="89" t="s">
        <v>188</v>
      </c>
      <c r="AH311" s="89">
        <v>30</v>
      </c>
      <c r="AI311" s="262">
        <f t="shared" si="205"/>
        <v>100</v>
      </c>
      <c r="AJ311" s="176"/>
      <c r="AK311" s="177"/>
      <c r="AL311" s="195"/>
      <c r="AM311" s="177"/>
      <c r="AN311" s="176"/>
      <c r="AO311" s="193"/>
      <c r="AP311" s="176"/>
      <c r="AQ311" s="233"/>
      <c r="AR311" s="231"/>
      <c r="AS311" s="94"/>
      <c r="AT311" s="94"/>
      <c r="AU311" s="94"/>
      <c r="AV311" s="94"/>
      <c r="AW311" s="94"/>
      <c r="AX311" s="94"/>
      <c r="AY311" s="94"/>
      <c r="AZ311" s="94"/>
    </row>
    <row r="312" spans="1:52" s="93" customFormat="1" ht="12" customHeight="1">
      <c r="A312" s="230"/>
      <c r="B312" s="43" t="s">
        <v>334</v>
      </c>
      <c r="C312" s="60" t="s">
        <v>10</v>
      </c>
      <c r="D312" s="95">
        <v>90928</v>
      </c>
      <c r="E312" s="96">
        <f t="shared" si="192"/>
        <v>95.589920418826154</v>
      </c>
      <c r="F312" s="89">
        <v>1100</v>
      </c>
      <c r="G312" s="96">
        <f t="shared" si="193"/>
        <v>133.98294762484775</v>
      </c>
      <c r="H312" s="89">
        <v>706</v>
      </c>
      <c r="I312" s="96">
        <f t="shared" si="206"/>
        <v>193.42465753424659</v>
      </c>
      <c r="J312" s="89">
        <f t="shared" si="190"/>
        <v>89828</v>
      </c>
      <c r="K312" s="96">
        <f t="shared" si="194"/>
        <v>95.255667960382596</v>
      </c>
      <c r="L312" s="89">
        <v>34142</v>
      </c>
      <c r="M312" s="96">
        <f t="shared" si="195"/>
        <v>93.276507390104641</v>
      </c>
      <c r="N312" s="259">
        <v>63326</v>
      </c>
      <c r="O312" s="96">
        <f t="shared" si="196"/>
        <v>97.504118742975038</v>
      </c>
      <c r="P312" s="89">
        <f t="shared" si="197"/>
        <v>29184</v>
      </c>
      <c r="Q312" s="96">
        <f t="shared" si="198"/>
        <v>102.96359017781541</v>
      </c>
      <c r="R312" s="89">
        <f t="shared" si="199"/>
        <v>119012</v>
      </c>
      <c r="S312" s="96">
        <f t="shared" si="200"/>
        <v>97.037000799047661</v>
      </c>
      <c r="T312" s="89">
        <v>109712</v>
      </c>
      <c r="U312" s="96">
        <f t="shared" si="201"/>
        <v>97.617225731826679</v>
      </c>
      <c r="V312" s="89">
        <v>6243</v>
      </c>
      <c r="W312" s="96">
        <f t="shared" si="202"/>
        <v>97.852664576802511</v>
      </c>
      <c r="X312" s="89">
        <f t="shared" si="189"/>
        <v>9300</v>
      </c>
      <c r="Y312" s="96">
        <f t="shared" si="203"/>
        <v>90.678627145085798</v>
      </c>
      <c r="Z312" s="89">
        <v>82</v>
      </c>
      <c r="AA312" s="96">
        <f t="shared" si="204"/>
        <v>82.828282828282823</v>
      </c>
      <c r="AB312" s="89" t="s">
        <v>188</v>
      </c>
      <c r="AC312" s="89" t="s">
        <v>188</v>
      </c>
      <c r="AD312" s="89">
        <v>1880</v>
      </c>
      <c r="AE312" s="96">
        <f t="shared" si="191"/>
        <v>96.807415036045313</v>
      </c>
      <c r="AF312" s="89" t="s">
        <v>188</v>
      </c>
      <c r="AG312" s="89" t="s">
        <v>188</v>
      </c>
      <c r="AH312" s="89">
        <v>30</v>
      </c>
      <c r="AI312" s="262">
        <f t="shared" si="205"/>
        <v>100</v>
      </c>
      <c r="AJ312" s="176"/>
      <c r="AK312" s="177"/>
      <c r="AL312" s="195"/>
      <c r="AM312" s="177"/>
      <c r="AN312" s="176"/>
      <c r="AO312" s="193"/>
      <c r="AP312" s="176"/>
      <c r="AQ312" s="233"/>
      <c r="AR312" s="94"/>
      <c r="AS312" s="94"/>
      <c r="AT312" s="94"/>
      <c r="AU312" s="94"/>
      <c r="AV312" s="94"/>
      <c r="AW312" s="94"/>
      <c r="AX312" s="94"/>
      <c r="AY312" s="94"/>
      <c r="AZ312" s="94"/>
    </row>
    <row r="313" spans="1:52" s="93" customFormat="1" ht="12" customHeight="1">
      <c r="A313" s="230"/>
      <c r="B313" s="43" t="s">
        <v>335</v>
      </c>
      <c r="C313" s="60" t="s">
        <v>336</v>
      </c>
      <c r="D313" s="95">
        <v>90048</v>
      </c>
      <c r="E313" s="96">
        <f t="shared" si="192"/>
        <v>96.612842658655651</v>
      </c>
      <c r="F313" s="89">
        <v>669</v>
      </c>
      <c r="G313" s="96">
        <f t="shared" si="193"/>
        <v>84.36317780580076</v>
      </c>
      <c r="H313" s="89">
        <v>275</v>
      </c>
      <c r="I313" s="96">
        <f t="shared" si="206"/>
        <v>81.602373887240347</v>
      </c>
      <c r="J313" s="89">
        <f t="shared" si="190"/>
        <v>89379</v>
      </c>
      <c r="K313" s="96">
        <f t="shared" si="194"/>
        <v>96.717958706661477</v>
      </c>
      <c r="L313" s="89">
        <v>33819</v>
      </c>
      <c r="M313" s="96">
        <f t="shared" si="195"/>
        <v>95.812675298183976</v>
      </c>
      <c r="N313" s="259">
        <v>64498</v>
      </c>
      <c r="O313" s="96">
        <f t="shared" si="196"/>
        <v>97.245382585751983</v>
      </c>
      <c r="P313" s="89">
        <f t="shared" si="197"/>
        <v>30679</v>
      </c>
      <c r="Q313" s="96">
        <f t="shared" si="198"/>
        <v>98.875209488204206</v>
      </c>
      <c r="R313" s="89">
        <f t="shared" si="199"/>
        <v>120058</v>
      </c>
      <c r="S313" s="96">
        <f t="shared" si="200"/>
        <v>97.260207388204805</v>
      </c>
      <c r="T313" s="89">
        <v>109806</v>
      </c>
      <c r="U313" s="96">
        <f t="shared" si="201"/>
        <v>98.183086249754098</v>
      </c>
      <c r="V313" s="89">
        <v>6367</v>
      </c>
      <c r="W313" s="96">
        <f t="shared" si="202"/>
        <v>98.150146446739626</v>
      </c>
      <c r="X313" s="89">
        <f t="shared" si="189"/>
        <v>10252</v>
      </c>
      <c r="Y313" s="96">
        <f t="shared" si="203"/>
        <v>88.364075159455268</v>
      </c>
      <c r="Z313" s="89">
        <v>101</v>
      </c>
      <c r="AA313" s="96">
        <f t="shared" si="204"/>
        <v>101</v>
      </c>
      <c r="AB313" s="89" t="s">
        <v>188</v>
      </c>
      <c r="AC313" s="89" t="s">
        <v>188</v>
      </c>
      <c r="AD313" s="89">
        <v>1989</v>
      </c>
      <c r="AE313" s="96">
        <f t="shared" si="191"/>
        <v>96.319612590799025</v>
      </c>
      <c r="AF313" s="89" t="s">
        <v>188</v>
      </c>
      <c r="AG313" s="89" t="s">
        <v>188</v>
      </c>
      <c r="AH313" s="89">
        <v>30</v>
      </c>
      <c r="AI313" s="262">
        <f t="shared" si="205"/>
        <v>100</v>
      </c>
      <c r="AJ313" s="88"/>
      <c r="AK313" s="177"/>
      <c r="AL313" s="176"/>
      <c r="AM313" s="177"/>
      <c r="AN313" s="176"/>
      <c r="AO313" s="193"/>
      <c r="AP313" s="176"/>
      <c r="AQ313" s="233"/>
      <c r="AR313" s="94"/>
      <c r="AS313" s="94"/>
      <c r="AT313" s="94"/>
      <c r="AU313" s="94"/>
      <c r="AV313" s="94"/>
      <c r="AW313" s="94"/>
      <c r="AX313" s="94"/>
      <c r="AY313" s="94"/>
      <c r="AZ313" s="94"/>
    </row>
    <row r="314" spans="1:52" s="93" customFormat="1" ht="12" customHeight="1">
      <c r="A314" s="230"/>
      <c r="B314" s="43" t="s">
        <v>337</v>
      </c>
      <c r="C314" s="60" t="s">
        <v>338</v>
      </c>
      <c r="D314" s="95">
        <v>86792</v>
      </c>
      <c r="E314" s="96">
        <f t="shared" si="192"/>
        <v>95.620655083896139</v>
      </c>
      <c r="F314" s="89">
        <v>808</v>
      </c>
      <c r="G314" s="96">
        <f t="shared" si="193"/>
        <v>107.44680851063831</v>
      </c>
      <c r="H314" s="89">
        <v>414</v>
      </c>
      <c r="I314" s="96">
        <f t="shared" si="206"/>
        <v>139.86486486486487</v>
      </c>
      <c r="J314" s="89">
        <f t="shared" si="190"/>
        <v>85984</v>
      </c>
      <c r="K314" s="96">
        <f t="shared" si="194"/>
        <v>95.521857468199741</v>
      </c>
      <c r="L314" s="89">
        <v>32675</v>
      </c>
      <c r="M314" s="96">
        <f t="shared" si="195"/>
        <v>93.675640033255931</v>
      </c>
      <c r="N314" s="259">
        <v>59770</v>
      </c>
      <c r="O314" s="96">
        <f t="shared" si="196"/>
        <v>93.185326078483342</v>
      </c>
      <c r="P314" s="89">
        <f t="shared" si="197"/>
        <v>27095</v>
      </c>
      <c r="Q314" s="96">
        <f t="shared" si="198"/>
        <v>92.600820232399187</v>
      </c>
      <c r="R314" s="89">
        <f t="shared" si="199"/>
        <v>113079</v>
      </c>
      <c r="S314" s="96">
        <f t="shared" si="200"/>
        <v>94.805281911548946</v>
      </c>
      <c r="T314" s="89">
        <v>101693</v>
      </c>
      <c r="U314" s="96">
        <f t="shared" si="201"/>
        <v>95.775961121889651</v>
      </c>
      <c r="V314" s="89">
        <v>7022</v>
      </c>
      <c r="W314" s="96">
        <f t="shared" si="202"/>
        <v>90.396498455200827</v>
      </c>
      <c r="X314" s="89">
        <f t="shared" si="189"/>
        <v>11386</v>
      </c>
      <c r="Y314" s="96">
        <f t="shared" si="203"/>
        <v>86.935939528136217</v>
      </c>
      <c r="Z314" s="89">
        <v>106</v>
      </c>
      <c r="AA314" s="96">
        <f t="shared" si="204"/>
        <v>93.805309734513273</v>
      </c>
      <c r="AB314" s="89" t="s">
        <v>188</v>
      </c>
      <c r="AC314" s="89" t="s">
        <v>188</v>
      </c>
      <c r="AD314" s="261">
        <v>2043</v>
      </c>
      <c r="AE314" s="96">
        <f t="shared" si="191"/>
        <v>98.126801152737755</v>
      </c>
      <c r="AF314" s="89" t="s">
        <v>188</v>
      </c>
      <c r="AG314" s="89" t="s">
        <v>188</v>
      </c>
      <c r="AH314" s="89">
        <v>30</v>
      </c>
      <c r="AI314" s="262">
        <f t="shared" si="205"/>
        <v>100</v>
      </c>
      <c r="AJ314" s="88"/>
      <c r="AK314" s="177"/>
      <c r="AL314" s="195"/>
      <c r="AM314" s="177"/>
      <c r="AN314" s="176"/>
      <c r="AO314" s="193"/>
      <c r="AP314" s="176"/>
      <c r="AQ314" s="233"/>
      <c r="AR314" s="94"/>
      <c r="AS314" s="94"/>
      <c r="AT314" s="94"/>
      <c r="AU314" s="94"/>
      <c r="AV314" s="94"/>
      <c r="AW314" s="94"/>
      <c r="AX314" s="94"/>
      <c r="AY314" s="94"/>
      <c r="AZ314" s="94"/>
    </row>
    <row r="315" spans="1:52" s="93" customFormat="1" ht="12" customHeight="1">
      <c r="A315" s="230"/>
      <c r="B315" s="43" t="s">
        <v>339</v>
      </c>
      <c r="C315" s="60" t="s">
        <v>13</v>
      </c>
      <c r="D315" s="95">
        <v>83000</v>
      </c>
      <c r="E315" s="96">
        <f t="shared" si="192"/>
        <v>93.282533688481294</v>
      </c>
      <c r="F315" s="89">
        <v>814</v>
      </c>
      <c r="G315" s="96">
        <f t="shared" si="193"/>
        <v>96.674584323040378</v>
      </c>
      <c r="H315" s="89">
        <v>420</v>
      </c>
      <c r="I315" s="96">
        <f t="shared" si="206"/>
        <v>108.80829015544042</v>
      </c>
      <c r="J315" s="89">
        <f t="shared" si="190"/>
        <v>82186</v>
      </c>
      <c r="K315" s="96">
        <f t="shared" si="194"/>
        <v>93.250127645089918</v>
      </c>
      <c r="L315" s="89">
        <v>30512</v>
      </c>
      <c r="M315" s="96">
        <f t="shared" si="195"/>
        <v>90.048400424979349</v>
      </c>
      <c r="N315" s="259">
        <v>62800</v>
      </c>
      <c r="O315" s="96">
        <f t="shared" si="196"/>
        <v>98.028503192170206</v>
      </c>
      <c r="P315" s="89">
        <f t="shared" si="197"/>
        <v>32288</v>
      </c>
      <c r="Q315" s="96">
        <f t="shared" si="198"/>
        <v>106.98830312468934</v>
      </c>
      <c r="R315" s="89">
        <f t="shared" si="199"/>
        <v>114474</v>
      </c>
      <c r="S315" s="96">
        <f t="shared" si="200"/>
        <v>96.754399310309864</v>
      </c>
      <c r="T315" s="89">
        <v>110166</v>
      </c>
      <c r="U315" s="96">
        <f t="shared" si="201"/>
        <v>99.330977026003524</v>
      </c>
      <c r="V315" s="89">
        <v>6999</v>
      </c>
      <c r="W315" s="96">
        <f t="shared" si="202"/>
        <v>100.17174753112923</v>
      </c>
      <c r="X315" s="89">
        <f>R315-T315</f>
        <v>4308</v>
      </c>
      <c r="Y315" s="96">
        <f t="shared" si="203"/>
        <v>58.169052119902787</v>
      </c>
      <c r="Z315" s="89">
        <v>100</v>
      </c>
      <c r="AA315" s="96">
        <f t="shared" si="204"/>
        <v>100</v>
      </c>
      <c r="AB315" s="89" t="s">
        <v>188</v>
      </c>
      <c r="AC315" s="89" t="s">
        <v>188</v>
      </c>
      <c r="AD315" s="89">
        <v>2014</v>
      </c>
      <c r="AE315" s="96">
        <f t="shared" si="191"/>
        <v>100.69999999999999</v>
      </c>
      <c r="AF315" s="89" t="s">
        <v>188</v>
      </c>
      <c r="AG315" s="89" t="s">
        <v>188</v>
      </c>
      <c r="AH315" s="89">
        <v>30</v>
      </c>
      <c r="AI315" s="262">
        <f t="shared" si="205"/>
        <v>100</v>
      </c>
      <c r="AJ315" s="88"/>
      <c r="AK315" s="177"/>
      <c r="AL315" s="195"/>
      <c r="AM315" s="177"/>
      <c r="AN315" s="176"/>
      <c r="AO315" s="193"/>
      <c r="AP315" s="176"/>
      <c r="AQ315" s="233"/>
      <c r="AR315" s="94"/>
      <c r="AS315" s="94"/>
      <c r="AT315" s="94"/>
      <c r="AU315" s="94"/>
      <c r="AV315" s="94"/>
      <c r="AW315" s="94"/>
      <c r="AX315" s="94"/>
      <c r="AY315" s="94"/>
      <c r="AZ315" s="94"/>
    </row>
    <row r="316" spans="1:52" s="93" customFormat="1" ht="12" customHeight="1">
      <c r="A316" s="230"/>
      <c r="B316" s="43" t="s">
        <v>340</v>
      </c>
      <c r="C316" s="60" t="s">
        <v>14</v>
      </c>
      <c r="D316" s="95">
        <v>88652</v>
      </c>
      <c r="E316" s="96">
        <f>D316/D304*100</f>
        <v>96.097645579499641</v>
      </c>
      <c r="F316" s="89">
        <v>615</v>
      </c>
      <c r="G316" s="96">
        <f t="shared" si="193"/>
        <v>72.523584905660371</v>
      </c>
      <c r="H316" s="89">
        <v>221</v>
      </c>
      <c r="I316" s="96">
        <f t="shared" si="206"/>
        <v>56.37755102040817</v>
      </c>
      <c r="J316" s="89">
        <f>D316-F316</f>
        <v>88037</v>
      </c>
      <c r="K316" s="96">
        <f t="shared" si="194"/>
        <v>96.316353770075708</v>
      </c>
      <c r="L316" s="89">
        <v>33613</v>
      </c>
      <c r="M316" s="96">
        <f t="shared" si="195"/>
        <v>94.585924529363766</v>
      </c>
      <c r="N316" s="259">
        <v>62465</v>
      </c>
      <c r="O316" s="96">
        <f t="shared" si="196"/>
        <v>96.686066309630675</v>
      </c>
      <c r="P316" s="89">
        <f t="shared" si="197"/>
        <v>28852</v>
      </c>
      <c r="Q316" s="96">
        <f t="shared" si="198"/>
        <v>99.253500292407722</v>
      </c>
      <c r="R316" s="89">
        <f t="shared" si="199"/>
        <v>116889</v>
      </c>
      <c r="S316" s="96">
        <f t="shared" si="200"/>
        <v>97.025059556913163</v>
      </c>
      <c r="T316" s="89">
        <v>111099</v>
      </c>
      <c r="U316" s="96">
        <f t="shared" si="201"/>
        <v>97.766572507193956</v>
      </c>
      <c r="V316" s="89">
        <v>7744</v>
      </c>
      <c r="W316" s="96">
        <f t="shared" si="202"/>
        <v>93.368700265251988</v>
      </c>
      <c r="X316" s="89">
        <f t="shared" ref="X316:X326" si="207">R316-T316</f>
        <v>5790</v>
      </c>
      <c r="Y316" s="96">
        <f t="shared" si="203"/>
        <v>84.698654183733183</v>
      </c>
      <c r="Z316" s="89">
        <v>128</v>
      </c>
      <c r="AA316" s="96">
        <f t="shared" si="204"/>
        <v>111.30434782608695</v>
      </c>
      <c r="AB316" s="89" t="s">
        <v>188</v>
      </c>
      <c r="AC316" s="89" t="s">
        <v>188</v>
      </c>
      <c r="AD316" s="89">
        <v>2063</v>
      </c>
      <c r="AE316" s="96">
        <f>AD316/AD304*100</f>
        <v>99.951550387596896</v>
      </c>
      <c r="AF316" s="89" t="s">
        <v>188</v>
      </c>
      <c r="AG316" s="89" t="s">
        <v>188</v>
      </c>
      <c r="AH316" s="89">
        <v>30</v>
      </c>
      <c r="AI316" s="262">
        <f t="shared" si="205"/>
        <v>100</v>
      </c>
      <c r="AJ316" s="88"/>
      <c r="AK316" s="177"/>
      <c r="AL316" s="195"/>
      <c r="AM316" s="177"/>
      <c r="AN316" s="176"/>
      <c r="AO316" s="193"/>
      <c r="AP316" s="176"/>
      <c r="AQ316" s="233"/>
      <c r="AR316" s="94"/>
      <c r="AS316" s="94"/>
      <c r="AT316" s="94"/>
      <c r="AU316" s="94"/>
      <c r="AV316" s="94"/>
      <c r="AW316" s="94"/>
      <c r="AX316" s="94"/>
      <c r="AY316" s="94"/>
      <c r="AZ316" s="94"/>
    </row>
    <row r="317" spans="1:52" s="93" customFormat="1" ht="12" customHeight="1">
      <c r="A317" s="230"/>
      <c r="B317" s="43" t="s">
        <v>341</v>
      </c>
      <c r="C317" s="60" t="s">
        <v>15</v>
      </c>
      <c r="D317" s="95">
        <v>86691</v>
      </c>
      <c r="E317" s="96">
        <f>D317/D305*100</f>
        <v>96.770628683693516</v>
      </c>
      <c r="F317" s="89">
        <v>900</v>
      </c>
      <c r="G317" s="96">
        <f t="shared" si="193"/>
        <v>106.13207547169812</v>
      </c>
      <c r="H317" s="89">
        <v>506</v>
      </c>
      <c r="I317" s="96">
        <f t="shared" si="206"/>
        <v>129.08163265306123</v>
      </c>
      <c r="J317" s="89">
        <f t="shared" ref="J317:J327" si="208">D317-F317</f>
        <v>85791</v>
      </c>
      <c r="K317" s="96">
        <f t="shared" si="194"/>
        <v>96.681166606563281</v>
      </c>
      <c r="L317" s="89">
        <v>32563</v>
      </c>
      <c r="M317" s="96">
        <f t="shared" si="195"/>
        <v>93.887495314707493</v>
      </c>
      <c r="N317" s="259">
        <v>55691</v>
      </c>
      <c r="O317" s="96">
        <f t="shared" si="196"/>
        <v>95.693936113545377</v>
      </c>
      <c r="P317" s="89">
        <f t="shared" si="197"/>
        <v>23128</v>
      </c>
      <c r="Q317" s="96">
        <f t="shared" si="198"/>
        <v>98.358424768223188</v>
      </c>
      <c r="R317" s="89">
        <f t="shared" si="199"/>
        <v>108919</v>
      </c>
      <c r="S317" s="96">
        <f t="shared" si="200"/>
        <v>97.032516703786186</v>
      </c>
      <c r="T317" s="89">
        <v>103582</v>
      </c>
      <c r="U317" s="96">
        <f t="shared" si="201"/>
        <v>98.823641654343362</v>
      </c>
      <c r="V317" s="89">
        <v>7998</v>
      </c>
      <c r="W317" s="96">
        <f t="shared" si="202"/>
        <v>96.851537902639862</v>
      </c>
      <c r="X317" s="89">
        <f t="shared" si="207"/>
        <v>5337</v>
      </c>
      <c r="Y317" s="96">
        <f t="shared" si="203"/>
        <v>71.782111634162746</v>
      </c>
      <c r="Z317" s="89">
        <v>102</v>
      </c>
      <c r="AA317" s="96">
        <f t="shared" si="204"/>
        <v>86.440677966101703</v>
      </c>
      <c r="AB317" s="89" t="s">
        <v>188</v>
      </c>
      <c r="AC317" s="89" t="s">
        <v>188</v>
      </c>
      <c r="AD317" s="89">
        <v>1959</v>
      </c>
      <c r="AE317" s="96">
        <f t="shared" ref="AE317:AE327" si="209">AD317/AD305*100</f>
        <v>100</v>
      </c>
      <c r="AF317" s="89" t="s">
        <v>188</v>
      </c>
      <c r="AG317" s="89" t="s">
        <v>188</v>
      </c>
      <c r="AH317" s="89">
        <v>30</v>
      </c>
      <c r="AI317" s="262">
        <f t="shared" si="205"/>
        <v>100</v>
      </c>
      <c r="AJ317" s="88"/>
      <c r="AK317" s="177"/>
      <c r="AL317" s="195"/>
      <c r="AM317" s="177"/>
      <c r="AN317" s="176"/>
      <c r="AO317" s="193"/>
      <c r="AP317" s="176"/>
      <c r="AQ317" s="233"/>
      <c r="AR317" s="94"/>
      <c r="AS317" s="94"/>
      <c r="AT317" s="94"/>
      <c r="AU317" s="94"/>
      <c r="AV317" s="94"/>
      <c r="AW317" s="94"/>
      <c r="AX317" s="94"/>
      <c r="AY317" s="94"/>
      <c r="AZ317" s="94"/>
    </row>
    <row r="318" spans="1:52" s="93" customFormat="1" ht="12" customHeight="1">
      <c r="A318" s="230"/>
      <c r="B318" s="43" t="s">
        <v>342</v>
      </c>
      <c r="C318" s="60" t="s">
        <v>16</v>
      </c>
      <c r="D318" s="95">
        <v>91615</v>
      </c>
      <c r="E318" s="96">
        <f>D318/D306*100</f>
        <v>97.662246290295073</v>
      </c>
      <c r="F318" s="89">
        <v>780</v>
      </c>
      <c r="G318" s="96">
        <f t="shared" si="193"/>
        <v>95.238095238095227</v>
      </c>
      <c r="H318" s="89">
        <v>386</v>
      </c>
      <c r="I318" s="96">
        <f t="shared" si="206"/>
        <v>106.33608815426999</v>
      </c>
      <c r="J318" s="89">
        <f t="shared" si="208"/>
        <v>90835</v>
      </c>
      <c r="K318" s="96">
        <f t="shared" si="194"/>
        <v>97.68359698458957</v>
      </c>
      <c r="L318" s="89">
        <v>36068</v>
      </c>
      <c r="M318" s="96">
        <f t="shared" si="195"/>
        <v>95.933186158470093</v>
      </c>
      <c r="N318" s="259">
        <v>54368</v>
      </c>
      <c r="O318" s="96">
        <f t="shared" si="196"/>
        <v>94.767299982569284</v>
      </c>
      <c r="P318" s="89">
        <f t="shared" si="197"/>
        <v>18300</v>
      </c>
      <c r="Q318" s="96">
        <f t="shared" si="198"/>
        <v>92.550447580033378</v>
      </c>
      <c r="R318" s="89">
        <f t="shared" si="199"/>
        <v>109135</v>
      </c>
      <c r="S318" s="96">
        <f t="shared" si="200"/>
        <v>96.783490892321879</v>
      </c>
      <c r="T318" s="89">
        <v>98985</v>
      </c>
      <c r="U318" s="96">
        <f t="shared" si="201"/>
        <v>98.938498905514408</v>
      </c>
      <c r="V318" s="89">
        <v>8075</v>
      </c>
      <c r="W318" s="96">
        <f t="shared" si="202"/>
        <v>103.92535392535393</v>
      </c>
      <c r="X318" s="89">
        <f t="shared" si="207"/>
        <v>10150</v>
      </c>
      <c r="Y318" s="96">
        <f t="shared" si="203"/>
        <v>79.826976012583557</v>
      </c>
      <c r="Z318" s="89">
        <v>112</v>
      </c>
      <c r="AA318" s="96">
        <f t="shared" si="204"/>
        <v>106.66666666666667</v>
      </c>
      <c r="AB318" s="89" t="s">
        <v>188</v>
      </c>
      <c r="AC318" s="89" t="s">
        <v>188</v>
      </c>
      <c r="AD318" s="89">
        <v>2110</v>
      </c>
      <c r="AE318" s="96">
        <f t="shared" si="209"/>
        <v>100.90865614538498</v>
      </c>
      <c r="AF318" s="89" t="s">
        <v>188</v>
      </c>
      <c r="AG318" s="89" t="s">
        <v>188</v>
      </c>
      <c r="AH318" s="89">
        <v>30</v>
      </c>
      <c r="AI318" s="262">
        <f t="shared" si="205"/>
        <v>100</v>
      </c>
      <c r="AJ318" s="88"/>
      <c r="AK318" s="177"/>
      <c r="AL318" s="195"/>
      <c r="AM318" s="177"/>
      <c r="AN318" s="176"/>
      <c r="AO318" s="176"/>
      <c r="AP318" s="176"/>
      <c r="AQ318" s="233"/>
      <c r="AR318" s="94"/>
      <c r="AS318" s="94"/>
      <c r="AT318" s="94"/>
      <c r="AU318" s="94"/>
      <c r="AV318" s="94"/>
      <c r="AW318" s="94"/>
      <c r="AX318" s="94"/>
      <c r="AY318" s="94"/>
      <c r="AZ318" s="94"/>
    </row>
    <row r="319" spans="1:52" s="93" customFormat="1" ht="12" customHeight="1">
      <c r="A319" s="230"/>
      <c r="B319" s="43" t="s">
        <v>343</v>
      </c>
      <c r="C319" s="60" t="s">
        <v>344</v>
      </c>
      <c r="D319" s="95">
        <v>93561</v>
      </c>
      <c r="E319" s="96">
        <f t="shared" ref="E319:E327" si="210">D319/D307*100</f>
        <v>99.096532293939461</v>
      </c>
      <c r="F319" s="89">
        <v>1414</v>
      </c>
      <c r="G319" s="96">
        <f t="shared" si="193"/>
        <v>159.77401129943502</v>
      </c>
      <c r="H319" s="89">
        <v>1020</v>
      </c>
      <c r="I319" s="96">
        <f t="shared" si="206"/>
        <v>237.76223776223776</v>
      </c>
      <c r="J319" s="89">
        <f t="shared" si="208"/>
        <v>92147</v>
      </c>
      <c r="K319" s="96">
        <f t="shared" si="194"/>
        <v>98.522383431876747</v>
      </c>
      <c r="L319" s="89">
        <v>36033</v>
      </c>
      <c r="M319" s="96">
        <f t="shared" si="195"/>
        <v>97.761679960931133</v>
      </c>
      <c r="N319" s="259">
        <v>58545</v>
      </c>
      <c r="O319" s="96">
        <f t="shared" si="196"/>
        <v>99.129683875446588</v>
      </c>
      <c r="P319" s="89">
        <f t="shared" si="197"/>
        <v>22512</v>
      </c>
      <c r="Q319" s="96">
        <f t="shared" si="198"/>
        <v>101.4008378000991</v>
      </c>
      <c r="R319" s="89">
        <f t="shared" si="199"/>
        <v>114659</v>
      </c>
      <c r="S319" s="96">
        <f t="shared" si="200"/>
        <v>99.07457012010714</v>
      </c>
      <c r="T319" s="89">
        <v>102090</v>
      </c>
      <c r="U319" s="96">
        <f t="shared" si="201"/>
        <v>97.422488572491915</v>
      </c>
      <c r="V319" s="89">
        <v>6885</v>
      </c>
      <c r="W319" s="96">
        <f t="shared" si="202"/>
        <v>93.520782396088023</v>
      </c>
      <c r="X319" s="89">
        <f t="shared" si="207"/>
        <v>12569</v>
      </c>
      <c r="Y319" s="96">
        <f t="shared" si="203"/>
        <v>114.90081360270592</v>
      </c>
      <c r="Z319" s="89">
        <v>103</v>
      </c>
      <c r="AA319" s="96">
        <f t="shared" si="204"/>
        <v>105.10204081632652</v>
      </c>
      <c r="AB319" s="89" t="s">
        <v>188</v>
      </c>
      <c r="AC319" s="89" t="s">
        <v>188</v>
      </c>
      <c r="AD319" s="89">
        <v>1956</v>
      </c>
      <c r="AE319" s="96">
        <f t="shared" si="209"/>
        <v>100.6690684508492</v>
      </c>
      <c r="AF319" s="89" t="s">
        <v>188</v>
      </c>
      <c r="AG319" s="89" t="s">
        <v>188</v>
      </c>
      <c r="AH319" s="89">
        <v>30</v>
      </c>
      <c r="AI319" s="262">
        <f t="shared" si="205"/>
        <v>100</v>
      </c>
      <c r="AJ319" s="234"/>
      <c r="AK319" s="177"/>
      <c r="AL319" s="235"/>
      <c r="AM319" s="177"/>
      <c r="AN319" s="236"/>
      <c r="AO319" s="176"/>
      <c r="AP319" s="236"/>
      <c r="AQ319" s="233"/>
      <c r="AR319" s="94"/>
      <c r="AS319" s="94"/>
      <c r="AT319" s="94"/>
      <c r="AU319" s="94"/>
      <c r="AV319" s="94"/>
      <c r="AW319" s="94"/>
      <c r="AX319" s="94"/>
      <c r="AY319" s="94"/>
      <c r="AZ319" s="94"/>
    </row>
    <row r="320" spans="1:52" s="93" customFormat="1" ht="12.75" customHeight="1">
      <c r="A320" s="230"/>
      <c r="B320" s="43" t="s">
        <v>345</v>
      </c>
      <c r="C320" s="60" t="s">
        <v>346</v>
      </c>
      <c r="D320" s="95">
        <v>89930</v>
      </c>
      <c r="E320" s="96">
        <f t="shared" si="210"/>
        <v>103.94128525196487</v>
      </c>
      <c r="F320" s="89">
        <v>1032</v>
      </c>
      <c r="G320" s="96">
        <f t="shared" si="193"/>
        <v>126.007326007326</v>
      </c>
      <c r="H320" s="89">
        <v>638</v>
      </c>
      <c r="I320" s="96">
        <f t="shared" si="206"/>
        <v>175.75757575757575</v>
      </c>
      <c r="J320" s="89">
        <f t="shared" si="208"/>
        <v>88898</v>
      </c>
      <c r="K320" s="96">
        <f t="shared" si="194"/>
        <v>103.73041154712314</v>
      </c>
      <c r="L320" s="89">
        <v>34816</v>
      </c>
      <c r="M320" s="96">
        <f t="shared" si="195"/>
        <v>103.45278421584358</v>
      </c>
      <c r="N320" s="259">
        <v>56738</v>
      </c>
      <c r="O320" s="96">
        <f t="shared" si="196"/>
        <v>103.90243009138023</v>
      </c>
      <c r="P320" s="89">
        <f t="shared" si="197"/>
        <v>21922</v>
      </c>
      <c r="Q320" s="96">
        <f t="shared" si="198"/>
        <v>104.62463609029733</v>
      </c>
      <c r="R320" s="89">
        <f t="shared" si="199"/>
        <v>110820</v>
      </c>
      <c r="S320" s="96">
        <f t="shared" si="200"/>
        <v>103.9060888480507</v>
      </c>
      <c r="T320" s="89">
        <v>98148</v>
      </c>
      <c r="U320" s="96">
        <f t="shared" si="201"/>
        <v>101.0834637884156</v>
      </c>
      <c r="V320" s="89">
        <v>7138</v>
      </c>
      <c r="W320" s="96">
        <f t="shared" si="202"/>
        <v>108.87736424649177</v>
      </c>
      <c r="X320" s="89">
        <f t="shared" si="207"/>
        <v>12672</v>
      </c>
      <c r="Y320" s="96">
        <f t="shared" si="203"/>
        <v>132.58003766478345</v>
      </c>
      <c r="Z320" s="89">
        <v>112</v>
      </c>
      <c r="AA320" s="96">
        <f t="shared" si="204"/>
        <v>115.46391752577318</v>
      </c>
      <c r="AB320" s="89" t="s">
        <v>188</v>
      </c>
      <c r="AC320" s="89" t="s">
        <v>188</v>
      </c>
      <c r="AD320" s="89">
        <v>1863</v>
      </c>
      <c r="AE320" s="96">
        <f t="shared" si="209"/>
        <v>104.19463087248322</v>
      </c>
      <c r="AF320" s="89" t="s">
        <v>188</v>
      </c>
      <c r="AG320" s="89" t="s">
        <v>188</v>
      </c>
      <c r="AH320" s="89">
        <v>30</v>
      </c>
      <c r="AI320" s="262">
        <f t="shared" si="205"/>
        <v>100</v>
      </c>
      <c r="AJ320" s="234"/>
      <c r="AK320" s="162"/>
      <c r="AL320" s="235"/>
      <c r="AM320" s="193"/>
      <c r="AN320" s="236"/>
      <c r="AO320" s="176"/>
      <c r="AP320" s="236"/>
      <c r="AQ320" s="233"/>
      <c r="AR320" s="94"/>
      <c r="AS320" s="94"/>
      <c r="AT320" s="94"/>
      <c r="AU320" s="94"/>
      <c r="AV320" s="94"/>
      <c r="AW320" s="94"/>
      <c r="AX320" s="94"/>
      <c r="AY320" s="94"/>
      <c r="AZ320" s="94"/>
    </row>
    <row r="321" spans="1:52" s="217" customFormat="1" ht="12.75" customHeight="1">
      <c r="A321" s="232"/>
      <c r="B321" s="44" t="s">
        <v>347</v>
      </c>
      <c r="C321" s="62" t="s">
        <v>348</v>
      </c>
      <c r="D321" s="101">
        <v>98753</v>
      </c>
      <c r="E321" s="109">
        <f t="shared" si="210"/>
        <v>100.6748835265213</v>
      </c>
      <c r="F321" s="90">
        <v>806</v>
      </c>
      <c r="G321" s="109">
        <f t="shared" si="193"/>
        <v>95.159386068476977</v>
      </c>
      <c r="H321" s="90">
        <v>412</v>
      </c>
      <c r="I321" s="109">
        <f t="shared" si="206"/>
        <v>105.37084398976981</v>
      </c>
      <c r="J321" s="90">
        <f t="shared" si="208"/>
        <v>97947</v>
      </c>
      <c r="K321" s="109">
        <f t="shared" si="194"/>
        <v>100.72292377935914</v>
      </c>
      <c r="L321" s="90">
        <v>38925</v>
      </c>
      <c r="M321" s="109">
        <f t="shared" si="195"/>
        <v>100.64641241111829</v>
      </c>
      <c r="N321" s="278">
        <v>58212</v>
      </c>
      <c r="O321" s="109">
        <f t="shared" si="196"/>
        <v>96.995751062234433</v>
      </c>
      <c r="P321" s="90">
        <f t="shared" si="197"/>
        <v>19287</v>
      </c>
      <c r="Q321" s="109">
        <f t="shared" si="198"/>
        <v>90.379568884723525</v>
      </c>
      <c r="R321" s="90">
        <f t="shared" si="199"/>
        <v>117234</v>
      </c>
      <c r="S321" s="109">
        <f t="shared" si="200"/>
        <v>98.861566484517311</v>
      </c>
      <c r="T321" s="90">
        <v>102118</v>
      </c>
      <c r="U321" s="109">
        <f t="shared" si="201"/>
        <v>98.276376444773788</v>
      </c>
      <c r="V321" s="90">
        <v>7820</v>
      </c>
      <c r="W321" s="109">
        <f t="shared" si="202"/>
        <v>102.88119984212602</v>
      </c>
      <c r="X321" s="90">
        <f t="shared" si="207"/>
        <v>15116</v>
      </c>
      <c r="Y321" s="109">
        <f t="shared" si="203"/>
        <v>103.00511073253833</v>
      </c>
      <c r="Z321" s="90">
        <v>112</v>
      </c>
      <c r="AA321" s="109">
        <f t="shared" si="204"/>
        <v>114.28571428571428</v>
      </c>
      <c r="AB321" s="90" t="s">
        <v>188</v>
      </c>
      <c r="AC321" s="90" t="s">
        <v>188</v>
      </c>
      <c r="AD321" s="90">
        <v>2056</v>
      </c>
      <c r="AE321" s="109">
        <f t="shared" si="209"/>
        <v>103.73360242179616</v>
      </c>
      <c r="AF321" s="90" t="s">
        <v>188</v>
      </c>
      <c r="AG321" s="90" t="s">
        <v>188</v>
      </c>
      <c r="AH321" s="90">
        <v>30</v>
      </c>
      <c r="AI321" s="279">
        <f t="shared" si="205"/>
        <v>100</v>
      </c>
      <c r="AJ321" s="107"/>
      <c r="AK321" s="169"/>
      <c r="AL321" s="178"/>
      <c r="AM321" s="169"/>
      <c r="AN321" s="178"/>
      <c r="AO321" s="178"/>
      <c r="AP321" s="178"/>
      <c r="AQ321" s="277"/>
      <c r="AR321" s="218"/>
      <c r="AS321" s="218"/>
      <c r="AT321" s="218"/>
      <c r="AU321" s="218"/>
      <c r="AV321" s="218"/>
      <c r="AW321" s="218"/>
      <c r="AX321" s="218"/>
      <c r="AY321" s="218"/>
      <c r="AZ321" s="218"/>
    </row>
    <row r="322" spans="1:52" ht="12" customHeight="1">
      <c r="A322" s="228"/>
      <c r="B322" s="43" t="s">
        <v>352</v>
      </c>
      <c r="C322" s="60" t="s">
        <v>353</v>
      </c>
      <c r="D322" s="78">
        <v>97944</v>
      </c>
      <c r="E322" s="85">
        <f t="shared" si="210"/>
        <v>101.91883454734652</v>
      </c>
      <c r="F322" s="89">
        <v>863</v>
      </c>
      <c r="G322" s="85">
        <f t="shared" ref="G322:G333" si="211">F322/F310*100</f>
        <v>97.075365579302584</v>
      </c>
      <c r="H322" s="81">
        <v>469</v>
      </c>
      <c r="I322" s="85">
        <f>H322/H310*100</f>
        <v>108.31408775981524</v>
      </c>
      <c r="J322" s="81">
        <f t="shared" si="208"/>
        <v>97081</v>
      </c>
      <c r="K322" s="85">
        <f t="shared" ref="K322:K333" si="212">J322/J310*100</f>
        <v>101.96405877472141</v>
      </c>
      <c r="L322" s="81">
        <v>38948</v>
      </c>
      <c r="M322" s="85">
        <f t="shared" ref="M322:M333" si="213">L322/L310*100</f>
        <v>102.67035718993014</v>
      </c>
      <c r="N322" s="258">
        <v>57541</v>
      </c>
      <c r="O322" s="85">
        <f t="shared" ref="O322:O333" si="214">N322/N310*100</f>
        <v>97.474251253557398</v>
      </c>
      <c r="P322" s="81">
        <f t="shared" ref="P322:P333" si="215">N322-L322</f>
        <v>18593</v>
      </c>
      <c r="Q322" s="85">
        <f t="shared" ref="Q322:Q333" si="216">P322/P310*100</f>
        <v>88.131013888230555</v>
      </c>
      <c r="R322" s="81">
        <f t="shared" ref="R322:R333" si="217">J322+P322</f>
        <v>115674</v>
      </c>
      <c r="S322" s="85">
        <f t="shared" ref="S322:S333" si="218">R322/R310*100</f>
        <v>99.454895621969257</v>
      </c>
      <c r="T322" s="81">
        <v>101465</v>
      </c>
      <c r="U322" s="85">
        <f t="shared" ref="U322:U333" si="219">T322/T310*100</f>
        <v>97.164499262635744</v>
      </c>
      <c r="V322" s="81">
        <v>6714</v>
      </c>
      <c r="W322" s="85">
        <f t="shared" ref="W322:W333" si="220">V322/V310*100</f>
        <v>87.983226313720351</v>
      </c>
      <c r="X322" s="81">
        <f t="shared" si="207"/>
        <v>14209</v>
      </c>
      <c r="Y322" s="85">
        <f t="shared" ref="Y322:Y333" si="221">X322/X310*100</f>
        <v>119.58424507658643</v>
      </c>
      <c r="Z322" s="81">
        <v>118</v>
      </c>
      <c r="AA322" s="85">
        <f t="shared" ref="AA322:AA333" si="222">Z322/Z310*100</f>
        <v>105.35714285714286</v>
      </c>
      <c r="AB322" s="81" t="s">
        <v>188</v>
      </c>
      <c r="AC322" s="81" t="s">
        <v>188</v>
      </c>
      <c r="AD322" s="260">
        <v>2015</v>
      </c>
      <c r="AE322" s="96">
        <f t="shared" si="209"/>
        <v>103.49255264509503</v>
      </c>
      <c r="AF322" s="81" t="s">
        <v>188</v>
      </c>
      <c r="AG322" s="81" t="s">
        <v>188</v>
      </c>
      <c r="AH322" s="260">
        <v>30</v>
      </c>
      <c r="AI322" s="262">
        <f t="shared" ref="AI322:AI333" si="223">AH322/AH310*100</f>
        <v>100</v>
      </c>
      <c r="AJ322" s="88"/>
      <c r="AK322" s="161"/>
      <c r="AL322" s="154"/>
      <c r="AM322" s="164"/>
      <c r="AN322" s="121"/>
      <c r="AO322" s="164"/>
      <c r="AP322" s="176"/>
      <c r="AQ322" s="122"/>
      <c r="AR322" s="166"/>
    </row>
    <row r="323" spans="1:52" s="93" customFormat="1" ht="12" customHeight="1">
      <c r="A323" s="230"/>
      <c r="B323" s="43" t="s">
        <v>354</v>
      </c>
      <c r="C323" s="60" t="s">
        <v>355</v>
      </c>
      <c r="D323" s="95">
        <v>100248</v>
      </c>
      <c r="E323" s="96">
        <f t="shared" si="210"/>
        <v>103.29414431587516</v>
      </c>
      <c r="F323" s="89">
        <v>1190</v>
      </c>
      <c r="G323" s="96">
        <f t="shared" si="211"/>
        <v>118.64406779661016</v>
      </c>
      <c r="H323" s="89">
        <v>796</v>
      </c>
      <c r="I323" s="96">
        <f t="shared" ref="I323:I333" si="224">H323/H311*100</f>
        <v>145.52102376599635</v>
      </c>
      <c r="J323" s="89">
        <f t="shared" si="208"/>
        <v>99058</v>
      </c>
      <c r="K323" s="96">
        <f t="shared" si="212"/>
        <v>103.13384974179576</v>
      </c>
      <c r="L323" s="89">
        <v>38951</v>
      </c>
      <c r="M323" s="96">
        <f t="shared" si="213"/>
        <v>106.37408853811073</v>
      </c>
      <c r="N323" s="259">
        <v>61814</v>
      </c>
      <c r="O323" s="96">
        <f t="shared" si="214"/>
        <v>99.070423438151096</v>
      </c>
      <c r="P323" s="89">
        <f t="shared" si="215"/>
        <v>22863</v>
      </c>
      <c r="Q323" s="96">
        <f t="shared" si="216"/>
        <v>88.695348566551573</v>
      </c>
      <c r="R323" s="89">
        <f t="shared" si="217"/>
        <v>121921</v>
      </c>
      <c r="S323" s="96">
        <f t="shared" si="218"/>
        <v>100.07880155961419</v>
      </c>
      <c r="T323" s="89">
        <v>108781</v>
      </c>
      <c r="U323" s="96">
        <f t="shared" si="219"/>
        <v>97.638494955660065</v>
      </c>
      <c r="V323" s="89">
        <v>6770</v>
      </c>
      <c r="W323" s="96">
        <f t="shared" si="220"/>
        <v>94.566280206732785</v>
      </c>
      <c r="X323" s="89">
        <f t="shared" si="207"/>
        <v>13140</v>
      </c>
      <c r="Y323" s="96">
        <f t="shared" si="221"/>
        <v>126.18841832324978</v>
      </c>
      <c r="Z323" s="89">
        <v>117</v>
      </c>
      <c r="AA323" s="96">
        <f t="shared" si="222"/>
        <v>118.18181818181819</v>
      </c>
      <c r="AB323" s="89" t="s">
        <v>188</v>
      </c>
      <c r="AC323" s="89" t="s">
        <v>188</v>
      </c>
      <c r="AD323" s="89">
        <v>1998</v>
      </c>
      <c r="AE323" s="96">
        <f t="shared" si="209"/>
        <v>101.47282884713051</v>
      </c>
      <c r="AF323" s="89" t="s">
        <v>188</v>
      </c>
      <c r="AG323" s="89" t="s">
        <v>188</v>
      </c>
      <c r="AH323" s="89">
        <v>29</v>
      </c>
      <c r="AI323" s="262">
        <f t="shared" si="223"/>
        <v>96.666666666666671</v>
      </c>
      <c r="AJ323" s="88"/>
      <c r="AK323" s="162"/>
      <c r="AL323" s="195"/>
      <c r="AM323" s="177"/>
      <c r="AN323" s="176"/>
      <c r="AO323" s="193"/>
      <c r="AP323" s="176"/>
      <c r="AQ323" s="233"/>
      <c r="AR323" s="231"/>
      <c r="AS323" s="94"/>
      <c r="AT323" s="94"/>
      <c r="AU323" s="94"/>
      <c r="AV323" s="94"/>
      <c r="AW323" s="94"/>
      <c r="AX323" s="94"/>
      <c r="AY323" s="94"/>
      <c r="AZ323" s="94"/>
    </row>
    <row r="324" spans="1:52" s="93" customFormat="1" ht="12" customHeight="1">
      <c r="A324" s="230"/>
      <c r="B324" s="43" t="s">
        <v>356</v>
      </c>
      <c r="C324" s="60" t="s">
        <v>10</v>
      </c>
      <c r="D324" s="95">
        <v>93224</v>
      </c>
      <c r="E324" s="96">
        <f t="shared" si="210"/>
        <v>102.52507478444484</v>
      </c>
      <c r="F324" s="89">
        <v>820</v>
      </c>
      <c r="G324" s="96">
        <f t="shared" si="211"/>
        <v>74.545454545454547</v>
      </c>
      <c r="H324" s="89">
        <v>500</v>
      </c>
      <c r="I324" s="96">
        <f t="shared" si="224"/>
        <v>70.821529745042483</v>
      </c>
      <c r="J324" s="89">
        <f t="shared" si="208"/>
        <v>92404</v>
      </c>
      <c r="K324" s="96">
        <f t="shared" si="212"/>
        <v>102.86770272075523</v>
      </c>
      <c r="L324" s="89">
        <v>34935</v>
      </c>
      <c r="M324" s="96">
        <f t="shared" si="213"/>
        <v>102.32265245152598</v>
      </c>
      <c r="N324" s="259">
        <v>59729</v>
      </c>
      <c r="O324" s="96">
        <f t="shared" si="214"/>
        <v>94.319868616366108</v>
      </c>
      <c r="P324" s="89">
        <f t="shared" si="215"/>
        <v>24794</v>
      </c>
      <c r="Q324" s="96">
        <f t="shared" si="216"/>
        <v>84.957510964912288</v>
      </c>
      <c r="R324" s="89">
        <f t="shared" si="217"/>
        <v>117198</v>
      </c>
      <c r="S324" s="96">
        <f t="shared" si="218"/>
        <v>98.475783954559205</v>
      </c>
      <c r="T324" s="89">
        <v>109237</v>
      </c>
      <c r="U324" s="96">
        <f t="shared" si="219"/>
        <v>99.567048271838999</v>
      </c>
      <c r="V324" s="89">
        <v>6329</v>
      </c>
      <c r="W324" s="96">
        <f t="shared" si="220"/>
        <v>101.37754284798974</v>
      </c>
      <c r="X324" s="89">
        <f t="shared" si="207"/>
        <v>7961</v>
      </c>
      <c r="Y324" s="96">
        <f t="shared" si="221"/>
        <v>85.602150537634415</v>
      </c>
      <c r="Z324" s="89">
        <v>114</v>
      </c>
      <c r="AA324" s="96">
        <f t="shared" si="222"/>
        <v>139.02439024390242</v>
      </c>
      <c r="AB324" s="89" t="s">
        <v>188</v>
      </c>
      <c r="AC324" s="89" t="s">
        <v>188</v>
      </c>
      <c r="AD324" s="89">
        <v>1968</v>
      </c>
      <c r="AE324" s="96">
        <f t="shared" si="209"/>
        <v>104.68085106382978</v>
      </c>
      <c r="AF324" s="89" t="s">
        <v>188</v>
      </c>
      <c r="AG324" s="89" t="s">
        <v>188</v>
      </c>
      <c r="AH324" s="89">
        <v>30</v>
      </c>
      <c r="AI324" s="262">
        <f t="shared" si="223"/>
        <v>100</v>
      </c>
      <c r="AJ324" s="88"/>
      <c r="AK324" s="162"/>
      <c r="AL324" s="195"/>
      <c r="AM324" s="177"/>
      <c r="AN324" s="176"/>
      <c r="AO324" s="193"/>
      <c r="AP324" s="176"/>
      <c r="AQ324" s="233"/>
      <c r="AR324" s="94"/>
      <c r="AS324" s="94"/>
      <c r="AT324" s="94"/>
      <c r="AU324" s="94"/>
      <c r="AV324" s="94"/>
      <c r="AW324" s="94"/>
      <c r="AX324" s="94"/>
      <c r="AY324" s="94"/>
      <c r="AZ324" s="94"/>
    </row>
    <row r="325" spans="1:52" s="93" customFormat="1" ht="12" customHeight="1">
      <c r="A325" s="230"/>
      <c r="B325" s="43" t="s">
        <v>357</v>
      </c>
      <c r="C325" s="60" t="s">
        <v>358</v>
      </c>
      <c r="D325" s="95">
        <v>88973</v>
      </c>
      <c r="E325" s="96">
        <f t="shared" si="210"/>
        <v>98.806192253020612</v>
      </c>
      <c r="F325" s="89">
        <v>1064</v>
      </c>
      <c r="G325" s="96">
        <f t="shared" si="211"/>
        <v>159.04334828101645</v>
      </c>
      <c r="H325" s="89">
        <v>744</v>
      </c>
      <c r="I325" s="96">
        <f t="shared" si="224"/>
        <v>270.54545454545456</v>
      </c>
      <c r="J325" s="89">
        <f t="shared" si="208"/>
        <v>87909</v>
      </c>
      <c r="K325" s="96">
        <f t="shared" si="212"/>
        <v>98.355318363373939</v>
      </c>
      <c r="L325" s="89">
        <v>33166</v>
      </c>
      <c r="M325" s="96">
        <f t="shared" si="213"/>
        <v>98.069132736035954</v>
      </c>
      <c r="N325" s="259">
        <v>59927</v>
      </c>
      <c r="O325" s="96">
        <f t="shared" si="214"/>
        <v>92.912958541350122</v>
      </c>
      <c r="P325" s="89">
        <f t="shared" si="215"/>
        <v>26761</v>
      </c>
      <c r="Q325" s="96">
        <f t="shared" si="216"/>
        <v>87.229049186740113</v>
      </c>
      <c r="R325" s="89">
        <f t="shared" si="217"/>
        <v>114670</v>
      </c>
      <c r="S325" s="96">
        <f t="shared" si="218"/>
        <v>95.512169118259507</v>
      </c>
      <c r="T325" s="89">
        <v>106269</v>
      </c>
      <c r="U325" s="96">
        <f t="shared" si="219"/>
        <v>96.778864542921156</v>
      </c>
      <c r="V325" s="89">
        <v>6561</v>
      </c>
      <c r="W325" s="96">
        <f t="shared" si="220"/>
        <v>103.04696089209988</v>
      </c>
      <c r="X325" s="89">
        <f t="shared" si="207"/>
        <v>8401</v>
      </c>
      <c r="Y325" s="96">
        <f t="shared" si="221"/>
        <v>81.944986344127983</v>
      </c>
      <c r="Z325" s="89">
        <v>121</v>
      </c>
      <c r="AA325" s="96">
        <f t="shared" si="222"/>
        <v>119.80198019801979</v>
      </c>
      <c r="AB325" s="89" t="s">
        <v>188</v>
      </c>
      <c r="AC325" s="89" t="s">
        <v>188</v>
      </c>
      <c r="AD325" s="89">
        <v>2001</v>
      </c>
      <c r="AE325" s="96">
        <f t="shared" si="209"/>
        <v>100.60331825037707</v>
      </c>
      <c r="AF325" s="89" t="s">
        <v>188</v>
      </c>
      <c r="AG325" s="89" t="s">
        <v>188</v>
      </c>
      <c r="AH325" s="89">
        <v>30</v>
      </c>
      <c r="AI325" s="262">
        <f t="shared" si="223"/>
        <v>100</v>
      </c>
      <c r="AJ325" s="88"/>
      <c r="AK325" s="162"/>
      <c r="AL325" s="176"/>
      <c r="AM325" s="177"/>
      <c r="AN325" s="176"/>
      <c r="AO325" s="193"/>
      <c r="AP325" s="176"/>
      <c r="AQ325" s="233"/>
      <c r="AR325" s="94"/>
      <c r="AS325" s="94"/>
      <c r="AT325" s="94"/>
      <c r="AU325" s="94"/>
      <c r="AV325" s="94"/>
      <c r="AW325" s="94"/>
      <c r="AX325" s="94"/>
      <c r="AY325" s="94"/>
      <c r="AZ325" s="94"/>
    </row>
    <row r="326" spans="1:52" s="93" customFormat="1" ht="12" customHeight="1">
      <c r="A326" s="230"/>
      <c r="B326" s="43" t="s">
        <v>359</v>
      </c>
      <c r="C326" s="60" t="s">
        <v>360</v>
      </c>
      <c r="D326" s="95">
        <v>84395</v>
      </c>
      <c r="E326" s="96">
        <f t="shared" si="210"/>
        <v>97.238224721172458</v>
      </c>
      <c r="F326" s="89">
        <v>1001</v>
      </c>
      <c r="G326" s="96">
        <f t="shared" si="211"/>
        <v>123.88613861386139</v>
      </c>
      <c r="H326" s="89">
        <v>681</v>
      </c>
      <c r="I326" s="96">
        <f t="shared" si="224"/>
        <v>164.49275362318841</v>
      </c>
      <c r="J326" s="89">
        <f t="shared" si="208"/>
        <v>83394</v>
      </c>
      <c r="K326" s="96">
        <f t="shared" si="212"/>
        <v>96.987811685895053</v>
      </c>
      <c r="L326" s="89">
        <v>30085</v>
      </c>
      <c r="M326" s="96">
        <f t="shared" si="213"/>
        <v>92.073450650344299</v>
      </c>
      <c r="N326" s="259">
        <v>57232</v>
      </c>
      <c r="O326" s="96">
        <f t="shared" si="214"/>
        <v>95.753722603312696</v>
      </c>
      <c r="P326" s="89">
        <f t="shared" si="215"/>
        <v>27147</v>
      </c>
      <c r="Q326" s="96">
        <f t="shared" si="216"/>
        <v>100.19191732792028</v>
      </c>
      <c r="R326" s="89">
        <f t="shared" si="217"/>
        <v>110541</v>
      </c>
      <c r="S326" s="96">
        <f t="shared" si="218"/>
        <v>97.755551428647223</v>
      </c>
      <c r="T326" s="89">
        <v>102171</v>
      </c>
      <c r="U326" s="96">
        <f t="shared" si="219"/>
        <v>100.4700421857945</v>
      </c>
      <c r="V326" s="89">
        <v>7419</v>
      </c>
      <c r="W326" s="96">
        <f t="shared" si="220"/>
        <v>105.65365992594703</v>
      </c>
      <c r="X326" s="89">
        <f t="shared" si="207"/>
        <v>8370</v>
      </c>
      <c r="Y326" s="96">
        <f t="shared" si="221"/>
        <v>73.511329703144213</v>
      </c>
      <c r="Z326" s="89">
        <v>110</v>
      </c>
      <c r="AA326" s="96">
        <f t="shared" si="222"/>
        <v>103.77358490566037</v>
      </c>
      <c r="AB326" s="89" t="s">
        <v>188</v>
      </c>
      <c r="AC326" s="89" t="s">
        <v>188</v>
      </c>
      <c r="AD326" s="261">
        <v>2063</v>
      </c>
      <c r="AE326" s="96">
        <f t="shared" si="209"/>
        <v>100.97895252080274</v>
      </c>
      <c r="AF326" s="89" t="s">
        <v>188</v>
      </c>
      <c r="AG326" s="89" t="s">
        <v>188</v>
      </c>
      <c r="AH326" s="89">
        <v>30</v>
      </c>
      <c r="AI326" s="262">
        <f t="shared" si="223"/>
        <v>100</v>
      </c>
      <c r="AJ326" s="88"/>
      <c r="AK326" s="162"/>
      <c r="AL326" s="195"/>
      <c r="AM326" s="177"/>
      <c r="AN326" s="176"/>
      <c r="AO326" s="193"/>
      <c r="AP326" s="176"/>
      <c r="AQ326" s="233"/>
      <c r="AR326" s="94"/>
      <c r="AS326" s="94"/>
      <c r="AT326" s="94"/>
      <c r="AU326" s="94"/>
      <c r="AV326" s="94"/>
      <c r="AW326" s="94"/>
      <c r="AX326" s="94"/>
      <c r="AY326" s="94"/>
      <c r="AZ326" s="94"/>
    </row>
    <row r="327" spans="1:52" s="93" customFormat="1" ht="12" customHeight="1">
      <c r="A327" s="230"/>
      <c r="B327" s="43" t="s">
        <v>361</v>
      </c>
      <c r="C327" s="60" t="s">
        <v>13</v>
      </c>
      <c r="D327" s="95">
        <v>82301</v>
      </c>
      <c r="E327" s="96">
        <f t="shared" si="210"/>
        <v>99.157831325301203</v>
      </c>
      <c r="F327" s="89">
        <v>748</v>
      </c>
      <c r="G327" s="96">
        <f t="shared" si="211"/>
        <v>91.891891891891902</v>
      </c>
      <c r="H327" s="89">
        <v>428</v>
      </c>
      <c r="I327" s="96">
        <f t="shared" si="224"/>
        <v>101.9047619047619</v>
      </c>
      <c r="J327" s="89">
        <f t="shared" si="208"/>
        <v>81553</v>
      </c>
      <c r="K327" s="96">
        <f t="shared" si="212"/>
        <v>99.229795828973295</v>
      </c>
      <c r="L327" s="89">
        <v>29601</v>
      </c>
      <c r="M327" s="96">
        <f t="shared" si="213"/>
        <v>97.014289459884637</v>
      </c>
      <c r="N327" s="259">
        <v>61753</v>
      </c>
      <c r="O327" s="96">
        <f t="shared" si="214"/>
        <v>98.332802547770697</v>
      </c>
      <c r="P327" s="89">
        <f t="shared" si="215"/>
        <v>32152</v>
      </c>
      <c r="Q327" s="96">
        <f t="shared" si="216"/>
        <v>99.578790882061455</v>
      </c>
      <c r="R327" s="89">
        <f t="shared" si="217"/>
        <v>113705</v>
      </c>
      <c r="S327" s="96">
        <f t="shared" si="218"/>
        <v>99.328231738211286</v>
      </c>
      <c r="T327" s="89">
        <v>108421</v>
      </c>
      <c r="U327" s="96">
        <f t="shared" si="219"/>
        <v>98.416026723308462</v>
      </c>
      <c r="V327" s="89">
        <v>7517</v>
      </c>
      <c r="W327" s="96">
        <f t="shared" si="220"/>
        <v>107.40105729389913</v>
      </c>
      <c r="X327" s="89">
        <f>R327-T327</f>
        <v>5284</v>
      </c>
      <c r="Y327" s="96">
        <f t="shared" si="221"/>
        <v>122.65552460538534</v>
      </c>
      <c r="Z327" s="89">
        <v>110</v>
      </c>
      <c r="AA327" s="96">
        <f t="shared" si="222"/>
        <v>110.00000000000001</v>
      </c>
      <c r="AB327" s="89" t="s">
        <v>188</v>
      </c>
      <c r="AC327" s="89" t="s">
        <v>188</v>
      </c>
      <c r="AD327" s="89">
        <v>1945</v>
      </c>
      <c r="AE327" s="96">
        <f t="shared" si="209"/>
        <v>96.573982125124132</v>
      </c>
      <c r="AF327" s="89" t="s">
        <v>188</v>
      </c>
      <c r="AG327" s="89" t="s">
        <v>188</v>
      </c>
      <c r="AH327" s="89">
        <v>30</v>
      </c>
      <c r="AI327" s="262">
        <f t="shared" si="223"/>
        <v>100</v>
      </c>
      <c r="AJ327" s="88"/>
      <c r="AK327" s="162"/>
      <c r="AL327" s="195"/>
      <c r="AM327" s="177"/>
      <c r="AN327" s="176"/>
      <c r="AO327" s="193"/>
      <c r="AP327" s="176"/>
      <c r="AQ327" s="233"/>
      <c r="AR327" s="94"/>
      <c r="AS327" s="94"/>
      <c r="AT327" s="94"/>
      <c r="AU327" s="94"/>
      <c r="AV327" s="94"/>
      <c r="AW327" s="94"/>
      <c r="AX327" s="94"/>
      <c r="AY327" s="94"/>
      <c r="AZ327" s="94"/>
    </row>
    <row r="328" spans="1:52" s="93" customFormat="1" ht="12" customHeight="1">
      <c r="A328" s="230"/>
      <c r="B328" s="43" t="s">
        <v>362</v>
      </c>
      <c r="C328" s="60" t="s">
        <v>14</v>
      </c>
      <c r="D328" s="95">
        <v>88887</v>
      </c>
      <c r="E328" s="96">
        <f>D328/D316*100</f>
        <v>100.26508144204304</v>
      </c>
      <c r="F328" s="89">
        <v>1022</v>
      </c>
      <c r="G328" s="96">
        <f t="shared" si="211"/>
        <v>166.17886178861789</v>
      </c>
      <c r="H328" s="89">
        <v>702</v>
      </c>
      <c r="I328" s="96">
        <f t="shared" si="224"/>
        <v>317.64705882352939</v>
      </c>
      <c r="J328" s="89">
        <f>D328-F328</f>
        <v>87865</v>
      </c>
      <c r="K328" s="96">
        <f t="shared" si="212"/>
        <v>99.804627599759186</v>
      </c>
      <c r="L328" s="89">
        <v>33067</v>
      </c>
      <c r="M328" s="96">
        <f t="shared" si="213"/>
        <v>98.375628477077328</v>
      </c>
      <c r="N328" s="259">
        <v>61104</v>
      </c>
      <c r="O328" s="96">
        <f t="shared" si="214"/>
        <v>97.821179860722012</v>
      </c>
      <c r="P328" s="89">
        <f t="shared" si="215"/>
        <v>28037</v>
      </c>
      <c r="Q328" s="96">
        <f t="shared" si="216"/>
        <v>97.175239151531954</v>
      </c>
      <c r="R328" s="89">
        <f t="shared" si="217"/>
        <v>115902</v>
      </c>
      <c r="S328" s="96">
        <f t="shared" si="218"/>
        <v>99.155609167671898</v>
      </c>
      <c r="T328" s="89">
        <v>110446</v>
      </c>
      <c r="U328" s="96">
        <f t="shared" si="219"/>
        <v>99.412235933716772</v>
      </c>
      <c r="V328" s="89">
        <v>8018</v>
      </c>
      <c r="W328" s="96">
        <f t="shared" si="220"/>
        <v>103.53822314049587</v>
      </c>
      <c r="X328" s="89">
        <f t="shared" ref="X328:X333" si="225">R328-T328</f>
        <v>5456</v>
      </c>
      <c r="Y328" s="96">
        <f t="shared" si="221"/>
        <v>94.231433506044908</v>
      </c>
      <c r="Z328" s="89">
        <v>123</v>
      </c>
      <c r="AA328" s="96">
        <f t="shared" si="222"/>
        <v>96.09375</v>
      </c>
      <c r="AB328" s="89" t="s">
        <v>188</v>
      </c>
      <c r="AC328" s="89" t="s">
        <v>188</v>
      </c>
      <c r="AD328" s="89">
        <v>2010</v>
      </c>
      <c r="AE328" s="96">
        <f>AD328/AD316*100</f>
        <v>97.430925836160924</v>
      </c>
      <c r="AF328" s="89" t="s">
        <v>188</v>
      </c>
      <c r="AG328" s="89" t="s">
        <v>188</v>
      </c>
      <c r="AH328" s="89">
        <v>30</v>
      </c>
      <c r="AI328" s="262">
        <f t="shared" si="223"/>
        <v>100</v>
      </c>
      <c r="AJ328" s="88"/>
      <c r="AK328" s="162"/>
      <c r="AL328" s="195"/>
      <c r="AM328" s="177"/>
      <c r="AN328" s="176"/>
      <c r="AO328" s="193"/>
      <c r="AP328" s="176"/>
      <c r="AQ328" s="233"/>
      <c r="AR328" s="94"/>
      <c r="AS328" s="94"/>
      <c r="AT328" s="94"/>
      <c r="AU328" s="94"/>
      <c r="AV328" s="94"/>
      <c r="AW328" s="94"/>
      <c r="AX328" s="94"/>
      <c r="AY328" s="94"/>
      <c r="AZ328" s="94"/>
    </row>
    <row r="329" spans="1:52" s="93" customFormat="1" ht="12" customHeight="1">
      <c r="A329" s="230"/>
      <c r="B329" s="43" t="s">
        <v>363</v>
      </c>
      <c r="C329" s="60" t="s">
        <v>15</v>
      </c>
      <c r="D329" s="95">
        <v>87364</v>
      </c>
      <c r="E329" s="96">
        <f>D329/D317*100</f>
        <v>100.77632049463034</v>
      </c>
      <c r="F329" s="89">
        <v>852</v>
      </c>
      <c r="G329" s="96">
        <f t="shared" si="211"/>
        <v>94.666666666666671</v>
      </c>
      <c r="H329" s="89">
        <v>532</v>
      </c>
      <c r="I329" s="96">
        <f t="shared" si="224"/>
        <v>105.13833992094861</v>
      </c>
      <c r="J329" s="89">
        <f t="shared" ref="J329:J333" si="226">D329-F329</f>
        <v>86512</v>
      </c>
      <c r="K329" s="96">
        <f t="shared" si="212"/>
        <v>100.84041449569303</v>
      </c>
      <c r="L329" s="89">
        <v>32893</v>
      </c>
      <c r="M329" s="96">
        <f t="shared" si="213"/>
        <v>101.01342013942205</v>
      </c>
      <c r="N329" s="259">
        <v>54924</v>
      </c>
      <c r="O329" s="96">
        <f t="shared" si="214"/>
        <v>98.622757716686721</v>
      </c>
      <c r="P329" s="89">
        <f t="shared" si="215"/>
        <v>22031</v>
      </c>
      <c r="Q329" s="96">
        <f t="shared" si="216"/>
        <v>95.256831546177793</v>
      </c>
      <c r="R329" s="89">
        <f t="shared" si="217"/>
        <v>108543</v>
      </c>
      <c r="S329" s="96">
        <f t="shared" si="218"/>
        <v>99.654789338866507</v>
      </c>
      <c r="T329" s="89">
        <v>103048</v>
      </c>
      <c r="U329" s="96">
        <f t="shared" si="219"/>
        <v>99.484466413083354</v>
      </c>
      <c r="V329" s="89">
        <v>8261</v>
      </c>
      <c r="W329" s="96">
        <f t="shared" si="220"/>
        <v>103.28832208052012</v>
      </c>
      <c r="X329" s="89">
        <f t="shared" si="225"/>
        <v>5495</v>
      </c>
      <c r="Y329" s="96">
        <f t="shared" si="221"/>
        <v>102.96046468053213</v>
      </c>
      <c r="Z329" s="89">
        <v>115</v>
      </c>
      <c r="AA329" s="96">
        <f t="shared" si="222"/>
        <v>112.74509803921569</v>
      </c>
      <c r="AB329" s="89" t="s">
        <v>188</v>
      </c>
      <c r="AC329" s="89" t="s">
        <v>188</v>
      </c>
      <c r="AD329" s="89">
        <v>1905</v>
      </c>
      <c r="AE329" s="96">
        <f t="shared" ref="AE329:AE333" si="227">AD329/AD317*100</f>
        <v>97.243491577335377</v>
      </c>
      <c r="AF329" s="89" t="s">
        <v>188</v>
      </c>
      <c r="AG329" s="89" t="s">
        <v>188</v>
      </c>
      <c r="AH329" s="89">
        <v>30</v>
      </c>
      <c r="AI329" s="262">
        <f t="shared" si="223"/>
        <v>100</v>
      </c>
      <c r="AJ329" s="88"/>
      <c r="AK329" s="162"/>
      <c r="AL329" s="195"/>
      <c r="AM329" s="177"/>
      <c r="AN329" s="176"/>
      <c r="AO329" s="193"/>
      <c r="AP329" s="176"/>
      <c r="AQ329" s="233"/>
      <c r="AR329" s="94"/>
      <c r="AS329" s="94"/>
      <c r="AT329" s="94"/>
      <c r="AU329" s="94"/>
      <c r="AV329" s="94"/>
      <c r="AW329" s="94"/>
      <c r="AX329" s="94"/>
      <c r="AY329" s="94"/>
      <c r="AZ329" s="94"/>
    </row>
    <row r="330" spans="1:52" s="93" customFormat="1" ht="12" customHeight="1">
      <c r="A330" s="230"/>
      <c r="B330" s="43" t="s">
        <v>364</v>
      </c>
      <c r="C330" s="60" t="s">
        <v>16</v>
      </c>
      <c r="D330" s="95">
        <v>91286</v>
      </c>
      <c r="E330" s="96">
        <f>D330/D318*100</f>
        <v>99.640888500791363</v>
      </c>
      <c r="F330" s="89">
        <v>531</v>
      </c>
      <c r="G330" s="96">
        <f t="shared" si="211"/>
        <v>68.07692307692308</v>
      </c>
      <c r="H330" s="89">
        <v>211</v>
      </c>
      <c r="I330" s="96">
        <f t="shared" si="224"/>
        <v>54.663212435233163</v>
      </c>
      <c r="J330" s="89">
        <f t="shared" si="226"/>
        <v>90755</v>
      </c>
      <c r="K330" s="96">
        <f t="shared" si="212"/>
        <v>99.911928221500517</v>
      </c>
      <c r="L330" s="89">
        <v>35371</v>
      </c>
      <c r="M330" s="96">
        <f t="shared" si="213"/>
        <v>98.06753909282466</v>
      </c>
      <c r="N330" s="259">
        <v>53388</v>
      </c>
      <c r="O330" s="96">
        <f t="shared" si="214"/>
        <v>98.197469099470283</v>
      </c>
      <c r="P330" s="89">
        <f t="shared" si="215"/>
        <v>18017</v>
      </c>
      <c r="Q330" s="96">
        <f t="shared" si="216"/>
        <v>98.453551912568301</v>
      </c>
      <c r="R330" s="89">
        <f t="shared" si="217"/>
        <v>108772</v>
      </c>
      <c r="S330" s="96">
        <f t="shared" si="218"/>
        <v>99.667384432125345</v>
      </c>
      <c r="T330" s="89">
        <v>98457</v>
      </c>
      <c r="U330" s="96">
        <f t="shared" si="219"/>
        <v>99.466585846340351</v>
      </c>
      <c r="V330" s="89">
        <v>7803</v>
      </c>
      <c r="W330" s="96">
        <f t="shared" si="220"/>
        <v>96.631578947368425</v>
      </c>
      <c r="X330" s="89">
        <f t="shared" si="225"/>
        <v>10315</v>
      </c>
      <c r="Y330" s="96">
        <f t="shared" si="221"/>
        <v>101.6256157635468</v>
      </c>
      <c r="Z330" s="89">
        <v>96</v>
      </c>
      <c r="AA330" s="96">
        <f t="shared" si="222"/>
        <v>85.714285714285708</v>
      </c>
      <c r="AB330" s="89" t="s">
        <v>188</v>
      </c>
      <c r="AC330" s="89" t="s">
        <v>188</v>
      </c>
      <c r="AD330" s="89">
        <v>2059</v>
      </c>
      <c r="AE330" s="96">
        <f t="shared" si="227"/>
        <v>97.582938388625593</v>
      </c>
      <c r="AF330" s="89" t="s">
        <v>188</v>
      </c>
      <c r="AG330" s="89" t="s">
        <v>188</v>
      </c>
      <c r="AH330" s="89">
        <v>30</v>
      </c>
      <c r="AI330" s="262">
        <f t="shared" si="223"/>
        <v>100</v>
      </c>
      <c r="AJ330" s="88"/>
      <c r="AK330" s="162"/>
      <c r="AL330" s="195"/>
      <c r="AM330" s="177"/>
      <c r="AN330" s="176"/>
      <c r="AO330" s="176"/>
      <c r="AP330" s="176"/>
      <c r="AQ330" s="233"/>
      <c r="AR330" s="94"/>
      <c r="AS330" s="94"/>
      <c r="AT330" s="94"/>
      <c r="AU330" s="94"/>
      <c r="AV330" s="94"/>
      <c r="AW330" s="94"/>
      <c r="AX330" s="94"/>
      <c r="AY330" s="94"/>
      <c r="AZ330" s="94"/>
    </row>
    <row r="331" spans="1:52" s="93" customFormat="1" ht="12" customHeight="1">
      <c r="A331" s="230"/>
      <c r="B331" s="43" t="s">
        <v>365</v>
      </c>
      <c r="C331" s="60" t="s">
        <v>366</v>
      </c>
      <c r="D331" s="197">
        <v>93524</v>
      </c>
      <c r="E331" s="194">
        <f t="shared" ref="E331:E333" si="228">D331/D319*100</f>
        <v>99.96045360780667</v>
      </c>
      <c r="F331" s="88">
        <v>748</v>
      </c>
      <c r="G331" s="194">
        <f t="shared" si="211"/>
        <v>52.899575671852894</v>
      </c>
      <c r="H331" s="88">
        <v>428</v>
      </c>
      <c r="I331" s="194">
        <f t="shared" si="224"/>
        <v>41.96078431372549</v>
      </c>
      <c r="J331" s="88">
        <f t="shared" si="226"/>
        <v>92776</v>
      </c>
      <c r="K331" s="194">
        <f t="shared" si="212"/>
        <v>100.68260496814871</v>
      </c>
      <c r="L331" s="88">
        <v>35216</v>
      </c>
      <c r="M331" s="194">
        <f t="shared" si="213"/>
        <v>97.732633974412337</v>
      </c>
      <c r="N331" s="276">
        <v>57082</v>
      </c>
      <c r="O331" s="194">
        <f t="shared" si="214"/>
        <v>97.501067554872321</v>
      </c>
      <c r="P331" s="88">
        <f t="shared" si="215"/>
        <v>21866</v>
      </c>
      <c r="Q331" s="194">
        <f t="shared" si="216"/>
        <v>97.130419331911867</v>
      </c>
      <c r="R331" s="88">
        <f t="shared" si="217"/>
        <v>114642</v>
      </c>
      <c r="S331" s="194">
        <f t="shared" si="218"/>
        <v>99.985173427293105</v>
      </c>
      <c r="T331" s="88">
        <v>101916</v>
      </c>
      <c r="U331" s="194">
        <f t="shared" si="219"/>
        <v>99.829562151043191</v>
      </c>
      <c r="V331" s="88">
        <v>6702</v>
      </c>
      <c r="W331" s="194">
        <f t="shared" si="220"/>
        <v>97.342047930283229</v>
      </c>
      <c r="X331" s="88">
        <f t="shared" si="225"/>
        <v>12726</v>
      </c>
      <c r="Y331" s="194">
        <f t="shared" si="221"/>
        <v>101.24910494072719</v>
      </c>
      <c r="Z331" s="88">
        <v>108</v>
      </c>
      <c r="AA331" s="194">
        <f t="shared" si="222"/>
        <v>104.85436893203884</v>
      </c>
      <c r="AB331" s="88" t="s">
        <v>188</v>
      </c>
      <c r="AC331" s="88" t="s">
        <v>188</v>
      </c>
      <c r="AD331" s="88">
        <v>1928</v>
      </c>
      <c r="AE331" s="194">
        <f t="shared" si="227"/>
        <v>98.568507157464211</v>
      </c>
      <c r="AF331" s="88" t="s">
        <v>188</v>
      </c>
      <c r="AG331" s="88" t="s">
        <v>188</v>
      </c>
      <c r="AH331" s="88">
        <v>30</v>
      </c>
      <c r="AI331" s="229">
        <f t="shared" si="223"/>
        <v>100</v>
      </c>
      <c r="AJ331" s="234"/>
      <c r="AK331" s="162"/>
      <c r="AL331" s="235"/>
      <c r="AM331" s="177"/>
      <c r="AN331" s="236"/>
      <c r="AO331" s="176"/>
      <c r="AP331" s="236"/>
      <c r="AQ331" s="233"/>
      <c r="AR331" s="94"/>
      <c r="AS331" s="94"/>
      <c r="AT331" s="94"/>
      <c r="AU331" s="94"/>
      <c r="AV331" s="94"/>
      <c r="AW331" s="94"/>
      <c r="AX331" s="94"/>
      <c r="AY331" s="94"/>
      <c r="AZ331" s="94"/>
    </row>
    <row r="332" spans="1:52" s="93" customFormat="1" ht="12.75" customHeight="1">
      <c r="A332" s="230"/>
      <c r="B332" s="43" t="s">
        <v>367</v>
      </c>
      <c r="C332" s="60" t="s">
        <v>368</v>
      </c>
      <c r="D332" s="197">
        <v>87058</v>
      </c>
      <c r="E332" s="194">
        <f t="shared" si="228"/>
        <v>96.806404981652392</v>
      </c>
      <c r="F332" s="88">
        <v>702</v>
      </c>
      <c r="G332" s="194">
        <f t="shared" si="211"/>
        <v>68.023255813953483</v>
      </c>
      <c r="H332" s="88">
        <v>382</v>
      </c>
      <c r="I332" s="194">
        <f t="shared" si="224"/>
        <v>59.874608150470223</v>
      </c>
      <c r="J332" s="88">
        <f t="shared" si="226"/>
        <v>86356</v>
      </c>
      <c r="K332" s="194">
        <f t="shared" si="212"/>
        <v>97.140543094332827</v>
      </c>
      <c r="L332" s="88">
        <v>32607</v>
      </c>
      <c r="M332" s="194">
        <f t="shared" si="213"/>
        <v>93.655215992647058</v>
      </c>
      <c r="N332" s="276">
        <v>53326</v>
      </c>
      <c r="O332" s="194">
        <f t="shared" si="214"/>
        <v>93.986393598646416</v>
      </c>
      <c r="P332" s="88">
        <f t="shared" si="215"/>
        <v>20719</v>
      </c>
      <c r="Q332" s="194">
        <f t="shared" si="216"/>
        <v>94.512362010765443</v>
      </c>
      <c r="R332" s="88">
        <f t="shared" si="217"/>
        <v>107075</v>
      </c>
      <c r="S332" s="194">
        <f t="shared" si="218"/>
        <v>96.620646092763039</v>
      </c>
      <c r="T332" s="88">
        <v>95627</v>
      </c>
      <c r="U332" s="194">
        <f t="shared" si="219"/>
        <v>97.431430085177482</v>
      </c>
      <c r="V332" s="88">
        <v>6968</v>
      </c>
      <c r="W332" s="194">
        <f t="shared" si="220"/>
        <v>97.618380498739143</v>
      </c>
      <c r="X332" s="88">
        <f t="shared" si="225"/>
        <v>11448</v>
      </c>
      <c r="Y332" s="194">
        <f t="shared" si="221"/>
        <v>90.340909090909093</v>
      </c>
      <c r="Z332" s="88">
        <v>93</v>
      </c>
      <c r="AA332" s="194">
        <f t="shared" si="222"/>
        <v>83.035714285714292</v>
      </c>
      <c r="AB332" s="88" t="s">
        <v>188</v>
      </c>
      <c r="AC332" s="88" t="s">
        <v>188</v>
      </c>
      <c r="AD332" s="88">
        <v>1718</v>
      </c>
      <c r="AE332" s="194">
        <f t="shared" si="227"/>
        <v>92.21685453569512</v>
      </c>
      <c r="AF332" s="88" t="s">
        <v>188</v>
      </c>
      <c r="AG332" s="88" t="s">
        <v>188</v>
      </c>
      <c r="AH332" s="88">
        <v>30</v>
      </c>
      <c r="AI332" s="229">
        <f t="shared" si="223"/>
        <v>100</v>
      </c>
      <c r="AJ332" s="234"/>
      <c r="AK332" s="162"/>
      <c r="AL332" s="235"/>
      <c r="AM332" s="193"/>
      <c r="AN332" s="236"/>
      <c r="AO332" s="176"/>
      <c r="AP332" s="236"/>
      <c r="AQ332" s="233"/>
      <c r="AR332" s="94"/>
      <c r="AS332" s="94"/>
      <c r="AT332" s="94"/>
      <c r="AU332" s="94"/>
      <c r="AV332" s="94"/>
      <c r="AW332" s="94"/>
      <c r="AX332" s="94"/>
      <c r="AY332" s="94"/>
      <c r="AZ332" s="94"/>
    </row>
    <row r="333" spans="1:52" s="217" customFormat="1" ht="12.75" customHeight="1">
      <c r="A333" s="232"/>
      <c r="B333" s="45" t="s">
        <v>369</v>
      </c>
      <c r="C333" s="63" t="s">
        <v>370</v>
      </c>
      <c r="D333" s="254">
        <v>99074</v>
      </c>
      <c r="E333" s="255">
        <f t="shared" si="228"/>
        <v>100.32505341609874</v>
      </c>
      <c r="F333" s="237">
        <v>693</v>
      </c>
      <c r="G333" s="255">
        <f t="shared" si="211"/>
        <v>85.980148883374682</v>
      </c>
      <c r="H333" s="237">
        <v>373</v>
      </c>
      <c r="I333" s="255">
        <f t="shared" si="224"/>
        <v>90.533980582524279</v>
      </c>
      <c r="J333" s="237">
        <f t="shared" si="226"/>
        <v>98381</v>
      </c>
      <c r="K333" s="255">
        <f t="shared" si="212"/>
        <v>100.44309677682828</v>
      </c>
      <c r="L333" s="237">
        <v>39627</v>
      </c>
      <c r="M333" s="255">
        <f t="shared" si="213"/>
        <v>101.8034682080925</v>
      </c>
      <c r="N333" s="256">
        <v>58338</v>
      </c>
      <c r="O333" s="255">
        <f t="shared" si="214"/>
        <v>100.21645021645023</v>
      </c>
      <c r="P333" s="237">
        <f t="shared" si="215"/>
        <v>18711</v>
      </c>
      <c r="Q333" s="255">
        <f t="shared" si="216"/>
        <v>97.013532431171257</v>
      </c>
      <c r="R333" s="237">
        <f t="shared" si="217"/>
        <v>117092</v>
      </c>
      <c r="S333" s="255">
        <f t="shared" si="218"/>
        <v>99.878874729174129</v>
      </c>
      <c r="T333" s="237">
        <v>101771</v>
      </c>
      <c r="U333" s="255">
        <f t="shared" si="219"/>
        <v>99.660197026968802</v>
      </c>
      <c r="V333" s="237">
        <v>7222</v>
      </c>
      <c r="W333" s="255">
        <f t="shared" si="220"/>
        <v>92.352941176470594</v>
      </c>
      <c r="X333" s="237">
        <f t="shared" si="225"/>
        <v>15321</v>
      </c>
      <c r="Y333" s="255">
        <f t="shared" si="221"/>
        <v>101.35617888330246</v>
      </c>
      <c r="Z333" s="237">
        <v>101</v>
      </c>
      <c r="AA333" s="255">
        <f t="shared" si="222"/>
        <v>90.178571428571431</v>
      </c>
      <c r="AB333" s="237" t="s">
        <v>188</v>
      </c>
      <c r="AC333" s="237" t="s">
        <v>188</v>
      </c>
      <c r="AD333" s="237">
        <v>1935</v>
      </c>
      <c r="AE333" s="255">
        <f t="shared" si="227"/>
        <v>94.114785992217904</v>
      </c>
      <c r="AF333" s="237" t="s">
        <v>188</v>
      </c>
      <c r="AG333" s="237" t="s">
        <v>188</v>
      </c>
      <c r="AH333" s="237">
        <v>30</v>
      </c>
      <c r="AI333" s="257">
        <f t="shared" si="223"/>
        <v>100</v>
      </c>
      <c r="AJ333" s="237"/>
      <c r="AK333" s="238"/>
      <c r="AL333" s="239"/>
      <c r="AM333" s="238"/>
      <c r="AN333" s="239"/>
      <c r="AO333" s="239"/>
      <c r="AP333" s="239"/>
      <c r="AQ333" s="240"/>
      <c r="AR333" s="218"/>
      <c r="AS333" s="218"/>
      <c r="AT333" s="218"/>
      <c r="AU333" s="218"/>
      <c r="AV333" s="218"/>
      <c r="AW333" s="218"/>
      <c r="AX333" s="218"/>
      <c r="AY333" s="218"/>
      <c r="AZ333" s="218"/>
    </row>
    <row r="334" spans="1:52" ht="12" customHeight="1">
      <c r="B334" s="39" t="s">
        <v>28</v>
      </c>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F334" s="69"/>
      <c r="AG334" s="69"/>
      <c r="AH334" s="69"/>
      <c r="AI334" s="69"/>
      <c r="AJ334" s="69"/>
      <c r="AL334" s="69"/>
      <c r="AM334" s="69"/>
      <c r="AN334" s="69"/>
      <c r="AO334" s="69"/>
      <c r="AP334" s="69"/>
    </row>
    <row r="335" spans="1:52" ht="12" customHeight="1">
      <c r="B335" s="3" t="s">
        <v>231</v>
      </c>
      <c r="D335" s="40"/>
      <c r="E335" s="40"/>
      <c r="F335" s="40"/>
      <c r="G335" s="40"/>
      <c r="H335" s="40"/>
      <c r="I335" s="40"/>
      <c r="AL335" s="166"/>
      <c r="AM335" s="166"/>
      <c r="AN335" s="166"/>
      <c r="AO335" s="166"/>
    </row>
    <row r="336" spans="1:52" ht="12" customHeight="1">
      <c r="B336" s="67" t="s">
        <v>221</v>
      </c>
      <c r="C336" s="13"/>
      <c r="D336" s="40"/>
      <c r="E336" s="40"/>
      <c r="F336" s="40"/>
      <c r="G336" s="40"/>
      <c r="H336" s="40"/>
      <c r="I336" s="40"/>
      <c r="AD336" s="69"/>
      <c r="AE336" s="69"/>
      <c r="AF336" s="69"/>
      <c r="AG336" s="69"/>
      <c r="AH336" s="69"/>
      <c r="AI336" s="69"/>
      <c r="AL336" s="69"/>
      <c r="AM336" s="69"/>
      <c r="AN336" s="69"/>
      <c r="AO336" s="69"/>
    </row>
    <row r="337" spans="1:54" ht="12" customHeight="1">
      <c r="B337" s="148" t="s">
        <v>222</v>
      </c>
      <c r="D337" s="40"/>
      <c r="E337" s="40"/>
      <c r="F337" s="40"/>
      <c r="G337" s="40"/>
      <c r="H337" s="40"/>
      <c r="I337" s="40"/>
    </row>
    <row r="338" spans="1:54" ht="12" customHeight="1">
      <c r="B338" s="147" t="s">
        <v>223</v>
      </c>
      <c r="C338" s="55"/>
      <c r="D338" s="40"/>
      <c r="E338" s="40"/>
      <c r="F338" s="40"/>
      <c r="G338" s="40"/>
      <c r="H338" s="40"/>
      <c r="I338" s="40"/>
    </row>
    <row r="339" spans="1:54" ht="12" customHeight="1">
      <c r="B339" s="147" t="s">
        <v>189</v>
      </c>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c r="AC339" s="69"/>
      <c r="AK339" s="1"/>
    </row>
    <row r="340" spans="1:54" ht="12" customHeight="1">
      <c r="B340" s="147" t="s">
        <v>224</v>
      </c>
      <c r="J340" s="40"/>
    </row>
    <row r="341" spans="1:54" s="73" customFormat="1" ht="12" customHeight="1">
      <c r="A341" s="92"/>
      <c r="B341" s="67" t="s">
        <v>232</v>
      </c>
      <c r="C341" s="70"/>
      <c r="D341" s="71"/>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15"/>
      <c r="AE341" s="15"/>
      <c r="AF341" s="15"/>
      <c r="AG341" s="15"/>
      <c r="AH341" s="15"/>
      <c r="AI341" s="15"/>
      <c r="AJ341" s="71"/>
      <c r="AK341" s="71"/>
      <c r="AL341" s="15"/>
      <c r="AM341" s="15"/>
      <c r="AN341" s="15"/>
      <c r="AO341" s="15"/>
      <c r="AP341" s="15"/>
      <c r="AQ341" s="15"/>
      <c r="AR341" s="72"/>
      <c r="AS341" s="72"/>
      <c r="AT341" s="72"/>
      <c r="AU341" s="72"/>
      <c r="AV341" s="72"/>
      <c r="AW341" s="72"/>
      <c r="AX341" s="72"/>
      <c r="AY341" s="72"/>
      <c r="AZ341" s="72"/>
    </row>
    <row r="342" spans="1:54" ht="12" customHeight="1">
      <c r="B342" s="67" t="s">
        <v>230</v>
      </c>
      <c r="C342" s="55"/>
      <c r="D342" s="40"/>
      <c r="E342" s="40"/>
      <c r="F342" s="40"/>
      <c r="G342" s="40"/>
      <c r="H342" s="40"/>
      <c r="I342" s="40"/>
      <c r="J342" s="40"/>
      <c r="AP342" s="14"/>
      <c r="AQ342" s="253" t="s">
        <v>371</v>
      </c>
    </row>
    <row r="343" spans="1:54" s="73" customFormat="1" ht="12" customHeight="1">
      <c r="A343" s="187"/>
      <c r="B343" s="191"/>
      <c r="C343" s="70"/>
      <c r="D343" s="71">
        <f>SUM(D250:D261)</f>
        <v>1116055</v>
      </c>
      <c r="E343" s="187"/>
      <c r="F343" s="71">
        <f>SUM(F250:F261)</f>
        <v>8666</v>
      </c>
      <c r="G343" s="187"/>
      <c r="H343" s="71">
        <f>SUM(H250:H261)</f>
        <v>4163</v>
      </c>
      <c r="I343" s="187"/>
      <c r="J343" s="71">
        <f>SUM(J250:J261)</f>
        <v>1107389</v>
      </c>
      <c r="L343" s="71">
        <f>SUM(L250:L261)</f>
        <v>447127</v>
      </c>
      <c r="M343" s="72"/>
      <c r="N343" s="71">
        <f>SUM(N250:N261)</f>
        <v>762821</v>
      </c>
      <c r="O343" s="72"/>
      <c r="P343" s="71">
        <f>SUM(P250:P261)</f>
        <v>315694</v>
      </c>
      <c r="Q343" s="72"/>
      <c r="R343" s="71">
        <f>SUM(R250:R261)</f>
        <v>1423083</v>
      </c>
      <c r="S343" s="72"/>
      <c r="T343" s="71">
        <f>SUM(T250:T261)</f>
        <v>1317289</v>
      </c>
      <c r="U343" s="72"/>
      <c r="V343" s="71">
        <f>SUM(V250:V261)</f>
        <v>127330</v>
      </c>
      <c r="W343" s="72"/>
      <c r="X343" s="71">
        <f>SUM(X250:X261)</f>
        <v>105794</v>
      </c>
      <c r="Y343" s="72"/>
      <c r="Z343" s="71">
        <f>SUM(Z250:Z261)</f>
        <v>607</v>
      </c>
      <c r="AA343" s="72"/>
      <c r="AB343" s="72"/>
      <c r="AC343" s="72"/>
      <c r="AD343" s="71">
        <f>SUM(AD250:AD261)</f>
        <v>33362</v>
      </c>
      <c r="AE343" s="72"/>
      <c r="AF343" s="71">
        <f>SUM(AF250:AF261)</f>
        <v>0</v>
      </c>
      <c r="AG343" s="72"/>
      <c r="AH343" s="71">
        <f>SUM(AH250:AH261)</f>
        <v>360</v>
      </c>
      <c r="AI343" s="72"/>
      <c r="AJ343" s="72"/>
      <c r="AK343" s="72"/>
      <c r="AL343" s="72"/>
      <c r="AM343" s="72"/>
      <c r="AN343" s="72"/>
      <c r="AO343" s="72"/>
      <c r="AP343" s="72"/>
      <c r="AQ343" s="72"/>
      <c r="AR343" s="72"/>
      <c r="AS343" s="72"/>
      <c r="AT343" s="72"/>
    </row>
    <row r="344" spans="1:54" s="73" customFormat="1" ht="12" customHeight="1">
      <c r="B344" s="187"/>
      <c r="C344" s="70" t="s">
        <v>236</v>
      </c>
      <c r="D344" s="188">
        <f>SUM(D238:D249)</f>
        <v>1137561</v>
      </c>
      <c r="E344" s="71"/>
      <c r="F344" s="188">
        <f t="shared" ref="F344" si="229">SUM(F238:F249)</f>
        <v>11108</v>
      </c>
      <c r="G344" s="71"/>
      <c r="H344" s="188">
        <f t="shared" ref="H344" si="230">SUM(H238:H249)</f>
        <v>4121</v>
      </c>
      <c r="I344" s="71"/>
      <c r="J344" s="188">
        <f t="shared" ref="J344" si="231">SUM(J238:J249)</f>
        <v>1126453</v>
      </c>
      <c r="K344" s="71"/>
      <c r="L344" s="188">
        <f t="shared" ref="L344" si="232">SUM(L238:L249)</f>
        <v>462980</v>
      </c>
      <c r="M344" s="71"/>
      <c r="N344" s="188">
        <f t="shared" ref="N344" si="233">SUM(N238:N249)</f>
        <v>756043</v>
      </c>
      <c r="O344" s="71"/>
      <c r="P344" s="188">
        <f t="shared" ref="P344" si="234">SUM(P238:P249)</f>
        <v>293063</v>
      </c>
      <c r="Q344" s="71"/>
      <c r="R344" s="188">
        <f t="shared" ref="R344" si="235">SUM(R238:R249)</f>
        <v>1419516</v>
      </c>
      <c r="S344" s="71"/>
      <c r="T344" s="188">
        <f t="shared" ref="T344" si="236">SUM(T238:T249)</f>
        <v>1310755</v>
      </c>
      <c r="U344" s="71"/>
      <c r="V344" s="188">
        <f t="shared" ref="V344" si="237">SUM(V238:V249)</f>
        <v>108882</v>
      </c>
      <c r="W344" s="71"/>
      <c r="X344" s="188">
        <f t="shared" ref="X344" si="238">SUM(X238:X249)</f>
        <v>108761</v>
      </c>
      <c r="Y344" s="71"/>
      <c r="Z344" s="188">
        <f>SUM(Z238:Z249)</f>
        <v>636</v>
      </c>
      <c r="AA344" s="71"/>
      <c r="AB344" s="188">
        <f t="shared" ref="AB344" si="239">SUM(AB238:AB249)</f>
        <v>0</v>
      </c>
      <c r="AC344" s="71"/>
      <c r="AD344" s="188">
        <f t="shared" ref="AD344" si="240">SUM(AD238:AD249)</f>
        <v>34014</v>
      </c>
      <c r="AE344" s="71"/>
      <c r="AF344" s="188">
        <f t="shared" ref="AF344" si="241">SUM(AF238:AF249)</f>
        <v>0</v>
      </c>
      <c r="AG344" s="71"/>
      <c r="AH344" s="188">
        <f t="shared" ref="AH344" si="242">SUM(AH238:AH249)</f>
        <v>360</v>
      </c>
      <c r="AI344" s="71"/>
      <c r="AJ344" s="188"/>
      <c r="AK344" s="71"/>
      <c r="AL344" s="188"/>
      <c r="AM344" s="71"/>
      <c r="AN344" s="188"/>
      <c r="AO344" s="71"/>
      <c r="AP344" s="188"/>
      <c r="AQ344" s="72"/>
      <c r="AR344" s="72"/>
      <c r="AS344" s="72"/>
      <c r="AT344" s="72"/>
      <c r="AU344" s="72"/>
      <c r="AV344" s="72"/>
      <c r="AW344" s="72"/>
      <c r="AX344" s="72"/>
      <c r="AY344" s="72"/>
      <c r="AZ344" s="72"/>
      <c r="BA344" s="72"/>
      <c r="BB344" s="72"/>
    </row>
    <row r="345" spans="1:54" ht="12" customHeight="1">
      <c r="B345" s="40"/>
      <c r="C345" s="55"/>
      <c r="D345" s="40"/>
      <c r="E345" s="40"/>
      <c r="F345" s="40"/>
      <c r="G345" s="40"/>
      <c r="H345" s="40"/>
      <c r="I345" s="40"/>
      <c r="J345" s="40"/>
      <c r="AP345" s="14"/>
      <c r="AQ345" s="14"/>
    </row>
    <row r="346" spans="1:54" ht="12" customHeight="1">
      <c r="B346" s="40"/>
      <c r="C346" s="55"/>
      <c r="D346" s="40"/>
      <c r="E346" s="40"/>
      <c r="F346" s="40"/>
      <c r="G346" s="40"/>
      <c r="H346" s="40"/>
      <c r="I346" s="40"/>
      <c r="J346" s="40"/>
      <c r="M346" s="14"/>
      <c r="N346" s="14"/>
      <c r="O346" s="14"/>
      <c r="P346" s="14"/>
      <c r="Q346" s="14"/>
      <c r="R346" s="14"/>
      <c r="S346" s="14"/>
      <c r="T346" s="14"/>
      <c r="U346" s="14"/>
      <c r="V346" s="14"/>
      <c r="W346" s="14"/>
      <c r="X346" s="14"/>
      <c r="Y346" s="14"/>
      <c r="Z346" s="14"/>
      <c r="AA346" s="14"/>
      <c r="AB346" s="14"/>
      <c r="AC346" s="14"/>
      <c r="AJ346" s="14"/>
      <c r="AK346" s="14"/>
      <c r="AP346" s="14"/>
      <c r="AQ346" s="14"/>
      <c r="AR346" s="14"/>
      <c r="AS346" s="14"/>
      <c r="AT346" s="14"/>
      <c r="AU346" s="14"/>
      <c r="AV346" s="14"/>
      <c r="AW346" s="14"/>
      <c r="AX346" s="14"/>
      <c r="AY346" s="14"/>
      <c r="AZ346" s="14"/>
    </row>
    <row r="347" spans="1:54" ht="12" customHeight="1">
      <c r="B347" s="40"/>
      <c r="C347" s="55"/>
      <c r="D347" s="40"/>
      <c r="E347" s="40"/>
      <c r="F347" s="40"/>
      <c r="G347" s="40"/>
      <c r="H347" s="40"/>
      <c r="I347" s="40"/>
      <c r="J347" s="40"/>
      <c r="M347" s="14"/>
      <c r="N347" s="14"/>
      <c r="O347" s="14"/>
      <c r="P347" s="14"/>
      <c r="Q347" s="14"/>
      <c r="R347" s="14"/>
      <c r="S347" s="14"/>
      <c r="T347" s="14"/>
      <c r="U347" s="14"/>
      <c r="V347" s="14"/>
      <c r="W347" s="14"/>
      <c r="X347" s="14"/>
      <c r="Y347" s="14"/>
      <c r="Z347" s="14"/>
      <c r="AA347" s="14"/>
      <c r="AB347" s="14"/>
      <c r="AC347" s="14"/>
      <c r="AJ347" s="14"/>
      <c r="AK347" s="14"/>
      <c r="AP347" s="14"/>
      <c r="AQ347" s="14"/>
      <c r="AR347" s="14"/>
      <c r="AS347" s="14"/>
      <c r="AT347" s="14"/>
      <c r="AU347" s="14"/>
      <c r="AV347" s="14"/>
      <c r="AW347" s="14"/>
      <c r="AX347" s="14"/>
      <c r="AY347" s="14"/>
      <c r="AZ347" s="14"/>
    </row>
    <row r="348" spans="1:54" ht="12" customHeight="1">
      <c r="J348" s="40"/>
      <c r="M348" s="14"/>
      <c r="N348" s="14"/>
      <c r="O348" s="14"/>
      <c r="P348" s="14"/>
      <c r="Q348" s="14"/>
      <c r="R348" s="14"/>
      <c r="S348" s="14"/>
      <c r="T348" s="14"/>
      <c r="U348" s="14"/>
      <c r="V348" s="14"/>
      <c r="W348" s="14"/>
      <c r="X348" s="14"/>
      <c r="Y348" s="14"/>
      <c r="Z348" s="14"/>
      <c r="AA348" s="14"/>
      <c r="AB348" s="14"/>
      <c r="AC348" s="14"/>
      <c r="AJ348" s="14"/>
      <c r="AK348" s="14"/>
      <c r="AP348" s="14"/>
      <c r="AQ348" s="14"/>
      <c r="AR348" s="14"/>
      <c r="AS348" s="14"/>
      <c r="AT348" s="14"/>
      <c r="AU348" s="14"/>
      <c r="AV348" s="14"/>
      <c r="AW348" s="14"/>
      <c r="AX348" s="14"/>
      <c r="AY348" s="14"/>
      <c r="AZ348" s="14"/>
    </row>
    <row r="349" spans="1:54" ht="12" customHeight="1">
      <c r="J349" s="40"/>
      <c r="M349" s="14"/>
      <c r="N349" s="14"/>
      <c r="O349" s="14"/>
      <c r="P349" s="14"/>
      <c r="Q349" s="14"/>
      <c r="R349" s="14"/>
      <c r="S349" s="14"/>
      <c r="T349" s="14"/>
      <c r="U349" s="14"/>
      <c r="V349" s="14"/>
      <c r="W349" s="14"/>
      <c r="X349" s="14"/>
      <c r="Y349" s="14"/>
      <c r="Z349" s="14"/>
      <c r="AA349" s="14"/>
      <c r="AB349" s="14"/>
      <c r="AC349" s="14"/>
      <c r="AJ349" s="14"/>
      <c r="AK349" s="14"/>
      <c r="AP349" s="14"/>
      <c r="AQ349" s="14"/>
      <c r="AR349" s="14"/>
      <c r="AS349" s="14"/>
      <c r="AT349" s="14"/>
      <c r="AU349" s="14"/>
      <c r="AV349" s="14"/>
      <c r="AW349" s="14"/>
      <c r="AX349" s="14"/>
      <c r="AY349" s="14"/>
      <c r="AZ349" s="14"/>
    </row>
    <row r="350" spans="1:54" ht="12" customHeight="1">
      <c r="J350" s="40"/>
      <c r="M350" s="14"/>
      <c r="N350" s="14"/>
      <c r="O350" s="14"/>
      <c r="P350" s="14"/>
      <c r="Q350" s="14"/>
      <c r="R350" s="14"/>
      <c r="S350" s="14"/>
      <c r="T350" s="14"/>
      <c r="U350" s="14"/>
      <c r="V350" s="14"/>
      <c r="W350" s="14"/>
      <c r="X350" s="14"/>
      <c r="Y350" s="14"/>
      <c r="Z350" s="14"/>
      <c r="AA350" s="14"/>
      <c r="AB350" s="14"/>
      <c r="AC350" s="14"/>
      <c r="AJ350" s="14"/>
      <c r="AK350" s="14"/>
      <c r="AP350" s="14"/>
      <c r="AQ350" s="14"/>
      <c r="AR350" s="14"/>
      <c r="AS350" s="14"/>
      <c r="AT350" s="14"/>
      <c r="AU350" s="14"/>
      <c r="AV350" s="14"/>
      <c r="AW350" s="14"/>
      <c r="AX350" s="14"/>
      <c r="AY350" s="14"/>
      <c r="AZ350" s="14"/>
    </row>
    <row r="351" spans="1:54" ht="12" customHeight="1">
      <c r="J351" s="40"/>
      <c r="M351" s="14"/>
      <c r="N351" s="14"/>
      <c r="O351" s="14"/>
      <c r="P351" s="14"/>
      <c r="Q351" s="14"/>
      <c r="R351" s="14"/>
      <c r="S351" s="14"/>
      <c r="T351" s="14"/>
      <c r="U351" s="14"/>
      <c r="V351" s="14"/>
      <c r="W351" s="14"/>
      <c r="X351" s="14"/>
      <c r="Y351" s="14"/>
      <c r="Z351" s="14"/>
      <c r="AA351" s="14"/>
      <c r="AB351" s="14"/>
      <c r="AC351" s="14"/>
      <c r="AJ351" s="14"/>
      <c r="AK351" s="14"/>
      <c r="AR351" s="14"/>
      <c r="AS351" s="14"/>
      <c r="AT351" s="14"/>
      <c r="AU351" s="14"/>
      <c r="AV351" s="14"/>
      <c r="AW351" s="14"/>
      <c r="AX351" s="14"/>
      <c r="AY351" s="14"/>
      <c r="AZ351" s="14"/>
    </row>
    <row r="357" spans="2:52" ht="12" customHeight="1">
      <c r="M357" s="14"/>
      <c r="N357" s="14"/>
      <c r="O357" s="14"/>
      <c r="P357" s="14"/>
      <c r="Q357" s="14"/>
      <c r="R357" s="14"/>
      <c r="S357" s="14"/>
      <c r="T357" s="14"/>
      <c r="U357" s="14"/>
      <c r="V357" s="14"/>
      <c r="W357" s="14"/>
      <c r="X357" s="14"/>
      <c r="Y357" s="14"/>
      <c r="Z357" s="14"/>
      <c r="AA357" s="14"/>
      <c r="AB357" s="14"/>
      <c r="AC357" s="14"/>
      <c r="AJ357" s="14"/>
      <c r="AK357" s="14"/>
      <c r="AP357" s="14"/>
      <c r="AQ357" s="14"/>
      <c r="AR357" s="14"/>
      <c r="AS357" s="14"/>
      <c r="AT357" s="14"/>
      <c r="AU357" s="14"/>
      <c r="AV357" s="14"/>
      <c r="AW357" s="14"/>
      <c r="AX357" s="14"/>
      <c r="AY357" s="14"/>
      <c r="AZ357" s="14"/>
    </row>
    <row r="358" spans="2:52" ht="12" customHeight="1">
      <c r="B358" s="40"/>
      <c r="C358" s="55"/>
      <c r="D358" s="40"/>
      <c r="E358" s="40"/>
      <c r="F358" s="40"/>
      <c r="G358" s="40"/>
      <c r="H358" s="40"/>
      <c r="I358" s="40"/>
      <c r="M358" s="14"/>
      <c r="N358" s="14"/>
      <c r="O358" s="14"/>
      <c r="P358" s="14"/>
      <c r="Q358" s="14"/>
      <c r="R358" s="14"/>
      <c r="S358" s="14"/>
      <c r="T358" s="14"/>
      <c r="U358" s="14"/>
      <c r="V358" s="14"/>
      <c r="W358" s="14"/>
      <c r="X358" s="14"/>
      <c r="Y358" s="14"/>
      <c r="Z358" s="14"/>
      <c r="AA358" s="14"/>
      <c r="AB358" s="14"/>
      <c r="AC358" s="14"/>
      <c r="AJ358" s="14"/>
      <c r="AK358" s="14"/>
      <c r="AP358" s="14"/>
      <c r="AQ358" s="14"/>
      <c r="AR358" s="14"/>
      <c r="AS358" s="14"/>
      <c r="AT358" s="14"/>
      <c r="AU358" s="14"/>
      <c r="AV358" s="14"/>
      <c r="AW358" s="14"/>
      <c r="AX358" s="14"/>
      <c r="AY358" s="14"/>
      <c r="AZ358" s="14"/>
    </row>
    <row r="359" spans="2:52" ht="12" customHeight="1">
      <c r="B359" s="40"/>
      <c r="C359" s="55"/>
      <c r="D359" s="40"/>
      <c r="E359" s="40"/>
      <c r="F359" s="40"/>
      <c r="G359" s="40"/>
      <c r="H359" s="40"/>
      <c r="I359" s="40"/>
      <c r="M359" s="14"/>
      <c r="N359" s="14"/>
      <c r="O359" s="14"/>
      <c r="P359" s="14"/>
      <c r="Q359" s="14"/>
      <c r="R359" s="14"/>
      <c r="S359" s="14"/>
      <c r="T359" s="14"/>
      <c r="U359" s="14"/>
      <c r="V359" s="14"/>
      <c r="W359" s="14"/>
      <c r="X359" s="14"/>
      <c r="Y359" s="14"/>
      <c r="Z359" s="14"/>
      <c r="AA359" s="14"/>
      <c r="AB359" s="14"/>
      <c r="AC359" s="14"/>
      <c r="AJ359" s="14"/>
      <c r="AK359" s="14"/>
      <c r="AP359" s="14"/>
      <c r="AQ359" s="14"/>
      <c r="AR359" s="14"/>
      <c r="AS359" s="14"/>
      <c r="AT359" s="14"/>
      <c r="AU359" s="14"/>
      <c r="AV359" s="14"/>
      <c r="AW359" s="14"/>
      <c r="AX359" s="14"/>
      <c r="AY359" s="14"/>
      <c r="AZ359" s="14"/>
    </row>
    <row r="360" spans="2:52" ht="12" customHeight="1">
      <c r="B360" s="40"/>
      <c r="C360" s="55"/>
      <c r="D360" s="40"/>
      <c r="E360" s="40"/>
      <c r="F360" s="40"/>
      <c r="G360" s="40"/>
      <c r="H360" s="40"/>
      <c r="I360" s="40"/>
      <c r="M360" s="14"/>
      <c r="N360" s="14"/>
      <c r="O360" s="14"/>
      <c r="P360" s="14"/>
      <c r="Q360" s="14"/>
      <c r="R360" s="14"/>
      <c r="S360" s="14"/>
      <c r="T360" s="14"/>
      <c r="U360" s="14"/>
      <c r="V360" s="14"/>
      <c r="W360" s="14"/>
      <c r="X360" s="14"/>
      <c r="Y360" s="14"/>
      <c r="Z360" s="14"/>
      <c r="AA360" s="14"/>
      <c r="AB360" s="14"/>
      <c r="AC360" s="14"/>
      <c r="AJ360" s="14"/>
      <c r="AK360" s="14"/>
      <c r="AR360" s="14"/>
      <c r="AS360" s="14"/>
      <c r="AT360" s="14"/>
      <c r="AU360" s="14"/>
      <c r="AV360" s="14"/>
      <c r="AW360" s="14"/>
      <c r="AX360" s="14"/>
      <c r="AY360" s="14"/>
      <c r="AZ360" s="14"/>
    </row>
    <row r="361" spans="2:52" ht="12" customHeight="1">
      <c r="M361" s="14"/>
      <c r="N361" s="14"/>
      <c r="O361" s="14"/>
      <c r="P361" s="14"/>
      <c r="Q361" s="14"/>
      <c r="R361" s="14"/>
      <c r="S361" s="14"/>
      <c r="T361" s="14"/>
      <c r="U361" s="14"/>
      <c r="V361" s="14"/>
      <c r="W361" s="14"/>
      <c r="X361" s="14"/>
      <c r="Y361" s="14"/>
      <c r="Z361" s="14"/>
      <c r="AA361" s="14"/>
      <c r="AB361" s="14"/>
      <c r="AC361" s="14"/>
      <c r="AJ361" s="14"/>
      <c r="AK361" s="14"/>
      <c r="AP361" s="14"/>
      <c r="AQ361" s="14"/>
      <c r="AR361" s="14"/>
      <c r="AS361" s="14"/>
      <c r="AT361" s="14"/>
      <c r="AU361" s="14"/>
      <c r="AV361" s="14"/>
      <c r="AW361" s="14"/>
      <c r="AX361" s="14"/>
      <c r="AY361" s="14"/>
      <c r="AZ361" s="14"/>
    </row>
    <row r="362" spans="2:52" ht="12" customHeight="1">
      <c r="J362" s="40"/>
      <c r="M362" s="14"/>
      <c r="N362" s="14"/>
      <c r="O362" s="14"/>
      <c r="P362" s="14"/>
      <c r="Q362" s="14"/>
      <c r="R362" s="14"/>
      <c r="S362" s="14"/>
      <c r="T362" s="14"/>
      <c r="U362" s="14"/>
      <c r="V362" s="14"/>
      <c r="W362" s="14"/>
      <c r="X362" s="14"/>
      <c r="Y362" s="14"/>
      <c r="Z362" s="14"/>
      <c r="AA362" s="14"/>
      <c r="AB362" s="14"/>
      <c r="AC362" s="14"/>
      <c r="AJ362" s="14"/>
      <c r="AK362" s="14"/>
      <c r="AP362" s="14"/>
      <c r="AQ362" s="14"/>
      <c r="AR362" s="14"/>
      <c r="AS362" s="14"/>
      <c r="AT362" s="14"/>
      <c r="AU362" s="14"/>
      <c r="AV362" s="14"/>
      <c r="AW362" s="14"/>
      <c r="AX362" s="14"/>
      <c r="AY362" s="14"/>
      <c r="AZ362" s="14"/>
    </row>
    <row r="363" spans="2:52" ht="12" customHeight="1">
      <c r="B363" s="40"/>
      <c r="C363" s="55"/>
      <c r="D363" s="40"/>
      <c r="E363" s="40"/>
      <c r="F363" s="40"/>
      <c r="G363" s="40"/>
      <c r="H363" s="40"/>
      <c r="I363" s="40"/>
      <c r="J363" s="40"/>
      <c r="M363" s="14"/>
      <c r="N363" s="14"/>
      <c r="O363" s="14"/>
      <c r="P363" s="14"/>
      <c r="Q363" s="14"/>
      <c r="R363" s="14"/>
      <c r="S363" s="14"/>
      <c r="T363" s="14"/>
      <c r="U363" s="14"/>
      <c r="V363" s="14"/>
      <c r="W363" s="14"/>
      <c r="X363" s="14"/>
      <c r="Y363" s="14"/>
      <c r="Z363" s="14"/>
      <c r="AA363" s="14"/>
      <c r="AB363" s="14"/>
      <c r="AC363" s="14"/>
      <c r="AJ363" s="14"/>
      <c r="AK363" s="14"/>
      <c r="AP363" s="14"/>
      <c r="AQ363" s="14"/>
      <c r="AR363" s="14"/>
      <c r="AS363" s="14"/>
      <c r="AT363" s="14"/>
      <c r="AU363" s="14"/>
      <c r="AV363" s="14"/>
      <c r="AW363" s="14"/>
      <c r="AX363" s="14"/>
      <c r="AY363" s="14"/>
      <c r="AZ363" s="14"/>
    </row>
    <row r="364" spans="2:52" ht="12" customHeight="1">
      <c r="B364" s="40"/>
      <c r="C364" s="55"/>
      <c r="D364" s="40"/>
      <c r="E364" s="40"/>
      <c r="F364" s="40"/>
      <c r="G364" s="40"/>
      <c r="H364" s="40"/>
      <c r="I364" s="40"/>
      <c r="J364" s="40"/>
      <c r="M364" s="14"/>
      <c r="N364" s="14"/>
      <c r="O364" s="14"/>
      <c r="P364" s="14"/>
      <c r="Q364" s="14"/>
      <c r="R364" s="14"/>
      <c r="S364" s="14"/>
      <c r="T364" s="14"/>
      <c r="U364" s="14"/>
      <c r="V364" s="14"/>
      <c r="W364" s="14"/>
      <c r="X364" s="14"/>
      <c r="Y364" s="14"/>
      <c r="Z364" s="14"/>
      <c r="AA364" s="14"/>
      <c r="AB364" s="14"/>
      <c r="AC364" s="14"/>
      <c r="AJ364" s="14"/>
      <c r="AK364" s="14"/>
      <c r="AP364" s="14"/>
      <c r="AQ364" s="14"/>
      <c r="AR364" s="14"/>
      <c r="AS364" s="14"/>
      <c r="AT364" s="14"/>
      <c r="AU364" s="14"/>
      <c r="AV364" s="14"/>
      <c r="AW364" s="14"/>
      <c r="AX364" s="14"/>
      <c r="AY364" s="14"/>
      <c r="AZ364" s="14"/>
    </row>
    <row r="365" spans="2:52" ht="12" customHeight="1">
      <c r="B365" s="40"/>
      <c r="C365" s="55"/>
      <c r="D365" s="40"/>
      <c r="E365" s="40"/>
      <c r="F365" s="40"/>
      <c r="G365" s="40"/>
      <c r="H365" s="40"/>
      <c r="I365" s="40"/>
      <c r="M365" s="14"/>
      <c r="N365" s="14"/>
      <c r="O365" s="14"/>
      <c r="P365" s="14"/>
      <c r="Q365" s="14"/>
      <c r="R365" s="14"/>
      <c r="S365" s="14"/>
      <c r="T365" s="14"/>
      <c r="U365" s="14"/>
      <c r="V365" s="14"/>
      <c r="W365" s="14"/>
      <c r="X365" s="14"/>
      <c r="Y365" s="14"/>
      <c r="Z365" s="14"/>
      <c r="AA365" s="14"/>
      <c r="AB365" s="14"/>
      <c r="AC365" s="14"/>
      <c r="AJ365" s="14"/>
      <c r="AK365" s="14"/>
      <c r="AP365" s="14"/>
      <c r="AQ365" s="14"/>
      <c r="AR365" s="14"/>
      <c r="AS365" s="14"/>
      <c r="AT365" s="14"/>
      <c r="AU365" s="14"/>
      <c r="AV365" s="14"/>
      <c r="AW365" s="14"/>
      <c r="AX365" s="14"/>
      <c r="AY365" s="14"/>
      <c r="AZ365" s="14"/>
    </row>
    <row r="366" spans="2:52" ht="12" customHeight="1">
      <c r="B366" s="40"/>
      <c r="C366" s="55"/>
      <c r="D366" s="40"/>
      <c r="E366" s="40"/>
      <c r="F366" s="40"/>
      <c r="G366" s="40"/>
      <c r="H366" s="40"/>
      <c r="I366" s="40"/>
      <c r="M366" s="14"/>
      <c r="N366" s="14"/>
      <c r="O366" s="14"/>
      <c r="P366" s="14"/>
      <c r="Q366" s="14"/>
      <c r="R366" s="14"/>
      <c r="S366" s="14"/>
      <c r="T366" s="14"/>
      <c r="U366" s="14"/>
      <c r="V366" s="14"/>
      <c r="W366" s="14"/>
      <c r="X366" s="14"/>
      <c r="Y366" s="14"/>
      <c r="Z366" s="14"/>
      <c r="AA366" s="14"/>
      <c r="AB366" s="14"/>
      <c r="AC366" s="14"/>
      <c r="AJ366" s="14"/>
      <c r="AK366" s="14"/>
      <c r="AP366" s="14"/>
      <c r="AQ366" s="14"/>
      <c r="AR366" s="14"/>
      <c r="AS366" s="14"/>
      <c r="AT366" s="14"/>
      <c r="AU366" s="14"/>
      <c r="AV366" s="14"/>
      <c r="AW366" s="14"/>
      <c r="AX366" s="14"/>
      <c r="AY366" s="14"/>
      <c r="AZ366" s="14"/>
    </row>
    <row r="367" spans="2:52" ht="12" customHeight="1">
      <c r="B367" s="40"/>
      <c r="C367" s="55"/>
      <c r="D367" s="40"/>
      <c r="E367" s="40"/>
      <c r="F367" s="40"/>
      <c r="G367" s="40"/>
      <c r="H367" s="40"/>
      <c r="I367" s="40"/>
      <c r="J367" s="40"/>
      <c r="M367" s="14"/>
      <c r="N367" s="14"/>
      <c r="O367" s="14"/>
      <c r="P367" s="14"/>
      <c r="Q367" s="14"/>
      <c r="R367" s="14"/>
      <c r="S367" s="14"/>
      <c r="T367" s="14"/>
      <c r="U367" s="14"/>
      <c r="V367" s="14"/>
      <c r="W367" s="14"/>
      <c r="X367" s="14"/>
      <c r="Y367" s="14"/>
      <c r="Z367" s="14"/>
      <c r="AA367" s="14"/>
      <c r="AB367" s="14"/>
      <c r="AC367" s="14"/>
      <c r="AJ367" s="14"/>
      <c r="AK367" s="14"/>
      <c r="AP367" s="14"/>
      <c r="AQ367" s="14"/>
      <c r="AR367" s="14"/>
      <c r="AS367" s="14"/>
      <c r="AT367" s="14"/>
      <c r="AU367" s="14"/>
      <c r="AV367" s="14"/>
      <c r="AW367" s="14"/>
      <c r="AX367" s="14"/>
      <c r="AY367" s="14"/>
      <c r="AZ367" s="14"/>
    </row>
    <row r="368" spans="2:52" ht="12" customHeight="1">
      <c r="B368" s="40"/>
      <c r="C368" s="55"/>
      <c r="D368" s="40"/>
      <c r="E368" s="40"/>
      <c r="F368" s="40"/>
      <c r="G368" s="40"/>
      <c r="H368" s="40"/>
      <c r="I368" s="40"/>
      <c r="J368" s="40"/>
      <c r="M368" s="14"/>
      <c r="N368" s="14"/>
      <c r="O368" s="14"/>
      <c r="P368" s="14"/>
      <c r="Q368" s="14"/>
      <c r="R368" s="14"/>
      <c r="S368" s="14"/>
      <c r="T368" s="14"/>
      <c r="U368" s="14"/>
      <c r="V368" s="14"/>
      <c r="W368" s="14"/>
      <c r="X368" s="14"/>
      <c r="Y368" s="14"/>
      <c r="Z368" s="14"/>
      <c r="AA368" s="14"/>
      <c r="AB368" s="14"/>
      <c r="AC368" s="14"/>
      <c r="AJ368" s="14"/>
      <c r="AK368" s="14"/>
      <c r="AP368" s="14"/>
      <c r="AQ368" s="14"/>
      <c r="AR368" s="14"/>
      <c r="AS368" s="14"/>
      <c r="AT368" s="14"/>
      <c r="AU368" s="14"/>
      <c r="AV368" s="14"/>
      <c r="AW368" s="14"/>
      <c r="AX368" s="14"/>
      <c r="AY368" s="14"/>
      <c r="AZ368" s="14"/>
    </row>
    <row r="369" spans="2:52" ht="12" customHeight="1">
      <c r="B369" s="40"/>
      <c r="C369" s="55"/>
      <c r="D369" s="40"/>
      <c r="E369" s="40"/>
      <c r="F369" s="40"/>
      <c r="G369" s="40"/>
      <c r="H369" s="40"/>
      <c r="I369" s="40"/>
      <c r="J369" s="40"/>
      <c r="M369" s="14"/>
      <c r="N369" s="14"/>
      <c r="O369" s="14"/>
      <c r="P369" s="14"/>
      <c r="Q369" s="14"/>
      <c r="R369" s="14"/>
      <c r="S369" s="14"/>
      <c r="T369" s="14"/>
      <c r="U369" s="14"/>
      <c r="V369" s="14"/>
      <c r="W369" s="14"/>
      <c r="X369" s="14"/>
      <c r="Y369" s="14"/>
      <c r="Z369" s="14"/>
      <c r="AA369" s="14"/>
      <c r="AB369" s="14"/>
      <c r="AC369" s="14"/>
      <c r="AJ369" s="14"/>
      <c r="AK369" s="14"/>
      <c r="AP369" s="14"/>
      <c r="AQ369" s="14"/>
      <c r="AR369" s="14"/>
      <c r="AS369" s="14"/>
      <c r="AT369" s="14"/>
      <c r="AU369" s="14"/>
      <c r="AV369" s="14"/>
      <c r="AW369" s="14"/>
      <c r="AX369" s="14"/>
      <c r="AY369" s="14"/>
      <c r="AZ369" s="14"/>
    </row>
    <row r="370" spans="2:52" ht="12" customHeight="1">
      <c r="J370" s="40"/>
      <c r="M370" s="14"/>
      <c r="N370" s="14"/>
      <c r="O370" s="14"/>
      <c r="P370" s="14"/>
      <c r="Q370" s="14"/>
      <c r="R370" s="14"/>
      <c r="S370" s="14"/>
      <c r="T370" s="14"/>
      <c r="U370" s="14"/>
      <c r="V370" s="14"/>
      <c r="W370" s="14"/>
      <c r="X370" s="14"/>
      <c r="Y370" s="14"/>
      <c r="Z370" s="14"/>
      <c r="AA370" s="14"/>
      <c r="AB370" s="14"/>
      <c r="AC370" s="14"/>
      <c r="AJ370" s="14"/>
      <c r="AK370" s="14"/>
      <c r="AP370" s="14"/>
      <c r="AQ370" s="14"/>
      <c r="AR370" s="14"/>
      <c r="AS370" s="14"/>
      <c r="AT370" s="14"/>
      <c r="AU370" s="14"/>
      <c r="AV370" s="14"/>
      <c r="AW370" s="14"/>
      <c r="AX370" s="14"/>
      <c r="AY370" s="14"/>
      <c r="AZ370" s="14"/>
    </row>
    <row r="371" spans="2:52" ht="12" customHeight="1">
      <c r="J371" s="40"/>
      <c r="M371" s="14"/>
      <c r="N371" s="14"/>
      <c r="O371" s="14"/>
      <c r="P371" s="14"/>
      <c r="Q371" s="14"/>
      <c r="R371" s="14"/>
      <c r="S371" s="14"/>
      <c r="T371" s="14"/>
      <c r="U371" s="14"/>
      <c r="V371" s="14"/>
      <c r="W371" s="14"/>
      <c r="X371" s="14"/>
      <c r="Y371" s="14"/>
      <c r="Z371" s="14"/>
      <c r="AA371" s="14"/>
      <c r="AB371" s="14"/>
      <c r="AC371" s="14"/>
      <c r="AJ371" s="14"/>
      <c r="AK371" s="14"/>
      <c r="AP371" s="14"/>
      <c r="AQ371" s="14"/>
      <c r="AR371" s="14"/>
      <c r="AS371" s="14"/>
      <c r="AT371" s="14"/>
      <c r="AU371" s="14"/>
      <c r="AV371" s="14"/>
      <c r="AW371" s="14"/>
      <c r="AX371" s="14"/>
      <c r="AY371" s="14"/>
      <c r="AZ371" s="14"/>
    </row>
    <row r="372" spans="2:52" ht="12" customHeight="1">
      <c r="J372" s="40"/>
      <c r="M372" s="14"/>
      <c r="N372" s="14"/>
      <c r="O372" s="14"/>
      <c r="P372" s="14"/>
      <c r="Q372" s="14"/>
      <c r="R372" s="14"/>
      <c r="S372" s="14"/>
      <c r="T372" s="14"/>
      <c r="U372" s="14"/>
      <c r="V372" s="14"/>
      <c r="W372" s="14"/>
      <c r="X372" s="14"/>
      <c r="Y372" s="14"/>
      <c r="Z372" s="14"/>
      <c r="AA372" s="14"/>
      <c r="AB372" s="14"/>
      <c r="AC372" s="14"/>
      <c r="AJ372" s="14"/>
      <c r="AK372" s="14"/>
      <c r="AP372" s="14"/>
      <c r="AQ372" s="14"/>
      <c r="AR372" s="14"/>
      <c r="AS372" s="14"/>
      <c r="AT372" s="14"/>
      <c r="AU372" s="14"/>
      <c r="AV372" s="14"/>
      <c r="AW372" s="14"/>
      <c r="AX372" s="14"/>
      <c r="AY372" s="14"/>
      <c r="AZ372" s="14"/>
    </row>
    <row r="373" spans="2:52" ht="12" customHeight="1">
      <c r="J373" s="40"/>
      <c r="M373" s="14"/>
      <c r="N373" s="14"/>
      <c r="O373" s="14"/>
      <c r="P373" s="14"/>
      <c r="Q373" s="14"/>
      <c r="R373" s="14"/>
      <c r="S373" s="14"/>
      <c r="T373" s="14"/>
      <c r="U373" s="14"/>
      <c r="V373" s="14"/>
      <c r="W373" s="14"/>
      <c r="X373" s="14"/>
      <c r="Y373" s="14"/>
      <c r="Z373" s="14"/>
      <c r="AA373" s="14"/>
      <c r="AB373" s="14"/>
      <c r="AC373" s="14"/>
      <c r="AJ373" s="14"/>
      <c r="AK373" s="14"/>
      <c r="AR373" s="14"/>
      <c r="AS373" s="14"/>
      <c r="AT373" s="14"/>
      <c r="AU373" s="14"/>
      <c r="AV373" s="14"/>
      <c r="AW373" s="14"/>
      <c r="AX373" s="14"/>
      <c r="AY373" s="14"/>
      <c r="AZ373" s="14"/>
    </row>
    <row r="383" spans="2:52" ht="12" customHeight="1">
      <c r="M383" s="14"/>
      <c r="N383" s="14"/>
      <c r="O383" s="14"/>
      <c r="P383" s="14"/>
      <c r="Q383" s="14"/>
      <c r="R383" s="14"/>
      <c r="S383" s="14"/>
      <c r="T383" s="14"/>
      <c r="U383" s="14"/>
      <c r="V383" s="14"/>
      <c r="W383" s="14"/>
      <c r="X383" s="14"/>
      <c r="Y383" s="14"/>
      <c r="Z383" s="14"/>
      <c r="AA383" s="14"/>
      <c r="AB383" s="14"/>
      <c r="AC383" s="14"/>
      <c r="AJ383" s="14"/>
      <c r="AK383" s="14"/>
      <c r="AP383" s="14"/>
      <c r="AQ383" s="14"/>
      <c r="AR383" s="14"/>
      <c r="AS383" s="14"/>
      <c r="AT383" s="14"/>
      <c r="AU383" s="14"/>
      <c r="AV383" s="14"/>
      <c r="AW383" s="14"/>
      <c r="AX383" s="14"/>
      <c r="AY383" s="14"/>
      <c r="AZ383" s="14"/>
    </row>
    <row r="384" spans="2:52" ht="12" customHeight="1">
      <c r="J384" s="40"/>
      <c r="M384" s="14"/>
      <c r="N384" s="14"/>
      <c r="O384" s="14"/>
      <c r="P384" s="14"/>
      <c r="Q384" s="14"/>
      <c r="R384" s="14"/>
      <c r="S384" s="14"/>
      <c r="T384" s="14"/>
      <c r="U384" s="14"/>
      <c r="V384" s="14"/>
      <c r="W384" s="14"/>
      <c r="X384" s="14"/>
      <c r="Y384" s="14"/>
      <c r="Z384" s="14"/>
      <c r="AA384" s="14"/>
      <c r="AB384" s="14"/>
      <c r="AC384" s="14"/>
      <c r="AJ384" s="14"/>
      <c r="AK384" s="14"/>
      <c r="AP384" s="14"/>
      <c r="AQ384" s="14"/>
      <c r="AR384" s="14"/>
      <c r="AS384" s="14"/>
      <c r="AT384" s="14"/>
      <c r="AU384" s="14"/>
      <c r="AV384" s="14"/>
      <c r="AW384" s="14"/>
      <c r="AX384" s="14"/>
      <c r="AY384" s="14"/>
      <c r="AZ384" s="14"/>
    </row>
    <row r="385" spans="10:52" ht="12" customHeight="1">
      <c r="J385" s="40"/>
      <c r="M385" s="14"/>
      <c r="N385" s="14"/>
      <c r="O385" s="14"/>
      <c r="P385" s="14"/>
      <c r="Q385" s="14"/>
      <c r="R385" s="14"/>
      <c r="S385" s="14"/>
      <c r="T385" s="14"/>
      <c r="U385" s="14"/>
      <c r="V385" s="14"/>
      <c r="W385" s="14"/>
      <c r="X385" s="14"/>
      <c r="Y385" s="14"/>
      <c r="Z385" s="14"/>
      <c r="AA385" s="14"/>
      <c r="AB385" s="14"/>
      <c r="AC385" s="14"/>
      <c r="AJ385" s="14"/>
      <c r="AK385" s="14"/>
      <c r="AP385" s="14"/>
      <c r="AQ385" s="14"/>
      <c r="AR385" s="14"/>
      <c r="AS385" s="14"/>
      <c r="AT385" s="14"/>
      <c r="AU385" s="14"/>
      <c r="AV385" s="14"/>
      <c r="AW385" s="14"/>
      <c r="AX385" s="14"/>
      <c r="AY385" s="14"/>
      <c r="AZ385" s="14"/>
    </row>
    <row r="386" spans="10:52" ht="12" customHeight="1">
      <c r="J386" s="40"/>
      <c r="M386" s="14"/>
      <c r="N386" s="14"/>
      <c r="O386" s="14"/>
      <c r="P386" s="14"/>
      <c r="Q386" s="14"/>
      <c r="R386" s="14"/>
      <c r="S386" s="14"/>
      <c r="T386" s="14"/>
      <c r="U386" s="14"/>
      <c r="V386" s="14"/>
      <c r="W386" s="14"/>
      <c r="X386" s="14"/>
      <c r="Y386" s="14"/>
      <c r="Z386" s="14"/>
      <c r="AA386" s="14"/>
      <c r="AB386" s="14"/>
      <c r="AC386" s="14"/>
      <c r="AJ386" s="14"/>
      <c r="AK386" s="14"/>
      <c r="AR386" s="14"/>
      <c r="AS386" s="14"/>
      <c r="AT386" s="14"/>
      <c r="AU386" s="14"/>
      <c r="AV386" s="14"/>
      <c r="AW386" s="14"/>
      <c r="AX386" s="14"/>
      <c r="AY386" s="14"/>
      <c r="AZ386" s="14"/>
    </row>
    <row r="388" spans="10:52" ht="12" customHeight="1">
      <c r="M388" s="14"/>
      <c r="N388" s="14"/>
      <c r="O388" s="14"/>
      <c r="P388" s="14"/>
      <c r="Q388" s="14"/>
      <c r="R388" s="14"/>
      <c r="S388" s="14"/>
      <c r="T388" s="14"/>
      <c r="U388" s="14"/>
      <c r="V388" s="14"/>
      <c r="W388" s="14"/>
      <c r="X388" s="14"/>
      <c r="Y388" s="14"/>
      <c r="Z388" s="14"/>
      <c r="AA388" s="14"/>
      <c r="AB388" s="14"/>
      <c r="AC388" s="14"/>
      <c r="AJ388" s="14"/>
      <c r="AK388" s="14"/>
      <c r="AP388" s="14"/>
      <c r="AQ388" s="14"/>
      <c r="AR388" s="14"/>
      <c r="AS388" s="14"/>
      <c r="AT388" s="14"/>
      <c r="AU388" s="14"/>
      <c r="AV388" s="14"/>
      <c r="AW388" s="14"/>
      <c r="AX388" s="14"/>
      <c r="AY388" s="14"/>
      <c r="AZ388" s="14"/>
    </row>
    <row r="389" spans="10:52" ht="12" customHeight="1">
      <c r="J389" s="40"/>
      <c r="M389" s="14"/>
      <c r="N389" s="14"/>
      <c r="O389" s="14"/>
      <c r="P389" s="14"/>
      <c r="Q389" s="14"/>
      <c r="R389" s="14"/>
      <c r="S389" s="14"/>
      <c r="T389" s="14"/>
      <c r="U389" s="14"/>
      <c r="V389" s="14"/>
      <c r="W389" s="14"/>
      <c r="X389" s="14"/>
      <c r="Y389" s="14"/>
      <c r="Z389" s="14"/>
      <c r="AA389" s="14"/>
      <c r="AB389" s="14"/>
      <c r="AC389" s="14"/>
      <c r="AJ389" s="14"/>
      <c r="AK389" s="14"/>
      <c r="AP389" s="14"/>
      <c r="AQ389" s="14"/>
      <c r="AR389" s="14"/>
      <c r="AS389" s="14"/>
      <c r="AT389" s="14"/>
      <c r="AU389" s="14"/>
      <c r="AV389" s="14"/>
      <c r="AW389" s="14"/>
      <c r="AX389" s="14"/>
      <c r="AY389" s="14"/>
      <c r="AZ389" s="14"/>
    </row>
    <row r="390" spans="10:52" ht="12" customHeight="1">
      <c r="J390" s="40"/>
      <c r="M390" s="14"/>
      <c r="N390" s="14"/>
      <c r="O390" s="14"/>
      <c r="P390" s="14"/>
      <c r="Q390" s="14"/>
      <c r="R390" s="14"/>
      <c r="S390" s="14"/>
      <c r="T390" s="14"/>
      <c r="U390" s="14"/>
      <c r="V390" s="14"/>
      <c r="W390" s="14"/>
      <c r="X390" s="14"/>
      <c r="Y390" s="14"/>
      <c r="Z390" s="14"/>
      <c r="AA390" s="14"/>
      <c r="AB390" s="14"/>
      <c r="AC390" s="14"/>
      <c r="AJ390" s="14"/>
      <c r="AK390" s="14"/>
      <c r="AP390" s="14"/>
      <c r="AQ390" s="14"/>
      <c r="AR390" s="14"/>
      <c r="AS390" s="14"/>
      <c r="AT390" s="14"/>
      <c r="AU390" s="14"/>
      <c r="AV390" s="14"/>
      <c r="AW390" s="14"/>
      <c r="AX390" s="14"/>
      <c r="AY390" s="14"/>
      <c r="AZ390" s="14"/>
    </row>
    <row r="391" spans="10:52" ht="12" customHeight="1">
      <c r="J391" s="40"/>
      <c r="M391" s="14"/>
      <c r="N391" s="14"/>
      <c r="O391" s="14"/>
      <c r="P391" s="14"/>
      <c r="Q391" s="14"/>
      <c r="R391" s="14"/>
      <c r="S391" s="14"/>
      <c r="T391" s="14"/>
      <c r="U391" s="14"/>
      <c r="V391" s="14"/>
      <c r="W391" s="14"/>
      <c r="X391" s="14"/>
      <c r="Y391" s="14"/>
      <c r="Z391" s="14"/>
      <c r="AA391" s="14"/>
      <c r="AB391" s="14"/>
      <c r="AC391" s="14"/>
      <c r="AJ391" s="14"/>
      <c r="AK391" s="14"/>
      <c r="AP391" s="14"/>
      <c r="AQ391" s="14"/>
      <c r="AR391" s="14"/>
      <c r="AS391" s="14"/>
      <c r="AT391" s="14"/>
      <c r="AU391" s="14"/>
      <c r="AV391" s="14"/>
      <c r="AW391" s="14"/>
      <c r="AX391" s="14"/>
      <c r="AY391" s="14"/>
      <c r="AZ391" s="14"/>
    </row>
    <row r="392" spans="10:52" ht="12" customHeight="1">
      <c r="J392" s="40"/>
      <c r="M392" s="14"/>
      <c r="N392" s="14"/>
      <c r="O392" s="14"/>
      <c r="P392" s="14"/>
      <c r="Q392" s="14"/>
      <c r="R392" s="14"/>
      <c r="S392" s="14"/>
      <c r="T392" s="14"/>
      <c r="U392" s="14"/>
      <c r="V392" s="14"/>
      <c r="W392" s="14"/>
      <c r="X392" s="14"/>
      <c r="Y392" s="14"/>
      <c r="Z392" s="14"/>
      <c r="AA392" s="14"/>
      <c r="AB392" s="14"/>
      <c r="AC392" s="14"/>
      <c r="AJ392" s="14"/>
      <c r="AK392" s="14"/>
      <c r="AP392" s="14"/>
      <c r="AQ392" s="14"/>
      <c r="AR392" s="14"/>
      <c r="AS392" s="14"/>
      <c r="AT392" s="14"/>
      <c r="AU392" s="14"/>
      <c r="AV392" s="14"/>
      <c r="AW392" s="14"/>
      <c r="AX392" s="14"/>
      <c r="AY392" s="14"/>
      <c r="AZ392" s="14"/>
    </row>
    <row r="393" spans="10:52" ht="12" customHeight="1">
      <c r="J393" s="40"/>
      <c r="M393" s="14"/>
      <c r="N393" s="14"/>
      <c r="O393" s="14"/>
      <c r="P393" s="14"/>
      <c r="Q393" s="14"/>
      <c r="R393" s="14"/>
      <c r="S393" s="14"/>
      <c r="T393" s="14"/>
      <c r="U393" s="14"/>
      <c r="V393" s="14"/>
      <c r="W393" s="14"/>
      <c r="X393" s="14"/>
      <c r="Y393" s="14"/>
      <c r="Z393" s="14"/>
      <c r="AA393" s="14"/>
      <c r="AB393" s="14"/>
      <c r="AC393" s="14"/>
      <c r="AJ393" s="14"/>
      <c r="AK393" s="14"/>
      <c r="AP393" s="14"/>
      <c r="AQ393" s="14"/>
      <c r="AR393" s="14"/>
      <c r="AS393" s="14"/>
      <c r="AT393" s="14"/>
      <c r="AU393" s="14"/>
      <c r="AV393" s="14"/>
      <c r="AW393" s="14"/>
      <c r="AX393" s="14"/>
      <c r="AY393" s="14"/>
      <c r="AZ393" s="14"/>
    </row>
    <row r="394" spans="10:52" ht="12" customHeight="1">
      <c r="J394" s="40"/>
      <c r="M394" s="14"/>
      <c r="N394" s="14"/>
      <c r="O394" s="14"/>
      <c r="P394" s="14"/>
      <c r="Q394" s="14"/>
      <c r="R394" s="14"/>
      <c r="S394" s="14"/>
      <c r="T394" s="14"/>
      <c r="U394" s="14"/>
      <c r="V394" s="14"/>
      <c r="W394" s="14"/>
      <c r="X394" s="14"/>
      <c r="Y394" s="14"/>
      <c r="Z394" s="14"/>
      <c r="AA394" s="14"/>
      <c r="AB394" s="14"/>
      <c r="AC394" s="14"/>
      <c r="AJ394" s="14"/>
      <c r="AK394" s="14"/>
      <c r="AP394" s="14"/>
      <c r="AQ394" s="14"/>
      <c r="AR394" s="14"/>
      <c r="AS394" s="14"/>
      <c r="AT394" s="14"/>
      <c r="AU394" s="14"/>
      <c r="AV394" s="14"/>
      <c r="AW394" s="14"/>
      <c r="AX394" s="14"/>
      <c r="AY394" s="14"/>
      <c r="AZ394" s="14"/>
    </row>
    <row r="395" spans="10:52" ht="12" customHeight="1">
      <c r="J395" s="40"/>
      <c r="M395" s="14"/>
      <c r="N395" s="14"/>
      <c r="O395" s="14"/>
      <c r="P395" s="14"/>
      <c r="Q395" s="14"/>
      <c r="R395" s="14"/>
      <c r="S395" s="14"/>
      <c r="T395" s="14"/>
      <c r="U395" s="14"/>
      <c r="V395" s="14"/>
      <c r="W395" s="14"/>
      <c r="X395" s="14"/>
      <c r="Y395" s="14"/>
      <c r="Z395" s="14"/>
      <c r="AA395" s="14"/>
      <c r="AB395" s="14"/>
      <c r="AC395" s="14"/>
      <c r="AJ395" s="14"/>
      <c r="AK395" s="14"/>
      <c r="AR395" s="14"/>
      <c r="AS395" s="14"/>
      <c r="AT395" s="14"/>
      <c r="AU395" s="14"/>
      <c r="AV395" s="14"/>
      <c r="AW395" s="14"/>
      <c r="AX395" s="14"/>
      <c r="AY395" s="14"/>
      <c r="AZ395" s="14"/>
    </row>
    <row r="405" spans="10:52" ht="12" customHeight="1">
      <c r="M405" s="14"/>
      <c r="N405" s="14"/>
      <c r="O405" s="14"/>
      <c r="P405" s="14"/>
      <c r="Q405" s="14"/>
      <c r="R405" s="14"/>
      <c r="S405" s="14"/>
      <c r="T405" s="14"/>
      <c r="U405" s="14"/>
      <c r="V405" s="14"/>
      <c r="W405" s="14"/>
      <c r="X405" s="14"/>
      <c r="Y405" s="14"/>
      <c r="Z405" s="14"/>
      <c r="AA405" s="14"/>
      <c r="AB405" s="14"/>
      <c r="AC405" s="14"/>
      <c r="AJ405" s="14"/>
      <c r="AK405" s="14"/>
      <c r="AP405" s="14"/>
      <c r="AQ405" s="14"/>
      <c r="AR405" s="14"/>
      <c r="AS405" s="14"/>
      <c r="AT405" s="14"/>
      <c r="AU405" s="14"/>
      <c r="AV405" s="14"/>
      <c r="AW405" s="14"/>
      <c r="AX405" s="14"/>
      <c r="AY405" s="14"/>
      <c r="AZ405" s="14"/>
    </row>
    <row r="406" spans="10:52" ht="12" customHeight="1">
      <c r="J406" s="40"/>
      <c r="M406" s="14"/>
      <c r="N406" s="14"/>
      <c r="O406" s="14"/>
      <c r="P406" s="14"/>
      <c r="Q406" s="14"/>
      <c r="R406" s="14"/>
      <c r="S406" s="14"/>
      <c r="T406" s="14"/>
      <c r="U406" s="14"/>
      <c r="V406" s="14"/>
      <c r="W406" s="14"/>
      <c r="X406" s="14"/>
      <c r="Y406" s="14"/>
      <c r="Z406" s="14"/>
      <c r="AA406" s="14"/>
      <c r="AB406" s="14"/>
      <c r="AC406" s="14"/>
      <c r="AJ406" s="14"/>
      <c r="AK406" s="14"/>
      <c r="AP406" s="14"/>
      <c r="AQ406" s="14"/>
      <c r="AR406" s="14"/>
      <c r="AS406" s="14"/>
      <c r="AT406" s="14"/>
      <c r="AU406" s="14"/>
      <c r="AV406" s="14"/>
      <c r="AW406" s="14"/>
      <c r="AX406" s="14"/>
      <c r="AY406" s="14"/>
      <c r="AZ406" s="14"/>
    </row>
    <row r="407" spans="10:52" ht="12" customHeight="1">
      <c r="J407" s="40"/>
      <c r="M407" s="14"/>
      <c r="N407" s="14"/>
      <c r="O407" s="14"/>
      <c r="P407" s="14"/>
      <c r="Q407" s="14"/>
      <c r="R407" s="14"/>
      <c r="S407" s="14"/>
      <c r="T407" s="14"/>
      <c r="U407" s="14"/>
      <c r="V407" s="14"/>
      <c r="W407" s="14"/>
      <c r="X407" s="14"/>
      <c r="Y407" s="14"/>
      <c r="Z407" s="14"/>
      <c r="AA407" s="14"/>
      <c r="AB407" s="14"/>
      <c r="AC407" s="14"/>
      <c r="AJ407" s="14"/>
      <c r="AK407" s="14"/>
      <c r="AP407" s="14"/>
      <c r="AQ407" s="14"/>
      <c r="AR407" s="14"/>
      <c r="AS407" s="14"/>
      <c r="AT407" s="14"/>
      <c r="AU407" s="14"/>
      <c r="AV407" s="14"/>
      <c r="AW407" s="14"/>
      <c r="AX407" s="14"/>
      <c r="AY407" s="14"/>
      <c r="AZ407" s="14"/>
    </row>
    <row r="408" spans="10:52" ht="12" customHeight="1">
      <c r="J408" s="40"/>
      <c r="M408" s="14"/>
      <c r="N408" s="14"/>
      <c r="O408" s="14"/>
      <c r="P408" s="14"/>
      <c r="Q408" s="14"/>
      <c r="R408" s="14"/>
      <c r="S408" s="14"/>
      <c r="T408" s="14"/>
      <c r="U408" s="14"/>
      <c r="V408" s="14"/>
      <c r="W408" s="14"/>
      <c r="X408" s="14"/>
      <c r="Y408" s="14"/>
      <c r="Z408" s="14"/>
      <c r="AA408" s="14"/>
      <c r="AB408" s="14"/>
      <c r="AC408" s="14"/>
      <c r="AJ408" s="14"/>
      <c r="AK408" s="14"/>
      <c r="AR408" s="14"/>
      <c r="AS408" s="14"/>
      <c r="AT408" s="14"/>
      <c r="AU408" s="14"/>
      <c r="AV408" s="14"/>
      <c r="AW408" s="14"/>
      <c r="AX408" s="14"/>
      <c r="AY408" s="14"/>
      <c r="AZ408" s="14"/>
    </row>
    <row r="410" spans="10:52" ht="12" customHeight="1">
      <c r="M410" s="14"/>
      <c r="N410" s="14"/>
      <c r="O410" s="14"/>
      <c r="P410" s="14"/>
      <c r="Q410" s="14"/>
      <c r="R410" s="14"/>
      <c r="S410" s="14"/>
      <c r="T410" s="14"/>
      <c r="U410" s="14"/>
      <c r="V410" s="14"/>
      <c r="W410" s="14"/>
      <c r="X410" s="14"/>
      <c r="Y410" s="14"/>
      <c r="Z410" s="14"/>
      <c r="AA410" s="14"/>
      <c r="AB410" s="14"/>
      <c r="AC410" s="14"/>
      <c r="AJ410" s="14"/>
      <c r="AK410" s="14"/>
      <c r="AP410" s="14"/>
      <c r="AQ410" s="14"/>
      <c r="AR410" s="14"/>
      <c r="AS410" s="14"/>
      <c r="AT410" s="14"/>
      <c r="AU410" s="14"/>
      <c r="AV410" s="14"/>
      <c r="AW410" s="14"/>
      <c r="AX410" s="14"/>
      <c r="AY410" s="14"/>
      <c r="AZ410" s="14"/>
    </row>
    <row r="411" spans="10:52" ht="12" customHeight="1">
      <c r="J411" s="40"/>
      <c r="M411" s="14"/>
      <c r="N411" s="14"/>
      <c r="O411" s="14"/>
      <c r="P411" s="14"/>
      <c r="Q411" s="14"/>
      <c r="R411" s="14"/>
      <c r="S411" s="14"/>
      <c r="T411" s="14"/>
      <c r="U411" s="14"/>
      <c r="V411" s="14"/>
      <c r="W411" s="14"/>
      <c r="X411" s="14"/>
      <c r="Y411" s="14"/>
      <c r="Z411" s="14"/>
      <c r="AA411" s="14"/>
      <c r="AB411" s="14"/>
      <c r="AC411" s="14"/>
      <c r="AJ411" s="14"/>
      <c r="AK411" s="14"/>
      <c r="AP411" s="14"/>
      <c r="AQ411" s="14"/>
      <c r="AR411" s="14"/>
      <c r="AS411" s="14"/>
      <c r="AT411" s="14"/>
      <c r="AU411" s="14"/>
      <c r="AV411" s="14"/>
      <c r="AW411" s="14"/>
      <c r="AX411" s="14"/>
      <c r="AY411" s="14"/>
      <c r="AZ411" s="14"/>
    </row>
    <row r="412" spans="10:52" ht="12" customHeight="1">
      <c r="J412" s="40"/>
      <c r="M412" s="14"/>
      <c r="N412" s="14"/>
      <c r="O412" s="14"/>
      <c r="P412" s="14"/>
      <c r="Q412" s="14"/>
      <c r="R412" s="14"/>
      <c r="S412" s="14"/>
      <c r="T412" s="14"/>
      <c r="U412" s="14"/>
      <c r="V412" s="14"/>
      <c r="W412" s="14"/>
      <c r="X412" s="14"/>
      <c r="Y412" s="14"/>
      <c r="Z412" s="14"/>
      <c r="AA412" s="14"/>
      <c r="AB412" s="14"/>
      <c r="AC412" s="14"/>
      <c r="AJ412" s="14"/>
      <c r="AK412" s="14"/>
      <c r="AP412" s="14"/>
      <c r="AQ412" s="14"/>
      <c r="AR412" s="14"/>
      <c r="AS412" s="14"/>
      <c r="AT412" s="14"/>
      <c r="AU412" s="14"/>
      <c r="AV412" s="14"/>
      <c r="AW412" s="14"/>
      <c r="AX412" s="14"/>
      <c r="AY412" s="14"/>
      <c r="AZ412" s="14"/>
    </row>
    <row r="413" spans="10:52" ht="12" customHeight="1">
      <c r="J413" s="40"/>
      <c r="M413" s="14"/>
      <c r="N413" s="14"/>
      <c r="O413" s="14"/>
      <c r="P413" s="14"/>
      <c r="Q413" s="14"/>
      <c r="R413" s="14"/>
      <c r="S413" s="14"/>
      <c r="T413" s="14"/>
      <c r="U413" s="14"/>
      <c r="V413" s="14"/>
      <c r="W413" s="14"/>
      <c r="X413" s="14"/>
      <c r="Y413" s="14"/>
      <c r="Z413" s="14"/>
      <c r="AA413" s="14"/>
      <c r="AB413" s="14"/>
      <c r="AC413" s="14"/>
      <c r="AJ413" s="14"/>
      <c r="AK413" s="14"/>
      <c r="AP413" s="14"/>
      <c r="AQ413" s="14"/>
      <c r="AR413" s="14"/>
      <c r="AS413" s="14"/>
      <c r="AT413" s="14"/>
      <c r="AU413" s="14"/>
      <c r="AV413" s="14"/>
      <c r="AW413" s="14"/>
      <c r="AX413" s="14"/>
      <c r="AY413" s="14"/>
      <c r="AZ413" s="14"/>
    </row>
    <row r="414" spans="10:52" ht="12" customHeight="1">
      <c r="J414" s="40"/>
      <c r="M414" s="14"/>
      <c r="N414" s="14"/>
      <c r="O414" s="14"/>
      <c r="P414" s="14"/>
      <c r="Q414" s="14"/>
      <c r="R414" s="14"/>
      <c r="S414" s="14"/>
      <c r="T414" s="14"/>
      <c r="U414" s="14"/>
      <c r="V414" s="14"/>
      <c r="W414" s="14"/>
      <c r="X414" s="14"/>
      <c r="Y414" s="14"/>
      <c r="Z414" s="14"/>
      <c r="AA414" s="14"/>
      <c r="AB414" s="14"/>
      <c r="AC414" s="14"/>
      <c r="AJ414" s="14"/>
      <c r="AK414" s="14"/>
      <c r="AP414" s="14"/>
      <c r="AQ414" s="14"/>
      <c r="AR414" s="14"/>
      <c r="AS414" s="14"/>
      <c r="AT414" s="14"/>
      <c r="AU414" s="14"/>
      <c r="AV414" s="14"/>
      <c r="AW414" s="14"/>
      <c r="AX414" s="14"/>
      <c r="AY414" s="14"/>
      <c r="AZ414" s="14"/>
    </row>
    <row r="415" spans="10:52" ht="12" customHeight="1">
      <c r="J415" s="40"/>
      <c r="M415" s="14"/>
      <c r="N415" s="14"/>
      <c r="O415" s="14"/>
      <c r="P415" s="14"/>
      <c r="Q415" s="14"/>
      <c r="R415" s="14"/>
      <c r="S415" s="14"/>
      <c r="T415" s="14"/>
      <c r="U415" s="14"/>
      <c r="V415" s="14"/>
      <c r="W415" s="14"/>
      <c r="X415" s="14"/>
      <c r="Y415" s="14"/>
      <c r="Z415" s="14"/>
      <c r="AA415" s="14"/>
      <c r="AB415" s="14"/>
      <c r="AC415" s="14"/>
      <c r="AJ415" s="14"/>
      <c r="AK415" s="14"/>
      <c r="AP415" s="14"/>
      <c r="AQ415" s="14"/>
      <c r="AR415" s="14"/>
      <c r="AS415" s="14"/>
      <c r="AT415" s="14"/>
      <c r="AU415" s="14"/>
      <c r="AV415" s="14"/>
      <c r="AW415" s="14"/>
      <c r="AX415" s="14"/>
      <c r="AY415" s="14"/>
      <c r="AZ415" s="14"/>
    </row>
    <row r="416" spans="10:52" ht="12" customHeight="1">
      <c r="J416" s="40"/>
      <c r="M416" s="14"/>
      <c r="N416" s="14"/>
      <c r="O416" s="14"/>
      <c r="P416" s="14"/>
      <c r="Q416" s="14"/>
      <c r="R416" s="14"/>
      <c r="S416" s="14"/>
      <c r="T416" s="14"/>
      <c r="U416" s="14"/>
      <c r="V416" s="14"/>
      <c r="W416" s="14"/>
      <c r="X416" s="14"/>
      <c r="Y416" s="14"/>
      <c r="Z416" s="14"/>
      <c r="AA416" s="14"/>
      <c r="AB416" s="14"/>
      <c r="AC416" s="14"/>
      <c r="AJ416" s="14"/>
      <c r="AK416" s="14"/>
      <c r="AP416" s="14"/>
      <c r="AQ416" s="14"/>
      <c r="AR416" s="14"/>
      <c r="AS416" s="14"/>
      <c r="AT416" s="14"/>
      <c r="AU416" s="14"/>
      <c r="AV416" s="14"/>
      <c r="AW416" s="14"/>
      <c r="AX416" s="14"/>
      <c r="AY416" s="14"/>
      <c r="AZ416" s="14"/>
    </row>
    <row r="417" spans="10:52" ht="12" customHeight="1">
      <c r="J417" s="40"/>
      <c r="M417" s="14"/>
      <c r="N417" s="14"/>
      <c r="O417" s="14"/>
      <c r="P417" s="14"/>
      <c r="Q417" s="14"/>
      <c r="R417" s="14"/>
      <c r="S417" s="14"/>
      <c r="T417" s="14"/>
      <c r="U417" s="14"/>
      <c r="V417" s="14"/>
      <c r="W417" s="14"/>
      <c r="X417" s="14"/>
      <c r="Y417" s="14"/>
      <c r="Z417" s="14"/>
      <c r="AA417" s="14"/>
      <c r="AB417" s="14"/>
      <c r="AC417" s="14"/>
      <c r="AJ417" s="14"/>
      <c r="AK417" s="14"/>
      <c r="AR417" s="14"/>
      <c r="AS417" s="14"/>
      <c r="AT417" s="14"/>
      <c r="AU417" s="14"/>
      <c r="AV417" s="14"/>
      <c r="AW417" s="14"/>
      <c r="AX417" s="14"/>
      <c r="AY417" s="14"/>
      <c r="AZ417" s="14"/>
    </row>
  </sheetData>
  <mergeCells count="26">
    <mergeCell ref="AL7:AM8"/>
    <mergeCell ref="AN7:AO8"/>
    <mergeCell ref="AP7:AQ8"/>
    <mergeCell ref="AJ5:AQ6"/>
    <mergeCell ref="AJ7:AK8"/>
    <mergeCell ref="AD8:AE8"/>
    <mergeCell ref="AF8:AG8"/>
    <mergeCell ref="AH8:AI8"/>
    <mergeCell ref="X6:Y7"/>
    <mergeCell ref="Z6:AC6"/>
    <mergeCell ref="B5:C9"/>
    <mergeCell ref="D5:E7"/>
    <mergeCell ref="R6:S7"/>
    <mergeCell ref="T6:U7"/>
    <mergeCell ref="V6:W6"/>
    <mergeCell ref="F5:AC5"/>
    <mergeCell ref="P6:Q7"/>
    <mergeCell ref="H7:I7"/>
    <mergeCell ref="V7:W7"/>
    <mergeCell ref="Z7:AA7"/>
    <mergeCell ref="AB7:AC7"/>
    <mergeCell ref="F6:G7"/>
    <mergeCell ref="H6:I6"/>
    <mergeCell ref="J6:K7"/>
    <mergeCell ref="L6:M7"/>
    <mergeCell ref="N6:O7"/>
  </mergeCells>
  <phoneticPr fontId="2"/>
  <pageMargins left="0.59055118110236227" right="0" top="0.59055118110236227" bottom="0" header="0" footer="0"/>
  <pageSetup paperSize="9" scale="53" orientation="landscape" horizontalDpi="4294967294" r:id="rId1"/>
  <headerFooter alignWithMargins="0"/>
  <rowBreaks count="1" manualBreakCount="1">
    <brk id="342" min="1" max="42" man="1"/>
  </rowBreaks>
  <colBreaks count="1" manualBreakCount="1">
    <brk id="23" min="1"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2023-05-31T06:25:02Z</cp:lastPrinted>
  <dcterms:created xsi:type="dcterms:W3CDTF">2002-07-22T04:03:10Z</dcterms:created>
  <dcterms:modified xsi:type="dcterms:W3CDTF">2025-04-28T06:18:26Z</dcterms:modified>
</cp:coreProperties>
</file>