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ml.chartshapes+xml"/>
  <Override PartName="/xl/charts/chart22.xml" ContentType="application/vnd.openxmlformats-officedocument.drawingml.chart+xml"/>
  <Override PartName="/xl/drawings/drawing10.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0" yWindow="1455" windowWidth="26955" windowHeight="10230" activeTab="1"/>
  </bookViews>
  <sheets>
    <sheet name="年度" sheetId="16" r:id="rId1"/>
    <sheet name="月次" sheetId="18" r:id="rId2"/>
  </sheets>
  <externalReferences>
    <externalReference r:id="rId3"/>
  </externalReferences>
  <definedNames>
    <definedName name="_xlnm.Print_Area" localSheetId="1">月次!$B$2:$AQ$333</definedName>
    <definedName name="_xlnm.Print_Area" localSheetId="0">年度!$B$2:$AS$50</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333" i="18" l="1"/>
  <c r="AA333" i="18"/>
  <c r="W333" i="18"/>
  <c r="U333" i="18"/>
  <c r="P333" i="18"/>
  <c r="O333" i="18"/>
  <c r="M333" i="18"/>
  <c r="J333" i="18"/>
  <c r="I333" i="18"/>
  <c r="G333" i="18"/>
  <c r="E333" i="18"/>
  <c r="AE332" i="18"/>
  <c r="AA332" i="18"/>
  <c r="W332" i="18"/>
  <c r="U332" i="18"/>
  <c r="P332" i="18"/>
  <c r="O332" i="18"/>
  <c r="M332" i="18"/>
  <c r="J332" i="18"/>
  <c r="I332" i="18"/>
  <c r="G332" i="18"/>
  <c r="E332" i="18"/>
  <c r="AE331" i="18"/>
  <c r="AA331" i="18"/>
  <c r="W331" i="18"/>
  <c r="U331" i="18"/>
  <c r="P331" i="18"/>
  <c r="O331" i="18"/>
  <c r="M331" i="18"/>
  <c r="J331" i="18"/>
  <c r="I331" i="18"/>
  <c r="G331" i="18"/>
  <c r="E331" i="18"/>
  <c r="AE330" i="18"/>
  <c r="AA330" i="18"/>
  <c r="W330" i="18"/>
  <c r="U330" i="18"/>
  <c r="P330" i="18"/>
  <c r="Q330" i="18" s="1"/>
  <c r="O330" i="18"/>
  <c r="M330" i="18"/>
  <c r="J330" i="18"/>
  <c r="K330" i="18" s="1"/>
  <c r="I330" i="18"/>
  <c r="G330" i="18"/>
  <c r="E330" i="18"/>
  <c r="AE329" i="18"/>
  <c r="AA329" i="18"/>
  <c r="W329" i="18"/>
  <c r="U329" i="18"/>
  <c r="P329" i="18"/>
  <c r="Q329" i="18" s="1"/>
  <c r="O329" i="18"/>
  <c r="M329" i="18"/>
  <c r="J329" i="18"/>
  <c r="I329" i="18"/>
  <c r="G329" i="18"/>
  <c r="E329" i="18"/>
  <c r="AE328" i="18"/>
  <c r="AA328" i="18"/>
  <c r="W328" i="18"/>
  <c r="U328" i="18"/>
  <c r="P328" i="18"/>
  <c r="Q328" i="18" s="1"/>
  <c r="O328" i="18"/>
  <c r="M328" i="18"/>
  <c r="J328" i="18"/>
  <c r="K328" i="18" s="1"/>
  <c r="I328" i="18"/>
  <c r="G328" i="18"/>
  <c r="E328" i="18"/>
  <c r="AE327" i="18"/>
  <c r="AA327" i="18"/>
  <c r="W327" i="18"/>
  <c r="U327" i="18"/>
  <c r="P327" i="18"/>
  <c r="Q327" i="18" s="1"/>
  <c r="O327" i="18"/>
  <c r="M327" i="18"/>
  <c r="J327" i="18"/>
  <c r="K327" i="18" s="1"/>
  <c r="I327" i="18"/>
  <c r="G327" i="18"/>
  <c r="E327" i="18"/>
  <c r="AE326" i="18"/>
  <c r="AA326" i="18"/>
  <c r="W326" i="18"/>
  <c r="U326" i="18"/>
  <c r="P326" i="18"/>
  <c r="Q326" i="18" s="1"/>
  <c r="O326" i="18"/>
  <c r="M326" i="18"/>
  <c r="J326" i="18"/>
  <c r="K326" i="18" s="1"/>
  <c r="I326" i="18"/>
  <c r="G326" i="18"/>
  <c r="E326" i="18"/>
  <c r="AE325" i="18"/>
  <c r="AA325" i="18"/>
  <c r="W325" i="18"/>
  <c r="U325" i="18"/>
  <c r="P325" i="18"/>
  <c r="Q325" i="18" s="1"/>
  <c r="O325" i="18"/>
  <c r="M325" i="18"/>
  <c r="J325" i="18"/>
  <c r="I325" i="18"/>
  <c r="G325" i="18"/>
  <c r="E325" i="18"/>
  <c r="AE324" i="18"/>
  <c r="AA324" i="18"/>
  <c r="W324" i="18"/>
  <c r="U324" i="18"/>
  <c r="P324" i="18"/>
  <c r="Q324" i="18" s="1"/>
  <c r="O324" i="18"/>
  <c r="M324" i="18"/>
  <c r="J324" i="18"/>
  <c r="I324" i="18"/>
  <c r="G324" i="18"/>
  <c r="E324" i="18"/>
  <c r="AE323" i="18"/>
  <c r="AA323" i="18"/>
  <c r="W323" i="18"/>
  <c r="U323" i="18"/>
  <c r="P323" i="18"/>
  <c r="Q323" i="18" s="1"/>
  <c r="O323" i="18"/>
  <c r="M323" i="18"/>
  <c r="J323" i="18"/>
  <c r="I323" i="18"/>
  <c r="G323" i="18"/>
  <c r="E323" i="18"/>
  <c r="AE322" i="18"/>
  <c r="AA322" i="18"/>
  <c r="W322" i="18"/>
  <c r="U322" i="18"/>
  <c r="P322" i="18"/>
  <c r="Q322" i="18" s="1"/>
  <c r="O322" i="18"/>
  <c r="M322" i="18"/>
  <c r="J322" i="18"/>
  <c r="K322" i="18" s="1"/>
  <c r="I322" i="18"/>
  <c r="G322" i="18"/>
  <c r="E322" i="18"/>
  <c r="R327" i="18" l="1"/>
  <c r="X327" i="18" s="1"/>
  <c r="Y327" i="18" s="1"/>
  <c r="R325" i="18"/>
  <c r="S325" i="18" s="1"/>
  <c r="R329" i="18"/>
  <c r="S329" i="18" s="1"/>
  <c r="R331" i="18"/>
  <c r="R332" i="18"/>
  <c r="X332" i="18" s="1"/>
  <c r="R333" i="18"/>
  <c r="X333" i="18" s="1"/>
  <c r="R323" i="18"/>
  <c r="S323" i="18" s="1"/>
  <c r="R324" i="18"/>
  <c r="X324" i="18" s="1"/>
  <c r="Y324" i="18" s="1"/>
  <c r="K323" i="18"/>
  <c r="R322" i="18"/>
  <c r="S322" i="18" s="1"/>
  <c r="R326" i="18"/>
  <c r="S326" i="18" s="1"/>
  <c r="R330" i="18"/>
  <c r="S330" i="18" s="1"/>
  <c r="K324" i="18"/>
  <c r="K325" i="18"/>
  <c r="R328" i="18"/>
  <c r="K329" i="18"/>
  <c r="AH43" i="16"/>
  <c r="AF43" i="16"/>
  <c r="AD43" i="16"/>
  <c r="Z43" i="16"/>
  <c r="V43" i="16"/>
  <c r="T43" i="16"/>
  <c r="N43" i="16"/>
  <c r="L43" i="16"/>
  <c r="H43" i="16"/>
  <c r="F43" i="16"/>
  <c r="D43" i="16"/>
  <c r="J43" i="16" s="1"/>
  <c r="X323" i="18" l="1"/>
  <c r="Y323" i="18" s="1"/>
  <c r="X329" i="18"/>
  <c r="Y329" i="18" s="1"/>
  <c r="X330" i="18"/>
  <c r="Y330" i="18" s="1"/>
  <c r="S327" i="18"/>
  <c r="X325" i="18"/>
  <c r="Y325" i="18" s="1"/>
  <c r="X331" i="18"/>
  <c r="X322" i="18"/>
  <c r="Y322" i="18" s="1"/>
  <c r="S324" i="18"/>
  <c r="X326" i="18"/>
  <c r="Y326" i="18" s="1"/>
  <c r="S328" i="18"/>
  <c r="X328" i="18"/>
  <c r="Y328" i="18" s="1"/>
  <c r="P43" i="16"/>
  <c r="AE321" i="18"/>
  <c r="AA321" i="18"/>
  <c r="J321" i="18"/>
  <c r="K333" i="18" s="1"/>
  <c r="P321" i="18"/>
  <c r="Q333" i="18" s="1"/>
  <c r="W321" i="18"/>
  <c r="U321" i="18"/>
  <c r="O321" i="18"/>
  <c r="M321" i="18"/>
  <c r="I321" i="18"/>
  <c r="G321" i="18"/>
  <c r="E321" i="18"/>
  <c r="AE320" i="18"/>
  <c r="AA320" i="18"/>
  <c r="J320" i="18"/>
  <c r="P320" i="18"/>
  <c r="Q332" i="18" s="1"/>
  <c r="W320" i="18"/>
  <c r="U320" i="18"/>
  <c r="O320" i="18"/>
  <c r="M320" i="18"/>
  <c r="I320" i="18"/>
  <c r="G320" i="18"/>
  <c r="E320" i="18"/>
  <c r="AE319" i="18"/>
  <c r="AA319" i="18"/>
  <c r="J319" i="18"/>
  <c r="P319" i="18"/>
  <c r="Q331" i="18" s="1"/>
  <c r="W319" i="18"/>
  <c r="U319" i="18"/>
  <c r="O319" i="18"/>
  <c r="M319" i="18"/>
  <c r="I319" i="18"/>
  <c r="G319" i="18"/>
  <c r="E319" i="18"/>
  <c r="AE318" i="18"/>
  <c r="AA318" i="18"/>
  <c r="J318" i="18"/>
  <c r="P318" i="18"/>
  <c r="W318" i="18"/>
  <c r="U318" i="18"/>
  <c r="O318" i="18"/>
  <c r="M318" i="18"/>
  <c r="I318" i="18"/>
  <c r="G318" i="18"/>
  <c r="E318" i="18"/>
  <c r="AE317" i="18"/>
  <c r="AA317" i="18"/>
  <c r="J317" i="18"/>
  <c r="K317" i="18" s="1"/>
  <c r="P317" i="18"/>
  <c r="W317" i="18"/>
  <c r="U317" i="18"/>
  <c r="O317" i="18"/>
  <c r="M317" i="18"/>
  <c r="I317" i="18"/>
  <c r="G317" i="18"/>
  <c r="E317" i="18"/>
  <c r="AE316" i="18"/>
  <c r="AA316" i="18"/>
  <c r="J316" i="18"/>
  <c r="P316" i="18"/>
  <c r="Q316" i="18" s="1"/>
  <c r="W316" i="18"/>
  <c r="U316" i="18"/>
  <c r="O316" i="18"/>
  <c r="M316" i="18"/>
  <c r="I316" i="18"/>
  <c r="G316" i="18"/>
  <c r="E316" i="18"/>
  <c r="AE315" i="18"/>
  <c r="AA315" i="18"/>
  <c r="J315" i="18"/>
  <c r="K315" i="18" s="1"/>
  <c r="P315" i="18"/>
  <c r="W315" i="18"/>
  <c r="U315" i="18"/>
  <c r="O315" i="18"/>
  <c r="M315" i="18"/>
  <c r="I315" i="18"/>
  <c r="G315" i="18"/>
  <c r="E315" i="18"/>
  <c r="AE314" i="18"/>
  <c r="AA314" i="18"/>
  <c r="J314" i="18"/>
  <c r="P314" i="18"/>
  <c r="W314" i="18"/>
  <c r="U314" i="18"/>
  <c r="O314" i="18"/>
  <c r="M314" i="18"/>
  <c r="I314" i="18"/>
  <c r="G314" i="18"/>
  <c r="E314" i="18"/>
  <c r="AE313" i="18"/>
  <c r="AA313" i="18"/>
  <c r="J313" i="18"/>
  <c r="P313" i="18"/>
  <c r="Q313" i="18" s="1"/>
  <c r="W313" i="18"/>
  <c r="U313" i="18"/>
  <c r="O313" i="18"/>
  <c r="M313" i="18"/>
  <c r="I313" i="18"/>
  <c r="G313" i="18"/>
  <c r="E313" i="18"/>
  <c r="AE312" i="18"/>
  <c r="AA312" i="18"/>
  <c r="J312" i="18"/>
  <c r="P312" i="18"/>
  <c r="W312" i="18"/>
  <c r="U312" i="18"/>
  <c r="O312" i="18"/>
  <c r="M312" i="18"/>
  <c r="I312" i="18"/>
  <c r="G312" i="18"/>
  <c r="E312" i="18"/>
  <c r="AE311" i="18"/>
  <c r="AA311" i="18"/>
  <c r="J311" i="18"/>
  <c r="P311" i="18"/>
  <c r="W311" i="18"/>
  <c r="U311" i="18"/>
  <c r="O311" i="18"/>
  <c r="M311" i="18"/>
  <c r="K311" i="18"/>
  <c r="I311" i="18"/>
  <c r="G311" i="18"/>
  <c r="E311" i="18"/>
  <c r="AE310" i="18"/>
  <c r="AA310" i="18"/>
  <c r="J310" i="18"/>
  <c r="P310" i="18"/>
  <c r="W310" i="18"/>
  <c r="U310" i="18"/>
  <c r="O310" i="18"/>
  <c r="M310" i="18"/>
  <c r="K310" i="18"/>
  <c r="I310" i="18"/>
  <c r="G310" i="18"/>
  <c r="E310" i="18"/>
  <c r="AH42" i="16"/>
  <c r="AF42" i="16"/>
  <c r="AD42" i="16"/>
  <c r="Z42" i="16"/>
  <c r="V42" i="16"/>
  <c r="T42" i="16"/>
  <c r="N42" i="16"/>
  <c r="O43" i="16" s="1"/>
  <c r="L42" i="16"/>
  <c r="M43" i="16" s="1"/>
  <c r="H42" i="16"/>
  <c r="I43" i="16" s="1"/>
  <c r="F42" i="16"/>
  <c r="G43" i="16" s="1"/>
  <c r="D42" i="16"/>
  <c r="E43" i="16" s="1"/>
  <c r="AD41" i="16"/>
  <c r="Z41" i="16"/>
  <c r="AA41" i="16" s="1"/>
  <c r="D41" i="16"/>
  <c r="F41" i="16"/>
  <c r="J41" i="16"/>
  <c r="N41" i="16"/>
  <c r="L41" i="16"/>
  <c r="T41" i="16"/>
  <c r="V41" i="16"/>
  <c r="H41" i="16"/>
  <c r="G42" i="16"/>
  <c r="E42" i="16"/>
  <c r="AH41" i="16"/>
  <c r="AF41" i="16"/>
  <c r="AE309" i="18"/>
  <c r="AA309" i="18"/>
  <c r="W309" i="18"/>
  <c r="U309" i="18"/>
  <c r="P309" i="18"/>
  <c r="O309" i="18"/>
  <c r="M309" i="18"/>
  <c r="J309" i="18"/>
  <c r="R309" i="18" s="1"/>
  <c r="X309" i="18" s="1"/>
  <c r="I309" i="18"/>
  <c r="G309" i="18"/>
  <c r="E309" i="18"/>
  <c r="AE308" i="18"/>
  <c r="AA308" i="18"/>
  <c r="W308" i="18"/>
  <c r="U308" i="18"/>
  <c r="P308" i="18"/>
  <c r="Q320" i="18" s="1"/>
  <c r="O308" i="18"/>
  <c r="M308" i="18"/>
  <c r="J308" i="18"/>
  <c r="I308" i="18"/>
  <c r="G308" i="18"/>
  <c r="E308" i="18"/>
  <c r="AE307" i="18"/>
  <c r="AA307" i="18"/>
  <c r="W307" i="18"/>
  <c r="U307" i="18"/>
  <c r="P307" i="18"/>
  <c r="Q319" i="18" s="1"/>
  <c r="O307" i="18"/>
  <c r="M307" i="18"/>
  <c r="J307" i="18"/>
  <c r="K319" i="18" s="1"/>
  <c r="I307" i="18"/>
  <c r="G307" i="18"/>
  <c r="E307" i="18"/>
  <c r="AE306" i="18"/>
  <c r="AA306" i="18"/>
  <c r="W306" i="18"/>
  <c r="U306" i="18"/>
  <c r="P306" i="18"/>
  <c r="J306" i="18"/>
  <c r="O306" i="18"/>
  <c r="M306" i="18"/>
  <c r="I306" i="18"/>
  <c r="G306" i="18"/>
  <c r="E306" i="18"/>
  <c r="AE305" i="18"/>
  <c r="AA305" i="18"/>
  <c r="W305" i="18"/>
  <c r="U305" i="18"/>
  <c r="P305" i="18"/>
  <c r="Q317" i="18" s="1"/>
  <c r="O305" i="18"/>
  <c r="M305" i="18"/>
  <c r="J305" i="18"/>
  <c r="I305" i="18"/>
  <c r="G305" i="18"/>
  <c r="E305" i="18"/>
  <c r="AE304" i="18"/>
  <c r="AA304" i="18"/>
  <c r="W304" i="18"/>
  <c r="U304" i="18"/>
  <c r="P304" i="18"/>
  <c r="R304" i="18" s="1"/>
  <c r="O304" i="18"/>
  <c r="M304" i="18"/>
  <c r="J304" i="18"/>
  <c r="I304" i="18"/>
  <c r="G304" i="18"/>
  <c r="E304" i="18"/>
  <c r="AE303" i="18"/>
  <c r="AA303" i="18"/>
  <c r="W303" i="18"/>
  <c r="U303" i="18"/>
  <c r="P303" i="18"/>
  <c r="R303" i="18" s="1"/>
  <c r="O303" i="18"/>
  <c r="M303" i="18"/>
  <c r="J303" i="18"/>
  <c r="I303" i="18"/>
  <c r="G303" i="18"/>
  <c r="E303" i="18"/>
  <c r="AE302" i="18"/>
  <c r="AA302" i="18"/>
  <c r="W302" i="18"/>
  <c r="U302" i="18"/>
  <c r="P302" i="18"/>
  <c r="Q314" i="18" s="1"/>
  <c r="J302" i="18"/>
  <c r="O302" i="18"/>
  <c r="M302" i="18"/>
  <c r="I302" i="18"/>
  <c r="G302" i="18"/>
  <c r="E302" i="18"/>
  <c r="AE301" i="18"/>
  <c r="AA301" i="18"/>
  <c r="W301" i="18"/>
  <c r="U301" i="18"/>
  <c r="P301" i="18"/>
  <c r="O301" i="18"/>
  <c r="M301" i="18"/>
  <c r="J301" i="18"/>
  <c r="I301" i="18"/>
  <c r="G301" i="18"/>
  <c r="E301" i="18"/>
  <c r="AE300" i="18"/>
  <c r="AA300" i="18"/>
  <c r="W300" i="18"/>
  <c r="U300" i="18"/>
  <c r="P300" i="18"/>
  <c r="Q312" i="18" s="1"/>
  <c r="O300" i="18"/>
  <c r="M300" i="18"/>
  <c r="J300" i="18"/>
  <c r="I300" i="18"/>
  <c r="G300" i="18"/>
  <c r="E300" i="18"/>
  <c r="AE299" i="18"/>
  <c r="AA299" i="18"/>
  <c r="W299" i="18"/>
  <c r="U299" i="18"/>
  <c r="P299" i="18"/>
  <c r="R299" i="18" s="1"/>
  <c r="O299" i="18"/>
  <c r="M299" i="18"/>
  <c r="J299" i="18"/>
  <c r="I299" i="18"/>
  <c r="G299" i="18"/>
  <c r="E299" i="18"/>
  <c r="AE298" i="18"/>
  <c r="AA298" i="18"/>
  <c r="W298" i="18"/>
  <c r="U298" i="18"/>
  <c r="P298" i="18"/>
  <c r="Q310" i="18" s="1"/>
  <c r="O298" i="18"/>
  <c r="M298" i="18"/>
  <c r="J298" i="18"/>
  <c r="I298" i="18"/>
  <c r="G298" i="18"/>
  <c r="E298" i="18"/>
  <c r="R301" i="18"/>
  <c r="X301" i="18" s="1"/>
  <c r="R305" i="18"/>
  <c r="R300" i="18"/>
  <c r="O297" i="18"/>
  <c r="O296" i="18"/>
  <c r="O295" i="18"/>
  <c r="O294" i="18"/>
  <c r="O293" i="18"/>
  <c r="O292" i="18"/>
  <c r="O291" i="18"/>
  <c r="O290" i="18"/>
  <c r="O289" i="18"/>
  <c r="O288" i="18"/>
  <c r="O287" i="18"/>
  <c r="O286" i="18"/>
  <c r="AE297" i="18"/>
  <c r="AA297" i="18"/>
  <c r="W297" i="18"/>
  <c r="U297" i="18"/>
  <c r="P297" i="18"/>
  <c r="Q309" i="18" s="1"/>
  <c r="M297" i="18"/>
  <c r="J297" i="18"/>
  <c r="I297" i="18"/>
  <c r="G297" i="18"/>
  <c r="E297" i="18"/>
  <c r="AE296" i="18"/>
  <c r="AA296" i="18"/>
  <c r="W296" i="18"/>
  <c r="U296" i="18"/>
  <c r="P296" i="18"/>
  <c r="R296" i="18" s="1"/>
  <c r="M296" i="18"/>
  <c r="J296" i="18"/>
  <c r="K308" i="18"/>
  <c r="I296" i="18"/>
  <c r="G296" i="18"/>
  <c r="E296" i="18"/>
  <c r="AE295" i="18"/>
  <c r="AA295" i="18"/>
  <c r="W295" i="18"/>
  <c r="U295" i="18"/>
  <c r="P295" i="18"/>
  <c r="R295" i="18" s="1"/>
  <c r="M295" i="18"/>
  <c r="J295" i="18"/>
  <c r="I295" i="18"/>
  <c r="G295" i="18"/>
  <c r="E295" i="18"/>
  <c r="AE294" i="18"/>
  <c r="AA294" i="18"/>
  <c r="W294" i="18"/>
  <c r="U294" i="18"/>
  <c r="P294" i="18"/>
  <c r="M294" i="18"/>
  <c r="J294" i="18"/>
  <c r="K306" i="18"/>
  <c r="I294" i="18"/>
  <c r="G294" i="18"/>
  <c r="E294" i="18"/>
  <c r="AE293" i="18"/>
  <c r="AA293" i="18"/>
  <c r="W293" i="18"/>
  <c r="U293" i="18"/>
  <c r="P293" i="18"/>
  <c r="M293" i="18"/>
  <c r="J293" i="18"/>
  <c r="K305" i="18"/>
  <c r="I293" i="18"/>
  <c r="G293" i="18"/>
  <c r="E293" i="18"/>
  <c r="AE292" i="18"/>
  <c r="AA292" i="18"/>
  <c r="W292" i="18"/>
  <c r="U292" i="18"/>
  <c r="P292" i="18"/>
  <c r="Q304" i="18"/>
  <c r="M292" i="18"/>
  <c r="J292" i="18"/>
  <c r="K304" i="18"/>
  <c r="I292" i="18"/>
  <c r="G292" i="18"/>
  <c r="E292" i="18"/>
  <c r="AE291" i="18"/>
  <c r="AA291" i="18"/>
  <c r="W291" i="18"/>
  <c r="U291" i="18"/>
  <c r="P291" i="18"/>
  <c r="Q303" i="18"/>
  <c r="M291" i="18"/>
  <c r="J291" i="18"/>
  <c r="K303" i="18"/>
  <c r="I291" i="18"/>
  <c r="G291" i="18"/>
  <c r="E291" i="18"/>
  <c r="AE290" i="18"/>
  <c r="AA290" i="18"/>
  <c r="W290" i="18"/>
  <c r="U290" i="18"/>
  <c r="P290" i="18"/>
  <c r="Q302" i="18"/>
  <c r="M290" i="18"/>
  <c r="J290" i="18"/>
  <c r="K302" i="18"/>
  <c r="I290" i="18"/>
  <c r="G290" i="18"/>
  <c r="E290" i="18"/>
  <c r="AE289" i="18"/>
  <c r="AA289" i="18"/>
  <c r="W289" i="18"/>
  <c r="U289" i="18"/>
  <c r="P289" i="18"/>
  <c r="Q301" i="18"/>
  <c r="M289" i="18"/>
  <c r="J289" i="18"/>
  <c r="K301" i="18"/>
  <c r="I289" i="18"/>
  <c r="G289" i="18"/>
  <c r="E289" i="18"/>
  <c r="AE288" i="18"/>
  <c r="AA288" i="18"/>
  <c r="W288" i="18"/>
  <c r="U288" i="18"/>
  <c r="P288" i="18"/>
  <c r="M288" i="18"/>
  <c r="J288" i="18"/>
  <c r="K300" i="18"/>
  <c r="I288" i="18"/>
  <c r="G288" i="18"/>
  <c r="E288" i="18"/>
  <c r="AE287" i="18"/>
  <c r="AA287" i="18"/>
  <c r="W287" i="18"/>
  <c r="U287" i="18"/>
  <c r="P287" i="18"/>
  <c r="Q299" i="18"/>
  <c r="M287" i="18"/>
  <c r="J287" i="18"/>
  <c r="K299" i="18"/>
  <c r="I287" i="18"/>
  <c r="G287" i="18"/>
  <c r="E287" i="18"/>
  <c r="AE286" i="18"/>
  <c r="AA286" i="18"/>
  <c r="W286" i="18"/>
  <c r="U286" i="18"/>
  <c r="P286" i="18"/>
  <c r="Q298" i="18"/>
  <c r="M286" i="18"/>
  <c r="J286" i="18"/>
  <c r="K298" i="18"/>
  <c r="I286" i="18"/>
  <c r="G286" i="18"/>
  <c r="E286" i="18"/>
  <c r="K307" i="18"/>
  <c r="K309" i="18"/>
  <c r="Q307" i="18"/>
  <c r="R294" i="18"/>
  <c r="R293" i="18"/>
  <c r="R291" i="18"/>
  <c r="R290" i="18"/>
  <c r="R289" i="18"/>
  <c r="R287" i="18"/>
  <c r="R286" i="18"/>
  <c r="X286" i="18"/>
  <c r="X289" i="18"/>
  <c r="R288" i="18"/>
  <c r="S300" i="18"/>
  <c r="R292" i="18"/>
  <c r="AH40" i="16"/>
  <c r="AF40" i="16"/>
  <c r="AD40" i="16"/>
  <c r="AE41" i="16"/>
  <c r="Z40" i="16"/>
  <c r="V40" i="16"/>
  <c r="W41" i="16"/>
  <c r="T40" i="16"/>
  <c r="N40" i="16"/>
  <c r="L40" i="16"/>
  <c r="H40" i="16"/>
  <c r="I40" i="16" s="1"/>
  <c r="F40" i="16"/>
  <c r="G41" i="16"/>
  <c r="D40" i="16"/>
  <c r="E41" i="16" s="1"/>
  <c r="X291" i="18"/>
  <c r="X293" i="18"/>
  <c r="X294" i="18"/>
  <c r="X287" i="18"/>
  <c r="X290" i="18"/>
  <c r="P40" i="16"/>
  <c r="X288" i="18"/>
  <c r="X292" i="18"/>
  <c r="AH39" i="16"/>
  <c r="AF39" i="16"/>
  <c r="AD39" i="16"/>
  <c r="AE40" i="16" s="1"/>
  <c r="Z39" i="16"/>
  <c r="V39" i="16"/>
  <c r="W40" i="16" s="1"/>
  <c r="T39" i="16"/>
  <c r="N39" i="16"/>
  <c r="O40" i="16"/>
  <c r="L39" i="16"/>
  <c r="H39" i="16"/>
  <c r="F39" i="16"/>
  <c r="D39" i="16"/>
  <c r="AE285" i="18"/>
  <c r="AA285" i="18"/>
  <c r="W285" i="18"/>
  <c r="U285" i="18"/>
  <c r="P285" i="18"/>
  <c r="O285" i="18"/>
  <c r="M285" i="18"/>
  <c r="J285" i="18"/>
  <c r="K297" i="18"/>
  <c r="I285" i="18"/>
  <c r="G285" i="18"/>
  <c r="E285" i="18"/>
  <c r="AE284" i="18"/>
  <c r="AA284" i="18"/>
  <c r="W284" i="18"/>
  <c r="U284" i="18"/>
  <c r="P284" i="18"/>
  <c r="O284" i="18"/>
  <c r="M284" i="18"/>
  <c r="J284" i="18"/>
  <c r="K296" i="18"/>
  <c r="I284" i="18"/>
  <c r="G284" i="18"/>
  <c r="E284" i="18"/>
  <c r="AE283" i="18"/>
  <c r="AA283" i="18"/>
  <c r="W283" i="18"/>
  <c r="U283" i="18"/>
  <c r="P283" i="18"/>
  <c r="Q295" i="18"/>
  <c r="O283" i="18"/>
  <c r="M283" i="18"/>
  <c r="J283" i="18"/>
  <c r="I283" i="18"/>
  <c r="G283" i="18"/>
  <c r="E283" i="18"/>
  <c r="AE282" i="18"/>
  <c r="AA282" i="18"/>
  <c r="W282" i="18"/>
  <c r="U282" i="18"/>
  <c r="P282" i="18"/>
  <c r="Q294" i="18"/>
  <c r="O282" i="18"/>
  <c r="M282" i="18"/>
  <c r="J282" i="18"/>
  <c r="K294" i="18"/>
  <c r="I282" i="18"/>
  <c r="G282" i="18"/>
  <c r="E282" i="18"/>
  <c r="AE281" i="18"/>
  <c r="AA281" i="18"/>
  <c r="W281" i="18"/>
  <c r="U281" i="18"/>
  <c r="P281" i="18"/>
  <c r="Q293" i="18"/>
  <c r="O281" i="18"/>
  <c r="M281" i="18"/>
  <c r="J281" i="18"/>
  <c r="K293" i="18"/>
  <c r="I281" i="18"/>
  <c r="G281" i="18"/>
  <c r="E281" i="18"/>
  <c r="AE280" i="18"/>
  <c r="AA280" i="18"/>
  <c r="W280" i="18"/>
  <c r="U280" i="18"/>
  <c r="P280" i="18"/>
  <c r="Q292" i="18"/>
  <c r="O280" i="18"/>
  <c r="M280" i="18"/>
  <c r="J280" i="18"/>
  <c r="K292" i="18"/>
  <c r="I280" i="18"/>
  <c r="G280" i="18"/>
  <c r="E280" i="18"/>
  <c r="AE279" i="18"/>
  <c r="AA279" i="18"/>
  <c r="W279" i="18"/>
  <c r="U279" i="18"/>
  <c r="P279" i="18"/>
  <c r="Q291" i="18"/>
  <c r="O279" i="18"/>
  <c r="M279" i="18"/>
  <c r="J279" i="18"/>
  <c r="K291" i="18"/>
  <c r="I279" i="18"/>
  <c r="G279" i="18"/>
  <c r="E279" i="18"/>
  <c r="AE278" i="18"/>
  <c r="AA278" i="18"/>
  <c r="W278" i="18"/>
  <c r="U278" i="18"/>
  <c r="P278" i="18"/>
  <c r="Q290" i="18"/>
  <c r="O278" i="18"/>
  <c r="M278" i="18"/>
  <c r="J278" i="18"/>
  <c r="K290" i="18"/>
  <c r="I278" i="18"/>
  <c r="G278" i="18"/>
  <c r="E278" i="18"/>
  <c r="AE277" i="18"/>
  <c r="AA277" i="18"/>
  <c r="W277" i="18"/>
  <c r="U277" i="18"/>
  <c r="P277" i="18"/>
  <c r="Q289" i="18"/>
  <c r="O277" i="18"/>
  <c r="M277" i="18"/>
  <c r="J277" i="18"/>
  <c r="K289" i="18"/>
  <c r="I277" i="18"/>
  <c r="G277" i="18"/>
  <c r="E277" i="18"/>
  <c r="AE276" i="18"/>
  <c r="AA276" i="18"/>
  <c r="W276" i="18"/>
  <c r="U276" i="18"/>
  <c r="P276" i="18"/>
  <c r="Q288" i="18"/>
  <c r="O276" i="18"/>
  <c r="M276" i="18"/>
  <c r="J276" i="18"/>
  <c r="K288" i="18"/>
  <c r="I276" i="18"/>
  <c r="G276" i="18"/>
  <c r="E276" i="18"/>
  <c r="AE275" i="18"/>
  <c r="AA275" i="18"/>
  <c r="W275" i="18"/>
  <c r="U275" i="18"/>
  <c r="P275" i="18"/>
  <c r="Q287" i="18"/>
  <c r="O275" i="18"/>
  <c r="M275" i="18"/>
  <c r="J275" i="18"/>
  <c r="K287" i="18"/>
  <c r="I275" i="18"/>
  <c r="G275" i="18"/>
  <c r="E275" i="18"/>
  <c r="AE274" i="18"/>
  <c r="AA274" i="18"/>
  <c r="W274" i="18"/>
  <c r="U274" i="18"/>
  <c r="P274" i="18"/>
  <c r="Q286" i="18"/>
  <c r="O274" i="18"/>
  <c r="M274" i="18"/>
  <c r="J274" i="18"/>
  <c r="K286" i="18"/>
  <c r="I274" i="18"/>
  <c r="G274" i="18"/>
  <c r="E274" i="18"/>
  <c r="R283" i="18"/>
  <c r="K295" i="18"/>
  <c r="R281" i="18"/>
  <c r="P39" i="16"/>
  <c r="R274" i="18"/>
  <c r="R275" i="18"/>
  <c r="S287" i="18"/>
  <c r="R276" i="18"/>
  <c r="R279" i="18"/>
  <c r="S291" i="18"/>
  <c r="R280" i="18"/>
  <c r="R285" i="18"/>
  <c r="R284" i="18"/>
  <c r="R277" i="18"/>
  <c r="R278" i="18"/>
  <c r="S290" i="18"/>
  <c r="R282" i="18"/>
  <c r="S294" i="18"/>
  <c r="X283" i="18"/>
  <c r="X284" i="18"/>
  <c r="X285" i="18"/>
  <c r="X274" i="18"/>
  <c r="Y286" i="18"/>
  <c r="S286" i="18"/>
  <c r="X280" i="18"/>
  <c r="Y292" i="18"/>
  <c r="S292" i="18"/>
  <c r="X277" i="18"/>
  <c r="Y289" i="18"/>
  <c r="S289" i="18"/>
  <c r="X276" i="18"/>
  <c r="Y288" i="18"/>
  <c r="S288" i="18"/>
  <c r="X281" i="18"/>
  <c r="Y293" i="18"/>
  <c r="S293" i="18"/>
  <c r="X279" i="18"/>
  <c r="Y291" i="18"/>
  <c r="X278" i="18"/>
  <c r="Y290" i="18"/>
  <c r="X275" i="18"/>
  <c r="Y287" i="18"/>
  <c r="X282" i="18"/>
  <c r="Y294" i="18"/>
  <c r="AE273" i="18"/>
  <c r="AA273" i="18"/>
  <c r="W273" i="18"/>
  <c r="U273" i="18"/>
  <c r="P273" i="18"/>
  <c r="Q285" i="18"/>
  <c r="O273" i="18"/>
  <c r="M273" i="18"/>
  <c r="J273" i="18"/>
  <c r="K285" i="18"/>
  <c r="I273" i="18"/>
  <c r="G273" i="18"/>
  <c r="E273" i="18"/>
  <c r="AE272" i="18"/>
  <c r="AA272" i="18"/>
  <c r="W272" i="18"/>
  <c r="U272" i="18"/>
  <c r="P272" i="18"/>
  <c r="Q284" i="18"/>
  <c r="O272" i="18"/>
  <c r="M272" i="18"/>
  <c r="J272" i="18"/>
  <c r="K284" i="18"/>
  <c r="I272" i="18"/>
  <c r="G272" i="18"/>
  <c r="E272" i="18"/>
  <c r="AE271" i="18"/>
  <c r="AA271" i="18"/>
  <c r="W271" i="18"/>
  <c r="U271" i="18"/>
  <c r="P271" i="18"/>
  <c r="Q283" i="18"/>
  <c r="O271" i="18"/>
  <c r="M271" i="18"/>
  <c r="J271" i="18"/>
  <c r="K283" i="18"/>
  <c r="I271" i="18"/>
  <c r="G271" i="18"/>
  <c r="E271" i="18"/>
  <c r="AE270" i="18"/>
  <c r="AA270" i="18"/>
  <c r="W270" i="18"/>
  <c r="U270" i="18"/>
  <c r="P270" i="18"/>
  <c r="Q282" i="18"/>
  <c r="O270" i="18"/>
  <c r="M270" i="18"/>
  <c r="J270" i="18"/>
  <c r="K282" i="18"/>
  <c r="I270" i="18"/>
  <c r="G270" i="18"/>
  <c r="E270" i="18"/>
  <c r="AE269" i="18"/>
  <c r="AA269" i="18"/>
  <c r="W269" i="18"/>
  <c r="U269" i="18"/>
  <c r="P269" i="18"/>
  <c r="Q281" i="18"/>
  <c r="O269" i="18"/>
  <c r="M269" i="18"/>
  <c r="J269" i="18"/>
  <c r="K281" i="18"/>
  <c r="I269" i="18"/>
  <c r="G269" i="18"/>
  <c r="E269" i="18"/>
  <c r="AE268" i="18"/>
  <c r="AA268" i="18"/>
  <c r="W268" i="18"/>
  <c r="U268" i="18"/>
  <c r="P268" i="18"/>
  <c r="Q280" i="18"/>
  <c r="O268" i="18"/>
  <c r="M268" i="18"/>
  <c r="J268" i="18"/>
  <c r="K280" i="18"/>
  <c r="I268" i="18"/>
  <c r="G268" i="18"/>
  <c r="E268" i="18"/>
  <c r="AE267" i="18"/>
  <c r="AA267" i="18"/>
  <c r="W267" i="18"/>
  <c r="U267" i="18"/>
  <c r="P267" i="18"/>
  <c r="Q279" i="18"/>
  <c r="O267" i="18"/>
  <c r="M267" i="18"/>
  <c r="J267" i="18"/>
  <c r="K279" i="18"/>
  <c r="I267" i="18"/>
  <c r="G267" i="18"/>
  <c r="E267" i="18"/>
  <c r="AE266" i="18"/>
  <c r="AA266" i="18"/>
  <c r="W266" i="18"/>
  <c r="U266" i="18"/>
  <c r="P266" i="18"/>
  <c r="Q278" i="18"/>
  <c r="O266" i="18"/>
  <c r="M266" i="18"/>
  <c r="J266" i="18"/>
  <c r="K278" i="18"/>
  <c r="I266" i="18"/>
  <c r="G266" i="18"/>
  <c r="E266" i="18"/>
  <c r="AE265" i="18"/>
  <c r="AA265" i="18"/>
  <c r="W265" i="18"/>
  <c r="U265" i="18"/>
  <c r="P265" i="18"/>
  <c r="Q277" i="18"/>
  <c r="O265" i="18"/>
  <c r="M265" i="18"/>
  <c r="J265" i="18"/>
  <c r="K277" i="18"/>
  <c r="I265" i="18"/>
  <c r="G265" i="18"/>
  <c r="E265" i="18"/>
  <c r="AE264" i="18"/>
  <c r="AA264" i="18"/>
  <c r="W264" i="18"/>
  <c r="U264" i="18"/>
  <c r="P264" i="18"/>
  <c r="Q276" i="18"/>
  <c r="O264" i="18"/>
  <c r="M264" i="18"/>
  <c r="J264" i="18"/>
  <c r="K276" i="18"/>
  <c r="I264" i="18"/>
  <c r="G264" i="18"/>
  <c r="E264" i="18"/>
  <c r="AE263" i="18"/>
  <c r="AA263" i="18"/>
  <c r="W263" i="18"/>
  <c r="U263" i="18"/>
  <c r="P263" i="18"/>
  <c r="Q275" i="18"/>
  <c r="O263" i="18"/>
  <c r="M263" i="18"/>
  <c r="J263" i="18"/>
  <c r="K275" i="18"/>
  <c r="I263" i="18"/>
  <c r="G263" i="18"/>
  <c r="E263" i="18"/>
  <c r="AE262" i="18"/>
  <c r="AA262" i="18"/>
  <c r="W262" i="18"/>
  <c r="U262" i="18"/>
  <c r="P262" i="18"/>
  <c r="Q274" i="18"/>
  <c r="O262" i="18"/>
  <c r="M262" i="18"/>
  <c r="J262" i="18"/>
  <c r="K274" i="18"/>
  <c r="I262" i="18"/>
  <c r="G262" i="18"/>
  <c r="E262" i="18"/>
  <c r="R273" i="18"/>
  <c r="R269" i="18"/>
  <c r="R271" i="18"/>
  <c r="S283" i="18"/>
  <c r="R267" i="18"/>
  <c r="R266" i="18"/>
  <c r="R265" i="18"/>
  <c r="R264" i="18"/>
  <c r="S276" i="18"/>
  <c r="R263" i="18"/>
  <c r="R262" i="18"/>
  <c r="S274" i="18"/>
  <c r="R268" i="18"/>
  <c r="S280" i="18"/>
  <c r="R270" i="18"/>
  <c r="S282" i="18"/>
  <c r="R272" i="18"/>
  <c r="S284" i="18"/>
  <c r="X271" i="18"/>
  <c r="Y283" i="18"/>
  <c r="X273" i="18"/>
  <c r="Y285" i="18"/>
  <c r="S285" i="18"/>
  <c r="X262" i="18"/>
  <c r="Y274" i="18"/>
  <c r="X263" i="18"/>
  <c r="Y275" i="18"/>
  <c r="S275" i="18"/>
  <c r="X267" i="18"/>
  <c r="Y279" i="18"/>
  <c r="S279" i="18"/>
  <c r="X264" i="18"/>
  <c r="Y276" i="18"/>
  <c r="X265" i="18"/>
  <c r="Y277" i="18"/>
  <c r="S277" i="18"/>
  <c r="X269" i="18"/>
  <c r="Y281" i="18"/>
  <c r="S281" i="18"/>
  <c r="X266" i="18"/>
  <c r="Y278" i="18"/>
  <c r="S278" i="18"/>
  <c r="X272" i="18"/>
  <c r="Y284" i="18"/>
  <c r="X270" i="18"/>
  <c r="Y282" i="18"/>
  <c r="X268" i="18"/>
  <c r="Y280" i="18"/>
  <c r="D38" i="16"/>
  <c r="J38" i="16" s="1"/>
  <c r="F38" i="16"/>
  <c r="H38" i="16"/>
  <c r="I39" i="16"/>
  <c r="L38" i="16"/>
  <c r="N38" i="16"/>
  <c r="O39" i="16" s="1"/>
  <c r="T38" i="16"/>
  <c r="V38" i="16"/>
  <c r="W39" i="16"/>
  <c r="Z38" i="16"/>
  <c r="AF38" i="16"/>
  <c r="AD38" i="16"/>
  <c r="AH38" i="16"/>
  <c r="AH343" i="18"/>
  <c r="AF343" i="18"/>
  <c r="AD343" i="18"/>
  <c r="Z343" i="18"/>
  <c r="V343" i="18"/>
  <c r="T343" i="18"/>
  <c r="N343" i="18"/>
  <c r="L343" i="18"/>
  <c r="H343" i="18"/>
  <c r="F343" i="18"/>
  <c r="D343" i="18"/>
  <c r="P38" i="16"/>
  <c r="AK235" i="18"/>
  <c r="AM235" i="18"/>
  <c r="AK236" i="18"/>
  <c r="AM236" i="18"/>
  <c r="AK237" i="18"/>
  <c r="AM237" i="18"/>
  <c r="AI254" i="18"/>
  <c r="AI253" i="18"/>
  <c r="AI252" i="18"/>
  <c r="AI251" i="18"/>
  <c r="AA250" i="18"/>
  <c r="AE250" i="18"/>
  <c r="AA251" i="18"/>
  <c r="AE251" i="18"/>
  <c r="AA252" i="18"/>
  <c r="AE252" i="18"/>
  <c r="AA253" i="18"/>
  <c r="AE253" i="18"/>
  <c r="AA254" i="18"/>
  <c r="AE254" i="18"/>
  <c r="AA255" i="18"/>
  <c r="AE255" i="18"/>
  <c r="AA256" i="18"/>
  <c r="AE256" i="18"/>
  <c r="AA257" i="18"/>
  <c r="AE257" i="18"/>
  <c r="AA258" i="18"/>
  <c r="AE258" i="18"/>
  <c r="AE261" i="18"/>
  <c r="AA261" i="18"/>
  <c r="W261" i="18"/>
  <c r="U261" i="18"/>
  <c r="P261" i="18"/>
  <c r="Q273" i="18"/>
  <c r="O261" i="18"/>
  <c r="M261" i="18"/>
  <c r="J261" i="18"/>
  <c r="K273" i="18"/>
  <c r="I261" i="18"/>
  <c r="G261" i="18"/>
  <c r="E261" i="18"/>
  <c r="AE260" i="18"/>
  <c r="AA260" i="18"/>
  <c r="W260" i="18"/>
  <c r="U260" i="18"/>
  <c r="P260" i="18"/>
  <c r="Q272" i="18"/>
  <c r="O260" i="18"/>
  <c r="M260" i="18"/>
  <c r="J260" i="18"/>
  <c r="K272" i="18"/>
  <c r="I260" i="18"/>
  <c r="G260" i="18"/>
  <c r="E260" i="18"/>
  <c r="AE259" i="18"/>
  <c r="AA259" i="18"/>
  <c r="W259" i="18"/>
  <c r="U259" i="18"/>
  <c r="P259" i="18"/>
  <c r="Q271" i="18"/>
  <c r="O259" i="18"/>
  <c r="M259" i="18"/>
  <c r="J259" i="18"/>
  <c r="K271" i="18"/>
  <c r="I259" i="18"/>
  <c r="G259" i="18"/>
  <c r="E259" i="18"/>
  <c r="W258" i="18"/>
  <c r="U258" i="18"/>
  <c r="P258" i="18"/>
  <c r="Q270" i="18"/>
  <c r="O258" i="18"/>
  <c r="M258" i="18"/>
  <c r="J258" i="18"/>
  <c r="K270" i="18"/>
  <c r="I258" i="18"/>
  <c r="G258" i="18"/>
  <c r="E258" i="18"/>
  <c r="W257" i="18"/>
  <c r="U257" i="18"/>
  <c r="P257" i="18"/>
  <c r="Q269" i="18"/>
  <c r="O257" i="18"/>
  <c r="M257" i="18"/>
  <c r="J257" i="18"/>
  <c r="K269" i="18"/>
  <c r="I257" i="18"/>
  <c r="G257" i="18"/>
  <c r="E257" i="18"/>
  <c r="W256" i="18"/>
  <c r="U256" i="18"/>
  <c r="P256" i="18"/>
  <c r="Q268" i="18"/>
  <c r="O256" i="18"/>
  <c r="M256" i="18"/>
  <c r="J256" i="18"/>
  <c r="K268" i="18"/>
  <c r="I256" i="18"/>
  <c r="G256" i="18"/>
  <c r="E256" i="18"/>
  <c r="W255" i="18"/>
  <c r="U255" i="18"/>
  <c r="P255" i="18"/>
  <c r="Q267" i="18"/>
  <c r="O255" i="18"/>
  <c r="M255" i="18"/>
  <c r="J255" i="18"/>
  <c r="K267" i="18"/>
  <c r="I255" i="18"/>
  <c r="G255" i="18"/>
  <c r="E255" i="18"/>
  <c r="W254" i="18"/>
  <c r="U254" i="18"/>
  <c r="P254" i="18"/>
  <c r="O254" i="18"/>
  <c r="M254" i="18"/>
  <c r="J254" i="18"/>
  <c r="K266" i="18"/>
  <c r="I254" i="18"/>
  <c r="G254" i="18"/>
  <c r="E254" i="18"/>
  <c r="W253" i="18"/>
  <c r="U253" i="18"/>
  <c r="P253" i="18"/>
  <c r="Q265" i="18"/>
  <c r="O253" i="18"/>
  <c r="M253" i="18"/>
  <c r="J253" i="18"/>
  <c r="K265" i="18"/>
  <c r="I253" i="18"/>
  <c r="G253" i="18"/>
  <c r="E253" i="18"/>
  <c r="W252" i="18"/>
  <c r="U252" i="18"/>
  <c r="P252" i="18"/>
  <c r="Q264" i="18"/>
  <c r="O252" i="18"/>
  <c r="M252" i="18"/>
  <c r="J252" i="18"/>
  <c r="K264" i="18"/>
  <c r="I252" i="18"/>
  <c r="G252" i="18"/>
  <c r="E252" i="18"/>
  <c r="W251" i="18"/>
  <c r="U251" i="18"/>
  <c r="P251" i="18"/>
  <c r="Q263" i="18"/>
  <c r="O251" i="18"/>
  <c r="M251" i="18"/>
  <c r="J251" i="18"/>
  <c r="K263" i="18"/>
  <c r="I251" i="18"/>
  <c r="G251" i="18"/>
  <c r="E251" i="18"/>
  <c r="W250" i="18"/>
  <c r="U250" i="18"/>
  <c r="P250" i="18"/>
  <c r="Q262" i="18"/>
  <c r="O250" i="18"/>
  <c r="M250" i="18"/>
  <c r="J250" i="18"/>
  <c r="I250" i="18"/>
  <c r="G250" i="18"/>
  <c r="E250" i="18"/>
  <c r="Q266" i="18"/>
  <c r="P343" i="18"/>
  <c r="K262" i="18"/>
  <c r="J343" i="18"/>
  <c r="R258" i="18"/>
  <c r="R260" i="18"/>
  <c r="R254" i="18"/>
  <c r="R252" i="18"/>
  <c r="S264" i="18"/>
  <c r="R256" i="18"/>
  <c r="R250" i="18"/>
  <c r="R251" i="18"/>
  <c r="S263" i="18"/>
  <c r="R253" i="18"/>
  <c r="S265" i="18"/>
  <c r="R255" i="18"/>
  <c r="S267" i="18"/>
  <c r="R257" i="18"/>
  <c r="S269" i="18"/>
  <c r="R259" i="18"/>
  <c r="S271" i="18"/>
  <c r="R261" i="18"/>
  <c r="S273" i="18"/>
  <c r="AB52" i="16"/>
  <c r="AD52" i="16"/>
  <c r="AF52" i="16"/>
  <c r="AH52" i="16"/>
  <c r="AB53" i="16"/>
  <c r="AH37" i="16"/>
  <c r="AD37" i="16"/>
  <c r="Z37" i="16"/>
  <c r="AA38" i="16" s="1"/>
  <c r="Z36" i="16"/>
  <c r="AA37" i="16" s="1"/>
  <c r="V37" i="16"/>
  <c r="T37" i="16"/>
  <c r="N37" i="16"/>
  <c r="L37" i="16"/>
  <c r="M38" i="16" s="1"/>
  <c r="H37" i="16"/>
  <c r="F37" i="16"/>
  <c r="D37" i="16"/>
  <c r="AM37" i="16"/>
  <c r="AK37" i="16"/>
  <c r="AH344" i="18"/>
  <c r="AF344" i="18"/>
  <c r="AD344" i="18"/>
  <c r="AB344" i="18"/>
  <c r="Z344" i="18"/>
  <c r="V344" i="18"/>
  <c r="T344" i="18"/>
  <c r="N344" i="18"/>
  <c r="L344" i="18"/>
  <c r="H344" i="18"/>
  <c r="F344" i="18"/>
  <c r="D344" i="18"/>
  <c r="X260" i="18"/>
  <c r="Y272" i="18"/>
  <c r="S272" i="18"/>
  <c r="X252" i="18"/>
  <c r="Y264" i="18"/>
  <c r="X250" i="18"/>
  <c r="S262" i="18"/>
  <c r="R343" i="18"/>
  <c r="X256" i="18"/>
  <c r="Y268" i="18"/>
  <c r="S268" i="18"/>
  <c r="X254" i="18"/>
  <c r="Y266" i="18"/>
  <c r="S266" i="18"/>
  <c r="X258" i="18"/>
  <c r="Y270" i="18"/>
  <c r="S270" i="18"/>
  <c r="F53" i="16"/>
  <c r="G38" i="16"/>
  <c r="T53" i="16"/>
  <c r="U38" i="16"/>
  <c r="AD53" i="16"/>
  <c r="D53" i="16"/>
  <c r="E38" i="16"/>
  <c r="H53" i="16"/>
  <c r="I38" i="16"/>
  <c r="N53" i="16"/>
  <c r="O38" i="16"/>
  <c r="V53" i="16"/>
  <c r="W38" i="16"/>
  <c r="AH53" i="16"/>
  <c r="AI38" i="16"/>
  <c r="Z53" i="16"/>
  <c r="X261" i="18"/>
  <c r="Y273" i="18"/>
  <c r="X259" i="18"/>
  <c r="Y271" i="18"/>
  <c r="X257" i="18"/>
  <c r="Y269" i="18"/>
  <c r="X255" i="18"/>
  <c r="Y267" i="18"/>
  <c r="X253" i="18"/>
  <c r="Y265" i="18"/>
  <c r="X251" i="18"/>
  <c r="Y263" i="18"/>
  <c r="Z52" i="16"/>
  <c r="J37" i="16"/>
  <c r="AM216" i="18"/>
  <c r="AM215" i="18"/>
  <c r="AM214" i="18"/>
  <c r="Y262" i="18"/>
  <c r="X343" i="18"/>
  <c r="AE249" i="18"/>
  <c r="AE248" i="18"/>
  <c r="AE247" i="18"/>
  <c r="AA249" i="18"/>
  <c r="AA248" i="18"/>
  <c r="AA247" i="18"/>
  <c r="AC234" i="18"/>
  <c r="P234" i="18"/>
  <c r="P223" i="18"/>
  <c r="J234" i="18"/>
  <c r="J223" i="18"/>
  <c r="R223" i="18"/>
  <c r="X223" i="18"/>
  <c r="AM36" i="16"/>
  <c r="AM35" i="16"/>
  <c r="AM234" i="18"/>
  <c r="AM233" i="18"/>
  <c r="AM232" i="18"/>
  <c r="AM231" i="18"/>
  <c r="AM230" i="18"/>
  <c r="AM229" i="18"/>
  <c r="AM228" i="18"/>
  <c r="AM227" i="18"/>
  <c r="AM226" i="18"/>
  <c r="AM225" i="18"/>
  <c r="AM224" i="18"/>
  <c r="AM223" i="18"/>
  <c r="AM222" i="18"/>
  <c r="AM221" i="18"/>
  <c r="AM220" i="18"/>
  <c r="AM219" i="18"/>
  <c r="AM218" i="18"/>
  <c r="AM217" i="18"/>
  <c r="W249" i="18"/>
  <c r="U249" i="18"/>
  <c r="P249" i="18"/>
  <c r="Q261" i="18"/>
  <c r="O249" i="18"/>
  <c r="M249" i="18"/>
  <c r="J249" i="18"/>
  <c r="K261" i="18"/>
  <c r="I249" i="18"/>
  <c r="G249" i="18"/>
  <c r="E249" i="18"/>
  <c r="W248" i="18"/>
  <c r="U248" i="18"/>
  <c r="P248" i="18"/>
  <c r="Q260" i="18"/>
  <c r="O248" i="18"/>
  <c r="M248" i="18"/>
  <c r="J248" i="18"/>
  <c r="K260" i="18"/>
  <c r="I248" i="18"/>
  <c r="G248" i="18"/>
  <c r="E248" i="18"/>
  <c r="W247" i="18"/>
  <c r="U247" i="18"/>
  <c r="P247" i="18"/>
  <c r="Q259" i="18"/>
  <c r="O247" i="18"/>
  <c r="M247" i="18"/>
  <c r="J247" i="18"/>
  <c r="K259" i="18"/>
  <c r="I247" i="18"/>
  <c r="G247" i="18"/>
  <c r="E247" i="18"/>
  <c r="W246" i="18"/>
  <c r="U246" i="18"/>
  <c r="P246" i="18"/>
  <c r="Q258" i="18"/>
  <c r="O246" i="18"/>
  <c r="M246" i="18"/>
  <c r="J246" i="18"/>
  <c r="K258" i="18"/>
  <c r="I246" i="18"/>
  <c r="G246" i="18"/>
  <c r="E246" i="18"/>
  <c r="W245" i="18"/>
  <c r="U245" i="18"/>
  <c r="P245" i="18"/>
  <c r="Q257" i="18"/>
  <c r="O245" i="18"/>
  <c r="M245" i="18"/>
  <c r="J245" i="18"/>
  <c r="K257" i="18"/>
  <c r="I245" i="18"/>
  <c r="G245" i="18"/>
  <c r="E245" i="18"/>
  <c r="W244" i="18"/>
  <c r="U244" i="18"/>
  <c r="P244" i="18"/>
  <c r="Q256" i="18"/>
  <c r="O244" i="18"/>
  <c r="M244" i="18"/>
  <c r="J244" i="18"/>
  <c r="I244" i="18"/>
  <c r="G244" i="18"/>
  <c r="E244" i="18"/>
  <c r="W243" i="18"/>
  <c r="U243" i="18"/>
  <c r="P243" i="18"/>
  <c r="Q255" i="18"/>
  <c r="O243" i="18"/>
  <c r="M243" i="18"/>
  <c r="J243" i="18"/>
  <c r="K255" i="18"/>
  <c r="I243" i="18"/>
  <c r="G243" i="18"/>
  <c r="E243" i="18"/>
  <c r="W242" i="18"/>
  <c r="U242" i="18"/>
  <c r="P242" i="18"/>
  <c r="Q254" i="18"/>
  <c r="O242" i="18"/>
  <c r="M242" i="18"/>
  <c r="J242" i="18"/>
  <c r="K254" i="18"/>
  <c r="I242" i="18"/>
  <c r="G242" i="18"/>
  <c r="E242" i="18"/>
  <c r="W241" i="18"/>
  <c r="U241" i="18"/>
  <c r="P241" i="18"/>
  <c r="Q253" i="18"/>
  <c r="O241" i="18"/>
  <c r="M241" i="18"/>
  <c r="J241" i="18"/>
  <c r="K253" i="18"/>
  <c r="I241" i="18"/>
  <c r="G241" i="18"/>
  <c r="E241" i="18"/>
  <c r="W240" i="18"/>
  <c r="U240" i="18"/>
  <c r="P240" i="18"/>
  <c r="Q252" i="18"/>
  <c r="O240" i="18"/>
  <c r="M240" i="18"/>
  <c r="J240" i="18"/>
  <c r="K252" i="18"/>
  <c r="I240" i="18"/>
  <c r="G240" i="18"/>
  <c r="E240" i="18"/>
  <c r="W239" i="18"/>
  <c r="U239" i="18"/>
  <c r="P239" i="18"/>
  <c r="Q251" i="18"/>
  <c r="O239" i="18"/>
  <c r="M239" i="18"/>
  <c r="J239" i="18"/>
  <c r="K251" i="18"/>
  <c r="I239" i="18"/>
  <c r="G239" i="18"/>
  <c r="E239" i="18"/>
  <c r="W238" i="18"/>
  <c r="U238" i="18"/>
  <c r="P238" i="18"/>
  <c r="O238" i="18"/>
  <c r="M238" i="18"/>
  <c r="J238" i="18"/>
  <c r="I238" i="18"/>
  <c r="G238" i="18"/>
  <c r="E238" i="18"/>
  <c r="K256" i="18"/>
  <c r="R244" i="18"/>
  <c r="S256" i="18"/>
  <c r="P344" i="18"/>
  <c r="Q250" i="18"/>
  <c r="K250" i="18"/>
  <c r="J344" i="18"/>
  <c r="R238" i="18"/>
  <c r="X238" i="18"/>
  <c r="R239" i="18"/>
  <c r="S251" i="18"/>
  <c r="R240" i="18"/>
  <c r="S252" i="18"/>
  <c r="R241" i="18"/>
  <c r="R242" i="18"/>
  <c r="R243" i="18"/>
  <c r="R245" i="18"/>
  <c r="R246" i="18"/>
  <c r="R247" i="18"/>
  <c r="R248" i="18"/>
  <c r="R249" i="18"/>
  <c r="V36" i="16"/>
  <c r="T36" i="16"/>
  <c r="N36" i="16"/>
  <c r="O37" i="16" s="1"/>
  <c r="L36" i="16"/>
  <c r="H36" i="16"/>
  <c r="F36" i="16"/>
  <c r="G37" i="16" s="1"/>
  <c r="D36" i="16"/>
  <c r="E37" i="16" s="1"/>
  <c r="X240" i="18"/>
  <c r="Y252" i="18"/>
  <c r="X239" i="18"/>
  <c r="Y251" i="18"/>
  <c r="X244" i="18"/>
  <c r="Y256" i="18"/>
  <c r="Y250" i="18"/>
  <c r="X242" i="18"/>
  <c r="Y254" i="18"/>
  <c r="S254" i="18"/>
  <c r="X249" i="18"/>
  <c r="Y261" i="18"/>
  <c r="S261" i="18"/>
  <c r="X245" i="18"/>
  <c r="Y257" i="18"/>
  <c r="S257" i="18"/>
  <c r="X241" i="18"/>
  <c r="Y253" i="18"/>
  <c r="S253" i="18"/>
  <c r="X247" i="18"/>
  <c r="Y259" i="18"/>
  <c r="S259" i="18"/>
  <c r="X243" i="18"/>
  <c r="Y255" i="18"/>
  <c r="S255" i="18"/>
  <c r="X246" i="18"/>
  <c r="Y258" i="18"/>
  <c r="S258" i="18"/>
  <c r="S250" i="18"/>
  <c r="R344" i="18"/>
  <c r="X248" i="18"/>
  <c r="Y260" i="18"/>
  <c r="S260" i="18"/>
  <c r="I37" i="16"/>
  <c r="H52" i="16"/>
  <c r="W37" i="16"/>
  <c r="V52" i="16"/>
  <c r="F52" i="16"/>
  <c r="M37" i="16"/>
  <c r="L52" i="16"/>
  <c r="U37" i="16"/>
  <c r="T52" i="16"/>
  <c r="J36" i="16"/>
  <c r="K37" i="16" s="1"/>
  <c r="E199" i="18"/>
  <c r="G199" i="18"/>
  <c r="I199" i="18"/>
  <c r="J199" i="18"/>
  <c r="M199" i="18"/>
  <c r="O199" i="18"/>
  <c r="P199" i="18"/>
  <c r="U199" i="18"/>
  <c r="W199" i="18"/>
  <c r="X344" i="18"/>
  <c r="R199" i="18"/>
  <c r="I211" i="18"/>
  <c r="J211" i="18"/>
  <c r="M211" i="18"/>
  <c r="O211" i="18"/>
  <c r="P211" i="18"/>
  <c r="R211" i="18"/>
  <c r="W237" i="18"/>
  <c r="U237" i="18"/>
  <c r="P237" i="18"/>
  <c r="Q249" i="18"/>
  <c r="O237" i="18"/>
  <c r="M237" i="18"/>
  <c r="J237" i="18"/>
  <c r="K249" i="18"/>
  <c r="I237" i="18"/>
  <c r="G237" i="18"/>
  <c r="E237" i="18"/>
  <c r="W236" i="18"/>
  <c r="U236" i="18"/>
  <c r="P236" i="18"/>
  <c r="Q248" i="18"/>
  <c r="O236" i="18"/>
  <c r="M236" i="18"/>
  <c r="J236" i="18"/>
  <c r="K248" i="18"/>
  <c r="I236" i="18"/>
  <c r="G236" i="18"/>
  <c r="E236" i="18"/>
  <c r="W235" i="18"/>
  <c r="U235" i="18"/>
  <c r="P235" i="18"/>
  <c r="Q247" i="18"/>
  <c r="O235" i="18"/>
  <c r="M235" i="18"/>
  <c r="J235" i="18"/>
  <c r="K247" i="18"/>
  <c r="I235" i="18"/>
  <c r="G235" i="18"/>
  <c r="E235" i="18"/>
  <c r="AK234" i="18"/>
  <c r="AA234" i="18"/>
  <c r="W234" i="18"/>
  <c r="U234" i="18"/>
  <c r="Q246" i="18"/>
  <c r="O234" i="18"/>
  <c r="M234" i="18"/>
  <c r="K246" i="18"/>
  <c r="I234" i="18"/>
  <c r="G234" i="18"/>
  <c r="E234" i="18"/>
  <c r="AK233" i="18"/>
  <c r="AC233" i="18"/>
  <c r="AA233" i="18"/>
  <c r="W233" i="18"/>
  <c r="U233" i="18"/>
  <c r="P233" i="18"/>
  <c r="Q245" i="18"/>
  <c r="O233" i="18"/>
  <c r="M233" i="18"/>
  <c r="J233" i="18"/>
  <c r="K245" i="18"/>
  <c r="I233" i="18"/>
  <c r="G233" i="18"/>
  <c r="E233" i="18"/>
  <c r="AK232" i="18"/>
  <c r="AC232" i="18"/>
  <c r="AA232" i="18"/>
  <c r="W232" i="18"/>
  <c r="U232" i="18"/>
  <c r="P232" i="18"/>
  <c r="Q244" i="18"/>
  <c r="O232" i="18"/>
  <c r="M232" i="18"/>
  <c r="J232" i="18"/>
  <c r="K244" i="18"/>
  <c r="I232" i="18"/>
  <c r="G232" i="18"/>
  <c r="E232" i="18"/>
  <c r="AK231" i="18"/>
  <c r="AC231" i="18"/>
  <c r="AA231" i="18"/>
  <c r="W231" i="18"/>
  <c r="U231" i="18"/>
  <c r="P231" i="18"/>
  <c r="Q243" i="18"/>
  <c r="O231" i="18"/>
  <c r="M231" i="18"/>
  <c r="J231" i="18"/>
  <c r="K243" i="18"/>
  <c r="I231" i="18"/>
  <c r="G231" i="18"/>
  <c r="E231" i="18"/>
  <c r="AK230" i="18"/>
  <c r="AC230" i="18"/>
  <c r="AA230" i="18"/>
  <c r="W230" i="18"/>
  <c r="U230" i="18"/>
  <c r="P230" i="18"/>
  <c r="Q242" i="18"/>
  <c r="O230" i="18"/>
  <c r="M230" i="18"/>
  <c r="J230" i="18"/>
  <c r="K242" i="18"/>
  <c r="I230" i="18"/>
  <c r="G230" i="18"/>
  <c r="E230" i="18"/>
  <c r="AK229" i="18"/>
  <c r="AC229" i="18"/>
  <c r="AA229" i="18"/>
  <c r="W229" i="18"/>
  <c r="U229" i="18"/>
  <c r="P229" i="18"/>
  <c r="Q241" i="18"/>
  <c r="O229" i="18"/>
  <c r="M229" i="18"/>
  <c r="J229" i="18"/>
  <c r="K241" i="18"/>
  <c r="I229" i="18"/>
  <c r="G229" i="18"/>
  <c r="E229" i="18"/>
  <c r="AK228" i="18"/>
  <c r="AC228" i="18"/>
  <c r="AA228" i="18"/>
  <c r="W228" i="18"/>
  <c r="U228" i="18"/>
  <c r="P228" i="18"/>
  <c r="Q240" i="18"/>
  <c r="O228" i="18"/>
  <c r="M228" i="18"/>
  <c r="J228" i="18"/>
  <c r="K240" i="18"/>
  <c r="I228" i="18"/>
  <c r="G228" i="18"/>
  <c r="E228" i="18"/>
  <c r="AK227" i="18"/>
  <c r="AC227" i="18"/>
  <c r="AA227" i="18"/>
  <c r="W227" i="18"/>
  <c r="U227" i="18"/>
  <c r="P227" i="18"/>
  <c r="Q239" i="18"/>
  <c r="O227" i="18"/>
  <c r="M227" i="18"/>
  <c r="J227" i="18"/>
  <c r="K239" i="18"/>
  <c r="I227" i="18"/>
  <c r="G227" i="18"/>
  <c r="E227" i="18"/>
  <c r="AK226" i="18"/>
  <c r="AC226" i="18"/>
  <c r="AA226" i="18"/>
  <c r="W226" i="18"/>
  <c r="U226" i="18"/>
  <c r="P226" i="18"/>
  <c r="O226" i="18"/>
  <c r="M226" i="18"/>
  <c r="J226" i="18"/>
  <c r="I226" i="18"/>
  <c r="G226" i="18"/>
  <c r="E226" i="18"/>
  <c r="Q238" i="18"/>
  <c r="K238" i="18"/>
  <c r="R226" i="18"/>
  <c r="R228" i="18"/>
  <c r="S240" i="18"/>
  <c r="R230" i="18"/>
  <c r="S242" i="18"/>
  <c r="R232" i="18"/>
  <c r="S244" i="18"/>
  <c r="R234" i="18"/>
  <c r="R236" i="18"/>
  <c r="R231" i="18"/>
  <c r="S243" i="18"/>
  <c r="R233" i="18"/>
  <c r="S245" i="18"/>
  <c r="R227" i="18"/>
  <c r="S239" i="18"/>
  <c r="R235" i="18"/>
  <c r="S247" i="18"/>
  <c r="R229" i="18"/>
  <c r="S241" i="18"/>
  <c r="R237" i="18"/>
  <c r="S249" i="18"/>
  <c r="AK36" i="16"/>
  <c r="AB35" i="16"/>
  <c r="Z35" i="16"/>
  <c r="AA36" i="16" s="1"/>
  <c r="V35" i="16"/>
  <c r="W36" i="16" s="1"/>
  <c r="T35" i="16"/>
  <c r="U36" i="16" s="1"/>
  <c r="N35" i="16"/>
  <c r="O36" i="16" s="1"/>
  <c r="L35" i="16"/>
  <c r="M36" i="16" s="1"/>
  <c r="H35" i="16"/>
  <c r="I36" i="16" s="1"/>
  <c r="F35" i="16"/>
  <c r="G36" i="16" s="1"/>
  <c r="D35" i="16"/>
  <c r="E36" i="16" s="1"/>
  <c r="S246" i="18"/>
  <c r="X234" i="18"/>
  <c r="Y246" i="18"/>
  <c r="S238" i="18"/>
  <c r="X236" i="18"/>
  <c r="Y248" i="18"/>
  <c r="S248" i="18"/>
  <c r="X232" i="18"/>
  <c r="Y244" i="18"/>
  <c r="X228" i="18"/>
  <c r="Y240" i="18"/>
  <c r="X227" i="18"/>
  <c r="Y239" i="18"/>
  <c r="X233" i="18"/>
  <c r="Y245" i="18"/>
  <c r="X226" i="18"/>
  <c r="X231" i="18"/>
  <c r="Y243" i="18"/>
  <c r="X229" i="18"/>
  <c r="Y241" i="18"/>
  <c r="X230" i="18"/>
  <c r="Y242" i="18"/>
  <c r="X237" i="18"/>
  <c r="Y249" i="18"/>
  <c r="X235" i="18"/>
  <c r="Y247" i="18"/>
  <c r="J35" i="16"/>
  <c r="K36" i="16" s="1"/>
  <c r="P35" i="16"/>
  <c r="V23" i="16"/>
  <c r="W93" i="18"/>
  <c r="W92" i="18"/>
  <c r="W91" i="18"/>
  <c r="W90" i="18"/>
  <c r="W89" i="18"/>
  <c r="W88" i="18"/>
  <c r="W87" i="18"/>
  <c r="W86" i="18"/>
  <c r="W85" i="18"/>
  <c r="W84" i="18"/>
  <c r="W83" i="18"/>
  <c r="W82" i="18"/>
  <c r="Y238" i="18"/>
  <c r="R35" i="16"/>
  <c r="X35" i="16" s="1"/>
  <c r="AS35" i="16" s="1"/>
  <c r="K211" i="18"/>
  <c r="AA163" i="18"/>
  <c r="AC163" i="18"/>
  <c r="AK163" i="18"/>
  <c r="I139" i="18"/>
  <c r="J139" i="18"/>
  <c r="M139" i="18"/>
  <c r="O139" i="18"/>
  <c r="P139" i="18"/>
  <c r="M115" i="18"/>
  <c r="O115" i="18"/>
  <c r="P115" i="18"/>
  <c r="U115" i="18"/>
  <c r="W115" i="18"/>
  <c r="G91" i="18"/>
  <c r="J91" i="18"/>
  <c r="M91" i="18"/>
  <c r="O91" i="18"/>
  <c r="P91" i="18"/>
  <c r="O67" i="18"/>
  <c r="P67" i="18"/>
  <c r="U67" i="18"/>
  <c r="G67" i="18"/>
  <c r="J67" i="18"/>
  <c r="M67" i="18"/>
  <c r="R139" i="18"/>
  <c r="R67" i="18"/>
  <c r="O55" i="18"/>
  <c r="P55" i="18"/>
  <c r="Q67" i="18"/>
  <c r="U55" i="18"/>
  <c r="E55" i="18"/>
  <c r="G55" i="18"/>
  <c r="J55" i="18"/>
  <c r="M55" i="18"/>
  <c r="K67" i="18"/>
  <c r="X67" i="18"/>
  <c r="R55" i="18"/>
  <c r="S67" i="18"/>
  <c r="AK35" i="16"/>
  <c r="AB34" i="16"/>
  <c r="AC35" i="16" s="1"/>
  <c r="AB33" i="16"/>
  <c r="AB32" i="16"/>
  <c r="AB31" i="16"/>
  <c r="AB30" i="16"/>
  <c r="AB29" i="16"/>
  <c r="AB28" i="16"/>
  <c r="AB27" i="16"/>
  <c r="Z34" i="16"/>
  <c r="AA35" i="16" s="1"/>
  <c r="Z33" i="16"/>
  <c r="Z32" i="16"/>
  <c r="Z31" i="16"/>
  <c r="Z30" i="16"/>
  <c r="Z29" i="16"/>
  <c r="Z28" i="16"/>
  <c r="Z27" i="16"/>
  <c r="V34" i="16"/>
  <c r="W35" i="16" s="1"/>
  <c r="V33" i="16"/>
  <c r="V32" i="16"/>
  <c r="V31" i="16"/>
  <c r="V30" i="16"/>
  <c r="V29" i="16"/>
  <c r="V28" i="16"/>
  <c r="V27" i="16"/>
  <c r="V26" i="16"/>
  <c r="V25" i="16"/>
  <c r="V24" i="16"/>
  <c r="W24" i="16"/>
  <c r="T34" i="16"/>
  <c r="U35" i="16" s="1"/>
  <c r="T33" i="16"/>
  <c r="T32" i="16"/>
  <c r="T31" i="16"/>
  <c r="T30" i="16"/>
  <c r="T29" i="16"/>
  <c r="T28" i="16"/>
  <c r="T27" i="16"/>
  <c r="T26" i="16"/>
  <c r="T25" i="16"/>
  <c r="T24" i="16"/>
  <c r="T23" i="16"/>
  <c r="T22" i="16"/>
  <c r="T21" i="16"/>
  <c r="T20" i="16"/>
  <c r="T19" i="16"/>
  <c r="T18" i="16"/>
  <c r="N34" i="16"/>
  <c r="O35" i="16" s="1"/>
  <c r="N33" i="16"/>
  <c r="N32" i="16"/>
  <c r="N31" i="16"/>
  <c r="N30" i="16"/>
  <c r="N29" i="16"/>
  <c r="N28" i="16"/>
  <c r="N27" i="16"/>
  <c r="N26" i="16"/>
  <c r="N25" i="16"/>
  <c r="N24" i="16"/>
  <c r="N23" i="16"/>
  <c r="N22" i="16"/>
  <c r="N21" i="16"/>
  <c r="N20" i="16"/>
  <c r="N19" i="16"/>
  <c r="N18" i="16"/>
  <c r="L34" i="16"/>
  <c r="M35" i="16" s="1"/>
  <c r="L33" i="16"/>
  <c r="L32" i="16"/>
  <c r="L31" i="16"/>
  <c r="L30" i="16"/>
  <c r="L29" i="16"/>
  <c r="L28" i="16"/>
  <c r="L27" i="16"/>
  <c r="L26" i="16"/>
  <c r="L25" i="16"/>
  <c r="L24" i="16"/>
  <c r="L23" i="16"/>
  <c r="L22" i="16"/>
  <c r="L21" i="16"/>
  <c r="L20" i="16"/>
  <c r="L19" i="16"/>
  <c r="L18" i="16"/>
  <c r="H34" i="16"/>
  <c r="I35" i="16" s="1"/>
  <c r="H33" i="16"/>
  <c r="H32" i="16"/>
  <c r="H31" i="16"/>
  <c r="H30" i="16"/>
  <c r="H29" i="16"/>
  <c r="H28" i="16"/>
  <c r="H27" i="16"/>
  <c r="F34" i="16"/>
  <c r="G35" i="16"/>
  <c r="F33" i="16"/>
  <c r="F32" i="16"/>
  <c r="F31" i="16"/>
  <c r="F30" i="16"/>
  <c r="F29" i="16"/>
  <c r="F28" i="16"/>
  <c r="F27" i="16"/>
  <c r="F26" i="16"/>
  <c r="F25" i="16"/>
  <c r="F24" i="16"/>
  <c r="F23" i="16"/>
  <c r="F22" i="16"/>
  <c r="F21" i="16"/>
  <c r="F20" i="16"/>
  <c r="F19" i="16"/>
  <c r="F18" i="16"/>
  <c r="D34" i="16"/>
  <c r="E35" i="16" s="1"/>
  <c r="D33" i="16"/>
  <c r="D32" i="16"/>
  <c r="D31" i="16"/>
  <c r="D30" i="16"/>
  <c r="D29" i="16"/>
  <c r="D28" i="16"/>
  <c r="D27" i="16"/>
  <c r="D26" i="16"/>
  <c r="D25" i="16"/>
  <c r="D24" i="16"/>
  <c r="D23" i="16"/>
  <c r="D22" i="16"/>
  <c r="D21" i="16"/>
  <c r="D20" i="16"/>
  <c r="D19" i="16"/>
  <c r="D18" i="16"/>
  <c r="X55" i="18"/>
  <c r="AA199" i="18"/>
  <c r="AC199" i="18"/>
  <c r="AK199" i="18"/>
  <c r="Q211" i="18"/>
  <c r="Y67" i="18"/>
  <c r="AK225" i="18"/>
  <c r="AC225" i="18"/>
  <c r="AA225" i="18"/>
  <c r="W225" i="18"/>
  <c r="U225" i="18"/>
  <c r="P225" i="18"/>
  <c r="Q237" i="18"/>
  <c r="O225" i="18"/>
  <c r="M225" i="18"/>
  <c r="J225" i="18"/>
  <c r="K237" i="18"/>
  <c r="I225" i="18"/>
  <c r="G225" i="18"/>
  <c r="E225" i="18"/>
  <c r="AK224" i="18"/>
  <c r="AC224" i="18"/>
  <c r="AA224" i="18"/>
  <c r="W224" i="18"/>
  <c r="U224" i="18"/>
  <c r="P224" i="18"/>
  <c r="Q236" i="18"/>
  <c r="O224" i="18"/>
  <c r="M224" i="18"/>
  <c r="J224" i="18"/>
  <c r="K236" i="18"/>
  <c r="I224" i="18"/>
  <c r="G224" i="18"/>
  <c r="E224" i="18"/>
  <c r="AK223" i="18"/>
  <c r="AC223" i="18"/>
  <c r="AA223" i="18"/>
  <c r="W223" i="18"/>
  <c r="U223" i="18"/>
  <c r="Q235" i="18"/>
  <c r="O223" i="18"/>
  <c r="M223" i="18"/>
  <c r="K235" i="18"/>
  <c r="I223" i="18"/>
  <c r="G223" i="18"/>
  <c r="E223" i="18"/>
  <c r="AK222" i="18"/>
  <c r="AC222" i="18"/>
  <c r="AA222" i="18"/>
  <c r="W222" i="18"/>
  <c r="U222" i="18"/>
  <c r="P222" i="18"/>
  <c r="Q234" i="18"/>
  <c r="O222" i="18"/>
  <c r="M222" i="18"/>
  <c r="J222" i="18"/>
  <c r="K234" i="18"/>
  <c r="I222" i="18"/>
  <c r="G222" i="18"/>
  <c r="E222" i="18"/>
  <c r="AK221" i="18"/>
  <c r="AC221" i="18"/>
  <c r="AA221" i="18"/>
  <c r="W221" i="18"/>
  <c r="U221" i="18"/>
  <c r="P221" i="18"/>
  <c r="Q233" i="18"/>
  <c r="O221" i="18"/>
  <c r="M221" i="18"/>
  <c r="J221" i="18"/>
  <c r="K233" i="18"/>
  <c r="I221" i="18"/>
  <c r="G221" i="18"/>
  <c r="E221" i="18"/>
  <c r="AK220" i="18"/>
  <c r="AC220" i="18"/>
  <c r="AA220" i="18"/>
  <c r="W220" i="18"/>
  <c r="U220" i="18"/>
  <c r="P220" i="18"/>
  <c r="Q232" i="18"/>
  <c r="O220" i="18"/>
  <c r="M220" i="18"/>
  <c r="J220" i="18"/>
  <c r="K232" i="18"/>
  <c r="I220" i="18"/>
  <c r="G220" i="18"/>
  <c r="E220" i="18"/>
  <c r="AK219" i="18"/>
  <c r="AC219" i="18"/>
  <c r="AA219" i="18"/>
  <c r="W219" i="18"/>
  <c r="U219" i="18"/>
  <c r="P219" i="18"/>
  <c r="Q231" i="18"/>
  <c r="O219" i="18"/>
  <c r="M219" i="18"/>
  <c r="J219" i="18"/>
  <c r="K231" i="18"/>
  <c r="I219" i="18"/>
  <c r="G219" i="18"/>
  <c r="E219" i="18"/>
  <c r="AK218" i="18"/>
  <c r="AC218" i="18"/>
  <c r="AA218" i="18"/>
  <c r="W218" i="18"/>
  <c r="U218" i="18"/>
  <c r="P218" i="18"/>
  <c r="Q230" i="18"/>
  <c r="O218" i="18"/>
  <c r="M218" i="18"/>
  <c r="J218" i="18"/>
  <c r="K230" i="18"/>
  <c r="I218" i="18"/>
  <c r="G218" i="18"/>
  <c r="E218" i="18"/>
  <c r="AK217" i="18"/>
  <c r="AC217" i="18"/>
  <c r="AA217" i="18"/>
  <c r="W217" i="18"/>
  <c r="U217" i="18"/>
  <c r="P217" i="18"/>
  <c r="Q229" i="18"/>
  <c r="O217" i="18"/>
  <c r="M217" i="18"/>
  <c r="J217" i="18"/>
  <c r="K229" i="18"/>
  <c r="I217" i="18"/>
  <c r="G217" i="18"/>
  <c r="E217" i="18"/>
  <c r="AK216" i="18"/>
  <c r="AC216" i="18"/>
  <c r="AA216" i="18"/>
  <c r="W216" i="18"/>
  <c r="U216" i="18"/>
  <c r="P216" i="18"/>
  <c r="Q228" i="18"/>
  <c r="O216" i="18"/>
  <c r="M216" i="18"/>
  <c r="J216" i="18"/>
  <c r="K228" i="18"/>
  <c r="I216" i="18"/>
  <c r="G216" i="18"/>
  <c r="E216" i="18"/>
  <c r="AK215" i="18"/>
  <c r="AC215" i="18"/>
  <c r="AA215" i="18"/>
  <c r="W215" i="18"/>
  <c r="U215" i="18"/>
  <c r="P215" i="18"/>
  <c r="Q227" i="18"/>
  <c r="O215" i="18"/>
  <c r="M215" i="18"/>
  <c r="J215" i="18"/>
  <c r="K227" i="18"/>
  <c r="I215" i="18"/>
  <c r="G215" i="18"/>
  <c r="E215" i="18"/>
  <c r="AK214" i="18"/>
  <c r="AC214" i="18"/>
  <c r="AA214" i="18"/>
  <c r="W214" i="18"/>
  <c r="U214" i="18"/>
  <c r="P214" i="18"/>
  <c r="Q226" i="18"/>
  <c r="O214" i="18"/>
  <c r="M214" i="18"/>
  <c r="J214" i="18"/>
  <c r="K226" i="18"/>
  <c r="I214" i="18"/>
  <c r="G214" i="18"/>
  <c r="E214" i="18"/>
  <c r="R214" i="18"/>
  <c r="S226" i="18"/>
  <c r="R215" i="18"/>
  <c r="S227" i="18"/>
  <c r="R216" i="18"/>
  <c r="S228" i="18"/>
  <c r="R217" i="18"/>
  <c r="S229" i="18"/>
  <c r="R218" i="18"/>
  <c r="R219" i="18"/>
  <c r="R220" i="18"/>
  <c r="R221" i="18"/>
  <c r="R222" i="18"/>
  <c r="R224" i="18"/>
  <c r="R225" i="18"/>
  <c r="AK34" i="16"/>
  <c r="AC34" i="16"/>
  <c r="AA34" i="16"/>
  <c r="W34" i="16"/>
  <c r="U34" i="16"/>
  <c r="P34" i="16"/>
  <c r="Q35" i="16" s="1"/>
  <c r="O34" i="16"/>
  <c r="M34" i="16"/>
  <c r="J34" i="16"/>
  <c r="K35" i="16" s="1"/>
  <c r="I34" i="16"/>
  <c r="G34" i="16"/>
  <c r="E34" i="16"/>
  <c r="X215" i="18"/>
  <c r="Y227" i="18"/>
  <c r="X214" i="18"/>
  <c r="Y226" i="18"/>
  <c r="X225" i="18"/>
  <c r="Y237" i="18"/>
  <c r="S237" i="18"/>
  <c r="Y235" i="18"/>
  <c r="S235" i="18"/>
  <c r="X217" i="18"/>
  <c r="Y229" i="18"/>
  <c r="X224" i="18"/>
  <c r="Y236" i="18"/>
  <c r="S236" i="18"/>
  <c r="X216" i="18"/>
  <c r="Y228" i="18"/>
  <c r="X221" i="18"/>
  <c r="Y233" i="18"/>
  <c r="S233" i="18"/>
  <c r="X220" i="18"/>
  <c r="Y232" i="18"/>
  <c r="S232" i="18"/>
  <c r="X219" i="18"/>
  <c r="Y231" i="18"/>
  <c r="S231" i="18"/>
  <c r="X222" i="18"/>
  <c r="Y234" i="18"/>
  <c r="S234" i="18"/>
  <c r="X218" i="18"/>
  <c r="Y230" i="18"/>
  <c r="S230" i="18"/>
  <c r="R34" i="16"/>
  <c r="AK33" i="16"/>
  <c r="AC33" i="16"/>
  <c r="AA33" i="16"/>
  <c r="W33" i="16"/>
  <c r="U33" i="16"/>
  <c r="P33" i="16"/>
  <c r="O33" i="16"/>
  <c r="M33" i="16"/>
  <c r="J33" i="16"/>
  <c r="I33" i="16"/>
  <c r="G33" i="16"/>
  <c r="E33" i="16"/>
  <c r="AK32" i="16"/>
  <c r="AC32" i="16"/>
  <c r="AA32" i="16"/>
  <c r="W32" i="16"/>
  <c r="U32" i="16"/>
  <c r="P32" i="16"/>
  <c r="O32" i="16"/>
  <c r="M32" i="16"/>
  <c r="J32" i="16"/>
  <c r="I32" i="16"/>
  <c r="G32" i="16"/>
  <c r="E32" i="16"/>
  <c r="AK31" i="16"/>
  <c r="AC31" i="16"/>
  <c r="AA31" i="16"/>
  <c r="W31" i="16"/>
  <c r="U31" i="16"/>
  <c r="P31" i="16"/>
  <c r="O31" i="16"/>
  <c r="M31" i="16"/>
  <c r="J31" i="16"/>
  <c r="I31" i="16"/>
  <c r="G31" i="16"/>
  <c r="E31" i="16"/>
  <c r="AK30" i="16"/>
  <c r="AC30" i="16"/>
  <c r="AA30" i="16"/>
  <c r="W30" i="16"/>
  <c r="U30" i="16"/>
  <c r="P30" i="16"/>
  <c r="O30" i="16"/>
  <c r="M30" i="16"/>
  <c r="J30" i="16"/>
  <c r="I30" i="16"/>
  <c r="G30" i="16"/>
  <c r="E30" i="16"/>
  <c r="AK29" i="16"/>
  <c r="AC29" i="16"/>
  <c r="AA29" i="16"/>
  <c r="W29" i="16"/>
  <c r="U29" i="16"/>
  <c r="P29" i="16"/>
  <c r="O29" i="16"/>
  <c r="M29" i="16"/>
  <c r="J29" i="16"/>
  <c r="I29" i="16"/>
  <c r="G29" i="16"/>
  <c r="E29" i="16"/>
  <c r="AK28" i="16"/>
  <c r="AC28" i="16"/>
  <c r="AA28" i="16"/>
  <c r="W28" i="16"/>
  <c r="U28" i="16"/>
  <c r="P28" i="16"/>
  <c r="O28" i="16"/>
  <c r="M28" i="16"/>
  <c r="J28" i="16"/>
  <c r="I28" i="16"/>
  <c r="G28" i="16"/>
  <c r="E28" i="16"/>
  <c r="AK27" i="16"/>
  <c r="W27" i="16"/>
  <c r="U27" i="16"/>
  <c r="P27" i="16"/>
  <c r="O27" i="16"/>
  <c r="M27" i="16"/>
  <c r="J27" i="16"/>
  <c r="G27" i="16"/>
  <c r="E27" i="16"/>
  <c r="AK26" i="16"/>
  <c r="W26" i="16"/>
  <c r="U26" i="16"/>
  <c r="P26" i="16"/>
  <c r="O26" i="16"/>
  <c r="M26" i="16"/>
  <c r="J26" i="16"/>
  <c r="G26" i="16"/>
  <c r="E26" i="16"/>
  <c r="AK25" i="16"/>
  <c r="W25" i="16"/>
  <c r="U25" i="16"/>
  <c r="P25" i="16"/>
  <c r="O25" i="16"/>
  <c r="M25" i="16"/>
  <c r="J25" i="16"/>
  <c r="G25" i="16"/>
  <c r="E25" i="16"/>
  <c r="AK24" i="16"/>
  <c r="U24" i="16"/>
  <c r="P24" i="16"/>
  <c r="O24" i="16"/>
  <c r="M24" i="16"/>
  <c r="J24" i="16"/>
  <c r="G24" i="16"/>
  <c r="E24" i="16"/>
  <c r="AK23" i="16"/>
  <c r="U23" i="16"/>
  <c r="P23" i="16"/>
  <c r="O23" i="16"/>
  <c r="M23" i="16"/>
  <c r="J23" i="16"/>
  <c r="G23" i="16"/>
  <c r="E23" i="16"/>
  <c r="AK22" i="16"/>
  <c r="U22" i="16"/>
  <c r="P22" i="16"/>
  <c r="O22" i="16"/>
  <c r="M22" i="16"/>
  <c r="J22" i="16"/>
  <c r="G22" i="16"/>
  <c r="E22" i="16"/>
  <c r="AK21" i="16"/>
  <c r="U21" i="16"/>
  <c r="P21" i="16"/>
  <c r="O21" i="16"/>
  <c r="M21" i="16"/>
  <c r="J21" i="16"/>
  <c r="G21" i="16"/>
  <c r="E21" i="16"/>
  <c r="AK20" i="16"/>
  <c r="U20" i="16"/>
  <c r="P20" i="16"/>
  <c r="O20" i="16"/>
  <c r="M20" i="16"/>
  <c r="J20" i="16"/>
  <c r="G20" i="16"/>
  <c r="E20" i="16"/>
  <c r="AK19" i="16"/>
  <c r="U19" i="16"/>
  <c r="P19" i="16"/>
  <c r="O19" i="16"/>
  <c r="M19" i="16"/>
  <c r="J19" i="16"/>
  <c r="G19" i="16"/>
  <c r="E19" i="16"/>
  <c r="AK18" i="16"/>
  <c r="U18" i="16"/>
  <c r="P18" i="16"/>
  <c r="O18" i="16"/>
  <c r="M18" i="16"/>
  <c r="J18" i="16"/>
  <c r="G18" i="16"/>
  <c r="E18" i="16"/>
  <c r="AK17" i="16"/>
  <c r="U17" i="16"/>
  <c r="P17" i="16"/>
  <c r="O17" i="16"/>
  <c r="M17" i="16"/>
  <c r="J17" i="16"/>
  <c r="G17" i="16"/>
  <c r="E17" i="16"/>
  <c r="AK16" i="16"/>
  <c r="U16" i="16"/>
  <c r="P16" i="16"/>
  <c r="O16" i="16"/>
  <c r="M16" i="16"/>
  <c r="J16" i="16"/>
  <c r="G16" i="16"/>
  <c r="E16" i="16"/>
  <c r="AK15" i="16"/>
  <c r="U15" i="16"/>
  <c r="P15" i="16"/>
  <c r="O15" i="16"/>
  <c r="M15" i="16"/>
  <c r="J15" i="16"/>
  <c r="G15" i="16"/>
  <c r="E15" i="16"/>
  <c r="AK14" i="16"/>
  <c r="U14" i="16"/>
  <c r="P14" i="16"/>
  <c r="O14" i="16"/>
  <c r="M14" i="16"/>
  <c r="J14" i="16"/>
  <c r="G14" i="16"/>
  <c r="E14" i="16"/>
  <c r="AK13" i="16"/>
  <c r="U13" i="16"/>
  <c r="P13" i="16"/>
  <c r="O13" i="16"/>
  <c r="M13" i="16"/>
  <c r="J13" i="16"/>
  <c r="G13" i="16"/>
  <c r="E13" i="16"/>
  <c r="AK12" i="16"/>
  <c r="U12" i="16"/>
  <c r="P12" i="16"/>
  <c r="O12" i="16"/>
  <c r="M12" i="16"/>
  <c r="J12" i="16"/>
  <c r="G12" i="16"/>
  <c r="E12" i="16"/>
  <c r="AK11" i="16"/>
  <c r="U11" i="16"/>
  <c r="P11" i="16"/>
  <c r="O11" i="16"/>
  <c r="M11" i="16"/>
  <c r="J11" i="16"/>
  <c r="G11" i="16"/>
  <c r="E11" i="16"/>
  <c r="P10" i="16"/>
  <c r="J10" i="16"/>
  <c r="AK213" i="18"/>
  <c r="AC213" i="18"/>
  <c r="AA213" i="18"/>
  <c r="W213" i="18"/>
  <c r="U213" i="18"/>
  <c r="P213" i="18"/>
  <c r="O213" i="18"/>
  <c r="M213" i="18"/>
  <c r="J213" i="18"/>
  <c r="I213" i="18"/>
  <c r="G213" i="18"/>
  <c r="E213" i="18"/>
  <c r="AK212" i="18"/>
  <c r="AC212" i="18"/>
  <c r="AA212" i="18"/>
  <c r="W212" i="18"/>
  <c r="U212" i="18"/>
  <c r="P212" i="18"/>
  <c r="O212" i="18"/>
  <c r="M212" i="18"/>
  <c r="J212" i="18"/>
  <c r="K224" i="18"/>
  <c r="I212" i="18"/>
  <c r="G212" i="18"/>
  <c r="E212" i="18"/>
  <c r="AK211" i="18"/>
  <c r="AC211" i="18"/>
  <c r="AA211" i="18"/>
  <c r="W211" i="18"/>
  <c r="U211" i="18"/>
  <c r="K223" i="18"/>
  <c r="G211" i="18"/>
  <c r="E211" i="18"/>
  <c r="AK210" i="18"/>
  <c r="AC210" i="18"/>
  <c r="AA210" i="18"/>
  <c r="W210" i="18"/>
  <c r="U210" i="18"/>
  <c r="P210" i="18"/>
  <c r="Q222" i="18"/>
  <c r="O210" i="18"/>
  <c r="M210" i="18"/>
  <c r="J210" i="18"/>
  <c r="K222" i="18"/>
  <c r="I210" i="18"/>
  <c r="G210" i="18"/>
  <c r="E210" i="18"/>
  <c r="AK209" i="18"/>
  <c r="AC209" i="18"/>
  <c r="AA209" i="18"/>
  <c r="W209" i="18"/>
  <c r="U209" i="18"/>
  <c r="P209" i="18"/>
  <c r="Q221" i="18"/>
  <c r="O209" i="18"/>
  <c r="M209" i="18"/>
  <c r="J209" i="18"/>
  <c r="K221" i="18"/>
  <c r="I209" i="18"/>
  <c r="G209" i="18"/>
  <c r="E209" i="18"/>
  <c r="AK208" i="18"/>
  <c r="AC208" i="18"/>
  <c r="AA208" i="18"/>
  <c r="W208" i="18"/>
  <c r="U208" i="18"/>
  <c r="P208" i="18"/>
  <c r="Q220" i="18"/>
  <c r="O208" i="18"/>
  <c r="M208" i="18"/>
  <c r="J208" i="18"/>
  <c r="K220" i="18"/>
  <c r="I208" i="18"/>
  <c r="G208" i="18"/>
  <c r="E208" i="18"/>
  <c r="AK207" i="18"/>
  <c r="AC207" i="18"/>
  <c r="AA207" i="18"/>
  <c r="W207" i="18"/>
  <c r="U207" i="18"/>
  <c r="P207" i="18"/>
  <c r="Q219" i="18"/>
  <c r="O207" i="18"/>
  <c r="M207" i="18"/>
  <c r="J207" i="18"/>
  <c r="K219" i="18"/>
  <c r="I207" i="18"/>
  <c r="G207" i="18"/>
  <c r="E207" i="18"/>
  <c r="AK206" i="18"/>
  <c r="AC206" i="18"/>
  <c r="AA206" i="18"/>
  <c r="W206" i="18"/>
  <c r="U206" i="18"/>
  <c r="P206" i="18"/>
  <c r="Q218" i="18"/>
  <c r="O206" i="18"/>
  <c r="M206" i="18"/>
  <c r="J206" i="18"/>
  <c r="K218" i="18"/>
  <c r="I206" i="18"/>
  <c r="G206" i="18"/>
  <c r="E206" i="18"/>
  <c r="AK205" i="18"/>
  <c r="AC205" i="18"/>
  <c r="AA205" i="18"/>
  <c r="W205" i="18"/>
  <c r="U205" i="18"/>
  <c r="P205" i="18"/>
  <c r="Q217" i="18"/>
  <c r="O205" i="18"/>
  <c r="M205" i="18"/>
  <c r="J205" i="18"/>
  <c r="I205" i="18"/>
  <c r="G205" i="18"/>
  <c r="E205" i="18"/>
  <c r="AK204" i="18"/>
  <c r="AC204" i="18"/>
  <c r="AA204" i="18"/>
  <c r="W204" i="18"/>
  <c r="U204" i="18"/>
  <c r="P204" i="18"/>
  <c r="Q216" i="18"/>
  <c r="O204" i="18"/>
  <c r="M204" i="18"/>
  <c r="J204" i="18"/>
  <c r="I204" i="18"/>
  <c r="G204" i="18"/>
  <c r="E204" i="18"/>
  <c r="AK203" i="18"/>
  <c r="AC203" i="18"/>
  <c r="AA203" i="18"/>
  <c r="W203" i="18"/>
  <c r="U203" i="18"/>
  <c r="P203" i="18"/>
  <c r="Q215" i="18"/>
  <c r="O203" i="18"/>
  <c r="M203" i="18"/>
  <c r="J203" i="18"/>
  <c r="I203" i="18"/>
  <c r="G203" i="18"/>
  <c r="E203" i="18"/>
  <c r="AK202" i="18"/>
  <c r="AC202" i="18"/>
  <c r="AA202" i="18"/>
  <c r="W202" i="18"/>
  <c r="U202" i="18"/>
  <c r="P202" i="18"/>
  <c r="O202" i="18"/>
  <c r="M202" i="18"/>
  <c r="J202" i="18"/>
  <c r="I202" i="18"/>
  <c r="G202" i="18"/>
  <c r="E202" i="18"/>
  <c r="AK201" i="18"/>
  <c r="AC201" i="18"/>
  <c r="AA201" i="18"/>
  <c r="W201" i="18"/>
  <c r="U201" i="18"/>
  <c r="P201" i="18"/>
  <c r="O201" i="18"/>
  <c r="M201" i="18"/>
  <c r="J201" i="18"/>
  <c r="I201" i="18"/>
  <c r="G201" i="18"/>
  <c r="E201" i="18"/>
  <c r="AK200" i="18"/>
  <c r="AC200" i="18"/>
  <c r="AA200" i="18"/>
  <c r="W200" i="18"/>
  <c r="U200" i="18"/>
  <c r="P200" i="18"/>
  <c r="O200" i="18"/>
  <c r="M200" i="18"/>
  <c r="J200" i="18"/>
  <c r="I200" i="18"/>
  <c r="G200" i="18"/>
  <c r="E200" i="18"/>
  <c r="AK198" i="18"/>
  <c r="AC198" i="18"/>
  <c r="AA198" i="18"/>
  <c r="W198" i="18"/>
  <c r="U198" i="18"/>
  <c r="P198" i="18"/>
  <c r="O198" i="18"/>
  <c r="M198" i="18"/>
  <c r="J198" i="18"/>
  <c r="I198" i="18"/>
  <c r="G198" i="18"/>
  <c r="E198" i="18"/>
  <c r="AK197" i="18"/>
  <c r="AC197" i="18"/>
  <c r="AA197" i="18"/>
  <c r="W197" i="18"/>
  <c r="U197" i="18"/>
  <c r="P197" i="18"/>
  <c r="O197" i="18"/>
  <c r="M197" i="18"/>
  <c r="J197" i="18"/>
  <c r="I197" i="18"/>
  <c r="G197" i="18"/>
  <c r="E197" i="18"/>
  <c r="AK196" i="18"/>
  <c r="AC196" i="18"/>
  <c r="AA196" i="18"/>
  <c r="W196" i="18"/>
  <c r="U196" i="18"/>
  <c r="P196" i="18"/>
  <c r="O196" i="18"/>
  <c r="M196" i="18"/>
  <c r="J196" i="18"/>
  <c r="I196" i="18"/>
  <c r="G196" i="18"/>
  <c r="E196" i="18"/>
  <c r="AK195" i="18"/>
  <c r="AC195" i="18"/>
  <c r="AA195" i="18"/>
  <c r="W195" i="18"/>
  <c r="U195" i="18"/>
  <c r="P195" i="18"/>
  <c r="O195" i="18"/>
  <c r="M195" i="18"/>
  <c r="J195" i="18"/>
  <c r="I195" i="18"/>
  <c r="G195" i="18"/>
  <c r="E195" i="18"/>
  <c r="AK194" i="18"/>
  <c r="AC194" i="18"/>
  <c r="AA194" i="18"/>
  <c r="W194" i="18"/>
  <c r="U194" i="18"/>
  <c r="P194" i="18"/>
  <c r="O194" i="18"/>
  <c r="M194" i="18"/>
  <c r="J194" i="18"/>
  <c r="I194" i="18"/>
  <c r="G194" i="18"/>
  <c r="E194" i="18"/>
  <c r="AK193" i="18"/>
  <c r="AC193" i="18"/>
  <c r="AA193" i="18"/>
  <c r="W193" i="18"/>
  <c r="U193" i="18"/>
  <c r="P193" i="18"/>
  <c r="O193" i="18"/>
  <c r="M193" i="18"/>
  <c r="J193" i="18"/>
  <c r="I193" i="18"/>
  <c r="G193" i="18"/>
  <c r="E193" i="18"/>
  <c r="AK192" i="18"/>
  <c r="AC192" i="18"/>
  <c r="AA192" i="18"/>
  <c r="W192" i="18"/>
  <c r="U192" i="18"/>
  <c r="P192" i="18"/>
  <c r="O192" i="18"/>
  <c r="M192" i="18"/>
  <c r="J192" i="18"/>
  <c r="I192" i="18"/>
  <c r="G192" i="18"/>
  <c r="E192" i="18"/>
  <c r="AK191" i="18"/>
  <c r="AC191" i="18"/>
  <c r="AA191" i="18"/>
  <c r="W191" i="18"/>
  <c r="U191" i="18"/>
  <c r="P191" i="18"/>
  <c r="O191" i="18"/>
  <c r="M191" i="18"/>
  <c r="J191" i="18"/>
  <c r="I191" i="18"/>
  <c r="G191" i="18"/>
  <c r="E191" i="18"/>
  <c r="AK190" i="18"/>
  <c r="AC190" i="18"/>
  <c r="AA190" i="18"/>
  <c r="W190" i="18"/>
  <c r="U190" i="18"/>
  <c r="P190" i="18"/>
  <c r="O190" i="18"/>
  <c r="M190" i="18"/>
  <c r="J190" i="18"/>
  <c r="I190" i="18"/>
  <c r="G190" i="18"/>
  <c r="E190" i="18"/>
  <c r="AK189" i="18"/>
  <c r="AC189" i="18"/>
  <c r="AA189" i="18"/>
  <c r="W189" i="18"/>
  <c r="U189" i="18"/>
  <c r="P189" i="18"/>
  <c r="O189" i="18"/>
  <c r="M189" i="18"/>
  <c r="J189" i="18"/>
  <c r="I189" i="18"/>
  <c r="G189" i="18"/>
  <c r="E189" i="18"/>
  <c r="AK188" i="18"/>
  <c r="AC188" i="18"/>
  <c r="AA188" i="18"/>
  <c r="W188" i="18"/>
  <c r="U188" i="18"/>
  <c r="P188" i="18"/>
  <c r="O188" i="18"/>
  <c r="M188" i="18"/>
  <c r="J188" i="18"/>
  <c r="I188" i="18"/>
  <c r="G188" i="18"/>
  <c r="E188" i="18"/>
  <c r="AK187" i="18"/>
  <c r="AC187" i="18"/>
  <c r="AA187" i="18"/>
  <c r="W187" i="18"/>
  <c r="U187" i="18"/>
  <c r="P187" i="18"/>
  <c r="Q199" i="18"/>
  <c r="O187" i="18"/>
  <c r="M187" i="18"/>
  <c r="J187" i="18"/>
  <c r="K199" i="18"/>
  <c r="I187" i="18"/>
  <c r="G187" i="18"/>
  <c r="E187" i="18"/>
  <c r="AK186" i="18"/>
  <c r="AC186" i="18"/>
  <c r="AA186" i="18"/>
  <c r="W186" i="18"/>
  <c r="U186" i="18"/>
  <c r="P186" i="18"/>
  <c r="O186" i="18"/>
  <c r="M186" i="18"/>
  <c r="J186" i="18"/>
  <c r="I186" i="18"/>
  <c r="G186" i="18"/>
  <c r="E186" i="18"/>
  <c r="AK185" i="18"/>
  <c r="AC185" i="18"/>
  <c r="AA185" i="18"/>
  <c r="W185" i="18"/>
  <c r="U185" i="18"/>
  <c r="P185" i="18"/>
  <c r="O185" i="18"/>
  <c r="M185" i="18"/>
  <c r="J185" i="18"/>
  <c r="I185" i="18"/>
  <c r="G185" i="18"/>
  <c r="E185" i="18"/>
  <c r="AK184" i="18"/>
  <c r="AC184" i="18"/>
  <c r="AA184" i="18"/>
  <c r="W184" i="18"/>
  <c r="U184" i="18"/>
  <c r="P184" i="18"/>
  <c r="O184" i="18"/>
  <c r="M184" i="18"/>
  <c r="J184" i="18"/>
  <c r="I184" i="18"/>
  <c r="G184" i="18"/>
  <c r="E184" i="18"/>
  <c r="AK183" i="18"/>
  <c r="AC183" i="18"/>
  <c r="AA183" i="18"/>
  <c r="W183" i="18"/>
  <c r="U183" i="18"/>
  <c r="P183" i="18"/>
  <c r="O183" i="18"/>
  <c r="M183" i="18"/>
  <c r="J183" i="18"/>
  <c r="I183" i="18"/>
  <c r="G183" i="18"/>
  <c r="E183" i="18"/>
  <c r="AK182" i="18"/>
  <c r="AC182" i="18"/>
  <c r="AA182" i="18"/>
  <c r="W182" i="18"/>
  <c r="U182" i="18"/>
  <c r="P182" i="18"/>
  <c r="O182" i="18"/>
  <c r="M182" i="18"/>
  <c r="J182" i="18"/>
  <c r="I182" i="18"/>
  <c r="G182" i="18"/>
  <c r="E182" i="18"/>
  <c r="AK181" i="18"/>
  <c r="AC181" i="18"/>
  <c r="AA181" i="18"/>
  <c r="W181" i="18"/>
  <c r="U181" i="18"/>
  <c r="P181" i="18"/>
  <c r="O181" i="18"/>
  <c r="M181" i="18"/>
  <c r="J181" i="18"/>
  <c r="I181" i="18"/>
  <c r="G181" i="18"/>
  <c r="E181" i="18"/>
  <c r="AK180" i="18"/>
  <c r="AC180" i="18"/>
  <c r="AA180" i="18"/>
  <c r="W180" i="18"/>
  <c r="U180" i="18"/>
  <c r="P180" i="18"/>
  <c r="Q192" i="18"/>
  <c r="O180" i="18"/>
  <c r="M180" i="18"/>
  <c r="J180" i="18"/>
  <c r="I180" i="18"/>
  <c r="G180" i="18"/>
  <c r="E180" i="18"/>
  <c r="AK179" i="18"/>
  <c r="AC179" i="18"/>
  <c r="AA179" i="18"/>
  <c r="W179" i="18"/>
  <c r="U179" i="18"/>
  <c r="P179" i="18"/>
  <c r="Q191" i="18"/>
  <c r="O179" i="18"/>
  <c r="M179" i="18"/>
  <c r="J179" i="18"/>
  <c r="I179" i="18"/>
  <c r="G179" i="18"/>
  <c r="E179" i="18"/>
  <c r="AK178" i="18"/>
  <c r="AC178" i="18"/>
  <c r="AA178" i="18"/>
  <c r="W178" i="18"/>
  <c r="U178" i="18"/>
  <c r="P178" i="18"/>
  <c r="Q190" i="18"/>
  <c r="O178" i="18"/>
  <c r="M178" i="18"/>
  <c r="J178" i="18"/>
  <c r="I178" i="18"/>
  <c r="G178" i="18"/>
  <c r="E178" i="18"/>
  <c r="AK177" i="18"/>
  <c r="AC177" i="18"/>
  <c r="AA177" i="18"/>
  <c r="W177" i="18"/>
  <c r="U177" i="18"/>
  <c r="P177" i="18"/>
  <c r="Q189" i="18"/>
  <c r="O177" i="18"/>
  <c r="M177" i="18"/>
  <c r="J177" i="18"/>
  <c r="I177" i="18"/>
  <c r="G177" i="18"/>
  <c r="E177" i="18"/>
  <c r="AK176" i="18"/>
  <c r="AC176" i="18"/>
  <c r="AA176" i="18"/>
  <c r="W176" i="18"/>
  <c r="U176" i="18"/>
  <c r="P176" i="18"/>
  <c r="O176" i="18"/>
  <c r="M176" i="18"/>
  <c r="J176" i="18"/>
  <c r="I176" i="18"/>
  <c r="G176" i="18"/>
  <c r="E176" i="18"/>
  <c r="AK175" i="18"/>
  <c r="AC175" i="18"/>
  <c r="AA175" i="18"/>
  <c r="W175" i="18"/>
  <c r="U175" i="18"/>
  <c r="P175" i="18"/>
  <c r="O175" i="18"/>
  <c r="M175" i="18"/>
  <c r="J175" i="18"/>
  <c r="I175" i="18"/>
  <c r="G175" i="18"/>
  <c r="E175" i="18"/>
  <c r="AK174" i="18"/>
  <c r="AC174" i="18"/>
  <c r="AA174" i="18"/>
  <c r="W174" i="18"/>
  <c r="U174" i="18"/>
  <c r="P174" i="18"/>
  <c r="O174" i="18"/>
  <c r="M174" i="18"/>
  <c r="J174" i="18"/>
  <c r="I174" i="18"/>
  <c r="G174" i="18"/>
  <c r="E174" i="18"/>
  <c r="AK173" i="18"/>
  <c r="AC173" i="18"/>
  <c r="AA173" i="18"/>
  <c r="W173" i="18"/>
  <c r="U173" i="18"/>
  <c r="P173" i="18"/>
  <c r="O173" i="18"/>
  <c r="M173" i="18"/>
  <c r="J173" i="18"/>
  <c r="I173" i="18"/>
  <c r="G173" i="18"/>
  <c r="E173" i="18"/>
  <c r="AK172" i="18"/>
  <c r="AC172" i="18"/>
  <c r="AA172" i="18"/>
  <c r="W172" i="18"/>
  <c r="U172" i="18"/>
  <c r="P172" i="18"/>
  <c r="O172" i="18"/>
  <c r="M172" i="18"/>
  <c r="J172" i="18"/>
  <c r="I172" i="18"/>
  <c r="G172" i="18"/>
  <c r="E172" i="18"/>
  <c r="AK171" i="18"/>
  <c r="AC171" i="18"/>
  <c r="AA171" i="18"/>
  <c r="W171" i="18"/>
  <c r="U171" i="18"/>
  <c r="P171" i="18"/>
  <c r="O171" i="18"/>
  <c r="M171" i="18"/>
  <c r="J171" i="18"/>
  <c r="I171" i="18"/>
  <c r="G171" i="18"/>
  <c r="E171" i="18"/>
  <c r="AK170" i="18"/>
  <c r="AC170" i="18"/>
  <c r="AA170" i="18"/>
  <c r="W170" i="18"/>
  <c r="U170" i="18"/>
  <c r="P170" i="18"/>
  <c r="O170" i="18"/>
  <c r="M170" i="18"/>
  <c r="J170" i="18"/>
  <c r="I170" i="18"/>
  <c r="G170" i="18"/>
  <c r="E170" i="18"/>
  <c r="AK169" i="18"/>
  <c r="AC169" i="18"/>
  <c r="AA169" i="18"/>
  <c r="W169" i="18"/>
  <c r="U169" i="18"/>
  <c r="P169" i="18"/>
  <c r="O169" i="18"/>
  <c r="M169" i="18"/>
  <c r="J169" i="18"/>
  <c r="I169" i="18"/>
  <c r="G169" i="18"/>
  <c r="E169" i="18"/>
  <c r="AK168" i="18"/>
  <c r="AC168" i="18"/>
  <c r="AA168" i="18"/>
  <c r="W168" i="18"/>
  <c r="U168" i="18"/>
  <c r="P168" i="18"/>
  <c r="O168" i="18"/>
  <c r="M168" i="18"/>
  <c r="J168" i="18"/>
  <c r="I168" i="18"/>
  <c r="G168" i="18"/>
  <c r="E168" i="18"/>
  <c r="AK167" i="18"/>
  <c r="AC167" i="18"/>
  <c r="AA167" i="18"/>
  <c r="W167" i="18"/>
  <c r="U167" i="18"/>
  <c r="P167" i="18"/>
  <c r="O167" i="18"/>
  <c r="M167" i="18"/>
  <c r="J167" i="18"/>
  <c r="I167" i="18"/>
  <c r="G167" i="18"/>
  <c r="E167" i="18"/>
  <c r="AK166" i="18"/>
  <c r="AC166" i="18"/>
  <c r="AA166" i="18"/>
  <c r="W166" i="18"/>
  <c r="U166" i="18"/>
  <c r="P166" i="18"/>
  <c r="O166" i="18"/>
  <c r="M166" i="18"/>
  <c r="J166" i="18"/>
  <c r="I166" i="18"/>
  <c r="G166" i="18"/>
  <c r="E166" i="18"/>
  <c r="AK165" i="18"/>
  <c r="AC165" i="18"/>
  <c r="AA165" i="18"/>
  <c r="W165" i="18"/>
  <c r="U165" i="18"/>
  <c r="P165" i="18"/>
  <c r="O165" i="18"/>
  <c r="M165" i="18"/>
  <c r="J165" i="18"/>
  <c r="I165" i="18"/>
  <c r="G165" i="18"/>
  <c r="E165" i="18"/>
  <c r="AK164" i="18"/>
  <c r="AC164" i="18"/>
  <c r="AA164" i="18"/>
  <c r="W164" i="18"/>
  <c r="U164" i="18"/>
  <c r="P164" i="18"/>
  <c r="O164" i="18"/>
  <c r="M164" i="18"/>
  <c r="J164" i="18"/>
  <c r="I164" i="18"/>
  <c r="G164" i="18"/>
  <c r="E164" i="18"/>
  <c r="W163" i="18"/>
  <c r="U163" i="18"/>
  <c r="P163" i="18"/>
  <c r="O163" i="18"/>
  <c r="M163" i="18"/>
  <c r="J163" i="18"/>
  <c r="I163" i="18"/>
  <c r="G163" i="18"/>
  <c r="E163" i="18"/>
  <c r="AK162" i="18"/>
  <c r="AC162" i="18"/>
  <c r="AA162" i="18"/>
  <c r="W162" i="18"/>
  <c r="U162" i="18"/>
  <c r="P162" i="18"/>
  <c r="O162" i="18"/>
  <c r="M162" i="18"/>
  <c r="J162" i="18"/>
  <c r="I162" i="18"/>
  <c r="G162" i="18"/>
  <c r="E162" i="18"/>
  <c r="AK161" i="18"/>
  <c r="AC161" i="18"/>
  <c r="AA161" i="18"/>
  <c r="W161" i="18"/>
  <c r="U161" i="18"/>
  <c r="P161" i="18"/>
  <c r="O161" i="18"/>
  <c r="M161" i="18"/>
  <c r="J161" i="18"/>
  <c r="I161" i="18"/>
  <c r="G161" i="18"/>
  <c r="E161" i="18"/>
  <c r="AK160" i="18"/>
  <c r="AC160" i="18"/>
  <c r="AA160" i="18"/>
  <c r="W160" i="18"/>
  <c r="U160" i="18"/>
  <c r="P160" i="18"/>
  <c r="O160" i="18"/>
  <c r="M160" i="18"/>
  <c r="J160" i="18"/>
  <c r="I160" i="18"/>
  <c r="G160" i="18"/>
  <c r="E160" i="18"/>
  <c r="AK159" i="18"/>
  <c r="AC159" i="18"/>
  <c r="AA159" i="18"/>
  <c r="W159" i="18"/>
  <c r="U159" i="18"/>
  <c r="P159" i="18"/>
  <c r="O159" i="18"/>
  <c r="M159" i="18"/>
  <c r="J159" i="18"/>
  <c r="I159" i="18"/>
  <c r="G159" i="18"/>
  <c r="E159" i="18"/>
  <c r="AK158" i="18"/>
  <c r="AC158" i="18"/>
  <c r="AA158" i="18"/>
  <c r="W158" i="18"/>
  <c r="U158" i="18"/>
  <c r="P158" i="18"/>
  <c r="O158" i="18"/>
  <c r="M158" i="18"/>
  <c r="J158" i="18"/>
  <c r="I158" i="18"/>
  <c r="G158" i="18"/>
  <c r="E158" i="18"/>
  <c r="AK157" i="18"/>
  <c r="AC157" i="18"/>
  <c r="AA157" i="18"/>
  <c r="W157" i="18"/>
  <c r="U157" i="18"/>
  <c r="P157" i="18"/>
  <c r="O157" i="18"/>
  <c r="M157" i="18"/>
  <c r="J157" i="18"/>
  <c r="I157" i="18"/>
  <c r="G157" i="18"/>
  <c r="E157" i="18"/>
  <c r="AK156" i="18"/>
  <c r="AC156" i="18"/>
  <c r="AA156" i="18"/>
  <c r="W156" i="18"/>
  <c r="U156" i="18"/>
  <c r="P156" i="18"/>
  <c r="O156" i="18"/>
  <c r="M156" i="18"/>
  <c r="J156" i="18"/>
  <c r="I156" i="18"/>
  <c r="G156" i="18"/>
  <c r="E156" i="18"/>
  <c r="AK155" i="18"/>
  <c r="AC155" i="18"/>
  <c r="AA155" i="18"/>
  <c r="W155" i="18"/>
  <c r="U155" i="18"/>
  <c r="P155" i="18"/>
  <c r="O155" i="18"/>
  <c r="M155" i="18"/>
  <c r="J155" i="18"/>
  <c r="I155" i="18"/>
  <c r="G155" i="18"/>
  <c r="E155" i="18"/>
  <c r="AK154" i="18"/>
  <c r="AC154" i="18"/>
  <c r="AA154" i="18"/>
  <c r="W154" i="18"/>
  <c r="U154" i="18"/>
  <c r="P154" i="18"/>
  <c r="O154" i="18"/>
  <c r="M154" i="18"/>
  <c r="J154" i="18"/>
  <c r="I154" i="18"/>
  <c r="G154" i="18"/>
  <c r="E154" i="18"/>
  <c r="AK153" i="18"/>
  <c r="AC153" i="18"/>
  <c r="AA153" i="18"/>
  <c r="W153" i="18"/>
  <c r="U153" i="18"/>
  <c r="P153" i="18"/>
  <c r="O153" i="18"/>
  <c r="M153" i="18"/>
  <c r="J153" i="18"/>
  <c r="I153" i="18"/>
  <c r="G153" i="18"/>
  <c r="E153" i="18"/>
  <c r="AK152" i="18"/>
  <c r="AC152" i="18"/>
  <c r="AA152" i="18"/>
  <c r="W152" i="18"/>
  <c r="U152" i="18"/>
  <c r="P152" i="18"/>
  <c r="O152" i="18"/>
  <c r="M152" i="18"/>
  <c r="J152" i="18"/>
  <c r="I152" i="18"/>
  <c r="G152" i="18"/>
  <c r="E152" i="18"/>
  <c r="AK151" i="18"/>
  <c r="AC151" i="18"/>
  <c r="AA151" i="18"/>
  <c r="W151" i="18"/>
  <c r="U151" i="18"/>
  <c r="P151" i="18"/>
  <c r="O151" i="18"/>
  <c r="M151" i="18"/>
  <c r="J151" i="18"/>
  <c r="I151" i="18"/>
  <c r="G151" i="18"/>
  <c r="E151" i="18"/>
  <c r="AK150" i="18"/>
  <c r="AC150" i="18"/>
  <c r="AA150" i="18"/>
  <c r="W150" i="18"/>
  <c r="U150" i="18"/>
  <c r="P150" i="18"/>
  <c r="O150" i="18"/>
  <c r="M150" i="18"/>
  <c r="J150" i="18"/>
  <c r="I150" i="18"/>
  <c r="G150" i="18"/>
  <c r="E150" i="18"/>
  <c r="AK149" i="18"/>
  <c r="AC149" i="18"/>
  <c r="AA149" i="18"/>
  <c r="W149" i="18"/>
  <c r="U149" i="18"/>
  <c r="P149" i="18"/>
  <c r="O149" i="18"/>
  <c r="M149" i="18"/>
  <c r="J149" i="18"/>
  <c r="I149" i="18"/>
  <c r="G149" i="18"/>
  <c r="E149" i="18"/>
  <c r="AK148" i="18"/>
  <c r="AC148" i="18"/>
  <c r="AA148" i="18"/>
  <c r="W148" i="18"/>
  <c r="U148" i="18"/>
  <c r="P148" i="18"/>
  <c r="O148" i="18"/>
  <c r="M148" i="18"/>
  <c r="J148" i="18"/>
  <c r="I148" i="18"/>
  <c r="G148" i="18"/>
  <c r="E148" i="18"/>
  <c r="AK147" i="18"/>
  <c r="AC147" i="18"/>
  <c r="AA147" i="18"/>
  <c r="W147" i="18"/>
  <c r="U147" i="18"/>
  <c r="P147" i="18"/>
  <c r="O147" i="18"/>
  <c r="M147" i="18"/>
  <c r="J147" i="18"/>
  <c r="I147" i="18"/>
  <c r="G147" i="18"/>
  <c r="E147" i="18"/>
  <c r="AK146" i="18"/>
  <c r="AC146" i="18"/>
  <c r="AA146" i="18"/>
  <c r="W146" i="18"/>
  <c r="U146" i="18"/>
  <c r="P146" i="18"/>
  <c r="O146" i="18"/>
  <c r="M146" i="18"/>
  <c r="J146" i="18"/>
  <c r="I146" i="18"/>
  <c r="G146" i="18"/>
  <c r="E146" i="18"/>
  <c r="AK145" i="18"/>
  <c r="AC145" i="18"/>
  <c r="AA145" i="18"/>
  <c r="W145" i="18"/>
  <c r="U145" i="18"/>
  <c r="P145" i="18"/>
  <c r="O145" i="18"/>
  <c r="M145" i="18"/>
  <c r="J145" i="18"/>
  <c r="I145" i="18"/>
  <c r="G145" i="18"/>
  <c r="E145" i="18"/>
  <c r="AK144" i="18"/>
  <c r="AC144" i="18"/>
  <c r="AA144" i="18"/>
  <c r="W144" i="18"/>
  <c r="U144" i="18"/>
  <c r="P144" i="18"/>
  <c r="O144" i="18"/>
  <c r="M144" i="18"/>
  <c r="J144" i="18"/>
  <c r="I144" i="18"/>
  <c r="G144" i="18"/>
  <c r="E144" i="18"/>
  <c r="AK143" i="18"/>
  <c r="AC143" i="18"/>
  <c r="AA143" i="18"/>
  <c r="W143" i="18"/>
  <c r="U143" i="18"/>
  <c r="P143" i="18"/>
  <c r="O143" i="18"/>
  <c r="M143" i="18"/>
  <c r="J143" i="18"/>
  <c r="I143" i="18"/>
  <c r="G143" i="18"/>
  <c r="E143" i="18"/>
  <c r="AK142" i="18"/>
  <c r="AC142" i="18"/>
  <c r="AA142" i="18"/>
  <c r="W142" i="18"/>
  <c r="U142" i="18"/>
  <c r="P142" i="18"/>
  <c r="O142" i="18"/>
  <c r="M142" i="18"/>
  <c r="J142" i="18"/>
  <c r="I142" i="18"/>
  <c r="G142" i="18"/>
  <c r="E142" i="18"/>
  <c r="AK141" i="18"/>
  <c r="AC141" i="18"/>
  <c r="AA141" i="18"/>
  <c r="W141" i="18"/>
  <c r="U141" i="18"/>
  <c r="P141" i="18"/>
  <c r="O141" i="18"/>
  <c r="M141" i="18"/>
  <c r="J141" i="18"/>
  <c r="I141" i="18"/>
  <c r="G141" i="18"/>
  <c r="E141" i="18"/>
  <c r="AK140" i="18"/>
  <c r="AC140" i="18"/>
  <c r="AA140" i="18"/>
  <c r="W140" i="18"/>
  <c r="U140" i="18"/>
  <c r="P140" i="18"/>
  <c r="O140" i="18"/>
  <c r="M140" i="18"/>
  <c r="J140" i="18"/>
  <c r="I140" i="18"/>
  <c r="G140" i="18"/>
  <c r="E140" i="18"/>
  <c r="AK139" i="18"/>
  <c r="AC139" i="18"/>
  <c r="AA139" i="18"/>
  <c r="W139" i="18"/>
  <c r="U139" i="18"/>
  <c r="G139" i="18"/>
  <c r="E139" i="18"/>
  <c r="AK138" i="18"/>
  <c r="AC138" i="18"/>
  <c r="AA138" i="18"/>
  <c r="W138" i="18"/>
  <c r="U138" i="18"/>
  <c r="P138" i="18"/>
  <c r="O138" i="18"/>
  <c r="M138" i="18"/>
  <c r="J138" i="18"/>
  <c r="I138" i="18"/>
  <c r="G138" i="18"/>
  <c r="E138" i="18"/>
  <c r="AK137" i="18"/>
  <c r="AC137" i="18"/>
  <c r="AA137" i="18"/>
  <c r="W137" i="18"/>
  <c r="U137" i="18"/>
  <c r="P137" i="18"/>
  <c r="O137" i="18"/>
  <c r="M137" i="18"/>
  <c r="J137" i="18"/>
  <c r="I137" i="18"/>
  <c r="G137" i="18"/>
  <c r="E137" i="18"/>
  <c r="AK136" i="18"/>
  <c r="AC136" i="18"/>
  <c r="AA136" i="18"/>
  <c r="W136" i="18"/>
  <c r="U136" i="18"/>
  <c r="P136" i="18"/>
  <c r="O136" i="18"/>
  <c r="M136" i="18"/>
  <c r="J136" i="18"/>
  <c r="I136" i="18"/>
  <c r="G136" i="18"/>
  <c r="E136" i="18"/>
  <c r="AK135" i="18"/>
  <c r="AC135" i="18"/>
  <c r="AA135" i="18"/>
  <c r="W135" i="18"/>
  <c r="U135" i="18"/>
  <c r="P135" i="18"/>
  <c r="O135" i="18"/>
  <c r="M135" i="18"/>
  <c r="J135" i="18"/>
  <c r="I135" i="18"/>
  <c r="G135" i="18"/>
  <c r="E135" i="18"/>
  <c r="AK134" i="18"/>
  <c r="AC134" i="18"/>
  <c r="AA134" i="18"/>
  <c r="W134" i="18"/>
  <c r="U134" i="18"/>
  <c r="P134" i="18"/>
  <c r="O134" i="18"/>
  <c r="M134" i="18"/>
  <c r="J134" i="18"/>
  <c r="I134" i="18"/>
  <c r="G134" i="18"/>
  <c r="E134" i="18"/>
  <c r="AK133" i="18"/>
  <c r="AC133" i="18"/>
  <c r="AA133" i="18"/>
  <c r="W133" i="18"/>
  <c r="U133" i="18"/>
  <c r="P133" i="18"/>
  <c r="O133" i="18"/>
  <c r="M133" i="18"/>
  <c r="J133" i="18"/>
  <c r="I133" i="18"/>
  <c r="G133" i="18"/>
  <c r="E133" i="18"/>
  <c r="AK132" i="18"/>
  <c r="AC132" i="18"/>
  <c r="AA132" i="18"/>
  <c r="W132" i="18"/>
  <c r="U132" i="18"/>
  <c r="P132" i="18"/>
  <c r="O132" i="18"/>
  <c r="M132" i="18"/>
  <c r="J132" i="18"/>
  <c r="I132" i="18"/>
  <c r="G132" i="18"/>
  <c r="E132" i="18"/>
  <c r="AK131" i="18"/>
  <c r="AC131" i="18"/>
  <c r="AA131" i="18"/>
  <c r="W131" i="18"/>
  <c r="U131" i="18"/>
  <c r="P131" i="18"/>
  <c r="O131" i="18"/>
  <c r="M131" i="18"/>
  <c r="J131" i="18"/>
  <c r="I131" i="18"/>
  <c r="G131" i="18"/>
  <c r="E131" i="18"/>
  <c r="AK130" i="18"/>
  <c r="AC130" i="18"/>
  <c r="AA130" i="18"/>
  <c r="W130" i="18"/>
  <c r="U130" i="18"/>
  <c r="P130" i="18"/>
  <c r="O130" i="18"/>
  <c r="M130" i="18"/>
  <c r="J130" i="18"/>
  <c r="I130" i="18"/>
  <c r="G130" i="18"/>
  <c r="E130" i="18"/>
  <c r="AK129" i="18"/>
  <c r="AC129" i="18"/>
  <c r="AA129" i="18"/>
  <c r="W129" i="18"/>
  <c r="U129" i="18"/>
  <c r="P129" i="18"/>
  <c r="O129" i="18"/>
  <c r="M129" i="18"/>
  <c r="J129" i="18"/>
  <c r="I129" i="18"/>
  <c r="G129" i="18"/>
  <c r="E129" i="18"/>
  <c r="AK128" i="18"/>
  <c r="AC128" i="18"/>
  <c r="AA128" i="18"/>
  <c r="W128" i="18"/>
  <c r="U128" i="18"/>
  <c r="P128" i="18"/>
  <c r="O128" i="18"/>
  <c r="M128" i="18"/>
  <c r="J128" i="18"/>
  <c r="I128" i="18"/>
  <c r="G128" i="18"/>
  <c r="E128" i="18"/>
  <c r="AK127" i="18"/>
  <c r="AC127" i="18"/>
  <c r="AA127" i="18"/>
  <c r="W127" i="18"/>
  <c r="U127" i="18"/>
  <c r="P127" i="18"/>
  <c r="Q139" i="18"/>
  <c r="O127" i="18"/>
  <c r="M127" i="18"/>
  <c r="J127" i="18"/>
  <c r="K139" i="18"/>
  <c r="I127" i="18"/>
  <c r="G127" i="18"/>
  <c r="E127" i="18"/>
  <c r="AK126" i="18"/>
  <c r="W126" i="18"/>
  <c r="U126" i="18"/>
  <c r="P126" i="18"/>
  <c r="O126" i="18"/>
  <c r="M126" i="18"/>
  <c r="J126" i="18"/>
  <c r="G126" i="18"/>
  <c r="E126" i="18"/>
  <c r="AK125" i="18"/>
  <c r="W125" i="18"/>
  <c r="U125" i="18"/>
  <c r="P125" i="18"/>
  <c r="O125" i="18"/>
  <c r="M125" i="18"/>
  <c r="J125" i="18"/>
  <c r="G125" i="18"/>
  <c r="E125" i="18"/>
  <c r="AK124" i="18"/>
  <c r="W124" i="18"/>
  <c r="U124" i="18"/>
  <c r="P124" i="18"/>
  <c r="O124" i="18"/>
  <c r="M124" i="18"/>
  <c r="J124" i="18"/>
  <c r="G124" i="18"/>
  <c r="E124" i="18"/>
  <c r="AK123" i="18"/>
  <c r="W123" i="18"/>
  <c r="U123" i="18"/>
  <c r="P123" i="18"/>
  <c r="O123" i="18"/>
  <c r="M123" i="18"/>
  <c r="J123" i="18"/>
  <c r="G123" i="18"/>
  <c r="E123" i="18"/>
  <c r="AK122" i="18"/>
  <c r="W122" i="18"/>
  <c r="U122" i="18"/>
  <c r="P122" i="18"/>
  <c r="O122" i="18"/>
  <c r="M122" i="18"/>
  <c r="J122" i="18"/>
  <c r="G122" i="18"/>
  <c r="E122" i="18"/>
  <c r="AK121" i="18"/>
  <c r="W121" i="18"/>
  <c r="U121" i="18"/>
  <c r="P121" i="18"/>
  <c r="O121" i="18"/>
  <c r="M121" i="18"/>
  <c r="J121" i="18"/>
  <c r="G121" i="18"/>
  <c r="E121" i="18"/>
  <c r="AK120" i="18"/>
  <c r="W120" i="18"/>
  <c r="U120" i="18"/>
  <c r="P120" i="18"/>
  <c r="O120" i="18"/>
  <c r="M120" i="18"/>
  <c r="J120" i="18"/>
  <c r="G120" i="18"/>
  <c r="E120" i="18"/>
  <c r="AK119" i="18"/>
  <c r="W119" i="18"/>
  <c r="U119" i="18"/>
  <c r="P119" i="18"/>
  <c r="O119" i="18"/>
  <c r="M119" i="18"/>
  <c r="J119" i="18"/>
  <c r="G119" i="18"/>
  <c r="E119" i="18"/>
  <c r="AK118" i="18"/>
  <c r="W118" i="18"/>
  <c r="U118" i="18"/>
  <c r="P118" i="18"/>
  <c r="O118" i="18"/>
  <c r="M118" i="18"/>
  <c r="J118" i="18"/>
  <c r="G118" i="18"/>
  <c r="E118" i="18"/>
  <c r="AK117" i="18"/>
  <c r="W117" i="18"/>
  <c r="U117" i="18"/>
  <c r="P117" i="18"/>
  <c r="O117" i="18"/>
  <c r="M117" i="18"/>
  <c r="J117" i="18"/>
  <c r="G117" i="18"/>
  <c r="E117" i="18"/>
  <c r="AK116" i="18"/>
  <c r="W116" i="18"/>
  <c r="U116" i="18"/>
  <c r="P116" i="18"/>
  <c r="O116" i="18"/>
  <c r="M116" i="18"/>
  <c r="J116" i="18"/>
  <c r="G116" i="18"/>
  <c r="E116" i="18"/>
  <c r="AK115" i="18"/>
  <c r="J115" i="18"/>
  <c r="R115" i="18"/>
  <c r="G115" i="18"/>
  <c r="E115" i="18"/>
  <c r="AK114" i="18"/>
  <c r="W114" i="18"/>
  <c r="U114" i="18"/>
  <c r="P114" i="18"/>
  <c r="O114" i="18"/>
  <c r="M114" i="18"/>
  <c r="J114" i="18"/>
  <c r="G114" i="18"/>
  <c r="E114" i="18"/>
  <c r="AK113" i="18"/>
  <c r="W113" i="18"/>
  <c r="U113" i="18"/>
  <c r="P113" i="18"/>
  <c r="O113" i="18"/>
  <c r="M113" i="18"/>
  <c r="J113" i="18"/>
  <c r="G113" i="18"/>
  <c r="E113" i="18"/>
  <c r="AK112" i="18"/>
  <c r="W112" i="18"/>
  <c r="U112" i="18"/>
  <c r="P112" i="18"/>
  <c r="O112" i="18"/>
  <c r="M112" i="18"/>
  <c r="J112" i="18"/>
  <c r="G112" i="18"/>
  <c r="E112" i="18"/>
  <c r="AK111" i="18"/>
  <c r="W111" i="18"/>
  <c r="U111" i="18"/>
  <c r="P111" i="18"/>
  <c r="O111" i="18"/>
  <c r="M111" i="18"/>
  <c r="J111" i="18"/>
  <c r="G111" i="18"/>
  <c r="E111" i="18"/>
  <c r="AK110" i="18"/>
  <c r="W110" i="18"/>
  <c r="U110" i="18"/>
  <c r="P110" i="18"/>
  <c r="O110" i="18"/>
  <c r="M110" i="18"/>
  <c r="J110" i="18"/>
  <c r="G110" i="18"/>
  <c r="E110" i="18"/>
  <c r="AK109" i="18"/>
  <c r="W109" i="18"/>
  <c r="U109" i="18"/>
  <c r="P109" i="18"/>
  <c r="O109" i="18"/>
  <c r="M109" i="18"/>
  <c r="J109" i="18"/>
  <c r="G109" i="18"/>
  <c r="E109" i="18"/>
  <c r="AK108" i="18"/>
  <c r="W108" i="18"/>
  <c r="U108" i="18"/>
  <c r="P108" i="18"/>
  <c r="O108" i="18"/>
  <c r="M108" i="18"/>
  <c r="J108" i="18"/>
  <c r="G108" i="18"/>
  <c r="E108" i="18"/>
  <c r="AK107" i="18"/>
  <c r="W107" i="18"/>
  <c r="U107" i="18"/>
  <c r="P107" i="18"/>
  <c r="O107" i="18"/>
  <c r="M107" i="18"/>
  <c r="J107" i="18"/>
  <c r="G107" i="18"/>
  <c r="E107" i="18"/>
  <c r="AK106" i="18"/>
  <c r="W106" i="18"/>
  <c r="U106" i="18"/>
  <c r="P106" i="18"/>
  <c r="O106" i="18"/>
  <c r="M106" i="18"/>
  <c r="J106" i="18"/>
  <c r="G106" i="18"/>
  <c r="E106" i="18"/>
  <c r="AK105" i="18"/>
  <c r="W105" i="18"/>
  <c r="U105" i="18"/>
  <c r="P105" i="18"/>
  <c r="O105" i="18"/>
  <c r="M105" i="18"/>
  <c r="J105" i="18"/>
  <c r="G105" i="18"/>
  <c r="E105" i="18"/>
  <c r="AK104" i="18"/>
  <c r="W104" i="18"/>
  <c r="U104" i="18"/>
  <c r="P104" i="18"/>
  <c r="O104" i="18"/>
  <c r="M104" i="18"/>
  <c r="J104" i="18"/>
  <c r="G104" i="18"/>
  <c r="E104" i="18"/>
  <c r="AK103" i="18"/>
  <c r="W103" i="18"/>
  <c r="U103" i="18"/>
  <c r="P103" i="18"/>
  <c r="Q115" i="18"/>
  <c r="O103" i="18"/>
  <c r="M103" i="18"/>
  <c r="J103" i="18"/>
  <c r="K115" i="18"/>
  <c r="G103" i="18"/>
  <c r="E103" i="18"/>
  <c r="AK102" i="18"/>
  <c r="W102" i="18"/>
  <c r="U102" i="18"/>
  <c r="P102" i="18"/>
  <c r="O102" i="18"/>
  <c r="M102" i="18"/>
  <c r="J102" i="18"/>
  <c r="G102" i="18"/>
  <c r="E102" i="18"/>
  <c r="AK101" i="18"/>
  <c r="W101" i="18"/>
  <c r="U101" i="18"/>
  <c r="P101" i="18"/>
  <c r="Q113" i="18"/>
  <c r="O101" i="18"/>
  <c r="M101" i="18"/>
  <c r="J101" i="18"/>
  <c r="K113" i="18"/>
  <c r="G101" i="18"/>
  <c r="E101" i="18"/>
  <c r="AK100" i="18"/>
  <c r="W100" i="18"/>
  <c r="U100" i="18"/>
  <c r="P100" i="18"/>
  <c r="O100" i="18"/>
  <c r="M100" i="18"/>
  <c r="J100" i="18"/>
  <c r="G100" i="18"/>
  <c r="E100" i="18"/>
  <c r="AK99" i="18"/>
  <c r="W99" i="18"/>
  <c r="U99" i="18"/>
  <c r="P99" i="18"/>
  <c r="Q111" i="18"/>
  <c r="O99" i="18"/>
  <c r="M99" i="18"/>
  <c r="J99" i="18"/>
  <c r="G99" i="18"/>
  <c r="E99" i="18"/>
  <c r="AK98" i="18"/>
  <c r="W98" i="18"/>
  <c r="U98" i="18"/>
  <c r="P98" i="18"/>
  <c r="Q110" i="18"/>
  <c r="O98" i="18"/>
  <c r="M98" i="18"/>
  <c r="J98" i="18"/>
  <c r="G98" i="18"/>
  <c r="E98" i="18"/>
  <c r="AK97" i="18"/>
  <c r="W97" i="18"/>
  <c r="U97" i="18"/>
  <c r="P97" i="18"/>
  <c r="O97" i="18"/>
  <c r="M97" i="18"/>
  <c r="J97" i="18"/>
  <c r="G97" i="18"/>
  <c r="E97" i="18"/>
  <c r="AK96" i="18"/>
  <c r="W96" i="18"/>
  <c r="U96" i="18"/>
  <c r="P96" i="18"/>
  <c r="Q108" i="18"/>
  <c r="O96" i="18"/>
  <c r="M96" i="18"/>
  <c r="J96" i="18"/>
  <c r="G96" i="18"/>
  <c r="E96" i="18"/>
  <c r="AK95" i="18"/>
  <c r="W95" i="18"/>
  <c r="U95" i="18"/>
  <c r="P95" i="18"/>
  <c r="O95" i="18"/>
  <c r="M95" i="18"/>
  <c r="J95" i="18"/>
  <c r="G95" i="18"/>
  <c r="E95" i="18"/>
  <c r="AK94" i="18"/>
  <c r="W94" i="18"/>
  <c r="U94" i="18"/>
  <c r="P94" i="18"/>
  <c r="Q106" i="18"/>
  <c r="O94" i="18"/>
  <c r="M94" i="18"/>
  <c r="J94" i="18"/>
  <c r="G94" i="18"/>
  <c r="E94" i="18"/>
  <c r="AK93" i="18"/>
  <c r="U93" i="18"/>
  <c r="P93" i="18"/>
  <c r="O93" i="18"/>
  <c r="M93" i="18"/>
  <c r="J93" i="18"/>
  <c r="G93" i="18"/>
  <c r="E93" i="18"/>
  <c r="AK92" i="18"/>
  <c r="U92" i="18"/>
  <c r="P92" i="18"/>
  <c r="O92" i="18"/>
  <c r="M92" i="18"/>
  <c r="J92" i="18"/>
  <c r="G92" i="18"/>
  <c r="E92" i="18"/>
  <c r="AK91" i="18"/>
  <c r="U91" i="18"/>
  <c r="R91" i="18"/>
  <c r="E91" i="18"/>
  <c r="AK90" i="18"/>
  <c r="U90" i="18"/>
  <c r="P90" i="18"/>
  <c r="Q102" i="18"/>
  <c r="O90" i="18"/>
  <c r="M90" i="18"/>
  <c r="J90" i="18"/>
  <c r="G90" i="18"/>
  <c r="E90" i="18"/>
  <c r="AK89" i="18"/>
  <c r="U89" i="18"/>
  <c r="P89" i="18"/>
  <c r="O89" i="18"/>
  <c r="M89" i="18"/>
  <c r="J89" i="18"/>
  <c r="G89" i="18"/>
  <c r="E89" i="18"/>
  <c r="AK88" i="18"/>
  <c r="U88" i="18"/>
  <c r="P88" i="18"/>
  <c r="O88" i="18"/>
  <c r="M88" i="18"/>
  <c r="J88" i="18"/>
  <c r="G88" i="18"/>
  <c r="E88" i="18"/>
  <c r="AK87" i="18"/>
  <c r="U87" i="18"/>
  <c r="P87" i="18"/>
  <c r="O87" i="18"/>
  <c r="M87" i="18"/>
  <c r="J87" i="18"/>
  <c r="G87" i="18"/>
  <c r="E87" i="18"/>
  <c r="AK86" i="18"/>
  <c r="U86" i="18"/>
  <c r="P86" i="18"/>
  <c r="Q98" i="18"/>
  <c r="O86" i="18"/>
  <c r="M86" i="18"/>
  <c r="J86" i="18"/>
  <c r="G86" i="18"/>
  <c r="E86" i="18"/>
  <c r="AK85" i="18"/>
  <c r="U85" i="18"/>
  <c r="P85" i="18"/>
  <c r="O85" i="18"/>
  <c r="M85" i="18"/>
  <c r="J85" i="18"/>
  <c r="G85" i="18"/>
  <c r="E85" i="18"/>
  <c r="AK84" i="18"/>
  <c r="U84" i="18"/>
  <c r="P84" i="18"/>
  <c r="O84" i="18"/>
  <c r="M84" i="18"/>
  <c r="J84" i="18"/>
  <c r="G84" i="18"/>
  <c r="E84" i="18"/>
  <c r="AK83" i="18"/>
  <c r="U83" i="18"/>
  <c r="P83" i="18"/>
  <c r="O83" i="18"/>
  <c r="M83" i="18"/>
  <c r="J83" i="18"/>
  <c r="G83" i="18"/>
  <c r="E83" i="18"/>
  <c r="AK82" i="18"/>
  <c r="U82" i="18"/>
  <c r="P82" i="18"/>
  <c r="Q94" i="18"/>
  <c r="O82" i="18"/>
  <c r="M82" i="18"/>
  <c r="J82" i="18"/>
  <c r="G82" i="18"/>
  <c r="E82" i="18"/>
  <c r="AK81" i="18"/>
  <c r="U81" i="18"/>
  <c r="P81" i="18"/>
  <c r="Q93" i="18"/>
  <c r="O81" i="18"/>
  <c r="M81" i="18"/>
  <c r="J81" i="18"/>
  <c r="G81" i="18"/>
  <c r="E81" i="18"/>
  <c r="AK80" i="18"/>
  <c r="U80" i="18"/>
  <c r="P80" i="18"/>
  <c r="Q92" i="18"/>
  <c r="O80" i="18"/>
  <c r="M80" i="18"/>
  <c r="J80" i="18"/>
  <c r="G80" i="18"/>
  <c r="E80" i="18"/>
  <c r="AK79" i="18"/>
  <c r="U79" i="18"/>
  <c r="P79" i="18"/>
  <c r="Q91" i="18"/>
  <c r="O79" i="18"/>
  <c r="M79" i="18"/>
  <c r="J79" i="18"/>
  <c r="K91" i="18"/>
  <c r="G79" i="18"/>
  <c r="E79" i="18"/>
  <c r="AK78" i="18"/>
  <c r="U78" i="18"/>
  <c r="P78" i="18"/>
  <c r="Q90" i="18"/>
  <c r="O78" i="18"/>
  <c r="M78" i="18"/>
  <c r="J78" i="18"/>
  <c r="G78" i="18"/>
  <c r="E78" i="18"/>
  <c r="AK77" i="18"/>
  <c r="U77" i="18"/>
  <c r="P77" i="18"/>
  <c r="Q89" i="18"/>
  <c r="O77" i="18"/>
  <c r="M77" i="18"/>
  <c r="J77" i="18"/>
  <c r="G77" i="18"/>
  <c r="E77" i="18"/>
  <c r="AK76" i="18"/>
  <c r="U76" i="18"/>
  <c r="P76" i="18"/>
  <c r="Q88" i="18"/>
  <c r="O76" i="18"/>
  <c r="M76" i="18"/>
  <c r="J76" i="18"/>
  <c r="G76" i="18"/>
  <c r="E76" i="18"/>
  <c r="AK75" i="18"/>
  <c r="U75" i="18"/>
  <c r="P75" i="18"/>
  <c r="Q87" i="18"/>
  <c r="O75" i="18"/>
  <c r="M75" i="18"/>
  <c r="J75" i="18"/>
  <c r="G75" i="18"/>
  <c r="E75" i="18"/>
  <c r="AK74" i="18"/>
  <c r="U74" i="18"/>
  <c r="P74" i="18"/>
  <c r="Q86" i="18"/>
  <c r="O74" i="18"/>
  <c r="M74" i="18"/>
  <c r="J74" i="18"/>
  <c r="G74" i="18"/>
  <c r="E74" i="18"/>
  <c r="AK73" i="18"/>
  <c r="U73" i="18"/>
  <c r="P73" i="18"/>
  <c r="Q85" i="18"/>
  <c r="O73" i="18"/>
  <c r="M73" i="18"/>
  <c r="J73" i="18"/>
  <c r="G73" i="18"/>
  <c r="E73" i="18"/>
  <c r="AK72" i="18"/>
  <c r="U72" i="18"/>
  <c r="P72" i="18"/>
  <c r="Q84" i="18"/>
  <c r="O72" i="18"/>
  <c r="M72" i="18"/>
  <c r="J72" i="18"/>
  <c r="G72" i="18"/>
  <c r="E72" i="18"/>
  <c r="AK71" i="18"/>
  <c r="U71" i="18"/>
  <c r="P71" i="18"/>
  <c r="Q83" i="18"/>
  <c r="O71" i="18"/>
  <c r="M71" i="18"/>
  <c r="J71" i="18"/>
  <c r="G71" i="18"/>
  <c r="E71" i="18"/>
  <c r="AK70" i="18"/>
  <c r="U70" i="18"/>
  <c r="P70" i="18"/>
  <c r="Q82" i="18"/>
  <c r="O70" i="18"/>
  <c r="M70" i="18"/>
  <c r="J70" i="18"/>
  <c r="G70" i="18"/>
  <c r="E70" i="18"/>
  <c r="AK69" i="18"/>
  <c r="U69" i="18"/>
  <c r="P69" i="18"/>
  <c r="Q81" i="18"/>
  <c r="O69" i="18"/>
  <c r="M69" i="18"/>
  <c r="J69" i="18"/>
  <c r="G69" i="18"/>
  <c r="E69" i="18"/>
  <c r="AK68" i="18"/>
  <c r="U68" i="18"/>
  <c r="P68" i="18"/>
  <c r="Q80" i="18"/>
  <c r="O68" i="18"/>
  <c r="M68" i="18"/>
  <c r="J68" i="18"/>
  <c r="G68" i="18"/>
  <c r="E68" i="18"/>
  <c r="AK67" i="18"/>
  <c r="E67" i="18"/>
  <c r="AK66" i="18"/>
  <c r="U66" i="18"/>
  <c r="P66" i="18"/>
  <c r="O66" i="18"/>
  <c r="M66" i="18"/>
  <c r="J66" i="18"/>
  <c r="G66" i="18"/>
  <c r="E66" i="18"/>
  <c r="AK65" i="18"/>
  <c r="U65" i="18"/>
  <c r="P65" i="18"/>
  <c r="O65" i="18"/>
  <c r="M65" i="18"/>
  <c r="J65" i="18"/>
  <c r="G65" i="18"/>
  <c r="E65" i="18"/>
  <c r="AK64" i="18"/>
  <c r="U64" i="18"/>
  <c r="P64" i="18"/>
  <c r="O64" i="18"/>
  <c r="M64" i="18"/>
  <c r="J64" i="18"/>
  <c r="G64" i="18"/>
  <c r="E64" i="18"/>
  <c r="AK63" i="18"/>
  <c r="U63" i="18"/>
  <c r="P63" i="18"/>
  <c r="O63" i="18"/>
  <c r="M63" i="18"/>
  <c r="J63" i="18"/>
  <c r="G63" i="18"/>
  <c r="E63" i="18"/>
  <c r="AK62" i="18"/>
  <c r="U62" i="18"/>
  <c r="P62" i="18"/>
  <c r="O62" i="18"/>
  <c r="M62" i="18"/>
  <c r="J62" i="18"/>
  <c r="G62" i="18"/>
  <c r="E62" i="18"/>
  <c r="AK61" i="18"/>
  <c r="U61" i="18"/>
  <c r="P61" i="18"/>
  <c r="O61" i="18"/>
  <c r="M61" i="18"/>
  <c r="J61" i="18"/>
  <c r="G61" i="18"/>
  <c r="E61" i="18"/>
  <c r="AK60" i="18"/>
  <c r="U60" i="18"/>
  <c r="P60" i="18"/>
  <c r="O60" i="18"/>
  <c r="M60" i="18"/>
  <c r="J60" i="18"/>
  <c r="G60" i="18"/>
  <c r="E60" i="18"/>
  <c r="AK59" i="18"/>
  <c r="U59" i="18"/>
  <c r="P59" i="18"/>
  <c r="O59" i="18"/>
  <c r="M59" i="18"/>
  <c r="J59" i="18"/>
  <c r="G59" i="18"/>
  <c r="E59" i="18"/>
  <c r="AK58" i="18"/>
  <c r="U58" i="18"/>
  <c r="P58" i="18"/>
  <c r="O58" i="18"/>
  <c r="M58" i="18"/>
  <c r="J58" i="18"/>
  <c r="G58" i="18"/>
  <c r="E58" i="18"/>
  <c r="AK57" i="18"/>
  <c r="U57" i="18"/>
  <c r="P57" i="18"/>
  <c r="O57" i="18"/>
  <c r="M57" i="18"/>
  <c r="J57" i="18"/>
  <c r="G57" i="18"/>
  <c r="E57" i="18"/>
  <c r="AK56" i="18"/>
  <c r="U56" i="18"/>
  <c r="P56" i="18"/>
  <c r="O56" i="18"/>
  <c r="M56" i="18"/>
  <c r="J56" i="18"/>
  <c r="G56" i="18"/>
  <c r="E56" i="18"/>
  <c r="AK55" i="18"/>
  <c r="AK54" i="18"/>
  <c r="U54" i="18"/>
  <c r="P54" i="18"/>
  <c r="O54" i="18"/>
  <c r="M54" i="18"/>
  <c r="J54" i="18"/>
  <c r="G54" i="18"/>
  <c r="E54" i="18"/>
  <c r="AK53" i="18"/>
  <c r="U53" i="18"/>
  <c r="P53" i="18"/>
  <c r="O53" i="18"/>
  <c r="M53" i="18"/>
  <c r="J53" i="18"/>
  <c r="G53" i="18"/>
  <c r="E53" i="18"/>
  <c r="AK52" i="18"/>
  <c r="U52" i="18"/>
  <c r="P52" i="18"/>
  <c r="O52" i="18"/>
  <c r="M52" i="18"/>
  <c r="J52" i="18"/>
  <c r="G52" i="18"/>
  <c r="E52" i="18"/>
  <c r="AK51" i="18"/>
  <c r="U51" i="18"/>
  <c r="P51" i="18"/>
  <c r="O51" i="18"/>
  <c r="M51" i="18"/>
  <c r="J51" i="18"/>
  <c r="G51" i="18"/>
  <c r="E51" i="18"/>
  <c r="AK50" i="18"/>
  <c r="U50" i="18"/>
  <c r="P50" i="18"/>
  <c r="O50" i="18"/>
  <c r="M50" i="18"/>
  <c r="J50" i="18"/>
  <c r="G50" i="18"/>
  <c r="E50" i="18"/>
  <c r="AK49" i="18"/>
  <c r="U49" i="18"/>
  <c r="P49" i="18"/>
  <c r="O49" i="18"/>
  <c r="M49" i="18"/>
  <c r="J49" i="18"/>
  <c r="G49" i="18"/>
  <c r="E49" i="18"/>
  <c r="AK48" i="18"/>
  <c r="U48" i="18"/>
  <c r="P48" i="18"/>
  <c r="O48" i="18"/>
  <c r="M48" i="18"/>
  <c r="J48" i="18"/>
  <c r="G48" i="18"/>
  <c r="E48" i="18"/>
  <c r="AK47" i="18"/>
  <c r="U47" i="18"/>
  <c r="P47" i="18"/>
  <c r="O47" i="18"/>
  <c r="M47" i="18"/>
  <c r="J47" i="18"/>
  <c r="G47" i="18"/>
  <c r="E47" i="18"/>
  <c r="AK46" i="18"/>
  <c r="U46" i="18"/>
  <c r="P46" i="18"/>
  <c r="O46" i="18"/>
  <c r="M46" i="18"/>
  <c r="J46" i="18"/>
  <c r="G46" i="18"/>
  <c r="E46" i="18"/>
  <c r="AK45" i="18"/>
  <c r="U45" i="18"/>
  <c r="P45" i="18"/>
  <c r="O45" i="18"/>
  <c r="M45" i="18"/>
  <c r="J45" i="18"/>
  <c r="G45" i="18"/>
  <c r="E45" i="18"/>
  <c r="AK44" i="18"/>
  <c r="U44" i="18"/>
  <c r="P44" i="18"/>
  <c r="O44" i="18"/>
  <c r="M44" i="18"/>
  <c r="J44" i="18"/>
  <c r="G44" i="18"/>
  <c r="E44" i="18"/>
  <c r="AK43" i="18"/>
  <c r="U43" i="18"/>
  <c r="P43" i="18"/>
  <c r="Q55" i="18"/>
  <c r="O43" i="18"/>
  <c r="M43" i="18"/>
  <c r="J43" i="18"/>
  <c r="G43" i="18"/>
  <c r="E43" i="18"/>
  <c r="AK42" i="18"/>
  <c r="U42" i="18"/>
  <c r="P42" i="18"/>
  <c r="O42" i="18"/>
  <c r="M42" i="18"/>
  <c r="J42" i="18"/>
  <c r="G42" i="18"/>
  <c r="E42" i="18"/>
  <c r="AK41" i="18"/>
  <c r="U41" i="18"/>
  <c r="P41" i="18"/>
  <c r="O41" i="18"/>
  <c r="M41" i="18"/>
  <c r="J41" i="18"/>
  <c r="G41" i="18"/>
  <c r="E41" i="18"/>
  <c r="AK40" i="18"/>
  <c r="U40" i="18"/>
  <c r="P40" i="18"/>
  <c r="O40" i="18"/>
  <c r="M40" i="18"/>
  <c r="J40" i="18"/>
  <c r="G40" i="18"/>
  <c r="E40" i="18"/>
  <c r="AK39" i="18"/>
  <c r="U39" i="18"/>
  <c r="P39" i="18"/>
  <c r="O39" i="18"/>
  <c r="M39" i="18"/>
  <c r="J39" i="18"/>
  <c r="G39" i="18"/>
  <c r="E39" i="18"/>
  <c r="AK38" i="18"/>
  <c r="U38" i="18"/>
  <c r="P38" i="18"/>
  <c r="O38" i="18"/>
  <c r="M38" i="18"/>
  <c r="J38" i="18"/>
  <c r="G38" i="18"/>
  <c r="E38" i="18"/>
  <c r="AK37" i="18"/>
  <c r="U37" i="18"/>
  <c r="P37" i="18"/>
  <c r="O37" i="18"/>
  <c r="M37" i="18"/>
  <c r="J37" i="18"/>
  <c r="G37" i="18"/>
  <c r="E37" i="18"/>
  <c r="AK36" i="18"/>
  <c r="U36" i="18"/>
  <c r="P36" i="18"/>
  <c r="O36" i="18"/>
  <c r="M36" i="18"/>
  <c r="J36" i="18"/>
  <c r="G36" i="18"/>
  <c r="E36" i="18"/>
  <c r="AK35" i="18"/>
  <c r="U35" i="18"/>
  <c r="P35" i="18"/>
  <c r="O35" i="18"/>
  <c r="M35" i="18"/>
  <c r="J35" i="18"/>
  <c r="G35" i="18"/>
  <c r="E35" i="18"/>
  <c r="AK34" i="18"/>
  <c r="U34" i="18"/>
  <c r="P34" i="18"/>
  <c r="O34" i="18"/>
  <c r="M34" i="18"/>
  <c r="J34" i="18"/>
  <c r="G34" i="18"/>
  <c r="E34" i="18"/>
  <c r="AK33" i="18"/>
  <c r="U33" i="18"/>
  <c r="P33" i="18"/>
  <c r="O33" i="18"/>
  <c r="M33" i="18"/>
  <c r="J33" i="18"/>
  <c r="G33" i="18"/>
  <c r="E33" i="18"/>
  <c r="AK32" i="18"/>
  <c r="U32" i="18"/>
  <c r="P32" i="18"/>
  <c r="O32" i="18"/>
  <c r="M32" i="18"/>
  <c r="J32" i="18"/>
  <c r="G32" i="18"/>
  <c r="E32" i="18"/>
  <c r="AK31" i="18"/>
  <c r="U31" i="18"/>
  <c r="P31" i="18"/>
  <c r="O31" i="18"/>
  <c r="M31" i="18"/>
  <c r="J31" i="18"/>
  <c r="G31" i="18"/>
  <c r="E31" i="18"/>
  <c r="AK30" i="18"/>
  <c r="U30" i="18"/>
  <c r="P30" i="18"/>
  <c r="O30" i="18"/>
  <c r="M30" i="18"/>
  <c r="J30" i="18"/>
  <c r="G30" i="18"/>
  <c r="E30" i="18"/>
  <c r="AK29" i="18"/>
  <c r="U29" i="18"/>
  <c r="P29" i="18"/>
  <c r="O29" i="18"/>
  <c r="M29" i="18"/>
  <c r="J29" i="18"/>
  <c r="G29" i="18"/>
  <c r="E29" i="18"/>
  <c r="AK28" i="18"/>
  <c r="U28" i="18"/>
  <c r="P28" i="18"/>
  <c r="O28" i="18"/>
  <c r="M28" i="18"/>
  <c r="J28" i="18"/>
  <c r="G28" i="18"/>
  <c r="E28" i="18"/>
  <c r="AK27" i="18"/>
  <c r="U27" i="18"/>
  <c r="P27" i="18"/>
  <c r="O27" i="18"/>
  <c r="M27" i="18"/>
  <c r="J27" i="18"/>
  <c r="G27" i="18"/>
  <c r="E27" i="18"/>
  <c r="AK26" i="18"/>
  <c r="U26" i="18"/>
  <c r="P26" i="18"/>
  <c r="O26" i="18"/>
  <c r="M26" i="18"/>
  <c r="J26" i="18"/>
  <c r="G26" i="18"/>
  <c r="E26" i="18"/>
  <c r="AK25" i="18"/>
  <c r="U25" i="18"/>
  <c r="P25" i="18"/>
  <c r="O25" i="18"/>
  <c r="M25" i="18"/>
  <c r="J25" i="18"/>
  <c r="G25" i="18"/>
  <c r="E25" i="18"/>
  <c r="AK24" i="18"/>
  <c r="U24" i="18"/>
  <c r="P24" i="18"/>
  <c r="O24" i="18"/>
  <c r="M24" i="18"/>
  <c r="J24" i="18"/>
  <c r="G24" i="18"/>
  <c r="E24" i="18"/>
  <c r="AK23" i="18"/>
  <c r="U23" i="18"/>
  <c r="P23" i="18"/>
  <c r="O23" i="18"/>
  <c r="M23" i="18"/>
  <c r="J23" i="18"/>
  <c r="G23" i="18"/>
  <c r="E23" i="18"/>
  <c r="AK22" i="18"/>
  <c r="U22" i="18"/>
  <c r="P22" i="18"/>
  <c r="O22" i="18"/>
  <c r="M22" i="18"/>
  <c r="J22" i="18"/>
  <c r="G22" i="18"/>
  <c r="E22" i="18"/>
  <c r="P21" i="18"/>
  <c r="J21" i="18"/>
  <c r="P20" i="18"/>
  <c r="J20" i="18"/>
  <c r="P19" i="18"/>
  <c r="J19" i="18"/>
  <c r="P18" i="18"/>
  <c r="J18" i="18"/>
  <c r="P17" i="18"/>
  <c r="J17" i="18"/>
  <c r="P16" i="18"/>
  <c r="J16" i="18"/>
  <c r="P15" i="18"/>
  <c r="J15" i="18"/>
  <c r="P14" i="18"/>
  <c r="J14" i="18"/>
  <c r="P13" i="18"/>
  <c r="J13" i="18"/>
  <c r="P12" i="18"/>
  <c r="J12" i="18"/>
  <c r="P11" i="18"/>
  <c r="J11" i="18"/>
  <c r="P10" i="18"/>
  <c r="J10" i="18"/>
  <c r="X34" i="16"/>
  <c r="S35" i="16"/>
  <c r="K117" i="18"/>
  <c r="K121" i="18"/>
  <c r="R10" i="16"/>
  <c r="AR10" i="16"/>
  <c r="R22" i="18"/>
  <c r="X22" i="18"/>
  <c r="R23" i="18"/>
  <c r="X23" i="18"/>
  <c r="R24" i="18"/>
  <c r="X24" i="18"/>
  <c r="R25" i="18"/>
  <c r="R26" i="18"/>
  <c r="X26" i="18"/>
  <c r="R27" i="18"/>
  <c r="X27" i="18"/>
  <c r="R28" i="18"/>
  <c r="X28" i="18"/>
  <c r="R29" i="18"/>
  <c r="X29" i="18"/>
  <c r="R30" i="18"/>
  <c r="X30" i="18"/>
  <c r="R31" i="18"/>
  <c r="X31" i="18"/>
  <c r="R32" i="18"/>
  <c r="R33" i="18"/>
  <c r="X33" i="18"/>
  <c r="R34" i="18"/>
  <c r="X34" i="18"/>
  <c r="R35" i="18"/>
  <c r="X35" i="18"/>
  <c r="R36" i="18"/>
  <c r="R37" i="18"/>
  <c r="X37" i="18"/>
  <c r="R38" i="18"/>
  <c r="X38" i="18"/>
  <c r="R39" i="18"/>
  <c r="X39" i="18"/>
  <c r="Y39" i="18"/>
  <c r="R40" i="18"/>
  <c r="X40" i="18"/>
  <c r="R41" i="18"/>
  <c r="X41" i="18"/>
  <c r="R42" i="18"/>
  <c r="S42" i="18"/>
  <c r="R44" i="18"/>
  <c r="X44" i="18"/>
  <c r="R45" i="18"/>
  <c r="X45" i="18"/>
  <c r="R46" i="18"/>
  <c r="X46" i="18"/>
  <c r="R47" i="18"/>
  <c r="R48" i="18"/>
  <c r="X48" i="18"/>
  <c r="R49" i="18"/>
  <c r="X49" i="18"/>
  <c r="R50" i="18"/>
  <c r="X50" i="18"/>
  <c r="R51" i="18"/>
  <c r="X51" i="18"/>
  <c r="R52" i="18"/>
  <c r="X52" i="18"/>
  <c r="R53" i="18"/>
  <c r="X53" i="18"/>
  <c r="R54" i="18"/>
  <c r="X54" i="18"/>
  <c r="K119" i="18"/>
  <c r="K68" i="18"/>
  <c r="K69" i="18"/>
  <c r="K70" i="18"/>
  <c r="K71" i="18"/>
  <c r="K72" i="18"/>
  <c r="K73" i="18"/>
  <c r="K74" i="18"/>
  <c r="K75" i="18"/>
  <c r="K76" i="18"/>
  <c r="R43" i="18"/>
  <c r="S55" i="18"/>
  <c r="K55" i="18"/>
  <c r="Q121" i="18"/>
  <c r="Q125" i="18"/>
  <c r="Q28" i="16"/>
  <c r="Q119" i="18"/>
  <c r="Q123" i="18"/>
  <c r="Q129" i="18"/>
  <c r="Q130" i="18"/>
  <c r="Q133" i="18"/>
  <c r="Q134" i="18"/>
  <c r="Q137" i="18"/>
  <c r="Q138" i="18"/>
  <c r="Q26" i="16"/>
  <c r="R106" i="18"/>
  <c r="X106" i="18"/>
  <c r="R110" i="18"/>
  <c r="X110" i="18"/>
  <c r="R92" i="18"/>
  <c r="X92" i="18"/>
  <c r="R93" i="18"/>
  <c r="X93" i="18"/>
  <c r="R94" i="18"/>
  <c r="S106" i="18"/>
  <c r="R98" i="18"/>
  <c r="R102" i="18"/>
  <c r="X102" i="18"/>
  <c r="Q79" i="18"/>
  <c r="R79" i="18"/>
  <c r="S79" i="18"/>
  <c r="R80" i="18"/>
  <c r="X80" i="18"/>
  <c r="R81" i="18"/>
  <c r="X81" i="18"/>
  <c r="R82" i="18"/>
  <c r="X82" i="18"/>
  <c r="R83" i="18"/>
  <c r="X83" i="18"/>
  <c r="R84" i="18"/>
  <c r="X84" i="18"/>
  <c r="R85" i="18"/>
  <c r="X85" i="18"/>
  <c r="R86" i="18"/>
  <c r="X86" i="18"/>
  <c r="R87" i="18"/>
  <c r="X87" i="18"/>
  <c r="R88" i="18"/>
  <c r="X88" i="18"/>
  <c r="R89" i="18"/>
  <c r="R90" i="18"/>
  <c r="X90" i="18"/>
  <c r="R69" i="18"/>
  <c r="X69" i="18"/>
  <c r="R73" i="18"/>
  <c r="X73" i="18"/>
  <c r="R78" i="18"/>
  <c r="X78" i="18"/>
  <c r="R68" i="18"/>
  <c r="R70" i="18"/>
  <c r="X70" i="18"/>
  <c r="R71" i="18"/>
  <c r="X71" i="18"/>
  <c r="R72" i="18"/>
  <c r="R74" i="18"/>
  <c r="S86" i="18"/>
  <c r="R75" i="18"/>
  <c r="X75" i="18"/>
  <c r="R76" i="18"/>
  <c r="S88" i="18"/>
  <c r="R77" i="18"/>
  <c r="X77" i="18"/>
  <c r="Q68" i="18"/>
  <c r="Q69" i="18"/>
  <c r="Q70" i="18"/>
  <c r="Q71" i="18"/>
  <c r="Q72" i="18"/>
  <c r="Q73" i="18"/>
  <c r="Q74" i="18"/>
  <c r="Q75" i="18"/>
  <c r="Q76" i="18"/>
  <c r="Q77" i="18"/>
  <c r="Q78" i="18"/>
  <c r="Q63" i="18"/>
  <c r="Q64" i="18"/>
  <c r="Q65" i="18"/>
  <c r="Q66" i="18"/>
  <c r="R66" i="18"/>
  <c r="X66" i="18"/>
  <c r="AR34" i="16"/>
  <c r="R27" i="16"/>
  <c r="X27" i="16" s="1"/>
  <c r="K26" i="16"/>
  <c r="R119" i="18"/>
  <c r="X119" i="18"/>
  <c r="R123" i="18"/>
  <c r="X123" i="18"/>
  <c r="Q127" i="18"/>
  <c r="Q135" i="18"/>
  <c r="R18" i="16"/>
  <c r="X18" i="16" s="1"/>
  <c r="R19" i="16"/>
  <c r="X19" i="16" s="1"/>
  <c r="R20" i="16"/>
  <c r="AR20" i="16" s="1"/>
  <c r="R21" i="16"/>
  <c r="R22" i="16"/>
  <c r="AR22" i="16" s="1"/>
  <c r="R23" i="16"/>
  <c r="X23" i="16" s="1"/>
  <c r="R24" i="16"/>
  <c r="AR24" i="16" s="1"/>
  <c r="R28" i="16"/>
  <c r="X28" i="16" s="1"/>
  <c r="R29" i="16"/>
  <c r="AR29" i="16" s="1"/>
  <c r="R30" i="16"/>
  <c r="X30" i="16" s="1"/>
  <c r="R31" i="16"/>
  <c r="X31" i="16" s="1"/>
  <c r="R32" i="16"/>
  <c r="X32" i="16" s="1"/>
  <c r="K95" i="18"/>
  <c r="K99" i="18"/>
  <c r="R111" i="18"/>
  <c r="Q131" i="18"/>
  <c r="R113" i="18"/>
  <c r="X113" i="18"/>
  <c r="R33" i="16"/>
  <c r="S34" i="16" s="1"/>
  <c r="Q128" i="18"/>
  <c r="Q140" i="18"/>
  <c r="Q145" i="18"/>
  <c r="Q147" i="18"/>
  <c r="Q149" i="18"/>
  <c r="Q152" i="18"/>
  <c r="Q167" i="18"/>
  <c r="Q169" i="18"/>
  <c r="Q176" i="18"/>
  <c r="Q185" i="18"/>
  <c r="Q186" i="18"/>
  <c r="Q22" i="18"/>
  <c r="Q23" i="18"/>
  <c r="Q24" i="18"/>
  <c r="Q25" i="18"/>
  <c r="Q26" i="18"/>
  <c r="Q27" i="18"/>
  <c r="Q28" i="18"/>
  <c r="Q29" i="18"/>
  <c r="Q30" i="18"/>
  <c r="Q31" i="18"/>
  <c r="Q32" i="18"/>
  <c r="Q124" i="18"/>
  <c r="Q132" i="18"/>
  <c r="Q142" i="18"/>
  <c r="Q143" i="18"/>
  <c r="Q146" i="18"/>
  <c r="Q148" i="18"/>
  <c r="Q151" i="18"/>
  <c r="Q153" i="18"/>
  <c r="Q168" i="18"/>
  <c r="Q170" i="18"/>
  <c r="Q172" i="18"/>
  <c r="Q173" i="18"/>
  <c r="Q175" i="18"/>
  <c r="R11" i="18"/>
  <c r="X11" i="18"/>
  <c r="R13" i="18"/>
  <c r="X13" i="18"/>
  <c r="R15" i="18"/>
  <c r="X15" i="18"/>
  <c r="R17" i="18"/>
  <c r="X17" i="18"/>
  <c r="R19" i="18"/>
  <c r="X19" i="18"/>
  <c r="R21" i="18"/>
  <c r="X21" i="18"/>
  <c r="Q136" i="18"/>
  <c r="Q141" i="18"/>
  <c r="Q144" i="18"/>
  <c r="Q150" i="18"/>
  <c r="Q171" i="18"/>
  <c r="Q174" i="18"/>
  <c r="Q181" i="18"/>
  <c r="Q182" i="18"/>
  <c r="Q183" i="18"/>
  <c r="Q184" i="18"/>
  <c r="Q214" i="18"/>
  <c r="Q223" i="18"/>
  <c r="Q212" i="18"/>
  <c r="Q224" i="18"/>
  <c r="Q213" i="18"/>
  <c r="Q225" i="18"/>
  <c r="R10" i="18"/>
  <c r="X10" i="18"/>
  <c r="R12" i="18"/>
  <c r="X12" i="18"/>
  <c r="R14" i="18"/>
  <c r="X14" i="18"/>
  <c r="R16" i="18"/>
  <c r="X16" i="18"/>
  <c r="R18" i="18"/>
  <c r="X18" i="18"/>
  <c r="R20" i="18"/>
  <c r="X20" i="18"/>
  <c r="R96" i="18"/>
  <c r="X96" i="18"/>
  <c r="Q97" i="18"/>
  <c r="R100" i="18"/>
  <c r="X100" i="18"/>
  <c r="R104" i="18"/>
  <c r="R108" i="18"/>
  <c r="X108" i="18"/>
  <c r="K124" i="18"/>
  <c r="K127" i="18"/>
  <c r="K128" i="18"/>
  <c r="K129" i="18"/>
  <c r="K130" i="18"/>
  <c r="K131" i="18"/>
  <c r="K132" i="18"/>
  <c r="K133" i="18"/>
  <c r="K134" i="18"/>
  <c r="K135" i="18"/>
  <c r="K136" i="18"/>
  <c r="K137" i="18"/>
  <c r="K138" i="18"/>
  <c r="K140" i="18"/>
  <c r="K141" i="18"/>
  <c r="K142" i="18"/>
  <c r="K143" i="18"/>
  <c r="K144" i="18"/>
  <c r="K145" i="18"/>
  <c r="K146" i="18"/>
  <c r="K147" i="18"/>
  <c r="K148" i="18"/>
  <c r="K149" i="18"/>
  <c r="K150" i="18"/>
  <c r="K151" i="18"/>
  <c r="K152" i="18"/>
  <c r="K153" i="18"/>
  <c r="R155" i="18"/>
  <c r="X155" i="18"/>
  <c r="R156" i="18"/>
  <c r="X156" i="18"/>
  <c r="R157" i="18"/>
  <c r="X157" i="18"/>
  <c r="R158" i="18"/>
  <c r="X158" i="18"/>
  <c r="R159" i="18"/>
  <c r="X159" i="18"/>
  <c r="R160" i="18"/>
  <c r="X160" i="18"/>
  <c r="R161" i="18"/>
  <c r="X161" i="18"/>
  <c r="R162" i="18"/>
  <c r="X162" i="18"/>
  <c r="R163" i="18"/>
  <c r="X163" i="18"/>
  <c r="R164" i="18"/>
  <c r="R165" i="18"/>
  <c r="X165" i="18"/>
  <c r="R166" i="18"/>
  <c r="X166" i="18"/>
  <c r="R167" i="18"/>
  <c r="S167" i="18"/>
  <c r="R168" i="18"/>
  <c r="S168" i="18"/>
  <c r="R169" i="18"/>
  <c r="R170" i="18"/>
  <c r="X170" i="18"/>
  <c r="Y170" i="18"/>
  <c r="R171" i="18"/>
  <c r="X171" i="18"/>
  <c r="R172" i="18"/>
  <c r="R173" i="18"/>
  <c r="X173" i="18"/>
  <c r="R174" i="18"/>
  <c r="X174" i="18"/>
  <c r="Y174" i="18"/>
  <c r="R200" i="18"/>
  <c r="R201" i="18"/>
  <c r="R202" i="18"/>
  <c r="X202" i="18"/>
  <c r="K214" i="18"/>
  <c r="R203" i="18"/>
  <c r="S215" i="18"/>
  <c r="K215" i="18"/>
  <c r="R204" i="18"/>
  <c r="S216" i="18"/>
  <c r="K216" i="18"/>
  <c r="R205" i="18"/>
  <c r="S217" i="18"/>
  <c r="K217" i="18"/>
  <c r="R213" i="18"/>
  <c r="S225" i="18"/>
  <c r="K225" i="18"/>
  <c r="Q11" i="16"/>
  <c r="Q12" i="16"/>
  <c r="Q13" i="16"/>
  <c r="Q14" i="16"/>
  <c r="Q15" i="16"/>
  <c r="Q16" i="16"/>
  <c r="Q19" i="16"/>
  <c r="Q20" i="16"/>
  <c r="Q21" i="16"/>
  <c r="Q22" i="16"/>
  <c r="Q23" i="16"/>
  <c r="Q24" i="16"/>
  <c r="Q29" i="16"/>
  <c r="Q30" i="16"/>
  <c r="Q31" i="16"/>
  <c r="Q32" i="16"/>
  <c r="Q33" i="16"/>
  <c r="Q34" i="16"/>
  <c r="Q33" i="18"/>
  <c r="Q34" i="18"/>
  <c r="Q35" i="18"/>
  <c r="Q36" i="18"/>
  <c r="Q37" i="18"/>
  <c r="Q38" i="18"/>
  <c r="Q39" i="18"/>
  <c r="Q40" i="18"/>
  <c r="Q41" i="18"/>
  <c r="Q42" i="18"/>
  <c r="Q43" i="18"/>
  <c r="Q44" i="18"/>
  <c r="Q45" i="18"/>
  <c r="Q46" i="18"/>
  <c r="Q47" i="18"/>
  <c r="Q48" i="18"/>
  <c r="Q49" i="18"/>
  <c r="Q50" i="18"/>
  <c r="Q96" i="18"/>
  <c r="Q100" i="18"/>
  <c r="Q104" i="18"/>
  <c r="K97" i="18"/>
  <c r="R117" i="18"/>
  <c r="X117" i="18"/>
  <c r="R121" i="18"/>
  <c r="X121" i="18"/>
  <c r="R125" i="18"/>
  <c r="X125" i="18"/>
  <c r="Q126" i="18"/>
  <c r="K11" i="16"/>
  <c r="K12" i="16"/>
  <c r="K13" i="16"/>
  <c r="K14" i="16"/>
  <c r="K15" i="16"/>
  <c r="K16" i="16"/>
  <c r="Q95" i="18"/>
  <c r="K126" i="18"/>
  <c r="R26" i="16"/>
  <c r="X26" i="16" s="1"/>
  <c r="Q27" i="16"/>
  <c r="K34" i="16"/>
  <c r="R212" i="18"/>
  <c r="S224" i="18"/>
  <c r="S223" i="18"/>
  <c r="R210" i="18"/>
  <c r="S222" i="18"/>
  <c r="R209" i="18"/>
  <c r="S221" i="18"/>
  <c r="R208" i="18"/>
  <c r="S220" i="18"/>
  <c r="R175" i="18"/>
  <c r="X175" i="18"/>
  <c r="R176" i="18"/>
  <c r="R177" i="18"/>
  <c r="X177" i="18"/>
  <c r="R178" i="18"/>
  <c r="X178" i="18"/>
  <c r="R179" i="18"/>
  <c r="X179" i="18"/>
  <c r="R180" i="18"/>
  <c r="R181" i="18"/>
  <c r="X181" i="18"/>
  <c r="R182" i="18"/>
  <c r="X182" i="18"/>
  <c r="R183" i="18"/>
  <c r="X183" i="18"/>
  <c r="R184" i="18"/>
  <c r="X184" i="18"/>
  <c r="R185" i="18"/>
  <c r="R186" i="18"/>
  <c r="X186" i="18"/>
  <c r="R187" i="18"/>
  <c r="R188" i="18"/>
  <c r="X188" i="18"/>
  <c r="R189" i="18"/>
  <c r="X189" i="18"/>
  <c r="R190" i="18"/>
  <c r="X190" i="18"/>
  <c r="Y190" i="18"/>
  <c r="R191" i="18"/>
  <c r="X191" i="18"/>
  <c r="R192" i="18"/>
  <c r="X192" i="18"/>
  <c r="R194" i="18"/>
  <c r="X194" i="18"/>
  <c r="R195" i="18"/>
  <c r="X195" i="18"/>
  <c r="R196" i="18"/>
  <c r="X196" i="18"/>
  <c r="R197" i="18"/>
  <c r="R198" i="18"/>
  <c r="X198" i="18"/>
  <c r="Q187" i="18"/>
  <c r="Q188" i="18"/>
  <c r="Q206" i="18"/>
  <c r="Q207" i="18"/>
  <c r="Q208" i="18"/>
  <c r="Q209" i="18"/>
  <c r="Q210" i="18"/>
  <c r="R207" i="18"/>
  <c r="S219" i="18"/>
  <c r="R206" i="18"/>
  <c r="S218" i="18"/>
  <c r="X10" i="16"/>
  <c r="AS10" i="16"/>
  <c r="R11" i="16"/>
  <c r="R12" i="16"/>
  <c r="R13" i="16"/>
  <c r="R14" i="16"/>
  <c r="R15" i="16"/>
  <c r="R16" i="16"/>
  <c r="K17" i="16"/>
  <c r="R17" i="16"/>
  <c r="Q18" i="16"/>
  <c r="Q17" i="16"/>
  <c r="K18" i="16"/>
  <c r="K19" i="16"/>
  <c r="K20" i="16"/>
  <c r="K21" i="16"/>
  <c r="K22" i="16"/>
  <c r="K23" i="16"/>
  <c r="K24" i="16"/>
  <c r="K25" i="16"/>
  <c r="Q25" i="16"/>
  <c r="K27" i="16"/>
  <c r="K28" i="16"/>
  <c r="K29" i="16"/>
  <c r="K30" i="16"/>
  <c r="K31" i="16"/>
  <c r="K32" i="16"/>
  <c r="K33" i="16"/>
  <c r="R25" i="16"/>
  <c r="K22" i="18"/>
  <c r="K23" i="18"/>
  <c r="K24" i="18"/>
  <c r="K25" i="18"/>
  <c r="K26" i="18"/>
  <c r="K27" i="18"/>
  <c r="K28" i="18"/>
  <c r="K29" i="18"/>
  <c r="K30" i="18"/>
  <c r="K31" i="18"/>
  <c r="K32" i="18"/>
  <c r="K33" i="18"/>
  <c r="K34" i="18"/>
  <c r="K35" i="18"/>
  <c r="K36" i="18"/>
  <c r="K37" i="18"/>
  <c r="K38" i="18"/>
  <c r="K39" i="18"/>
  <c r="K40" i="18"/>
  <c r="K41" i="18"/>
  <c r="K42" i="18"/>
  <c r="K43" i="18"/>
  <c r="K44" i="18"/>
  <c r="K45" i="18"/>
  <c r="K46" i="18"/>
  <c r="K47" i="18"/>
  <c r="K48" i="18"/>
  <c r="K49" i="18"/>
  <c r="K50" i="18"/>
  <c r="K51" i="18"/>
  <c r="Q51" i="18"/>
  <c r="K52" i="18"/>
  <c r="Q52" i="18"/>
  <c r="K53" i="18"/>
  <c r="Q53" i="18"/>
  <c r="K54" i="18"/>
  <c r="Q54" i="18"/>
  <c r="K56" i="18"/>
  <c r="Q56" i="18"/>
  <c r="K57" i="18"/>
  <c r="Q57" i="18"/>
  <c r="K58" i="18"/>
  <c r="Q58" i="18"/>
  <c r="K59" i="18"/>
  <c r="Q59" i="18"/>
  <c r="K60" i="18"/>
  <c r="Q60" i="18"/>
  <c r="K61" i="18"/>
  <c r="Q61" i="18"/>
  <c r="K62" i="18"/>
  <c r="Q62" i="18"/>
  <c r="K63" i="18"/>
  <c r="K64" i="18"/>
  <c r="K65" i="18"/>
  <c r="K66" i="18"/>
  <c r="R56" i="18"/>
  <c r="R57" i="18"/>
  <c r="R58" i="18"/>
  <c r="R59" i="18"/>
  <c r="R60" i="18"/>
  <c r="R61" i="18"/>
  <c r="R62" i="18"/>
  <c r="R63" i="18"/>
  <c r="R64" i="18"/>
  <c r="R65" i="18"/>
  <c r="K77" i="18"/>
  <c r="X91" i="18"/>
  <c r="K78" i="18"/>
  <c r="K79" i="18"/>
  <c r="K80" i="18"/>
  <c r="K81" i="18"/>
  <c r="K82" i="18"/>
  <c r="K83" i="18"/>
  <c r="K84" i="18"/>
  <c r="K85" i="18"/>
  <c r="K86" i="18"/>
  <c r="K87" i="18"/>
  <c r="K88" i="18"/>
  <c r="K89" i="18"/>
  <c r="K90" i="18"/>
  <c r="K92" i="18"/>
  <c r="K93" i="18"/>
  <c r="K94" i="18"/>
  <c r="R95" i="18"/>
  <c r="K96" i="18"/>
  <c r="R97" i="18"/>
  <c r="K98" i="18"/>
  <c r="R99" i="18"/>
  <c r="K100" i="18"/>
  <c r="R101" i="18"/>
  <c r="K102" i="18"/>
  <c r="R103" i="18"/>
  <c r="S115" i="18"/>
  <c r="K104" i="18"/>
  <c r="R105" i="18"/>
  <c r="K106" i="18"/>
  <c r="R107" i="18"/>
  <c r="K108" i="18"/>
  <c r="R109" i="18"/>
  <c r="K110" i="18"/>
  <c r="K111" i="18"/>
  <c r="Q112" i="18"/>
  <c r="Q114" i="18"/>
  <c r="X115" i="18"/>
  <c r="Q116" i="18"/>
  <c r="Q118" i="18"/>
  <c r="Q120" i="18"/>
  <c r="Q122" i="18"/>
  <c r="Q99" i="18"/>
  <c r="K101" i="18"/>
  <c r="Q101" i="18"/>
  <c r="K103" i="18"/>
  <c r="Q103" i="18"/>
  <c r="K105" i="18"/>
  <c r="K107" i="18"/>
  <c r="Q107" i="18"/>
  <c r="K109" i="18"/>
  <c r="Q109" i="18"/>
  <c r="K112" i="18"/>
  <c r="K114" i="18"/>
  <c r="K116" i="18"/>
  <c r="K118" i="18"/>
  <c r="K120" i="18"/>
  <c r="K122" i="18"/>
  <c r="R112" i="18"/>
  <c r="R114" i="18"/>
  <c r="R116" i="18"/>
  <c r="R118" i="18"/>
  <c r="R120" i="18"/>
  <c r="R122" i="18"/>
  <c r="K123" i="18"/>
  <c r="R124" i="18"/>
  <c r="K125" i="18"/>
  <c r="R126" i="18"/>
  <c r="R127" i="18"/>
  <c r="S139" i="18"/>
  <c r="R128" i="18"/>
  <c r="R129" i="18"/>
  <c r="R130" i="18"/>
  <c r="R131" i="18"/>
  <c r="R132" i="18"/>
  <c r="R133" i="18"/>
  <c r="R134" i="18"/>
  <c r="R135" i="18"/>
  <c r="R136" i="18"/>
  <c r="R137" i="18"/>
  <c r="R138" i="18"/>
  <c r="R140" i="18"/>
  <c r="R141" i="18"/>
  <c r="R142" i="18"/>
  <c r="R143" i="18"/>
  <c r="R144" i="18"/>
  <c r="R145" i="18"/>
  <c r="R146" i="18"/>
  <c r="R147" i="18"/>
  <c r="R148" i="18"/>
  <c r="R149" i="18"/>
  <c r="R150" i="18"/>
  <c r="R151" i="18"/>
  <c r="R152" i="18"/>
  <c r="R153" i="18"/>
  <c r="K154" i="18"/>
  <c r="R154" i="18"/>
  <c r="Q155" i="18"/>
  <c r="Q156" i="18"/>
  <c r="Q157" i="18"/>
  <c r="Q158" i="18"/>
  <c r="Q159" i="18"/>
  <c r="Q160" i="18"/>
  <c r="Q161" i="18"/>
  <c r="Q162" i="18"/>
  <c r="Q163" i="18"/>
  <c r="Q164" i="18"/>
  <c r="Q165" i="18"/>
  <c r="Q166" i="18"/>
  <c r="Q154" i="18"/>
  <c r="K155" i="18"/>
  <c r="K156" i="18"/>
  <c r="K157" i="18"/>
  <c r="K158" i="18"/>
  <c r="K159" i="18"/>
  <c r="K160" i="18"/>
  <c r="K161" i="18"/>
  <c r="K162" i="18"/>
  <c r="K163" i="18"/>
  <c r="K164" i="18"/>
  <c r="K165" i="18"/>
  <c r="K166" i="18"/>
  <c r="K167" i="18"/>
  <c r="K168" i="18"/>
  <c r="K169" i="18"/>
  <c r="K170" i="18"/>
  <c r="K171" i="18"/>
  <c r="K172" i="18"/>
  <c r="K173" i="18"/>
  <c r="K174" i="18"/>
  <c r="K175" i="18"/>
  <c r="K176" i="18"/>
  <c r="K177" i="18"/>
  <c r="Q177" i="18"/>
  <c r="K178" i="18"/>
  <c r="Q178" i="18"/>
  <c r="K179" i="18"/>
  <c r="Q179" i="18"/>
  <c r="K180" i="18"/>
  <c r="Q180" i="18"/>
  <c r="K181" i="18"/>
  <c r="K182" i="18"/>
  <c r="K183" i="18"/>
  <c r="K184" i="18"/>
  <c r="K185" i="18"/>
  <c r="K186" i="18"/>
  <c r="K187" i="18"/>
  <c r="K188" i="18"/>
  <c r="K189" i="18"/>
  <c r="K190" i="18"/>
  <c r="K191" i="18"/>
  <c r="K192" i="18"/>
  <c r="K193" i="18"/>
  <c r="R193" i="18"/>
  <c r="Q194" i="18"/>
  <c r="Q195" i="18"/>
  <c r="Q196" i="18"/>
  <c r="Q197" i="18"/>
  <c r="Q198" i="18"/>
  <c r="Q200" i="18"/>
  <c r="Q201" i="18"/>
  <c r="Q202" i="18"/>
  <c r="Q203" i="18"/>
  <c r="Q204" i="18"/>
  <c r="Q205" i="18"/>
  <c r="Q193" i="18"/>
  <c r="K194" i="18"/>
  <c r="K195" i="18"/>
  <c r="K196" i="18"/>
  <c r="K197" i="18"/>
  <c r="K198" i="18"/>
  <c r="K200" i="18"/>
  <c r="K201" i="18"/>
  <c r="K202" i="18"/>
  <c r="K203" i="18"/>
  <c r="K204" i="18"/>
  <c r="K205" i="18"/>
  <c r="K206" i="18"/>
  <c r="K207" i="18"/>
  <c r="K208" i="18"/>
  <c r="K209" i="18"/>
  <c r="K210" i="18"/>
  <c r="K212" i="18"/>
  <c r="K213" i="18"/>
  <c r="S36" i="18"/>
  <c r="S39" i="18"/>
  <c r="S187" i="18"/>
  <c r="S199" i="18"/>
  <c r="S44" i="18"/>
  <c r="X199" i="18"/>
  <c r="S211" i="18"/>
  <c r="S46" i="18"/>
  <c r="S71" i="18"/>
  <c r="S70" i="18"/>
  <c r="X36" i="18"/>
  <c r="Y48" i="18"/>
  <c r="S47" i="18"/>
  <c r="S163" i="18"/>
  <c r="S159" i="18"/>
  <c r="S155" i="18"/>
  <c r="S35" i="18"/>
  <c r="S51" i="18"/>
  <c r="X42" i="18"/>
  <c r="Y42" i="18"/>
  <c r="S34" i="18"/>
  <c r="Y24" i="18"/>
  <c r="X47" i="18"/>
  <c r="S38" i="18"/>
  <c r="X32" i="18"/>
  <c r="Y44" i="18"/>
  <c r="X33" i="16"/>
  <c r="AS33" i="16"/>
  <c r="Y28" i="18"/>
  <c r="S87" i="18"/>
  <c r="S48" i="18"/>
  <c r="S164" i="18"/>
  <c r="S160" i="18"/>
  <c r="S156" i="18"/>
  <c r="S52" i="18"/>
  <c r="Y34" i="16"/>
  <c r="AS34" i="16"/>
  <c r="X76" i="18"/>
  <c r="Y88" i="18"/>
  <c r="S73" i="18"/>
  <c r="S43" i="18"/>
  <c r="S40" i="18"/>
  <c r="S28" i="18"/>
  <c r="AR27" i="16"/>
  <c r="S80" i="18"/>
  <c r="AR26" i="16"/>
  <c r="X79" i="18"/>
  <c r="Y91" i="18"/>
  <c r="X43" i="18"/>
  <c r="Y43" i="18"/>
  <c r="X20" i="16"/>
  <c r="S84" i="18"/>
  <c r="Y54" i="18"/>
  <c r="Y46" i="18"/>
  <c r="Y33" i="18"/>
  <c r="Y29" i="18"/>
  <c r="S25" i="18"/>
  <c r="S72" i="18"/>
  <c r="S54" i="18"/>
  <c r="S41" i="18"/>
  <c r="Y50" i="18"/>
  <c r="X25" i="18"/>
  <c r="Y25" i="18"/>
  <c r="S33" i="18"/>
  <c r="S49" i="18"/>
  <c r="S89" i="18"/>
  <c r="Y41" i="18"/>
  <c r="X89" i="18"/>
  <c r="Y89" i="18"/>
  <c r="S81" i="18"/>
  <c r="S66" i="18"/>
  <c r="S53" i="18"/>
  <c r="S45" i="18"/>
  <c r="S50" i="18"/>
  <c r="S37" i="18"/>
  <c r="S30" i="18"/>
  <c r="Y52" i="18"/>
  <c r="Y35" i="18"/>
  <c r="Y27" i="18"/>
  <c r="S75" i="18"/>
  <c r="Y40" i="18"/>
  <c r="Y22" i="18"/>
  <c r="X24" i="16"/>
  <c r="Y24" i="16" s="1"/>
  <c r="S83" i="18"/>
  <c r="S91" i="18"/>
  <c r="S69" i="18"/>
  <c r="Y53" i="18"/>
  <c r="Y51" i="18"/>
  <c r="Y49" i="18"/>
  <c r="Y47" i="18"/>
  <c r="Y45" i="18"/>
  <c r="AR18" i="16"/>
  <c r="S18" i="16"/>
  <c r="S104" i="18"/>
  <c r="S93" i="18"/>
  <c r="X74" i="18"/>
  <c r="Y86" i="18"/>
  <c r="S213" i="18"/>
  <c r="S78" i="18"/>
  <c r="X213" i="18"/>
  <c r="Y225" i="18"/>
  <c r="Y31" i="18"/>
  <c r="S92" i="18"/>
  <c r="S98" i="18"/>
  <c r="Y90" i="18"/>
  <c r="Y87" i="18"/>
  <c r="Y82" i="18"/>
  <c r="X210" i="18"/>
  <c r="Y210" i="18"/>
  <c r="X209" i="18"/>
  <c r="S209" i="18"/>
  <c r="X207" i="18"/>
  <c r="Y207" i="18"/>
  <c r="X204" i="18"/>
  <c r="Y216" i="18"/>
  <c r="S201" i="18"/>
  <c r="X197" i="18"/>
  <c r="S200" i="18"/>
  <c r="S207" i="18"/>
  <c r="S197" i="18"/>
  <c r="X187" i="18"/>
  <c r="Y187" i="18"/>
  <c r="S192" i="18"/>
  <c r="S188" i="18"/>
  <c r="S181" i="18"/>
  <c r="S189" i="18"/>
  <c r="X185" i="18"/>
  <c r="Y185" i="18"/>
  <c r="X180" i="18"/>
  <c r="Y192" i="18"/>
  <c r="X176" i="18"/>
  <c r="Y188" i="18"/>
  <c r="S196" i="18"/>
  <c r="S184" i="18"/>
  <c r="S176" i="18"/>
  <c r="Y191" i="18"/>
  <c r="Y189" i="18"/>
  <c r="S179" i="18"/>
  <c r="X168" i="18"/>
  <c r="Y168" i="18"/>
  <c r="X167" i="18"/>
  <c r="Y167" i="18"/>
  <c r="S180" i="18"/>
  <c r="X164" i="18"/>
  <c r="Y175" i="18"/>
  <c r="Y183" i="18"/>
  <c r="Y171" i="18"/>
  <c r="S172" i="18"/>
  <c r="S171" i="18"/>
  <c r="S173" i="18"/>
  <c r="S119" i="18"/>
  <c r="S123" i="18"/>
  <c r="S111" i="18"/>
  <c r="X111" i="18"/>
  <c r="Y123" i="18"/>
  <c r="S125" i="18"/>
  <c r="S113" i="18"/>
  <c r="X104" i="18"/>
  <c r="Y104" i="18"/>
  <c r="X98" i="18"/>
  <c r="Y98" i="18"/>
  <c r="X94" i="18"/>
  <c r="Y94" i="18"/>
  <c r="S110" i="18"/>
  <c r="S108" i="18"/>
  <c r="S96" i="18"/>
  <c r="Y108" i="18"/>
  <c r="S102" i="18"/>
  <c r="S85" i="18"/>
  <c r="S82" i="18"/>
  <c r="S94" i="18"/>
  <c r="S100" i="18"/>
  <c r="Y92" i="18"/>
  <c r="Y93" i="18"/>
  <c r="Y100" i="18"/>
  <c r="S76" i="18"/>
  <c r="S68" i="18"/>
  <c r="X72" i="18"/>
  <c r="Y84" i="18"/>
  <c r="X68" i="18"/>
  <c r="Y80" i="18"/>
  <c r="S74" i="18"/>
  <c r="S90" i="18"/>
  <c r="S77" i="18"/>
  <c r="Y78" i="18"/>
  <c r="X22" i="16"/>
  <c r="AS22" i="16" s="1"/>
  <c r="S30" i="16"/>
  <c r="S22" i="16"/>
  <c r="X29" i="16"/>
  <c r="AS29" i="16" s="1"/>
  <c r="S27" i="16"/>
  <c r="AR30" i="16"/>
  <c r="S23" i="16"/>
  <c r="AR23" i="16"/>
  <c r="S24" i="16"/>
  <c r="S19" i="16"/>
  <c r="AR19" i="16"/>
  <c r="S20" i="16"/>
  <c r="S31" i="16"/>
  <c r="AR31" i="16"/>
  <c r="S21" i="16"/>
  <c r="Y173" i="18"/>
  <c r="X211" i="18"/>
  <c r="X201" i="18"/>
  <c r="Y201" i="18"/>
  <c r="S195" i="18"/>
  <c r="S191" i="18"/>
  <c r="S185" i="18"/>
  <c r="S183" i="18"/>
  <c r="S177" i="18"/>
  <c r="S175" i="18"/>
  <c r="S32" i="18"/>
  <c r="S23" i="18"/>
  <c r="S28" i="16"/>
  <c r="X21" i="16"/>
  <c r="X200" i="18"/>
  <c r="Y200" i="18"/>
  <c r="Y177" i="18"/>
  <c r="X172" i="18"/>
  <c r="Y172" i="18"/>
  <c r="X169" i="18"/>
  <c r="Y169" i="18"/>
  <c r="S165" i="18"/>
  <c r="S161" i="18"/>
  <c r="S157" i="18"/>
  <c r="S117" i="18"/>
  <c r="Y102" i="18"/>
  <c r="Y38" i="18"/>
  <c r="Y34" i="18"/>
  <c r="Y30" i="18"/>
  <c r="Y23" i="18"/>
  <c r="S33" i="16"/>
  <c r="AR32" i="16"/>
  <c r="S29" i="16"/>
  <c r="AR28" i="16"/>
  <c r="AR21" i="16"/>
  <c r="S169" i="18"/>
  <c r="S32" i="16"/>
  <c r="Y85" i="18"/>
  <c r="Y83" i="18"/>
  <c r="Y81" i="18"/>
  <c r="S31" i="18"/>
  <c r="S29" i="18"/>
  <c r="S24" i="18"/>
  <c r="S22" i="18"/>
  <c r="AR33" i="16"/>
  <c r="Y96" i="18"/>
  <c r="X205" i="18"/>
  <c r="Y217" i="18"/>
  <c r="X203" i="18"/>
  <c r="Y215" i="18"/>
  <c r="S210" i="18"/>
  <c r="S205" i="18"/>
  <c r="S204" i="18"/>
  <c r="S203" i="18"/>
  <c r="Y214" i="18"/>
  <c r="Y186" i="18"/>
  <c r="Y182" i="18"/>
  <c r="Y178" i="18"/>
  <c r="S212" i="18"/>
  <c r="S208" i="18"/>
  <c r="S206" i="18"/>
  <c r="S194" i="18"/>
  <c r="X212" i="18"/>
  <c r="X208" i="18"/>
  <c r="X206" i="18"/>
  <c r="Y66" i="18"/>
  <c r="S27" i="18"/>
  <c r="S190" i="18"/>
  <c r="S186" i="18"/>
  <c r="S182" i="18"/>
  <c r="S178" i="18"/>
  <c r="S174" i="18"/>
  <c r="S170" i="18"/>
  <c r="S166" i="18"/>
  <c r="S162" i="18"/>
  <c r="S158" i="18"/>
  <c r="Y125" i="18"/>
  <c r="S121" i="18"/>
  <c r="S26" i="18"/>
  <c r="S214" i="18"/>
  <c r="S202" i="18"/>
  <c r="S198" i="18"/>
  <c r="Y26" i="18"/>
  <c r="Y202" i="18"/>
  <c r="Y198" i="18"/>
  <c r="Y196" i="18"/>
  <c r="Y195" i="18"/>
  <c r="Y194" i="18"/>
  <c r="X25" i="16"/>
  <c r="AR25" i="16"/>
  <c r="S25" i="16"/>
  <c r="AR17" i="16"/>
  <c r="X17" i="16"/>
  <c r="S17" i="16"/>
  <c r="X16" i="16"/>
  <c r="AS16" i="16" s="1"/>
  <c r="AR16" i="16"/>
  <c r="S16" i="16"/>
  <c r="X14" i="16"/>
  <c r="S14" i="16"/>
  <c r="AR14" i="16"/>
  <c r="X12" i="16"/>
  <c r="AS12" i="16" s="1"/>
  <c r="S12" i="16"/>
  <c r="AR12" i="16"/>
  <c r="S26" i="16"/>
  <c r="X15" i="16"/>
  <c r="S15" i="16"/>
  <c r="AR15" i="16"/>
  <c r="X13" i="16"/>
  <c r="Y14" i="16" s="1"/>
  <c r="S13" i="16"/>
  <c r="AR13" i="16"/>
  <c r="X11" i="16"/>
  <c r="S11" i="16"/>
  <c r="AR11" i="16"/>
  <c r="X193" i="18"/>
  <c r="Y193" i="18"/>
  <c r="S193" i="18"/>
  <c r="S152" i="18"/>
  <c r="X152" i="18"/>
  <c r="S150" i="18"/>
  <c r="X150" i="18"/>
  <c r="Y162" i="18"/>
  <c r="S148" i="18"/>
  <c r="X148" i="18"/>
  <c r="Y160" i="18"/>
  <c r="S146" i="18"/>
  <c r="X146" i="18"/>
  <c r="Y158" i="18"/>
  <c r="S144" i="18"/>
  <c r="X144" i="18"/>
  <c r="Y156" i="18"/>
  <c r="S142" i="18"/>
  <c r="X142" i="18"/>
  <c r="S140" i="18"/>
  <c r="X140" i="18"/>
  <c r="S138" i="18"/>
  <c r="X138" i="18"/>
  <c r="S136" i="18"/>
  <c r="X136" i="18"/>
  <c r="S134" i="18"/>
  <c r="X134" i="18"/>
  <c r="S132" i="18"/>
  <c r="X132" i="18"/>
  <c r="S130" i="18"/>
  <c r="X130" i="18"/>
  <c r="S128" i="18"/>
  <c r="X128" i="18"/>
  <c r="S126" i="18"/>
  <c r="X126" i="18"/>
  <c r="S124" i="18"/>
  <c r="X124" i="18"/>
  <c r="S122" i="18"/>
  <c r="X122" i="18"/>
  <c r="Y122" i="18"/>
  <c r="S118" i="18"/>
  <c r="X118" i="18"/>
  <c r="Y118" i="18"/>
  <c r="S114" i="18"/>
  <c r="X114" i="18"/>
  <c r="Y114" i="18"/>
  <c r="X65" i="18"/>
  <c r="Y65" i="18"/>
  <c r="S65" i="18"/>
  <c r="X63" i="18"/>
  <c r="Y63" i="18"/>
  <c r="S63" i="18"/>
  <c r="X61" i="18"/>
  <c r="Y61" i="18"/>
  <c r="S61" i="18"/>
  <c r="X59" i="18"/>
  <c r="S59" i="18"/>
  <c r="X57" i="18"/>
  <c r="Y57" i="18"/>
  <c r="S57" i="18"/>
  <c r="X154" i="18"/>
  <c r="S154" i="18"/>
  <c r="S153" i="18"/>
  <c r="X153" i="18"/>
  <c r="S151" i="18"/>
  <c r="X151" i="18"/>
  <c r="S149" i="18"/>
  <c r="X149" i="18"/>
  <c r="S147" i="18"/>
  <c r="X147" i="18"/>
  <c r="S145" i="18"/>
  <c r="X145" i="18"/>
  <c r="S143" i="18"/>
  <c r="X143" i="18"/>
  <c r="S141" i="18"/>
  <c r="X141" i="18"/>
  <c r="X139" i="18"/>
  <c r="S137" i="18"/>
  <c r="X137" i="18"/>
  <c r="Y137" i="18"/>
  <c r="S135" i="18"/>
  <c r="X135" i="18"/>
  <c r="Y135" i="18"/>
  <c r="S133" i="18"/>
  <c r="X133" i="18"/>
  <c r="Y133" i="18"/>
  <c r="S131" i="18"/>
  <c r="X131" i="18"/>
  <c r="Y131" i="18"/>
  <c r="S129" i="18"/>
  <c r="X129" i="18"/>
  <c r="Y129" i="18"/>
  <c r="S127" i="18"/>
  <c r="X127" i="18"/>
  <c r="Y127" i="18"/>
  <c r="S120" i="18"/>
  <c r="X120" i="18"/>
  <c r="Y120" i="18"/>
  <c r="S116" i="18"/>
  <c r="X116" i="18"/>
  <c r="S112" i="18"/>
  <c r="X112" i="18"/>
  <c r="Y112" i="18"/>
  <c r="S109" i="18"/>
  <c r="X109" i="18"/>
  <c r="S107" i="18"/>
  <c r="X107" i="18"/>
  <c r="S105" i="18"/>
  <c r="X105" i="18"/>
  <c r="Y105" i="18"/>
  <c r="S103" i="18"/>
  <c r="X103" i="18"/>
  <c r="Y103" i="18"/>
  <c r="S101" i="18"/>
  <c r="X101" i="18"/>
  <c r="S99" i="18"/>
  <c r="X99" i="18"/>
  <c r="Y99" i="18"/>
  <c r="S97" i="18"/>
  <c r="X97" i="18"/>
  <c r="Y97" i="18"/>
  <c r="S95" i="18"/>
  <c r="X95" i="18"/>
  <c r="Y95" i="18"/>
  <c r="X64" i="18"/>
  <c r="Y64" i="18"/>
  <c r="S64" i="18"/>
  <c r="X62" i="18"/>
  <c r="Y62" i="18"/>
  <c r="S62" i="18"/>
  <c r="X60" i="18"/>
  <c r="Y60" i="18"/>
  <c r="S60" i="18"/>
  <c r="X58" i="18"/>
  <c r="Y58" i="18"/>
  <c r="S58" i="18"/>
  <c r="X56" i="18"/>
  <c r="Y56" i="18"/>
  <c r="S56" i="18"/>
  <c r="Y211" i="18"/>
  <c r="Y32" i="18"/>
  <c r="Y55" i="18"/>
  <c r="Y59" i="18"/>
  <c r="Y79" i="18"/>
  <c r="Y36" i="18"/>
  <c r="Y21" i="16"/>
  <c r="Y101" i="18"/>
  <c r="Y199" i="18"/>
  <c r="AS20" i="16"/>
  <c r="AS24" i="16"/>
  <c r="Y37" i="18"/>
  <c r="Y110" i="18"/>
  <c r="Y223" i="18"/>
  <c r="Y181" i="18"/>
  <c r="Y209" i="18"/>
  <c r="Y179" i="18"/>
  <c r="Y197" i="18"/>
  <c r="Y219" i="18"/>
  <c r="Y222" i="18"/>
  <c r="Y221" i="18"/>
  <c r="Y213" i="18"/>
  <c r="Y204" i="18"/>
  <c r="Y176" i="18"/>
  <c r="Y180" i="18"/>
  <c r="Y164" i="18"/>
  <c r="Y154" i="18"/>
  <c r="Y116" i="18"/>
  <c r="Y106" i="18"/>
  <c r="AS21" i="16"/>
  <c r="Y203" i="18"/>
  <c r="Y184" i="18"/>
  <c r="Y77" i="18"/>
  <c r="Y206" i="18"/>
  <c r="Y218" i="18"/>
  <c r="Y212" i="18"/>
  <c r="Y224" i="18"/>
  <c r="Y73" i="18"/>
  <c r="Y208" i="18"/>
  <c r="Y220" i="18"/>
  <c r="Y75" i="18"/>
  <c r="Y13" i="16"/>
  <c r="AS14" i="16"/>
  <c r="AS11" i="16"/>
  <c r="Y11" i="16"/>
  <c r="AS15" i="16"/>
  <c r="Y15" i="16"/>
  <c r="Y12" i="16"/>
  <c r="Y16" i="16"/>
  <c r="AS17" i="16"/>
  <c r="AS25" i="16"/>
  <c r="Y25" i="16"/>
  <c r="Y117" i="18"/>
  <c r="Y111" i="18"/>
  <c r="Y166" i="18"/>
  <c r="Y68" i="18"/>
  <c r="Y70" i="18"/>
  <c r="Y72" i="18"/>
  <c r="Y74" i="18"/>
  <c r="Y76" i="18"/>
  <c r="Y115" i="18"/>
  <c r="Y107" i="18"/>
  <c r="Y109" i="18"/>
  <c r="Y113" i="18"/>
  <c r="Y121" i="18"/>
  <c r="Y139" i="18"/>
  <c r="Y141" i="18"/>
  <c r="Y143" i="18"/>
  <c r="Y145" i="18"/>
  <c r="Y147" i="18"/>
  <c r="Y149" i="18"/>
  <c r="Y151" i="18"/>
  <c r="Y153" i="18"/>
  <c r="Y155" i="18"/>
  <c r="Y157" i="18"/>
  <c r="Y159" i="18"/>
  <c r="Y161" i="18"/>
  <c r="Y163" i="18"/>
  <c r="Y165" i="18"/>
  <c r="Y69" i="18"/>
  <c r="Y71" i="18"/>
  <c r="Y119" i="18"/>
  <c r="Y124" i="18"/>
  <c r="Y126" i="18"/>
  <c r="Y128" i="18"/>
  <c r="Y130" i="18"/>
  <c r="Y132" i="18"/>
  <c r="Y134" i="18"/>
  <c r="Y136" i="18"/>
  <c r="Y138" i="18"/>
  <c r="Y140" i="18"/>
  <c r="Y142" i="18"/>
  <c r="Y144" i="18"/>
  <c r="Y146" i="18"/>
  <c r="Y148" i="18"/>
  <c r="Y150" i="18"/>
  <c r="Y152" i="18"/>
  <c r="Y205" i="18"/>
  <c r="R319" i="18" l="1"/>
  <c r="S331" i="18" s="1"/>
  <c r="K331" i="18"/>
  <c r="R320" i="18"/>
  <c r="S332" i="18" s="1"/>
  <c r="K332" i="18"/>
  <c r="Y26" i="16"/>
  <c r="AS26" i="16"/>
  <c r="AS19" i="16"/>
  <c r="Y20" i="16"/>
  <c r="AR35" i="16"/>
  <c r="P37" i="16"/>
  <c r="R37" i="16" s="1"/>
  <c r="E40" i="16"/>
  <c r="U39" i="16"/>
  <c r="J40" i="16"/>
  <c r="G40" i="16"/>
  <c r="I42" i="16"/>
  <c r="Y35" i="16"/>
  <c r="AE38" i="16"/>
  <c r="E39" i="16"/>
  <c r="Q39" i="16"/>
  <c r="J39" i="16"/>
  <c r="M39" i="16"/>
  <c r="AE39" i="16"/>
  <c r="I41" i="16"/>
  <c r="G39" i="16"/>
  <c r="AA39" i="16"/>
  <c r="Q40" i="16"/>
  <c r="M40" i="16"/>
  <c r="U41" i="16"/>
  <c r="AS32" i="16"/>
  <c r="Y33" i="16"/>
  <c r="Y32" i="16"/>
  <c r="AS28" i="16"/>
  <c r="Y28" i="16"/>
  <c r="Y29" i="16"/>
  <c r="Y18" i="16"/>
  <c r="Y19" i="16"/>
  <c r="AS18" i="16"/>
  <c r="AS27" i="16"/>
  <c r="Y27" i="16"/>
  <c r="R38" i="16"/>
  <c r="K38" i="16"/>
  <c r="AS31" i="16"/>
  <c r="Y31" i="16"/>
  <c r="Y30" i="16"/>
  <c r="AS30" i="16"/>
  <c r="AS23" i="16"/>
  <c r="Y23" i="16"/>
  <c r="K40" i="16"/>
  <c r="R39" i="16"/>
  <c r="K39" i="16"/>
  <c r="Y17" i="16"/>
  <c r="AS13" i="16"/>
  <c r="Y22" i="16"/>
  <c r="P36" i="16"/>
  <c r="J53" i="16"/>
  <c r="L53" i="16"/>
  <c r="AR39" i="16"/>
  <c r="U40" i="16"/>
  <c r="AA40" i="16"/>
  <c r="O41" i="16"/>
  <c r="W42" i="16"/>
  <c r="W43" i="16"/>
  <c r="AA42" i="16"/>
  <c r="AA43" i="16"/>
  <c r="J52" i="16"/>
  <c r="N52" i="16"/>
  <c r="D52" i="16"/>
  <c r="AE42" i="16"/>
  <c r="AE43" i="16"/>
  <c r="U42" i="16"/>
  <c r="R43" i="16"/>
  <c r="U43" i="16"/>
  <c r="P42" i="16"/>
  <c r="Q43" i="16" s="1"/>
  <c r="R312" i="18"/>
  <c r="X312" i="18" s="1"/>
  <c r="R308" i="18"/>
  <c r="X308" i="18" s="1"/>
  <c r="Q321" i="18"/>
  <c r="R314" i="18"/>
  <c r="X314" i="18" s="1"/>
  <c r="R313" i="18"/>
  <c r="X313" i="18" s="1"/>
  <c r="Y313" i="18" s="1"/>
  <c r="R310" i="18"/>
  <c r="X310" i="18" s="1"/>
  <c r="R311" i="18"/>
  <c r="X311" i="18" s="1"/>
  <c r="K312" i="18"/>
  <c r="K314" i="18"/>
  <c r="J42" i="16"/>
  <c r="K313" i="18"/>
  <c r="R307" i="18"/>
  <c r="X307" i="18" s="1"/>
  <c r="R317" i="18"/>
  <c r="X317" i="18" s="1"/>
  <c r="R321" i="18"/>
  <c r="K321" i="18"/>
  <c r="K320" i="18"/>
  <c r="Q318" i="18"/>
  <c r="R318" i="18"/>
  <c r="X318" i="18" s="1"/>
  <c r="K318" i="18"/>
  <c r="S317" i="18"/>
  <c r="S308" i="18"/>
  <c r="X296" i="18"/>
  <c r="S296" i="18"/>
  <c r="Q296" i="18"/>
  <c r="S305" i="18"/>
  <c r="R302" i="18"/>
  <c r="Q308" i="18"/>
  <c r="Q300" i="18"/>
  <c r="Q305" i="18"/>
  <c r="Q306" i="18"/>
  <c r="X300" i="18"/>
  <c r="R306" i="18"/>
  <c r="O42" i="16"/>
  <c r="P41" i="16"/>
  <c r="R41" i="16" s="1"/>
  <c r="S295" i="18"/>
  <c r="S307" i="18"/>
  <c r="X295" i="18"/>
  <c r="Y301" i="18"/>
  <c r="S303" i="18"/>
  <c r="X303" i="18"/>
  <c r="Y303" i="18" s="1"/>
  <c r="X299" i="18"/>
  <c r="S299" i="18"/>
  <c r="X304" i="18"/>
  <c r="Y304" i="18" s="1"/>
  <c r="S304" i="18"/>
  <c r="M42" i="16"/>
  <c r="R297" i="18"/>
  <c r="Q311" i="18"/>
  <c r="Q297" i="18"/>
  <c r="M41" i="16"/>
  <c r="X305" i="18"/>
  <c r="R298" i="18"/>
  <c r="X306" i="18"/>
  <c r="S306" i="18"/>
  <c r="S301" i="18"/>
  <c r="Q315" i="18"/>
  <c r="R316" i="18"/>
  <c r="X316" i="18" s="1"/>
  <c r="K316" i="18"/>
  <c r="R315" i="18"/>
  <c r="X315" i="18" s="1"/>
  <c r="Y315" i="18" s="1"/>
  <c r="S320" i="18" l="1"/>
  <c r="X320" i="18"/>
  <c r="Y332" i="18" s="1"/>
  <c r="X319" i="18"/>
  <c r="Y319" i="18" s="1"/>
  <c r="Y331" i="18"/>
  <c r="X321" i="18"/>
  <c r="S333" i="18"/>
  <c r="S319" i="18"/>
  <c r="AR37" i="16"/>
  <c r="R53" i="16"/>
  <c r="X37" i="16"/>
  <c r="X53" i="16" s="1"/>
  <c r="Q38" i="16"/>
  <c r="P53" i="16"/>
  <c r="K41" i="16"/>
  <c r="R40" i="16"/>
  <c r="S41" i="16" s="1"/>
  <c r="Q36" i="16"/>
  <c r="P52" i="16"/>
  <c r="Q37" i="16"/>
  <c r="R36" i="16"/>
  <c r="Q42" i="16"/>
  <c r="K42" i="16"/>
  <c r="K43" i="16"/>
  <c r="X43" i="16"/>
  <c r="AR43" i="16"/>
  <c r="S40" i="16"/>
  <c r="X39" i="16"/>
  <c r="S39" i="16"/>
  <c r="X38" i="16"/>
  <c r="S38" i="16"/>
  <c r="AR38" i="16"/>
  <c r="Y320" i="18"/>
  <c r="S311" i="18"/>
  <c r="S312" i="18"/>
  <c r="S313" i="18"/>
  <c r="R42" i="16"/>
  <c r="X42" i="16" s="1"/>
  <c r="S321" i="18"/>
  <c r="S318" i="18"/>
  <c r="Y316" i="18"/>
  <c r="S314" i="18"/>
  <c r="S302" i="18"/>
  <c r="X302" i="18"/>
  <c r="Q41" i="16"/>
  <c r="Y308" i="18"/>
  <c r="Y296" i="18"/>
  <c r="Y312" i="18"/>
  <c r="Y300" i="18"/>
  <c r="Y318" i="18"/>
  <c r="Y306" i="18"/>
  <c r="S298" i="18"/>
  <c r="S310" i="18"/>
  <c r="X298" i="18"/>
  <c r="X41" i="16"/>
  <c r="AR41" i="16"/>
  <c r="Y317" i="18"/>
  <c r="Y305" i="18"/>
  <c r="X297" i="18"/>
  <c r="S309" i="18"/>
  <c r="S297" i="18"/>
  <c r="Y299" i="18"/>
  <c r="Y311" i="18"/>
  <c r="Y295" i="18"/>
  <c r="Y307" i="18"/>
  <c r="S316" i="18"/>
  <c r="S315" i="18"/>
  <c r="Y321" i="18" l="1"/>
  <c r="Y333" i="18"/>
  <c r="AS37" i="16"/>
  <c r="AR42" i="16"/>
  <c r="AR40" i="16"/>
  <c r="X40" i="16"/>
  <c r="AS40" i="16" s="1"/>
  <c r="Y39" i="16"/>
  <c r="Y40" i="16"/>
  <c r="AS39" i="16"/>
  <c r="AS43" i="16"/>
  <c r="Y43" i="16"/>
  <c r="AS38" i="16"/>
  <c r="Y38" i="16"/>
  <c r="S43" i="16"/>
  <c r="AR36" i="16"/>
  <c r="X36" i="16"/>
  <c r="S36" i="16"/>
  <c r="R52" i="16"/>
  <c r="S37" i="16"/>
  <c r="S42" i="16"/>
  <c r="Y314" i="18"/>
  <c r="Y302" i="18"/>
  <c r="Y42" i="16"/>
  <c r="AS42" i="16"/>
  <c r="Y310" i="18"/>
  <c r="Y298" i="18"/>
  <c r="Y297" i="18"/>
  <c r="Y309" i="18"/>
  <c r="Y41" i="16"/>
  <c r="AS41" i="16"/>
  <c r="X52" i="16" l="1"/>
  <c r="AS36" i="16"/>
  <c r="Y36" i="16"/>
  <c r="Y37" i="16"/>
</calcChain>
</file>

<file path=xl/sharedStrings.xml><?xml version="1.0" encoding="utf-8"?>
<sst xmlns="http://schemas.openxmlformats.org/spreadsheetml/2006/main" count="3132" uniqueCount="367">
  <si>
    <t>うちチーズ向け</t>
    <rPh sb="5" eb="6">
      <t>ム</t>
    </rPh>
    <phoneticPr fontId="2"/>
  </si>
  <si>
    <t>2008</t>
  </si>
  <si>
    <t>前年比</t>
    <rPh sb="0" eb="3">
      <t>ゼンネンヒ</t>
    </rPh>
    <phoneticPr fontId="2"/>
  </si>
  <si>
    <t>18</t>
  </si>
  <si>
    <t>19</t>
  </si>
  <si>
    <t>20</t>
  </si>
  <si>
    <t>21</t>
  </si>
  <si>
    <t>22</t>
  </si>
  <si>
    <t>23</t>
  </si>
  <si>
    <t>24</t>
  </si>
  <si>
    <t>4</t>
  </si>
  <si>
    <t>5</t>
  </si>
  <si>
    <t>6</t>
  </si>
  <si>
    <t>7</t>
  </si>
  <si>
    <t>8</t>
  </si>
  <si>
    <t>9</t>
  </si>
  <si>
    <t>10</t>
  </si>
  <si>
    <t>11</t>
  </si>
  <si>
    <t>12</t>
  </si>
  <si>
    <t>2</t>
  </si>
  <si>
    <t>3</t>
  </si>
  <si>
    <t>年度</t>
    <rPh sb="0" eb="1">
      <t>ネン</t>
    </rPh>
    <rPh sb="1" eb="2">
      <t>ド</t>
    </rPh>
    <phoneticPr fontId="2"/>
  </si>
  <si>
    <t>うち欠減</t>
    <rPh sb="2" eb="3">
      <t>ケツ</t>
    </rPh>
    <rPh sb="3" eb="4">
      <t>ゲン</t>
    </rPh>
    <phoneticPr fontId="2"/>
  </si>
  <si>
    <t>うち業務用</t>
    <rPh sb="2" eb="4">
      <t>ギョウム</t>
    </rPh>
    <rPh sb="4" eb="5">
      <t>ヨウ</t>
    </rPh>
    <phoneticPr fontId="2"/>
  </si>
  <si>
    <t>うちクリーム等向け</t>
    <rPh sb="6" eb="7">
      <t>トウ</t>
    </rPh>
    <rPh sb="7" eb="8">
      <t>ム</t>
    </rPh>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</si>
  <si>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</si>
  <si>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</si>
  <si>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</si>
  <si>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</si>
  <si>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1990</t>
    <phoneticPr fontId="2"/>
  </si>
  <si>
    <t>平成2</t>
    <rPh sb="0" eb="2">
      <t>ヘイセイ</t>
    </rPh>
    <phoneticPr fontId="1"/>
  </si>
  <si>
    <t>－</t>
    <phoneticPr fontId="2"/>
  </si>
  <si>
    <t>－</t>
    <phoneticPr fontId="2"/>
  </si>
  <si>
    <t>1993</t>
    <phoneticPr fontId="2"/>
  </si>
  <si>
    <t>13</t>
  </si>
  <si>
    <t>14</t>
  </si>
  <si>
    <t>15</t>
  </si>
  <si>
    <t>16</t>
  </si>
  <si>
    <t>17</t>
  </si>
  <si>
    <t>2011/4</t>
    <phoneticPr fontId="21"/>
  </si>
  <si>
    <t>6</t>
    <phoneticPr fontId="21"/>
  </si>
  <si>
    <t>平成10/4</t>
    <rPh sb="0" eb="2">
      <t>ヘイセイ</t>
    </rPh>
    <phoneticPr fontId="22"/>
  </si>
  <si>
    <t>7</t>
    <phoneticPr fontId="21"/>
  </si>
  <si>
    <t>その他
②</t>
    <rPh sb="2" eb="3">
      <t>タ</t>
    </rPh>
    <phoneticPr fontId="2"/>
  </si>
  <si>
    <t>生乳移入量
⑤</t>
    <phoneticPr fontId="2"/>
  </si>
  <si>
    <t>牛乳等向け
処理量⑧</t>
    <phoneticPr fontId="2"/>
  </si>
  <si>
    <t>飲用
比率
⑧/⑦×100</t>
    <rPh sb="0" eb="2">
      <t>インヨウ</t>
    </rPh>
    <rPh sb="3" eb="5">
      <t>ヒリツ</t>
    </rPh>
    <phoneticPr fontId="2"/>
  </si>
  <si>
    <t>生乳生産量及び用途別処理量(東海・指定団体区分)</t>
    <rPh sb="0" eb="2">
      <t>セイニュウ</t>
    </rPh>
    <rPh sb="2" eb="4">
      <t>セイサン</t>
    </rPh>
    <rPh sb="4" eb="5">
      <t>リョウ</t>
    </rPh>
    <rPh sb="5" eb="6">
      <t>オヨ</t>
    </rPh>
    <rPh sb="7" eb="9">
      <t>ヨウト</t>
    </rPh>
    <rPh sb="9" eb="10">
      <t>ベツ</t>
    </rPh>
    <rPh sb="10" eb="12">
      <t>ショリ</t>
    </rPh>
    <rPh sb="12" eb="13">
      <t>リョウ</t>
    </rPh>
    <rPh sb="14" eb="16">
      <t>トウカイ</t>
    </rPh>
    <rPh sb="17" eb="19">
      <t>シテイ</t>
    </rPh>
    <rPh sb="19" eb="21">
      <t>ダンタイ</t>
    </rPh>
    <rPh sb="21" eb="23">
      <t>クブン</t>
    </rPh>
    <phoneticPr fontId="2"/>
  </si>
  <si>
    <t>（単位：トン、％）</t>
    <phoneticPr fontId="2"/>
  </si>
  <si>
    <t>生乳生産量
①</t>
    <phoneticPr fontId="2"/>
  </si>
  <si>
    <t>域内産生乳販売量
③＝①－②</t>
    <phoneticPr fontId="2"/>
  </si>
  <si>
    <t>生乳移出量
④</t>
    <phoneticPr fontId="2"/>
  </si>
  <si>
    <t>生乳移出量
④</t>
    <phoneticPr fontId="2"/>
  </si>
  <si>
    <t>生乳移入量
⑤</t>
    <phoneticPr fontId="2"/>
  </si>
  <si>
    <t>純移出入量
⑥＝⑤－④</t>
    <phoneticPr fontId="2"/>
  </si>
  <si>
    <t>純移出入量
⑥＝⑤－④</t>
    <phoneticPr fontId="2"/>
  </si>
  <si>
    <t>生乳域内処理量
⑦＝③＋⑥</t>
    <phoneticPr fontId="2"/>
  </si>
  <si>
    <t>生乳域内処理量
⑦＝③＋⑥</t>
    <phoneticPr fontId="2"/>
  </si>
  <si>
    <t>牛乳等向け
処理量⑧</t>
    <phoneticPr fontId="2"/>
  </si>
  <si>
    <t>乳製品向け処理量
⑨＝⑦－⑧</t>
    <phoneticPr fontId="2"/>
  </si>
  <si>
    <t>乳製品向け処理量
⑨＝⑦－⑧</t>
    <phoneticPr fontId="2"/>
  </si>
  <si>
    <t>前年同月比</t>
    <phoneticPr fontId="2"/>
  </si>
  <si>
    <t>1998/4</t>
    <phoneticPr fontId="21"/>
  </si>
  <si>
    <t>5</t>
    <phoneticPr fontId="21"/>
  </si>
  <si>
    <t>5</t>
    <phoneticPr fontId="22"/>
  </si>
  <si>
    <t>6</t>
    <phoneticPr fontId="22"/>
  </si>
  <si>
    <t>7</t>
    <phoneticPr fontId="22"/>
  </si>
  <si>
    <t>8</t>
    <phoneticPr fontId="21"/>
  </si>
  <si>
    <t>8</t>
    <phoneticPr fontId="22"/>
  </si>
  <si>
    <t>9</t>
    <phoneticPr fontId="21"/>
  </si>
  <si>
    <t>9</t>
    <phoneticPr fontId="22"/>
  </si>
  <si>
    <t>10</t>
    <phoneticPr fontId="21"/>
  </si>
  <si>
    <t>10</t>
    <phoneticPr fontId="22"/>
  </si>
  <si>
    <t>11</t>
    <phoneticPr fontId="21"/>
  </si>
  <si>
    <t>11</t>
    <phoneticPr fontId="22"/>
  </si>
  <si>
    <t>12</t>
    <phoneticPr fontId="21"/>
  </si>
  <si>
    <t>12</t>
    <phoneticPr fontId="22"/>
  </si>
  <si>
    <t>1999/1</t>
    <phoneticPr fontId="21"/>
  </si>
  <si>
    <t>11/1</t>
    <phoneticPr fontId="22"/>
  </si>
  <si>
    <t>2</t>
    <phoneticPr fontId="21"/>
  </si>
  <si>
    <t>2</t>
    <phoneticPr fontId="22"/>
  </si>
  <si>
    <t>3</t>
    <phoneticPr fontId="21"/>
  </si>
  <si>
    <t>3</t>
    <phoneticPr fontId="22"/>
  </si>
  <si>
    <t>1999/4</t>
    <phoneticPr fontId="21"/>
  </si>
  <si>
    <t>11/4</t>
    <phoneticPr fontId="22"/>
  </si>
  <si>
    <t>2000/1</t>
    <phoneticPr fontId="21"/>
  </si>
  <si>
    <t>12/1</t>
    <phoneticPr fontId="22"/>
  </si>
  <si>
    <t>2000/4</t>
    <phoneticPr fontId="21"/>
  </si>
  <si>
    <t>12/4</t>
    <phoneticPr fontId="22"/>
  </si>
  <si>
    <t>2001/1</t>
    <phoneticPr fontId="21"/>
  </si>
  <si>
    <t>13/1</t>
    <phoneticPr fontId="22"/>
  </si>
  <si>
    <t>2001/4</t>
    <phoneticPr fontId="21"/>
  </si>
  <si>
    <t>13/4</t>
    <phoneticPr fontId="22"/>
  </si>
  <si>
    <t>2002/1</t>
    <phoneticPr fontId="21"/>
  </si>
  <si>
    <t>14/1</t>
    <phoneticPr fontId="22"/>
  </si>
  <si>
    <t>2002/4</t>
    <phoneticPr fontId="21"/>
  </si>
  <si>
    <t>14/4</t>
    <phoneticPr fontId="22"/>
  </si>
  <si>
    <t>2003/1</t>
    <phoneticPr fontId="21"/>
  </si>
  <si>
    <t>15/1</t>
    <phoneticPr fontId="22"/>
  </si>
  <si>
    <t>2003/4</t>
    <phoneticPr fontId="21"/>
  </si>
  <si>
    <t>15/4</t>
    <phoneticPr fontId="22"/>
  </si>
  <si>
    <t>2004/1</t>
    <phoneticPr fontId="21"/>
  </si>
  <si>
    <t>16/1</t>
    <phoneticPr fontId="22"/>
  </si>
  <si>
    <t>2004/4</t>
    <phoneticPr fontId="21"/>
  </si>
  <si>
    <t>16/4</t>
    <phoneticPr fontId="22"/>
  </si>
  <si>
    <t>2005/1</t>
    <phoneticPr fontId="21"/>
  </si>
  <si>
    <t>17/1</t>
    <phoneticPr fontId="22"/>
  </si>
  <si>
    <t>2005/4</t>
    <phoneticPr fontId="21"/>
  </si>
  <si>
    <t>17/4</t>
    <phoneticPr fontId="22"/>
  </si>
  <si>
    <t>2006/1</t>
    <phoneticPr fontId="21"/>
  </si>
  <si>
    <t>18/1</t>
    <phoneticPr fontId="22"/>
  </si>
  <si>
    <t>2006/4</t>
    <phoneticPr fontId="21"/>
  </si>
  <si>
    <t>18/4</t>
    <phoneticPr fontId="22"/>
  </si>
  <si>
    <t>2007/1</t>
    <phoneticPr fontId="21"/>
  </si>
  <si>
    <t>19/1</t>
    <phoneticPr fontId="22"/>
  </si>
  <si>
    <t>2007/4</t>
    <phoneticPr fontId="21"/>
  </si>
  <si>
    <t>19/4</t>
    <phoneticPr fontId="22"/>
  </si>
  <si>
    <t>2008/1</t>
    <phoneticPr fontId="21"/>
  </si>
  <si>
    <t>20/1</t>
    <phoneticPr fontId="22"/>
  </si>
  <si>
    <t>2008/4</t>
    <phoneticPr fontId="21"/>
  </si>
  <si>
    <t>20/4</t>
    <phoneticPr fontId="22"/>
  </si>
  <si>
    <t>2009/1</t>
    <phoneticPr fontId="21"/>
  </si>
  <si>
    <t>21/1</t>
    <phoneticPr fontId="22"/>
  </si>
  <si>
    <t>2009/4</t>
    <phoneticPr fontId="21"/>
  </si>
  <si>
    <t>21/4</t>
    <phoneticPr fontId="22"/>
  </si>
  <si>
    <t>2010/1</t>
    <phoneticPr fontId="21"/>
  </si>
  <si>
    <t>22/1</t>
    <phoneticPr fontId="22"/>
  </si>
  <si>
    <t>2010/4</t>
    <phoneticPr fontId="21"/>
  </si>
  <si>
    <t>22/4</t>
    <phoneticPr fontId="22"/>
  </si>
  <si>
    <t>2011/1</t>
    <phoneticPr fontId="21"/>
  </si>
  <si>
    <t>23/1</t>
    <phoneticPr fontId="22"/>
  </si>
  <si>
    <t>23/4</t>
    <phoneticPr fontId="22"/>
  </si>
  <si>
    <t>2012/1</t>
    <phoneticPr fontId="21"/>
  </si>
  <si>
    <t>24/1</t>
    <phoneticPr fontId="22"/>
  </si>
  <si>
    <t>2012/4</t>
    <phoneticPr fontId="21"/>
  </si>
  <si>
    <t>24/4</t>
    <phoneticPr fontId="22"/>
  </si>
  <si>
    <t>2013/1</t>
    <phoneticPr fontId="21"/>
  </si>
  <si>
    <t>25/1</t>
    <phoneticPr fontId="22"/>
  </si>
  <si>
    <t>2013/4</t>
    <phoneticPr fontId="21"/>
  </si>
  <si>
    <t>25/4</t>
    <phoneticPr fontId="22"/>
  </si>
  <si>
    <t>2014/1</t>
    <phoneticPr fontId="21"/>
  </si>
  <si>
    <t>26/1</t>
    <phoneticPr fontId="22"/>
  </si>
  <si>
    <t>2014/4</t>
    <phoneticPr fontId="21"/>
  </si>
  <si>
    <t>26/4</t>
    <phoneticPr fontId="22"/>
  </si>
  <si>
    <t>2015/1</t>
    <phoneticPr fontId="21"/>
  </si>
  <si>
    <t>27/1</t>
    <phoneticPr fontId="22"/>
  </si>
  <si>
    <t>乳製品
比率
⑨/⑦×100</t>
    <rPh sb="0" eb="3">
      <t>ニュウセイヒン</t>
    </rPh>
    <rPh sb="4" eb="6">
      <t>ヒリツ</t>
    </rPh>
    <phoneticPr fontId="2"/>
  </si>
  <si>
    <t>－</t>
    <phoneticPr fontId="2"/>
  </si>
  <si>
    <t>1991</t>
    <phoneticPr fontId="2"/>
  </si>
  <si>
    <t>3</t>
    <phoneticPr fontId="1"/>
  </si>
  <si>
    <t>1992</t>
    <phoneticPr fontId="2"/>
  </si>
  <si>
    <t>1994</t>
    <phoneticPr fontId="2"/>
  </si>
  <si>
    <t>1995</t>
    <phoneticPr fontId="2"/>
  </si>
  <si>
    <t>1996</t>
    <phoneticPr fontId="2"/>
  </si>
  <si>
    <t>1997</t>
    <phoneticPr fontId="2"/>
  </si>
  <si>
    <t>1998</t>
    <phoneticPr fontId="2"/>
  </si>
  <si>
    <t>1999</t>
    <phoneticPr fontId="2"/>
  </si>
  <si>
    <t>2001</t>
    <phoneticPr fontId="19"/>
  </si>
  <si>
    <t>2002</t>
    <phoneticPr fontId="19"/>
  </si>
  <si>
    <t>2003</t>
    <phoneticPr fontId="19"/>
  </si>
  <si>
    <t>2004</t>
    <phoneticPr fontId="19"/>
  </si>
  <si>
    <t>2005</t>
    <phoneticPr fontId="19"/>
  </si>
  <si>
    <t>2006</t>
    <phoneticPr fontId="19"/>
  </si>
  <si>
    <t>2007</t>
    <phoneticPr fontId="19"/>
  </si>
  <si>
    <t>2010</t>
    <phoneticPr fontId="19"/>
  </si>
  <si>
    <t>2012</t>
    <phoneticPr fontId="19"/>
  </si>
  <si>
    <t>2013</t>
    <phoneticPr fontId="19"/>
  </si>
  <si>
    <t>25</t>
    <phoneticPr fontId="2"/>
  </si>
  <si>
    <t>2014</t>
    <phoneticPr fontId="19"/>
  </si>
  <si>
    <t>26</t>
    <phoneticPr fontId="2"/>
  </si>
  <si>
    <t>2015/4</t>
  </si>
  <si>
    <t>27/4</t>
  </si>
  <si>
    <t>2016/1</t>
  </si>
  <si>
    <t>28/1</t>
  </si>
  <si>
    <t>2015</t>
    <phoneticPr fontId="19"/>
  </si>
  <si>
    <t>27</t>
    <phoneticPr fontId="2"/>
  </si>
  <si>
    <t>2016/4</t>
    <phoneticPr fontId="2"/>
  </si>
  <si>
    <t>28/4</t>
    <phoneticPr fontId="2"/>
  </si>
  <si>
    <t>2017/1</t>
    <phoneticPr fontId="2"/>
  </si>
  <si>
    <t>29/1</t>
    <phoneticPr fontId="2"/>
  </si>
  <si>
    <t>クリーム向け</t>
    <phoneticPr fontId="2"/>
  </si>
  <si>
    <t>脱脂濃縮乳向け</t>
    <phoneticPr fontId="2"/>
  </si>
  <si>
    <t>濃縮乳向け</t>
    <phoneticPr fontId="2"/>
  </si>
  <si>
    <t>前年同月比</t>
    <phoneticPr fontId="2"/>
  </si>
  <si>
    <t>－</t>
  </si>
  <si>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2"/>
  </si>
  <si>
    <t>－</t>
    <phoneticPr fontId="2"/>
  </si>
  <si>
    <t>2016</t>
    <phoneticPr fontId="19"/>
  </si>
  <si>
    <t>28</t>
    <phoneticPr fontId="2"/>
  </si>
  <si>
    <t>－</t>
    <phoneticPr fontId="2"/>
  </si>
  <si>
    <t>－</t>
    <phoneticPr fontId="2"/>
  </si>
  <si>
    <t>2017/4</t>
    <phoneticPr fontId="21"/>
  </si>
  <si>
    <t>29/4</t>
    <phoneticPr fontId="22"/>
  </si>
  <si>
    <t>5</t>
    <phoneticPr fontId="21"/>
  </si>
  <si>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</si>
  <si>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</si>
  <si>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</si>
  <si>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</si>
  <si>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</si>
  <si>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</si>
  <si>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</si>
  <si>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</si>
  <si>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</si>
  <si>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2018/1</t>
    <phoneticPr fontId="21"/>
  </si>
  <si>
    <t>30/1</t>
    <phoneticPr fontId="22"/>
  </si>
  <si>
    <t>（単位：トン、％）</t>
    <phoneticPr fontId="2"/>
  </si>
  <si>
    <t>チーズ向け</t>
    <rPh sb="3" eb="4">
      <t>ム</t>
    </rPh>
    <phoneticPr fontId="2"/>
  </si>
  <si>
    <t>液状乳製品向け</t>
    <rPh sb="0" eb="2">
      <t>エキジョウ</t>
    </rPh>
    <rPh sb="2" eb="5">
      <t>ニュウセイヒン</t>
    </rPh>
    <rPh sb="5" eb="6">
      <t>ム</t>
    </rPh>
    <phoneticPr fontId="2"/>
  </si>
  <si>
    <t>加工原料乳合計</t>
    <rPh sb="5" eb="7">
      <t>ゴウケイ</t>
    </rPh>
    <phoneticPr fontId="2"/>
  </si>
  <si>
    <t>－</t>
    <phoneticPr fontId="2"/>
  </si>
  <si>
    <t>－</t>
    <phoneticPr fontId="2"/>
  </si>
  <si>
    <t>－</t>
    <phoneticPr fontId="2"/>
  </si>
  <si>
    <t>－</t>
    <phoneticPr fontId="2"/>
  </si>
  <si>
    <t>脱脂粉乳・バター等向け</t>
    <rPh sb="0" eb="2">
      <t>ダッシ</t>
    </rPh>
    <rPh sb="2" eb="4">
      <t>フンニュウ</t>
    </rPh>
    <rPh sb="8" eb="9">
      <t>トウ</t>
    </rPh>
    <rPh sb="9" eb="10">
      <t>ム</t>
    </rPh>
    <phoneticPr fontId="2"/>
  </si>
  <si>
    <t xml:space="preserve">      2  2004年4月の牛乳乳製品統計調査規則の改正に伴う用語の定義の変更及び調査項目の追加によりそれ以前の数値と連続性なし。</t>
    <phoneticPr fontId="2"/>
  </si>
  <si>
    <t xml:space="preserve">      3 山梨県及び静岡県は関東地方とし、長野県は東海地方とした。</t>
    <rPh sb="8" eb="11">
      <t>ヤマナシケン</t>
    </rPh>
    <rPh sb="11" eb="12">
      <t>オヨ</t>
    </rPh>
    <rPh sb="13" eb="16">
      <t>シズオカケン</t>
    </rPh>
    <rPh sb="17" eb="19">
      <t>カントウ</t>
    </rPh>
    <rPh sb="19" eb="21">
      <t>チホウ</t>
    </rPh>
    <rPh sb="24" eb="26">
      <t>ナガノ</t>
    </rPh>
    <rPh sb="26" eb="27">
      <t>ケン</t>
    </rPh>
    <rPh sb="28" eb="30">
      <t>トウカイ</t>
    </rPh>
    <rPh sb="30" eb="32">
      <t>チホウ</t>
    </rPh>
    <phoneticPr fontId="2"/>
  </si>
  <si>
    <t xml:space="preserve">      4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</si>
  <si>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xml:space="preserve">      5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21"/>
  </si>
  <si>
    <t>加工原料乳合計</t>
    <rPh sb="0" eb="2">
      <t>カコウ</t>
    </rPh>
    <rPh sb="2" eb="4">
      <t>ゲンリョウ</t>
    </rPh>
    <rPh sb="4" eb="5">
      <t>ニュウ</t>
    </rPh>
    <rPh sb="5" eb="7">
      <t>ゴウケイ</t>
    </rPh>
    <phoneticPr fontId="2"/>
  </si>
  <si>
    <t>脱脂粉乳・
バター等向け</t>
    <rPh sb="0" eb="2">
      <t>ダッシ</t>
    </rPh>
    <rPh sb="2" eb="4">
      <t>フンニュウ</t>
    </rPh>
    <rPh sb="9" eb="10">
      <t>トウ</t>
    </rPh>
    <rPh sb="10" eb="11">
      <t>ム</t>
    </rPh>
    <phoneticPr fontId="2"/>
  </si>
  <si>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2"/>
  </si>
  <si>
    <t xml:space="preserve">      2  2004年4月の牛乳乳製品統計調査規則の改正に伴う用語の定義の変更及び調査項目の追加によりそれ以前の数値と連続性なし。</t>
    <phoneticPr fontId="2"/>
  </si>
  <si>
    <t xml:space="preserve">      4　山梨県及び静岡県は関東地方とし、長野県は東海地方とした。</t>
    <rPh sb="8" eb="11">
      <t>ヤマナシケン</t>
    </rPh>
    <rPh sb="11" eb="12">
      <t>オヨ</t>
    </rPh>
    <rPh sb="13" eb="16">
      <t>シズオカケン</t>
    </rPh>
    <rPh sb="17" eb="19">
      <t>カントウ</t>
    </rPh>
    <rPh sb="19" eb="21">
      <t>チホウ</t>
    </rPh>
    <rPh sb="24" eb="26">
      <t>ナガノ</t>
    </rPh>
    <rPh sb="26" eb="27">
      <t>ケン</t>
    </rPh>
    <rPh sb="28" eb="30">
      <t>トウカイ</t>
    </rPh>
    <rPh sb="30" eb="32">
      <t>チホウ</t>
    </rPh>
    <phoneticPr fontId="2"/>
  </si>
  <si>
    <t xml:space="preserve">      5  色付セルについては確定値。</t>
    <rPh sb="9" eb="10">
      <t>イロ</t>
    </rPh>
    <rPh sb="10" eb="11">
      <t>ツキ</t>
    </rPh>
    <rPh sb="18" eb="20">
      <t>カクテイ</t>
    </rPh>
    <rPh sb="20" eb="21">
      <t>アタイ</t>
    </rPh>
    <phoneticPr fontId="2"/>
  </si>
  <si>
    <t>.</t>
    <phoneticPr fontId="2"/>
  </si>
  <si>
    <t xml:space="preserve">      7  色付セルについては確定値。</t>
    <rPh sb="9" eb="10">
      <t>イロ</t>
    </rPh>
    <rPh sb="10" eb="11">
      <t>ツキ</t>
    </rPh>
    <rPh sb="18" eb="20">
      <t>カクテイ</t>
    </rPh>
    <rPh sb="20" eb="21">
      <t>アタイ</t>
    </rPh>
    <phoneticPr fontId="2"/>
  </si>
  <si>
    <t>注： 1  「前年同月比」「域内産生乳販売量」「純移出入量」「生乳域内処理量」「乳製品向け処理量」はJミルクによる算出。</t>
    <rPh sb="0" eb="1">
      <t>チュウ</t>
    </rPh>
    <rPh sb="14" eb="16">
      <t>イキナイ</t>
    </rPh>
    <rPh sb="16" eb="17">
      <t>サン</t>
    </rPh>
    <rPh sb="17" eb="19">
      <t>セイニュウ</t>
    </rPh>
    <rPh sb="19" eb="21">
      <t>ハンバイ</t>
    </rPh>
    <rPh sb="21" eb="22">
      <t>リョウ</t>
    </rPh>
    <rPh sb="31" eb="33">
      <t>セイニュウ</t>
    </rPh>
    <rPh sb="33" eb="35">
      <t>イキナイ</t>
    </rPh>
    <rPh sb="35" eb="37">
      <t>ショリ</t>
    </rPh>
    <rPh sb="37" eb="38">
      <t>リョウ</t>
    </rPh>
    <rPh sb="40" eb="43">
      <t>ニュウセイヒン</t>
    </rPh>
    <rPh sb="43" eb="44">
      <t>ム</t>
    </rPh>
    <rPh sb="45" eb="47">
      <t>ショリ</t>
    </rPh>
    <rPh sb="47" eb="48">
      <t>リョウ</t>
    </rPh>
    <rPh sb="57" eb="59">
      <t>サンシュツ</t>
    </rPh>
    <phoneticPr fontId="2"/>
  </si>
  <si>
    <t xml:space="preserve">      6  2017年4月以降の加工原料乳認定乳量の前年同月比は農畜産業振興機構が公表した数値。</t>
    <rPh sb="13" eb="14">
      <t>ネン</t>
    </rPh>
    <rPh sb="15" eb="16">
      <t>ガツ</t>
    </rPh>
    <rPh sb="16" eb="18">
      <t>イコウ</t>
    </rPh>
    <rPh sb="19" eb="21">
      <t>カコウ</t>
    </rPh>
    <rPh sb="21" eb="23">
      <t>ゲンリョウ</t>
    </rPh>
    <rPh sb="23" eb="24">
      <t>ニュウ</t>
    </rPh>
    <rPh sb="24" eb="26">
      <t>ニンテイ</t>
    </rPh>
    <rPh sb="26" eb="28">
      <t>ニュウリョウ</t>
    </rPh>
    <rPh sb="29" eb="31">
      <t>ゼンネン</t>
    </rPh>
    <rPh sb="31" eb="34">
      <t>ドウゲツヒ</t>
    </rPh>
    <rPh sb="35" eb="37">
      <t>ノウチク</t>
    </rPh>
    <rPh sb="37" eb="39">
      <t>サンギョウ</t>
    </rPh>
    <rPh sb="39" eb="41">
      <t>シンコウ</t>
    </rPh>
    <rPh sb="41" eb="43">
      <t>キコウ</t>
    </rPh>
    <rPh sb="44" eb="46">
      <t>コウヒョウ</t>
    </rPh>
    <rPh sb="48" eb="50">
      <t>スウチ</t>
    </rPh>
    <phoneticPr fontId="2"/>
  </si>
  <si>
    <t>-</t>
    <phoneticPr fontId="2"/>
  </si>
  <si>
    <t>28年度</t>
  </si>
  <si>
    <t>29年度</t>
  </si>
  <si>
    <t>2017</t>
    <phoneticPr fontId="19"/>
  </si>
  <si>
    <t>29</t>
    <phoneticPr fontId="2"/>
  </si>
  <si>
    <t>加工原料乳生乳数量</t>
    <phoneticPr fontId="2"/>
  </si>
  <si>
    <t>加工原料乳生乳数量</t>
    <phoneticPr fontId="2"/>
  </si>
  <si>
    <t>2018/4</t>
    <phoneticPr fontId="21"/>
  </si>
  <si>
    <t>30/4</t>
    <phoneticPr fontId="22"/>
  </si>
  <si>
    <t>2019/1</t>
    <phoneticPr fontId="21"/>
  </si>
  <si>
    <t>31/1</t>
    <phoneticPr fontId="22"/>
  </si>
  <si>
    <t>-</t>
    <phoneticPr fontId="2"/>
  </si>
  <si>
    <t xml:space="preserve">      3  2017年の数値は、月次データの合計値。</t>
    <rPh sb="19" eb="21">
      <t>ゲツジ</t>
    </rPh>
    <rPh sb="25" eb="28">
      <t>ゴウケイチ</t>
    </rPh>
    <phoneticPr fontId="2"/>
  </si>
  <si>
    <t>2018</t>
    <phoneticPr fontId="19"/>
  </si>
  <si>
    <t>30</t>
    <phoneticPr fontId="2"/>
  </si>
  <si>
    <t>2019/4</t>
    <phoneticPr fontId="21"/>
  </si>
  <si>
    <t>31/4</t>
    <phoneticPr fontId="22"/>
  </si>
  <si>
    <t>5</t>
    <phoneticPr fontId="21"/>
  </si>
  <si>
    <t>令和元年/5</t>
    <rPh sb="0" eb="2">
      <t>レイワ</t>
    </rPh>
    <rPh sb="2" eb="4">
      <t>ガンネン</t>
    </rPh>
    <phoneticPr fontId="2"/>
  </si>
  <si>
    <t>6</t>
    <phoneticPr fontId="21"/>
  </si>
  <si>
    <t>7</t>
    <phoneticPr fontId="22"/>
  </si>
  <si>
    <t>8</t>
    <phoneticPr fontId="21"/>
  </si>
  <si>
    <t>9</t>
    <phoneticPr fontId="21"/>
  </si>
  <si>
    <t>10</t>
    <phoneticPr fontId="21"/>
  </si>
  <si>
    <t>12</t>
    <phoneticPr fontId="21"/>
  </si>
  <si>
    <t>2020/1</t>
    <phoneticPr fontId="21"/>
  </si>
  <si>
    <t>2/1</t>
    <phoneticPr fontId="22"/>
  </si>
  <si>
    <t>2</t>
    <phoneticPr fontId="21"/>
  </si>
  <si>
    <t>2</t>
    <phoneticPr fontId="22"/>
  </si>
  <si>
    <t>3</t>
    <phoneticPr fontId="21"/>
  </si>
  <si>
    <t>3</t>
    <phoneticPr fontId="22"/>
  </si>
  <si>
    <t>2020/4</t>
    <phoneticPr fontId="21"/>
  </si>
  <si>
    <t>2/4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</si>
  <si>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</si>
  <si>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</si>
  <si>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</si>
  <si>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</si>
  <si>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</si>
  <si>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</si>
  <si>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</si>
  <si>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</si>
  <si>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</si>
  <si>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</si>
  <si>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</si>
  <si>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2021/1</t>
    <phoneticPr fontId="21"/>
  </si>
  <si>
    <t>3/1</t>
    <phoneticPr fontId="22"/>
  </si>
  <si>
    <t>2</t>
    <phoneticPr fontId="21"/>
  </si>
  <si>
    <t>2</t>
    <phoneticPr fontId="22"/>
  </si>
  <si>
    <t>3</t>
    <phoneticPr fontId="21"/>
  </si>
  <si>
    <t>3</t>
    <phoneticPr fontId="22"/>
  </si>
  <si>
    <t>2019</t>
    <phoneticPr fontId="19"/>
  </si>
  <si>
    <t>31/令和元</t>
    <rPh sb="3" eb="5">
      <t>レイワ</t>
    </rPh>
    <rPh sb="5" eb="6">
      <t>ガン</t>
    </rPh>
    <phoneticPr fontId="2"/>
  </si>
  <si>
    <t>2020</t>
    <phoneticPr fontId="19"/>
  </si>
  <si>
    <t>2</t>
    <phoneticPr fontId="2"/>
  </si>
  <si>
    <t>2021/4</t>
    <phoneticPr fontId="21"/>
  </si>
  <si>
    <t>3/4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</si>
  <si>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</si>
  <si>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</si>
  <si>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</si>
  <si>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</si>
  <si>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</si>
  <si>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</si>
  <si>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</si>
  <si>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</si>
  <si>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</si>
  <si>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</si>
  <si>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</si>
  <si>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2022/1</t>
    <phoneticPr fontId="21"/>
  </si>
  <si>
    <t>4/1</t>
    <phoneticPr fontId="22"/>
  </si>
  <si>
    <t>2</t>
    <phoneticPr fontId="21"/>
  </si>
  <si>
    <t>2</t>
    <phoneticPr fontId="22"/>
  </si>
  <si>
    <t>3</t>
    <phoneticPr fontId="21"/>
  </si>
  <si>
    <t>3</t>
    <phoneticPr fontId="22"/>
  </si>
  <si>
    <t>2022/4</t>
    <phoneticPr fontId="21"/>
  </si>
  <si>
    <t>4/4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</si>
  <si>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</si>
  <si>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</si>
  <si>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</si>
  <si>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</si>
  <si>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</si>
  <si>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</si>
  <si>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</si>
  <si>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</si>
  <si>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</si>
  <si>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</si>
  <si>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</si>
  <si>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2023/1</t>
    <phoneticPr fontId="21"/>
  </si>
  <si>
    <t>5/1</t>
    <phoneticPr fontId="22"/>
  </si>
  <si>
    <t>2</t>
    <phoneticPr fontId="21"/>
  </si>
  <si>
    <t>2</t>
    <phoneticPr fontId="22"/>
  </si>
  <si>
    <t>3</t>
    <phoneticPr fontId="21"/>
  </si>
  <si>
    <t>3</t>
    <phoneticPr fontId="22"/>
  </si>
  <si>
    <t>2021</t>
    <phoneticPr fontId="19"/>
  </si>
  <si>
    <t>3</t>
    <phoneticPr fontId="2"/>
  </si>
  <si>
    <t>2022</t>
    <phoneticPr fontId="19"/>
  </si>
  <si>
    <t>4</t>
    <phoneticPr fontId="2"/>
  </si>
  <si>
    <t>2023/4</t>
    <phoneticPr fontId="21"/>
  </si>
  <si>
    <t>5/4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</si>
  <si>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</si>
  <si>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</si>
  <si>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</si>
  <si>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</si>
  <si>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</si>
  <si>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</si>
  <si>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</si>
  <si>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</si>
  <si>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</si>
  <si>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</si>
  <si>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</si>
  <si>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2024/1</t>
    <phoneticPr fontId="21"/>
  </si>
  <si>
    <t>6/1</t>
    <phoneticPr fontId="22"/>
  </si>
  <si>
    <t>2</t>
    <phoneticPr fontId="21"/>
  </si>
  <si>
    <t>2</t>
    <phoneticPr fontId="22"/>
  </si>
  <si>
    <t>3</t>
    <phoneticPr fontId="21"/>
  </si>
  <si>
    <t>3</t>
    <phoneticPr fontId="22"/>
  </si>
  <si>
    <t>s</t>
    <phoneticPr fontId="2"/>
  </si>
  <si>
    <t>毎年1回更新、最終更新日2024/5/27</t>
    <phoneticPr fontId="2"/>
  </si>
  <si>
    <t>2023</t>
    <phoneticPr fontId="19"/>
  </si>
  <si>
    <t>5</t>
    <phoneticPr fontId="2"/>
  </si>
  <si>
    <t>2024/4</t>
    <phoneticPr fontId="21"/>
  </si>
  <si>
    <t>6/4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</si>
  <si>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</si>
  <si>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</si>
  <si>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</si>
  <si>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</si>
  <si>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</si>
  <si>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</si>
  <si>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</si>
  <si>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</si>
  <si>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</si>
  <si>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</si>
  <si>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</si>
  <si>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2025/1</t>
    <phoneticPr fontId="21"/>
  </si>
  <si>
    <t>7/1</t>
    <phoneticPr fontId="22"/>
  </si>
  <si>
    <t>2</t>
    <phoneticPr fontId="21"/>
  </si>
  <si>
    <t>2</t>
    <phoneticPr fontId="22"/>
  </si>
  <si>
    <t>3</t>
    <phoneticPr fontId="21"/>
  </si>
  <si>
    <t>3</t>
    <phoneticPr fontId="22"/>
  </si>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</sst>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Red]\-#,##0\ "/>
    <numFmt numFmtId="177" formatCode="#,##0;\-#,##0;&quot;-&quot;"/>
    <numFmt numFmtId="178" formatCode="#,##0_ "/>
    <numFmt numFmtId="179" formatCode="yyyy/m"/>
    <numFmt numFmtId="180" formatCode="#,##0.0_ "/>
    <numFmt numFmtId="181" formatCode="0.0_ "/>
    <numFmt numFmtId="182" formatCode="#,##0_);[Red]\(#,##0\)"/>
    <numFmt numFmtId="183" formatCode="#,##0.0_);[Red]\(#,##0.0\)"/>
    <numFmt numFmtId="184" formatCode="#,##0_);\(#,##0\)"/>
    <numFmt numFmtId="185" formatCode="0.0;&quot;▲ &quot;0.0"/>
  </numFmts>
  <fonts count="3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10"/>
      <color indexed="8"/>
      <name val="Arial"/>
      <family val="2"/>
    </font>
    <font>
      <b/>
      <sz val="12"/>
      <name val="Arial"/>
      <family val="2"/>
    </font>
    <font>
      <sz val="10"/>
      <name val="Arial"/>
      <family val="2"/>
    </font>
    <font>
      <sz val="8"/>
      <color indexed="9"/>
      <name val="ＭＳ 明朝"/>
      <family val="1"/>
      <charset val="128"/>
    </font>
    <font>
      <b/>
      <sz val="9"/>
      <color theme="0"/>
      <name val="ＭＳ Ｐゴシック"/>
      <family val="3"/>
      <charset val="128"/>
    </font>
    <font>
      <b/>
      <sz val="12"/>
      <color indexed="8"/>
      <name val="ＭＳ Ｐゴシック"/>
      <family val="3"/>
      <charset val="128"/>
    </font>
    <font>
      <b/>
      <sz val="6"/>
      <color indexed="8"/>
      <name val="ＭＳ Ｐゴシック"/>
      <family val="3"/>
      <charset val="128"/>
    </font>
    <font>
      <sz val="8"/>
      <color indexed="8"/>
      <name val="ＭＳ Ｐゴシック"/>
      <family val="3"/>
      <charset val="128"/>
    </font>
    <font>
      <b/>
      <sz val="10"/>
      <color indexed="8"/>
      <name val="ＭＳ Ｐゴシック"/>
      <family val="3"/>
      <charset val="128"/>
    </font>
    <font>
      <sz val="8"/>
      <color theme="0"/>
      <name val="ＭＳ 明朝"/>
      <family val="1"/>
      <charset val="128"/>
    </font>
    <font>
      <sz val="10"/>
      <color indexed="8"/>
      <name val="ＭＳ Ｐ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color indexed="8"/>
      <name val="ＭＳ 明朝"/>
      <family val="1"/>
      <charset val="128"/>
    </font>
    <font>
      <sz val="10"/>
      <color indexed="9"/>
      <name val="ＭＳ 明朝"/>
      <family val="1"/>
      <charset val="128"/>
    </font>
    <font>
      <sz val="10"/>
      <color theme="0"/>
      <name val="ＭＳ 明朝"/>
      <family val="1"/>
      <charset val="128"/>
    </font>
    <font>
      <sz val="8"/>
      <color rgb="FFFF0000"/>
      <name val="ＭＳ 明朝"/>
      <family val="1"/>
      <charset val="128"/>
    </font>
    <font>
      <sz val="10"/>
      <name val="ＭＳ Ｐ明朝"/>
      <family val="1"/>
      <charset val="128"/>
    </font>
    <font>
      <sz val="8"/>
      <name val="ＭＳ 明朝"/>
      <family val="1"/>
      <charset val="128"/>
    </font>
    <font>
      <b/>
      <sz val="12"/>
      <name val="ＭＳ Ｐゴシック"/>
      <family val="3"/>
      <charset val="128"/>
    </font>
    <font>
      <sz val="8"/>
      <color theme="3" tint="0.39997558519241921"/>
      <name val="ＭＳ 明朝"/>
      <family val="1"/>
      <charset val="128"/>
    </font>
    <font>
      <b/>
      <sz val="12"/>
      <color theme="0"/>
      <name val="ＭＳ 明朝"/>
      <family val="1"/>
      <charset val="128"/>
    </font>
    <font>
      <sz val="8"/>
      <color theme="0"/>
      <name val="ＭＳ Ｐゴシック"/>
      <family val="3"/>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10"/>
      <color theme="1"/>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83">
    <border>
      <left/>
      <right/>
      <top/>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right/>
      <top style="medium">
        <color indexed="64"/>
      </top>
      <bottom style="medium">
        <color indexed="64"/>
      </bottom>
      <diagonal/>
    </border>
    <border>
      <left/>
      <right style="thin">
        <color indexed="64"/>
      </right>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top style="thin">
        <color theme="0" tint="-0.499984740745262"/>
      </top>
      <bottom/>
      <diagonal/>
    </border>
    <border>
      <left/>
      <right style="thin">
        <color indexed="64"/>
      </right>
      <top/>
      <bottom style="thin">
        <color indexed="64"/>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auto="1"/>
      </left>
      <right style="thin">
        <color theme="0"/>
      </right>
      <top/>
      <bottom style="thin">
        <color indexed="64"/>
      </bottom>
      <diagonal/>
    </border>
    <border>
      <left style="thin">
        <color theme="0" tint="-0.499984740745262"/>
      </left>
      <right/>
      <top style="thin">
        <color auto="1"/>
      </top>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theme="0"/>
      </top>
      <bottom style="thin">
        <color indexed="64"/>
      </bottom>
      <diagonal/>
    </border>
    <border>
      <left style="thin">
        <color theme="0"/>
      </left>
      <right/>
      <top/>
      <bottom/>
      <diagonal/>
    </border>
    <border>
      <left/>
      <right style="thin">
        <color theme="0"/>
      </right>
      <top/>
      <bottom style="thin">
        <color theme="0"/>
      </bottom>
      <diagonal/>
    </border>
    <border>
      <left/>
      <right/>
      <top style="thin">
        <color auto="1"/>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style="thin">
        <color theme="0"/>
      </top>
      <bottom style="thin">
        <color indexed="64"/>
      </bottom>
      <diagonal/>
    </border>
    <border>
      <left style="thin">
        <color theme="0" tint="-0.499984740745262"/>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4.9989318521683403E-2"/>
      </bottom>
      <diagonal/>
    </border>
    <border>
      <left style="thin">
        <color theme="0"/>
      </left>
      <right/>
      <top/>
      <bottom style="thin">
        <color theme="0"/>
      </bottom>
      <diagonal/>
    </border>
    <border>
      <left/>
      <right/>
      <top/>
      <bottom style="thin">
        <color theme="0"/>
      </bottom>
      <diagonal/>
    </border>
    <border>
      <left style="thin">
        <color theme="0" tint="-0.499984740745262"/>
      </left>
      <right/>
      <top/>
      <bottom style="thin">
        <color indexed="64"/>
      </bottom>
      <diagonal/>
    </border>
    <border>
      <left/>
      <right/>
      <top style="thin">
        <color theme="0"/>
      </top>
      <bottom/>
      <diagonal/>
    </border>
    <border>
      <left style="thin">
        <color theme="0"/>
      </left>
      <right/>
      <top style="thin">
        <color auto="1"/>
      </top>
      <bottom/>
      <diagonal/>
    </border>
    <border>
      <left/>
      <right style="thin">
        <color theme="0"/>
      </right>
      <top style="thin">
        <color indexed="64"/>
      </top>
      <bottom/>
      <diagonal/>
    </border>
    <border>
      <left/>
      <right style="thin">
        <color indexed="64"/>
      </right>
      <top/>
      <bottom style="thin">
        <color theme="0"/>
      </bottom>
      <diagonal/>
    </border>
    <border>
      <left style="thin">
        <color indexed="64"/>
      </left>
      <right style="thin">
        <color theme="0" tint="-0.499984740745262"/>
      </right>
      <top style="thin">
        <color theme="1" tint="0.499984740745262"/>
      </top>
      <bottom/>
      <diagonal/>
    </border>
    <border>
      <left style="thin">
        <color theme="0" tint="-0.34998626667073579"/>
      </left>
      <right style="thin">
        <color theme="0" tint="-0.34998626667073579"/>
      </right>
      <top style="thin">
        <color theme="1" tint="0.499984740745262"/>
      </top>
      <bottom/>
      <diagonal/>
    </border>
    <border>
      <left style="thin">
        <color theme="0" tint="-0.34998626667073579"/>
      </left>
      <right style="thin">
        <color indexed="64"/>
      </right>
      <top style="thin">
        <color theme="1" tint="0.499984740745262"/>
      </top>
      <bottom/>
      <diagonal/>
    </border>
    <border>
      <left style="thin">
        <color theme="0" tint="-0.34998626667073579"/>
      </left>
      <right/>
      <top/>
      <bottom/>
      <diagonal/>
    </border>
    <border>
      <left style="thin">
        <color theme="1" tint="0.499984740745262"/>
      </left>
      <right style="thin">
        <color theme="1" tint="0.499984740745262"/>
      </right>
      <top/>
      <bottom/>
      <diagonal/>
    </border>
    <border>
      <left style="thin">
        <color theme="1" tint="0.499984740745262"/>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thin">
        <color indexed="64"/>
      </right>
      <top/>
      <bottom/>
      <diagonal/>
    </border>
    <border>
      <left/>
      <right style="thin">
        <color theme="0" tint="-0.499984740745262"/>
      </right>
      <top/>
      <bottom/>
      <diagonal/>
    </border>
    <border>
      <left/>
      <right style="thin">
        <color theme="0" tint="-0.34998626667073579"/>
      </right>
      <top style="thin">
        <color theme="1" tint="0.499984740745262"/>
      </top>
      <bottom/>
      <diagonal/>
    </border>
    <border>
      <left/>
      <right style="thin">
        <color theme="0" tint="-0.34998626667073579"/>
      </right>
      <top/>
      <bottom/>
      <diagonal/>
    </border>
    <border>
      <left/>
      <right style="thin">
        <color theme="1" tint="0.499984740745262"/>
      </right>
      <top/>
      <bottom/>
      <diagonal/>
    </border>
    <border>
      <left style="thin">
        <color theme="0" tint="-0.499984740745262"/>
      </left>
      <right style="thin">
        <color indexed="64"/>
      </right>
      <top style="thin">
        <color theme="1" tint="0.499984740745262"/>
      </top>
      <bottom/>
      <diagonal/>
    </border>
    <border>
      <left style="thin">
        <color theme="1" tint="0.499984740745262"/>
      </left>
      <right style="thin">
        <color theme="0" tint="-0.499984740745262"/>
      </right>
      <top/>
      <bottom/>
      <diagonal/>
    </border>
    <border>
      <left style="thin">
        <color theme="0" tint="-0.499984740745262"/>
      </left>
      <right style="thin">
        <color indexed="64"/>
      </right>
      <top/>
      <bottom style="thin">
        <color theme="1" tint="4.9989318521683403E-2"/>
      </bottom>
      <diagonal/>
    </border>
    <border>
      <left style="thin">
        <color theme="1" tint="0.499984740745262"/>
      </left>
      <right style="thin">
        <color theme="0" tint="-0.499984740745262"/>
      </right>
      <top style="thin">
        <color theme="0" tint="-0.499984740745262"/>
      </top>
      <bottom/>
      <diagonal/>
    </border>
  </borders>
  <cellStyleXfs count="8">
    <xf numFmtId="0" fontId="0" fillId="0" borderId="0"/>
    <xf numFmtId="177" fontId="8" fillId="0" borderId="0" applyFill="0" applyBorder="0" applyAlignment="0"/>
    <xf numFmtId="0" fontId="9" fillId="0" borderId="6" applyNumberFormat="0" applyAlignment="0" applyProtection="0">
      <alignment horizontal="left" vertical="center"/>
    </xf>
    <xf numFmtId="0" fontId="9" fillId="0" borderId="1">
      <alignment horizontal="left" vertical="center"/>
    </xf>
    <xf numFmtId="0" fontId="10" fillId="0" borderId="0"/>
    <xf numFmtId="38" fontId="1" fillId="0" borderId="0" applyFont="0" applyFill="0" applyBorder="0" applyAlignment="0" applyProtection="0"/>
    <xf numFmtId="38" fontId="1" fillId="0" borderId="0" applyFill="0" applyBorder="0" applyAlignment="0" applyProtection="0"/>
    <xf numFmtId="38" fontId="1" fillId="0" borderId="0" applyFont="0" applyFill="0" applyBorder="0" applyAlignment="0" applyProtection="0">
      <alignment vertical="center"/>
    </xf>
  </cellStyleXfs>
  <cellXfs count="346">
    <xf numFmtId="0" fontId="0" fillId="0" borderId="0" xfId="0"/>
    <xf numFmtId="0" fontId="6" fillId="2" borderId="0" xfId="0" applyFont="1" applyFill="1" applyAlignment="1">
      <alignment horizontal="right" vertical="center"/>
    </xf>
    <xf numFmtId="0" fontId="6" fillId="2" borderId="0" xfId="0" applyFont="1" applyFill="1" applyAlignment="1">
      <alignment vertical="center"/>
    </xf>
    <xf numFmtId="0" fontId="6" fillId="2" borderId="0" xfId="0" applyFont="1" applyFill="1" applyAlignment="1">
      <alignment horizontal="left" vertical="center"/>
    </xf>
    <xf numFmtId="0" fontId="13" fillId="0" borderId="0" xfId="0" applyFont="1" applyFill="1" applyAlignment="1"/>
    <xf numFmtId="0" fontId="13" fillId="0" borderId="0" xfId="0" applyFont="1" applyFill="1" applyBorder="1" applyAlignment="1">
      <alignment horizontal="left"/>
    </xf>
    <xf numFmtId="0" fontId="14" fillId="0" borderId="0" xfId="0" applyFont="1" applyFill="1" applyAlignment="1"/>
    <xf numFmtId="0" fontId="14" fillId="0" borderId="0" xfId="0" applyFont="1" applyFill="1"/>
    <xf numFmtId="0" fontId="14"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xf numFmtId="0" fontId="7" fillId="0" borderId="0" xfId="0" applyFont="1" applyFill="1" applyBorder="1" applyAlignment="1"/>
    <xf numFmtId="0" fontId="7" fillId="0" borderId="0" xfId="0" applyFont="1" applyFill="1" applyBorder="1" applyAlignment="1">
      <alignment horizontal="left"/>
    </xf>
    <xf numFmtId="0" fontId="7" fillId="0" borderId="0" xfId="0" applyFont="1" applyFill="1" applyAlignment="1"/>
    <xf numFmtId="0" fontId="7" fillId="0" borderId="0" xfId="0" applyFont="1" applyFill="1"/>
    <xf numFmtId="0" fontId="7" fillId="0" borderId="0" xfId="0" applyFont="1" applyFill="1" applyAlignment="1">
      <alignment horizontal="center" vertical="center"/>
    </xf>
    <xf numFmtId="0" fontId="11" fillId="0" borderId="0" xfId="0" applyFont="1" applyFill="1"/>
    <xf numFmtId="0" fontId="7" fillId="0" borderId="0" xfId="0" applyNumberFormat="1" applyFont="1" applyFill="1" applyBorder="1" applyAlignment="1">
      <alignment horizontal="center" vertical="center" wrapText="1"/>
    </xf>
    <xf numFmtId="0" fontId="15" fillId="0" borderId="0" xfId="0" applyFont="1" applyFill="1" applyAlignment="1">
      <alignment horizontal="right"/>
    </xf>
    <xf numFmtId="0" fontId="12" fillId="5" borderId="24" xfId="0" applyFont="1" applyFill="1" applyBorder="1" applyAlignment="1">
      <alignment horizontal="center" vertical="center"/>
    </xf>
    <xf numFmtId="0" fontId="17" fillId="4" borderId="25" xfId="0" applyFont="1" applyFill="1" applyBorder="1" applyAlignment="1">
      <alignment horizontal="center" vertical="center"/>
    </xf>
    <xf numFmtId="0" fontId="17" fillId="5" borderId="25" xfId="0" applyFont="1" applyFill="1" applyBorder="1" applyAlignment="1">
      <alignment horizontal="center" vertical="center"/>
    </xf>
    <xf numFmtId="0" fontId="5" fillId="5" borderId="25" xfId="0" applyFont="1" applyFill="1" applyBorder="1" applyAlignment="1">
      <alignment vertical="center"/>
    </xf>
    <xf numFmtId="0" fontId="5" fillId="4" borderId="25" xfId="0" applyFont="1" applyFill="1" applyBorder="1" applyAlignment="1">
      <alignment vertical="center"/>
    </xf>
    <xf numFmtId="0" fontId="5" fillId="4" borderId="25" xfId="0" applyFont="1" applyFill="1" applyBorder="1" applyAlignment="1">
      <alignment vertical="center" wrapText="1"/>
    </xf>
    <xf numFmtId="0" fontId="12" fillId="5" borderId="26" xfId="0" applyFont="1" applyFill="1" applyBorder="1" applyAlignment="1">
      <alignment horizontal="center" vertical="center"/>
    </xf>
    <xf numFmtId="179" fontId="4" fillId="3" borderId="8" xfId="0" applyNumberFormat="1" applyFont="1" applyFill="1" applyBorder="1" applyAlignment="1">
      <alignment horizontal="center" vertical="center"/>
    </xf>
    <xf numFmtId="178" fontId="18" fillId="0" borderId="28" xfId="0" applyNumberFormat="1" applyFont="1" applyFill="1" applyBorder="1" applyAlignment="1">
      <alignment horizontal="right" vertical="center"/>
    </xf>
    <xf numFmtId="49" fontId="4" fillId="3" borderId="13" xfId="0" applyNumberFormat="1" applyFont="1" applyFill="1" applyBorder="1" applyAlignment="1">
      <alignment horizontal="center" vertical="center"/>
    </xf>
    <xf numFmtId="178" fontId="18" fillId="0" borderId="14" xfId="0" applyNumberFormat="1" applyFont="1" applyFill="1" applyBorder="1" applyAlignment="1">
      <alignment horizontal="right" vertical="center"/>
    </xf>
    <xf numFmtId="180" fontId="18" fillId="0" borderId="15" xfId="0" applyNumberFormat="1" applyFont="1" applyFill="1" applyBorder="1" applyAlignment="1">
      <alignment horizontal="right" vertical="center"/>
    </xf>
    <xf numFmtId="49" fontId="4" fillId="3" borderId="8" xfId="0" applyNumberFormat="1" applyFont="1" applyFill="1" applyBorder="1" applyAlignment="1">
      <alignment horizontal="center" vertical="center"/>
    </xf>
    <xf numFmtId="180" fontId="18" fillId="0" borderId="4" xfId="0" applyNumberFormat="1" applyFont="1" applyFill="1" applyBorder="1" applyAlignment="1">
      <alignment horizontal="right" vertical="center"/>
    </xf>
    <xf numFmtId="178" fontId="18" fillId="0" borderId="4" xfId="0" applyNumberFormat="1" applyFont="1" applyFill="1" applyBorder="1" applyAlignment="1">
      <alignment horizontal="right" vertical="center"/>
    </xf>
    <xf numFmtId="180" fontId="18" fillId="0" borderId="5" xfId="0" applyNumberFormat="1" applyFont="1" applyFill="1" applyBorder="1" applyAlignment="1">
      <alignment horizontal="right" vertical="center"/>
    </xf>
    <xf numFmtId="178" fontId="18" fillId="0" borderId="2" xfId="0" applyNumberFormat="1" applyFont="1" applyFill="1" applyBorder="1" applyAlignment="1">
      <alignment horizontal="right" vertical="center"/>
    </xf>
    <xf numFmtId="180" fontId="18" fillId="0" borderId="3" xfId="0" applyNumberFormat="1" applyFont="1" applyFill="1" applyBorder="1" applyAlignment="1">
      <alignment horizontal="right" vertical="center"/>
    </xf>
    <xf numFmtId="49" fontId="4" fillId="3" borderId="9" xfId="0" applyNumberFormat="1" applyFont="1" applyFill="1" applyBorder="1" applyAlignment="1">
      <alignment horizontal="center" vertical="center"/>
    </xf>
    <xf numFmtId="176" fontId="15" fillId="0" borderId="0" xfId="5" applyNumberFormat="1" applyFont="1" applyFill="1" applyBorder="1" applyAlignment="1">
      <alignment horizontal="left" vertical="center"/>
    </xf>
    <xf numFmtId="0" fontId="11" fillId="0" borderId="0" xfId="0" applyFont="1" applyFill="1" applyAlignment="1"/>
    <xf numFmtId="0" fontId="3" fillId="0" borderId="0" xfId="0" applyFont="1" applyBorder="1" applyAlignment="1">
      <alignment vertical="center"/>
    </xf>
    <xf numFmtId="178" fontId="18" fillId="0" borderId="29" xfId="0" applyNumberFormat="1" applyFont="1" applyFill="1" applyBorder="1" applyAlignment="1">
      <alignment horizontal="right" vertical="center"/>
    </xf>
    <xf numFmtId="49" fontId="20" fillId="3" borderId="13" xfId="0" applyNumberFormat="1" applyFont="1" applyFill="1" applyBorder="1" applyAlignment="1">
      <alignment horizontal="right" vertical="center"/>
    </xf>
    <xf numFmtId="49" fontId="20" fillId="3" borderId="8" xfId="0" applyNumberFormat="1" applyFont="1" applyFill="1" applyBorder="1" applyAlignment="1">
      <alignment horizontal="right" vertical="center"/>
    </xf>
    <xf numFmtId="49" fontId="20" fillId="3" borderId="9" xfId="0" applyNumberFormat="1" applyFont="1" applyFill="1" applyBorder="1" applyAlignment="1">
      <alignment horizontal="right" vertical="center"/>
    </xf>
    <xf numFmtId="49" fontId="20" fillId="3" borderId="30" xfId="0" applyNumberFormat="1" applyFont="1" applyFill="1" applyBorder="1" applyAlignment="1">
      <alignment horizontal="right" vertical="center"/>
    </xf>
    <xf numFmtId="178" fontId="18" fillId="0" borderId="5" xfId="0" applyNumberFormat="1" applyFont="1" applyFill="1" applyBorder="1" applyAlignment="1">
      <alignment horizontal="right" vertical="center"/>
    </xf>
    <xf numFmtId="0" fontId="17" fillId="4" borderId="40" xfId="0" applyFont="1" applyFill="1" applyBorder="1" applyAlignment="1">
      <alignment horizontal="center" vertical="center"/>
    </xf>
    <xf numFmtId="178" fontId="18" fillId="0" borderId="41" xfId="0" applyNumberFormat="1" applyFont="1" applyFill="1" applyBorder="1" applyAlignment="1">
      <alignment horizontal="right" vertical="center"/>
    </xf>
    <xf numFmtId="180" fontId="18" fillId="0" borderId="34" xfId="0" applyNumberFormat="1" applyFont="1" applyFill="1" applyBorder="1" applyAlignment="1">
      <alignment horizontal="right" vertical="center"/>
    </xf>
    <xf numFmtId="0" fontId="12" fillId="5" borderId="48" xfId="0" applyFont="1" applyFill="1" applyBorder="1" applyAlignment="1">
      <alignment horizontal="center" vertical="center"/>
    </xf>
    <xf numFmtId="0" fontId="16" fillId="0" borderId="0" xfId="0" applyFont="1" applyFill="1" applyAlignment="1"/>
    <xf numFmtId="0" fontId="23" fillId="0" borderId="0" xfId="0" applyFont="1" applyFill="1" applyBorder="1" applyAlignment="1"/>
    <xf numFmtId="0" fontId="24" fillId="0" borderId="0" xfId="0" applyFont="1" applyFill="1"/>
    <xf numFmtId="0" fontId="23" fillId="0" borderId="0" xfId="0" applyFont="1" applyFill="1" applyAlignment="1"/>
    <xf numFmtId="0" fontId="24" fillId="0" borderId="0" xfId="0" applyFont="1" applyFill="1" applyAlignment="1"/>
    <xf numFmtId="0" fontId="7" fillId="0" borderId="0" xfId="0" applyFont="1" applyFill="1" applyBorder="1" applyAlignment="1">
      <alignment horizontal="center" vertical="center"/>
    </xf>
    <xf numFmtId="0" fontId="7" fillId="0" borderId="0" xfId="0" applyFont="1" applyFill="1" applyBorder="1"/>
    <xf numFmtId="49" fontId="20" fillId="3" borderId="27" xfId="0" applyNumberFormat="1" applyFont="1" applyFill="1" applyBorder="1" applyAlignment="1">
      <alignment horizontal="right" vertical="center"/>
    </xf>
    <xf numFmtId="49" fontId="4" fillId="3" borderId="29" xfId="0" applyNumberFormat="1" applyFont="1" applyFill="1" applyBorder="1" applyAlignment="1">
      <alignment horizontal="right" vertical="center"/>
    </xf>
    <xf numFmtId="49" fontId="4" fillId="3" borderId="5" xfId="0" applyNumberFormat="1" applyFont="1" applyFill="1" applyBorder="1" applyAlignment="1">
      <alignment horizontal="right" vertical="center"/>
    </xf>
    <xf numFmtId="49" fontId="4" fillId="3" borderId="15" xfId="0" applyNumberFormat="1" applyFont="1" applyFill="1" applyBorder="1" applyAlignment="1">
      <alignment horizontal="right" vertical="center"/>
    </xf>
    <xf numFmtId="49" fontId="4" fillId="3" borderId="3" xfId="0" applyNumberFormat="1" applyFont="1" applyFill="1" applyBorder="1" applyAlignment="1">
      <alignment horizontal="right" vertical="center"/>
    </xf>
    <xf numFmtId="49" fontId="4" fillId="3" borderId="32" xfId="0" applyNumberFormat="1" applyFont="1" applyFill="1" applyBorder="1" applyAlignment="1">
      <alignment horizontal="right" vertical="center"/>
    </xf>
    <xf numFmtId="49" fontId="4" fillId="3" borderId="11" xfId="0" applyNumberFormat="1" applyFont="1" applyFill="1" applyBorder="1" applyAlignment="1">
      <alignment horizontal="right" vertical="center"/>
    </xf>
    <xf numFmtId="49" fontId="4" fillId="3" borderId="10" xfId="0" applyNumberFormat="1" applyFont="1" applyFill="1" applyBorder="1" applyAlignment="1">
      <alignment horizontal="right" vertical="center"/>
    </xf>
    <xf numFmtId="49" fontId="4" fillId="3" borderId="34" xfId="0" applyNumberFormat="1" applyFont="1" applyFill="1" applyBorder="1" applyAlignment="1">
      <alignment horizontal="right" vertical="center"/>
    </xf>
    <xf numFmtId="0" fontId="3" fillId="2" borderId="0" xfId="0" applyFont="1" applyFill="1" applyAlignment="1">
      <alignment horizontal="left" vertical="center"/>
    </xf>
    <xf numFmtId="178" fontId="7" fillId="0" borderId="0" xfId="0" applyNumberFormat="1" applyFont="1" applyFill="1" applyBorder="1" applyAlignment="1">
      <alignment horizontal="center" vertical="center"/>
    </xf>
    <xf numFmtId="0" fontId="25" fillId="0" borderId="0" xfId="0" applyFont="1" applyFill="1" applyAlignment="1"/>
    <xf numFmtId="178" fontId="17" fillId="0" borderId="0" xfId="0" applyNumberFormat="1" applyFont="1" applyFill="1" applyAlignment="1"/>
    <xf numFmtId="0" fontId="17" fillId="0" borderId="0" xfId="0" applyFont="1" applyFill="1" applyAlignment="1">
      <alignment horizontal="center" vertical="center"/>
    </xf>
    <xf numFmtId="0" fontId="17" fillId="0" borderId="0" xfId="0" applyFont="1" applyFill="1"/>
    <xf numFmtId="178" fontId="26" fillId="0" borderId="0" xfId="0" applyNumberFormat="1" applyFont="1" applyFill="1"/>
    <xf numFmtId="178" fontId="7" fillId="0" borderId="0" xfId="0" applyNumberFormat="1" applyFont="1" applyFill="1" applyAlignment="1"/>
    <xf numFmtId="178" fontId="18" fillId="6" borderId="8" xfId="0" applyNumberFormat="1" applyFont="1" applyFill="1" applyBorder="1" applyAlignment="1">
      <alignment horizontal="right" vertical="center"/>
    </xf>
    <xf numFmtId="178" fontId="18" fillId="6" borderId="9" xfId="0" applyNumberFormat="1" applyFont="1" applyFill="1" applyBorder="1" applyAlignment="1">
      <alignment horizontal="right" vertical="center"/>
    </xf>
    <xf numFmtId="178" fontId="18" fillId="6" borderId="13" xfId="0" applyNumberFormat="1" applyFont="1" applyFill="1" applyBorder="1" applyAlignment="1">
      <alignment horizontal="right" vertical="center"/>
    </xf>
    <xf numFmtId="178" fontId="18" fillId="6" borderId="4" xfId="0" applyNumberFormat="1" applyFont="1" applyFill="1" applyBorder="1" applyAlignment="1">
      <alignment horizontal="right" vertical="center"/>
    </xf>
    <xf numFmtId="178" fontId="18" fillId="6" borderId="2" xfId="0" applyNumberFormat="1" applyFont="1" applyFill="1" applyBorder="1" applyAlignment="1">
      <alignment horizontal="right" vertical="center"/>
    </xf>
    <xf numFmtId="178" fontId="18" fillId="6" borderId="14" xfId="0" applyNumberFormat="1" applyFont="1" applyFill="1" applyBorder="1" applyAlignment="1">
      <alignment horizontal="right" vertical="center"/>
    </xf>
    <xf numFmtId="178" fontId="27" fillId="6" borderId="13" xfId="0" applyNumberFormat="1" applyFont="1" applyFill="1" applyBorder="1" applyAlignment="1">
      <alignment horizontal="right" vertical="center"/>
    </xf>
    <xf numFmtId="178" fontId="27" fillId="6" borderId="8" xfId="0" applyNumberFormat="1" applyFont="1" applyFill="1" applyBorder="1" applyAlignment="1">
      <alignment horizontal="right" vertical="center"/>
    </xf>
    <xf numFmtId="178" fontId="27" fillId="6" borderId="9" xfId="0" applyNumberFormat="1" applyFont="1" applyFill="1" applyBorder="1" applyAlignment="1">
      <alignment horizontal="right" vertical="center"/>
    </xf>
    <xf numFmtId="180" fontId="18" fillId="6" borderId="4" xfId="0" applyNumberFormat="1" applyFont="1" applyFill="1" applyBorder="1" applyAlignment="1">
      <alignment horizontal="right" vertical="center"/>
    </xf>
    <xf numFmtId="180" fontId="18" fillId="6" borderId="2" xfId="0" applyNumberFormat="1" applyFont="1" applyFill="1" applyBorder="1" applyAlignment="1">
      <alignment horizontal="right" vertical="center"/>
    </xf>
    <xf numFmtId="180" fontId="18" fillId="6" borderId="14" xfId="0" applyNumberFormat="1" applyFont="1" applyFill="1" applyBorder="1" applyAlignment="1">
      <alignment horizontal="right" vertical="center"/>
    </xf>
    <xf numFmtId="0" fontId="28" fillId="0" borderId="0" xfId="0" applyFont="1" applyFill="1" applyAlignment="1"/>
    <xf numFmtId="0" fontId="28" fillId="0" borderId="0" xfId="0" applyFont="1" applyFill="1"/>
    <xf numFmtId="178" fontId="18" fillId="6" borderId="27" xfId="0" applyNumberFormat="1" applyFont="1" applyFill="1" applyBorder="1" applyAlignment="1">
      <alignment horizontal="right" vertical="center"/>
    </xf>
    <xf numFmtId="178" fontId="18" fillId="6" borderId="28" xfId="0" applyNumberFormat="1" applyFont="1" applyFill="1" applyBorder="1" applyAlignment="1">
      <alignment horizontal="right" vertical="center"/>
    </xf>
    <xf numFmtId="180" fontId="18" fillId="6" borderId="10" xfId="0" applyNumberFormat="1" applyFont="1" applyFill="1" applyBorder="1" applyAlignment="1">
      <alignment horizontal="right" vertical="center"/>
    </xf>
    <xf numFmtId="180" fontId="27" fillId="6" borderId="10" xfId="0" applyNumberFormat="1" applyFont="1" applyFill="1" applyBorder="1" applyAlignment="1">
      <alignment horizontal="right" vertical="center"/>
    </xf>
    <xf numFmtId="180" fontId="18" fillId="6" borderId="11" xfId="0" applyNumberFormat="1" applyFont="1" applyFill="1" applyBorder="1" applyAlignment="1">
      <alignment horizontal="right" vertical="center"/>
    </xf>
    <xf numFmtId="180" fontId="18" fillId="6" borderId="34" xfId="0" applyNumberFormat="1" applyFont="1" applyFill="1" applyBorder="1" applyAlignment="1">
      <alignment horizontal="right" vertical="center"/>
    </xf>
    <xf numFmtId="178" fontId="27" fillId="6" borderId="4" xfId="0" applyNumberFormat="1" applyFont="1" applyFill="1" applyBorder="1" applyAlignment="1">
      <alignment horizontal="right" vertical="center"/>
    </xf>
    <xf numFmtId="180" fontId="27" fillId="6" borderId="4" xfId="0" applyNumberFormat="1" applyFont="1" applyFill="1" applyBorder="1" applyAlignment="1">
      <alignment horizontal="right" vertical="center"/>
    </xf>
    <xf numFmtId="178" fontId="18" fillId="6" borderId="10" xfId="0" applyNumberFormat="1" applyFont="1" applyFill="1" applyBorder="1" applyAlignment="1">
      <alignment horizontal="right" vertical="center"/>
    </xf>
    <xf numFmtId="178" fontId="7" fillId="0" borderId="0" xfId="0" applyNumberFormat="1" applyFont="1" applyFill="1"/>
    <xf numFmtId="181" fontId="18" fillId="6" borderId="4" xfId="0" applyNumberFormat="1" applyFont="1" applyFill="1" applyBorder="1"/>
    <xf numFmtId="181" fontId="18" fillId="6" borderId="5" xfId="0" applyNumberFormat="1" applyFont="1" applyFill="1" applyBorder="1"/>
    <xf numFmtId="181" fontId="18" fillId="6" borderId="2" xfId="0" applyNumberFormat="1" applyFont="1" applyFill="1" applyBorder="1"/>
    <xf numFmtId="181" fontId="18" fillId="6" borderId="3" xfId="0" applyNumberFormat="1" applyFont="1" applyFill="1" applyBorder="1"/>
    <xf numFmtId="181" fontId="27" fillId="6" borderId="4" xfId="0" applyNumberFormat="1" applyFont="1" applyFill="1" applyBorder="1"/>
    <xf numFmtId="181" fontId="27" fillId="6" borderId="5" xfId="0" applyNumberFormat="1" applyFont="1" applyFill="1" applyBorder="1"/>
    <xf numFmtId="181" fontId="18" fillId="6" borderId="14" xfId="0" applyNumberFormat="1" applyFont="1" applyFill="1" applyBorder="1"/>
    <xf numFmtId="181" fontId="18" fillId="6" borderId="15" xfId="0" applyNumberFormat="1" applyFont="1" applyFill="1" applyBorder="1"/>
    <xf numFmtId="181" fontId="18" fillId="6" borderId="28" xfId="0" applyNumberFormat="1" applyFont="1" applyFill="1" applyBorder="1"/>
    <xf numFmtId="181" fontId="18" fillId="6" borderId="29" xfId="0" applyNumberFormat="1" applyFont="1" applyFill="1" applyBorder="1"/>
    <xf numFmtId="178" fontId="27" fillId="0" borderId="4" xfId="0" applyNumberFormat="1" applyFont="1" applyFill="1" applyBorder="1" applyAlignment="1">
      <alignment horizontal="right" vertical="center"/>
    </xf>
    <xf numFmtId="180" fontId="27" fillId="0" borderId="5" xfId="0" applyNumberFormat="1" applyFont="1" applyFill="1" applyBorder="1" applyAlignment="1">
      <alignment horizontal="right" vertical="center"/>
    </xf>
    <xf numFmtId="180" fontId="27" fillId="6" borderId="2" xfId="0" applyNumberFormat="1" applyFont="1" applyFill="1" applyBorder="1" applyAlignment="1">
      <alignment horizontal="right" vertical="center"/>
    </xf>
    <xf numFmtId="178" fontId="27" fillId="6" borderId="2" xfId="0" applyNumberFormat="1" applyFont="1" applyFill="1" applyBorder="1" applyAlignment="1">
      <alignment horizontal="right" vertical="center"/>
    </xf>
    <xf numFmtId="178" fontId="27" fillId="0" borderId="2" xfId="0" applyNumberFormat="1" applyFont="1" applyFill="1" applyBorder="1" applyAlignment="1">
      <alignment horizontal="right" vertical="center"/>
    </xf>
    <xf numFmtId="180" fontId="27" fillId="6" borderId="14" xfId="0" applyNumberFormat="1" applyFont="1" applyFill="1" applyBorder="1" applyAlignment="1">
      <alignment horizontal="right" vertical="center"/>
    </xf>
    <xf numFmtId="178" fontId="27" fillId="6" borderId="14" xfId="0" applyNumberFormat="1" applyFont="1" applyFill="1" applyBorder="1" applyAlignment="1">
      <alignment horizontal="right" vertical="center"/>
    </xf>
    <xf numFmtId="178" fontId="27" fillId="0" borderId="14" xfId="0" applyNumberFormat="1" applyFont="1" applyFill="1" applyBorder="1" applyAlignment="1">
      <alignment horizontal="right" vertical="center"/>
    </xf>
    <xf numFmtId="180" fontId="18" fillId="2" borderId="4" xfId="0" applyNumberFormat="1" applyFont="1" applyFill="1" applyBorder="1" applyAlignment="1">
      <alignment horizontal="right" vertical="center"/>
    </xf>
    <xf numFmtId="178" fontId="18" fillId="2" borderId="4" xfId="0" applyNumberFormat="1" applyFont="1" applyFill="1" applyBorder="1" applyAlignment="1">
      <alignment horizontal="right" vertical="center"/>
    </xf>
    <xf numFmtId="180" fontId="18" fillId="2" borderId="5" xfId="0" applyNumberFormat="1" applyFont="1" applyFill="1" applyBorder="1" applyAlignment="1">
      <alignment horizontal="right" vertical="center"/>
    </xf>
    <xf numFmtId="180" fontId="18" fillId="0" borderId="2" xfId="0" applyNumberFormat="1" applyFont="1" applyFill="1" applyBorder="1" applyAlignment="1">
      <alignment horizontal="right" vertical="center"/>
    </xf>
    <xf numFmtId="0" fontId="29" fillId="0" borderId="0" xfId="0" applyFont="1" applyFill="1" applyAlignment="1"/>
    <xf numFmtId="0" fontId="28" fillId="0" borderId="0" xfId="0" applyFont="1" applyFill="1" applyBorder="1" applyAlignment="1"/>
    <xf numFmtId="0" fontId="5" fillId="4" borderId="22" xfId="0" applyFont="1" applyFill="1" applyBorder="1" applyAlignment="1">
      <alignment horizontal="center" vertical="center" wrapText="1"/>
    </xf>
    <xf numFmtId="0" fontId="5" fillId="4" borderId="19" xfId="0" applyFont="1" applyFill="1" applyBorder="1" applyAlignment="1">
      <alignment horizontal="center" vertical="center"/>
    </xf>
    <xf numFmtId="0" fontId="5" fillId="4" borderId="49" xfId="0" applyFont="1" applyFill="1" applyBorder="1" applyAlignment="1">
      <alignment horizontal="center" vertical="center"/>
    </xf>
    <xf numFmtId="0" fontId="5" fillId="5" borderId="49" xfId="0" applyFont="1" applyFill="1" applyBorder="1" applyAlignment="1">
      <alignment horizontal="center" vertical="center" wrapText="1"/>
    </xf>
    <xf numFmtId="0" fontId="5" fillId="5" borderId="49" xfId="0" applyFont="1" applyFill="1" applyBorder="1" applyAlignment="1">
      <alignment horizontal="center" vertical="center"/>
    </xf>
    <xf numFmtId="0" fontId="5" fillId="4" borderId="49" xfId="0" applyFont="1" applyFill="1" applyBorder="1" applyAlignment="1">
      <alignment horizontal="center" vertical="center" wrapText="1"/>
    </xf>
    <xf numFmtId="0" fontId="5" fillId="4" borderId="50" xfId="0" applyFont="1" applyFill="1" applyBorder="1" applyAlignment="1">
      <alignment horizontal="center" vertical="center"/>
    </xf>
    <xf numFmtId="0" fontId="5" fillId="5" borderId="50" xfId="0" applyFont="1" applyFill="1" applyBorder="1" applyAlignment="1">
      <alignment horizontal="center" vertical="center" wrapText="1"/>
    </xf>
    <xf numFmtId="0" fontId="5" fillId="5" borderId="50" xfId="0" applyFont="1" applyFill="1" applyBorder="1" applyAlignment="1">
      <alignment horizontal="center" vertical="center"/>
    </xf>
    <xf numFmtId="0" fontId="5" fillId="4" borderId="50" xfId="0" applyFont="1" applyFill="1" applyBorder="1" applyAlignment="1">
      <alignment horizontal="center" vertical="center" wrapText="1"/>
    </xf>
    <xf numFmtId="178" fontId="30" fillId="0" borderId="0" xfId="0" applyNumberFormat="1" applyFont="1" applyFill="1"/>
    <xf numFmtId="0" fontId="17" fillId="4" borderId="51" xfId="0" applyFont="1" applyFill="1" applyBorder="1" applyAlignment="1">
      <alignment vertical="center"/>
    </xf>
    <xf numFmtId="0" fontId="5" fillId="5" borderId="52" xfId="0" applyFont="1" applyFill="1" applyBorder="1" applyAlignment="1">
      <alignment vertical="center" wrapText="1"/>
    </xf>
    <xf numFmtId="0" fontId="5" fillId="4" borderId="52" xfId="0" applyFont="1" applyFill="1" applyBorder="1" applyAlignment="1">
      <alignment horizontal="center" vertical="center" wrapText="1"/>
    </xf>
    <xf numFmtId="0" fontId="12" fillId="4" borderId="25" xfId="0" applyFont="1" applyFill="1" applyBorder="1" applyAlignment="1">
      <alignment horizontal="center" vertical="center"/>
    </xf>
    <xf numFmtId="178" fontId="18" fillId="7" borderId="4" xfId="0" applyNumberFormat="1" applyFont="1" applyFill="1" applyBorder="1" applyAlignment="1">
      <alignment horizontal="right" vertical="center"/>
    </xf>
    <xf numFmtId="178" fontId="18" fillId="7" borderId="2" xfId="0" applyNumberFormat="1" applyFont="1" applyFill="1" applyBorder="1" applyAlignment="1">
      <alignment horizontal="right" vertical="center"/>
    </xf>
    <xf numFmtId="180" fontId="18" fillId="7" borderId="4" xfId="0" applyNumberFormat="1" applyFont="1" applyFill="1" applyBorder="1" applyAlignment="1">
      <alignment horizontal="right" vertical="center"/>
    </xf>
    <xf numFmtId="180" fontId="18" fillId="7" borderId="2" xfId="0" applyNumberFormat="1" applyFont="1" applyFill="1" applyBorder="1" applyAlignment="1">
      <alignment horizontal="right" vertical="center"/>
    </xf>
    <xf numFmtId="180" fontId="18" fillId="7" borderId="14" xfId="0" applyNumberFormat="1" applyFont="1" applyFill="1" applyBorder="1" applyAlignment="1">
      <alignment horizontal="right" vertical="center"/>
    </xf>
    <xf numFmtId="180" fontId="27" fillId="7" borderId="2" xfId="0" applyNumberFormat="1" applyFont="1" applyFill="1" applyBorder="1" applyAlignment="1">
      <alignment horizontal="right" vertical="center"/>
    </xf>
    <xf numFmtId="0" fontId="3" fillId="0" borderId="0" xfId="0" applyFont="1" applyFill="1" applyAlignment="1"/>
    <xf numFmtId="0" fontId="26" fillId="0" borderId="0" xfId="0" applyFont="1" applyFill="1" applyAlignment="1"/>
    <xf numFmtId="0" fontId="26" fillId="0" borderId="0" xfId="0" applyFont="1" applyFill="1"/>
    <xf numFmtId="0" fontId="26" fillId="0" borderId="0" xfId="0" applyFont="1" applyFill="1" applyAlignment="1">
      <alignment horizontal="center" vertical="center"/>
    </xf>
    <xf numFmtId="180" fontId="18" fillId="2" borderId="14" xfId="0" applyNumberFormat="1" applyFont="1" applyFill="1" applyBorder="1" applyAlignment="1">
      <alignment horizontal="right" vertical="center"/>
    </xf>
    <xf numFmtId="178" fontId="18" fillId="2" borderId="14" xfId="0" applyNumberFormat="1" applyFont="1" applyFill="1" applyBorder="1" applyAlignment="1">
      <alignment horizontal="right" vertical="center"/>
    </xf>
    <xf numFmtId="0" fontId="12" fillId="5" borderId="56" xfId="0" applyFont="1" applyFill="1" applyBorder="1" applyAlignment="1">
      <alignment horizontal="center" vertical="center"/>
    </xf>
    <xf numFmtId="178" fontId="18" fillId="2" borderId="2" xfId="0" applyNumberFormat="1" applyFont="1" applyFill="1" applyBorder="1" applyAlignment="1">
      <alignment horizontal="right" vertical="center"/>
    </xf>
    <xf numFmtId="178" fontId="18" fillId="0" borderId="57" xfId="0" applyNumberFormat="1" applyFont="1" applyFill="1" applyBorder="1" applyAlignment="1">
      <alignment horizontal="right" vertical="center"/>
    </xf>
    <xf numFmtId="180" fontId="18" fillId="0" borderId="58" xfId="0" applyNumberFormat="1" applyFont="1" applyFill="1" applyBorder="1" applyAlignment="1">
      <alignment horizontal="right" vertical="center"/>
    </xf>
    <xf numFmtId="180" fontId="18" fillId="0" borderId="10" xfId="0" applyNumberFormat="1" applyFont="1" applyFill="1" applyBorder="1" applyAlignment="1">
      <alignment horizontal="right" vertical="center"/>
    </xf>
    <xf numFmtId="180" fontId="27" fillId="0" borderId="10" xfId="0" applyNumberFormat="1" applyFont="1" applyFill="1" applyBorder="1" applyAlignment="1">
      <alignment horizontal="right" vertical="center"/>
    </xf>
    <xf numFmtId="180" fontId="18" fillId="0" borderId="11" xfId="0" applyNumberFormat="1" applyFont="1" applyFill="1" applyBorder="1" applyAlignment="1">
      <alignment horizontal="right" vertical="center"/>
    </xf>
    <xf numFmtId="180" fontId="18" fillId="2" borderId="10" xfId="0" applyNumberFormat="1" applyFont="1" applyFill="1" applyBorder="1" applyAlignment="1">
      <alignment horizontal="right" vertical="center"/>
    </xf>
    <xf numFmtId="180" fontId="18" fillId="2" borderId="34" xfId="0" applyNumberFormat="1" applyFont="1" applyFill="1" applyBorder="1" applyAlignment="1">
      <alignment horizontal="right" vertical="center"/>
    </xf>
    <xf numFmtId="178" fontId="7" fillId="0" borderId="0" xfId="0" applyNumberFormat="1" applyFont="1" applyFill="1" applyAlignment="1">
      <alignment horizontal="center" vertical="center"/>
    </xf>
    <xf numFmtId="178" fontId="18" fillId="0" borderId="10" xfId="0" applyNumberFormat="1" applyFont="1" applyFill="1" applyBorder="1" applyAlignment="1">
      <alignment horizontal="right" vertical="center"/>
    </xf>
    <xf numFmtId="180" fontId="27" fillId="0" borderId="11" xfId="0" applyNumberFormat="1" applyFont="1" applyFill="1" applyBorder="1" applyAlignment="1">
      <alignment horizontal="right" vertical="center"/>
    </xf>
    <xf numFmtId="180" fontId="27" fillId="0" borderId="34" xfId="0" applyNumberFormat="1" applyFont="1" applyFill="1" applyBorder="1" applyAlignment="1">
      <alignment horizontal="right" vertical="center"/>
    </xf>
    <xf numFmtId="178" fontId="18" fillId="2" borderId="28" xfId="0" applyNumberFormat="1" applyFont="1" applyFill="1" applyBorder="1" applyAlignment="1">
      <alignment horizontal="right" vertical="center"/>
    </xf>
    <xf numFmtId="178" fontId="18" fillId="2" borderId="57" xfId="0" applyNumberFormat="1" applyFont="1" applyFill="1" applyBorder="1" applyAlignment="1">
      <alignment horizontal="right" vertical="center"/>
    </xf>
    <xf numFmtId="0" fontId="15" fillId="0" borderId="0" xfId="0" applyFont="1" applyFill="1" applyAlignment="1"/>
    <xf numFmtId="0" fontId="31" fillId="4" borderId="25" xfId="0" applyFont="1" applyFill="1" applyBorder="1" applyAlignment="1">
      <alignment horizontal="center" vertical="center"/>
    </xf>
    <xf numFmtId="180" fontId="18" fillId="0" borderId="14" xfId="0" applyNumberFormat="1" applyFont="1" applyFill="1" applyBorder="1" applyAlignment="1">
      <alignment horizontal="right" vertical="center"/>
    </xf>
    <xf numFmtId="180" fontId="18" fillId="2" borderId="2" xfId="0" applyNumberFormat="1" applyFont="1" applyFill="1" applyBorder="1" applyAlignment="1">
      <alignment horizontal="right" vertical="center"/>
    </xf>
    <xf numFmtId="178" fontId="18" fillId="2" borderId="41" xfId="0" applyNumberFormat="1" applyFont="1" applyFill="1" applyBorder="1" applyAlignment="1">
      <alignment horizontal="right" vertical="center"/>
    </xf>
    <xf numFmtId="180" fontId="18" fillId="2" borderId="11" xfId="0" applyNumberFormat="1" applyFont="1" applyFill="1" applyBorder="1" applyAlignment="1">
      <alignment horizontal="right" vertical="center"/>
    </xf>
    <xf numFmtId="178" fontId="27" fillId="2" borderId="4" xfId="0" applyNumberFormat="1" applyFont="1" applyFill="1" applyBorder="1" applyAlignment="1">
      <alignment horizontal="right" vertical="center"/>
    </xf>
    <xf numFmtId="180" fontId="27" fillId="2" borderId="10" xfId="0" applyNumberFormat="1" applyFont="1" applyFill="1" applyBorder="1" applyAlignment="1">
      <alignment horizontal="right" vertical="center"/>
    </xf>
    <xf numFmtId="0" fontId="5" fillId="4" borderId="22" xfId="0" applyFont="1" applyFill="1" applyBorder="1" applyAlignment="1">
      <alignment horizontal="center" vertical="center" wrapText="1"/>
    </xf>
    <xf numFmtId="49" fontId="4" fillId="3" borderId="67" xfId="0" applyNumberFormat="1" applyFont="1" applyFill="1" applyBorder="1" applyAlignment="1">
      <alignment horizontal="center" vertical="center"/>
    </xf>
    <xf numFmtId="180" fontId="18" fillId="2" borderId="68" xfId="0" applyNumberFormat="1" applyFont="1" applyFill="1" applyBorder="1" applyAlignment="1">
      <alignment horizontal="right" vertical="center"/>
    </xf>
    <xf numFmtId="178" fontId="18" fillId="2" borderId="68" xfId="0" applyNumberFormat="1" applyFont="1" applyFill="1" applyBorder="1" applyAlignment="1">
      <alignment horizontal="right" vertical="center"/>
    </xf>
    <xf numFmtId="0" fontId="17" fillId="0" borderId="0" xfId="0" applyFont="1" applyFill="1" applyAlignment="1">
      <alignment horizontal="right"/>
    </xf>
    <xf numFmtId="0" fontId="17" fillId="0" borderId="0" xfId="0" applyFont="1" applyFill="1" applyAlignment="1">
      <alignment horizontal="right" vertical="center"/>
    </xf>
    <xf numFmtId="0" fontId="32" fillId="2" borderId="0" xfId="0" applyFont="1" applyFill="1" applyAlignment="1">
      <alignment horizontal="right" vertical="center"/>
    </xf>
    <xf numFmtId="178" fontId="17" fillId="0" borderId="0" xfId="0" applyNumberFormat="1" applyFont="1" applyFill="1" applyAlignment="1">
      <alignment horizontal="right"/>
    </xf>
    <xf numFmtId="0" fontId="17" fillId="0" borderId="0" xfId="0" applyFont="1" applyFill="1" applyAlignment="1"/>
    <xf numFmtId="178" fontId="25" fillId="0" borderId="0" xfId="0" applyNumberFormat="1" applyFont="1" applyFill="1" applyAlignment="1"/>
    <xf numFmtId="180" fontId="18" fillId="2" borderId="15" xfId="0" applyNumberFormat="1" applyFont="1" applyFill="1" applyBorder="1" applyAlignment="1">
      <alignment horizontal="right" vertical="center"/>
    </xf>
    <xf numFmtId="178" fontId="27" fillId="0" borderId="8" xfId="0" applyNumberFormat="1" applyFont="1" applyFill="1" applyBorder="1" applyAlignment="1">
      <alignment horizontal="right" vertical="center"/>
    </xf>
    <xf numFmtId="180" fontId="27" fillId="0" borderId="4" xfId="0" applyNumberFormat="1" applyFont="1" applyFill="1" applyBorder="1" applyAlignment="1">
      <alignment horizontal="right" vertical="center"/>
    </xf>
    <xf numFmtId="182" fontId="27" fillId="0" borderId="4" xfId="0" applyNumberFormat="1" applyFont="1" applyFill="1" applyBorder="1" applyAlignment="1">
      <alignment horizontal="right" vertical="center"/>
    </xf>
    <xf numFmtId="180" fontId="27" fillId="2" borderId="5" xfId="0" applyNumberFormat="1" applyFont="1" applyFill="1" applyBorder="1" applyAlignment="1">
      <alignment horizontal="right" vertical="center"/>
    </xf>
    <xf numFmtId="0" fontId="28" fillId="0" borderId="0" xfId="0" applyFont="1" applyFill="1" applyAlignment="1">
      <alignment horizontal="center" vertical="center"/>
    </xf>
    <xf numFmtId="182" fontId="18" fillId="6" borderId="4" xfId="0" applyNumberFormat="1" applyFont="1" applyFill="1" applyBorder="1" applyAlignment="1">
      <alignment horizontal="right" vertical="center"/>
    </xf>
    <xf numFmtId="180" fontId="18" fillId="6" borderId="68" xfId="0" applyNumberFormat="1" applyFont="1" applyFill="1" applyBorder="1" applyAlignment="1">
      <alignment horizontal="right" vertical="center"/>
    </xf>
    <xf numFmtId="178" fontId="18" fillId="6" borderId="68" xfId="0" applyNumberFormat="1" applyFont="1" applyFill="1" applyBorder="1" applyAlignment="1">
      <alignment horizontal="right" vertical="center"/>
    </xf>
    <xf numFmtId="178" fontId="18" fillId="2" borderId="10" xfId="0" applyNumberFormat="1" applyFont="1" applyFill="1" applyBorder="1" applyAlignment="1">
      <alignment horizontal="right" vertical="center"/>
    </xf>
    <xf numFmtId="181" fontId="18" fillId="6" borderId="68" xfId="0" applyNumberFormat="1" applyFont="1" applyFill="1" applyBorder="1"/>
    <xf numFmtId="181" fontId="18" fillId="6" borderId="69" xfId="0" applyNumberFormat="1" applyFont="1" applyFill="1" applyBorder="1"/>
    <xf numFmtId="0" fontId="33" fillId="0" borderId="0" xfId="0" applyFont="1" applyFill="1" applyAlignment="1"/>
    <xf numFmtId="49" fontId="34" fillId="3" borderId="8" xfId="0" applyNumberFormat="1" applyFont="1" applyFill="1" applyBorder="1" applyAlignment="1">
      <alignment horizontal="right" vertical="center"/>
    </xf>
    <xf numFmtId="49" fontId="35" fillId="3" borderId="5" xfId="0" applyNumberFormat="1" applyFont="1" applyFill="1" applyBorder="1" applyAlignment="1">
      <alignment horizontal="right" vertical="center"/>
    </xf>
    <xf numFmtId="178" fontId="36" fillId="0" borderId="4" xfId="0" applyNumberFormat="1" applyFont="1" applyFill="1" applyBorder="1" applyAlignment="1">
      <alignment horizontal="right" vertical="center"/>
    </xf>
    <xf numFmtId="180" fontId="36" fillId="0" borderId="10" xfId="0" applyNumberFormat="1" applyFont="1" applyFill="1" applyBorder="1" applyAlignment="1">
      <alignment horizontal="right" vertical="center"/>
    </xf>
    <xf numFmtId="178" fontId="36" fillId="2" borderId="4" xfId="0" applyNumberFormat="1" applyFont="1" applyFill="1" applyBorder="1" applyAlignment="1">
      <alignment horizontal="right" vertical="center"/>
    </xf>
    <xf numFmtId="180" fontId="36" fillId="2" borderId="4" xfId="0" applyNumberFormat="1" applyFont="1" applyFill="1" applyBorder="1" applyAlignment="1">
      <alignment horizontal="right" vertical="center"/>
    </xf>
    <xf numFmtId="180" fontId="36" fillId="2" borderId="5" xfId="0" applyNumberFormat="1" applyFont="1" applyFill="1" applyBorder="1" applyAlignment="1">
      <alignment horizontal="right" vertical="center"/>
    </xf>
    <xf numFmtId="0" fontId="33" fillId="0" borderId="0" xfId="0" applyFont="1" applyFill="1" applyAlignment="1">
      <alignment horizontal="center" vertical="center"/>
    </xf>
    <xf numFmtId="0" fontId="33" fillId="0" borderId="0" xfId="0" applyFont="1" applyFill="1"/>
    <xf numFmtId="180" fontId="27" fillId="2" borderId="4"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8" fillId="0" borderId="0" xfId="0" applyFont="1" applyFill="1" applyBorder="1"/>
    <xf numFmtId="0" fontId="32" fillId="2" borderId="0" xfId="0" applyFont="1" applyFill="1" applyAlignment="1">
      <alignment horizontal="left" vertical="center"/>
    </xf>
    <xf numFmtId="178" fontId="18" fillId="2" borderId="71" xfId="0" applyNumberFormat="1" applyFont="1" applyFill="1" applyBorder="1" applyAlignment="1">
      <alignment horizontal="right" vertical="center"/>
    </xf>
    <xf numFmtId="180" fontId="18" fillId="2" borderId="73" xfId="0" applyNumberFormat="1" applyFont="1" applyFill="1" applyBorder="1" applyAlignment="1">
      <alignment horizontal="right" vertical="center"/>
    </xf>
    <xf numFmtId="178" fontId="18" fillId="2" borderId="73" xfId="0" applyNumberFormat="1" applyFont="1" applyFill="1" applyBorder="1" applyAlignment="1">
      <alignment horizontal="right" vertical="center"/>
    </xf>
    <xf numFmtId="178" fontId="27" fillId="2" borderId="2" xfId="0" applyNumberFormat="1" applyFont="1" applyFill="1" applyBorder="1" applyAlignment="1">
      <alignment horizontal="right" vertical="center"/>
    </xf>
    <xf numFmtId="180" fontId="27" fillId="2" borderId="2" xfId="0" applyNumberFormat="1" applyFont="1" applyFill="1" applyBorder="1" applyAlignment="1">
      <alignment horizontal="right" vertical="center"/>
    </xf>
    <xf numFmtId="180" fontId="27" fillId="0" borderId="3" xfId="0" applyNumberFormat="1" applyFont="1" applyFill="1" applyBorder="1" applyAlignment="1">
      <alignment horizontal="right" vertical="center"/>
    </xf>
    <xf numFmtId="178" fontId="36" fillId="6" borderId="4" xfId="0" applyNumberFormat="1" applyFont="1" applyFill="1" applyBorder="1" applyAlignment="1">
      <alignment horizontal="right" vertical="center"/>
    </xf>
    <xf numFmtId="180" fontId="36" fillId="6" borderId="4" xfId="0" applyNumberFormat="1" applyFont="1" applyFill="1" applyBorder="1" applyAlignment="1">
      <alignment horizontal="right" vertical="center"/>
    </xf>
    <xf numFmtId="178" fontId="36" fillId="6" borderId="8" xfId="0" applyNumberFormat="1" applyFont="1" applyFill="1" applyBorder="1" applyAlignment="1">
      <alignment horizontal="right" vertical="center"/>
    </xf>
    <xf numFmtId="183" fontId="18" fillId="6" borderId="4" xfId="0" applyNumberFormat="1" applyFont="1" applyFill="1" applyBorder="1" applyAlignment="1">
      <alignment horizontal="right" vertical="center"/>
    </xf>
    <xf numFmtId="182" fontId="18" fillId="6" borderId="2" xfId="0" applyNumberFormat="1" applyFont="1" applyFill="1" applyBorder="1" applyAlignment="1">
      <alignment horizontal="right" vertical="center"/>
    </xf>
    <xf numFmtId="183" fontId="18" fillId="6" borderId="2" xfId="0" applyNumberFormat="1" applyFont="1" applyFill="1" applyBorder="1" applyAlignment="1">
      <alignment horizontal="right" vertical="center"/>
    </xf>
    <xf numFmtId="182" fontId="18" fillId="6" borderId="14" xfId="0" applyNumberFormat="1" applyFont="1" applyFill="1" applyBorder="1" applyAlignment="1">
      <alignment horizontal="right" vertical="center"/>
    </xf>
    <xf numFmtId="183" fontId="18" fillId="6" borderId="14" xfId="0" applyNumberFormat="1" applyFont="1" applyFill="1" applyBorder="1" applyAlignment="1">
      <alignment horizontal="right" vertical="center"/>
    </xf>
    <xf numFmtId="182" fontId="27" fillId="6" borderId="4" xfId="0" applyNumberFormat="1" applyFont="1" applyFill="1" applyBorder="1" applyAlignment="1">
      <alignment horizontal="right" vertical="center"/>
    </xf>
    <xf numFmtId="183" fontId="27" fillId="6" borderId="4" xfId="0" applyNumberFormat="1" applyFont="1" applyFill="1" applyBorder="1" applyAlignment="1">
      <alignment horizontal="right" vertical="center"/>
    </xf>
    <xf numFmtId="182" fontId="36" fillId="6" borderId="4" xfId="0" applyNumberFormat="1" applyFont="1" applyFill="1" applyBorder="1" applyAlignment="1">
      <alignment horizontal="right" vertical="center"/>
    </xf>
    <xf numFmtId="183" fontId="36" fillId="6" borderId="4" xfId="0" applyNumberFormat="1" applyFont="1" applyFill="1" applyBorder="1" applyAlignment="1">
      <alignment horizontal="right" vertical="center"/>
    </xf>
    <xf numFmtId="180" fontId="18" fillId="6" borderId="70" xfId="0" applyNumberFormat="1" applyFont="1" applyFill="1" applyBorder="1" applyAlignment="1">
      <alignment horizontal="right" vertical="center"/>
    </xf>
    <xf numFmtId="178" fontId="18" fillId="6" borderId="71" xfId="0" applyNumberFormat="1" applyFont="1" applyFill="1" applyBorder="1" applyAlignment="1">
      <alignment horizontal="right" vertical="center"/>
    </xf>
    <xf numFmtId="180" fontId="18" fillId="6" borderId="71" xfId="0" applyNumberFormat="1" applyFont="1" applyFill="1" applyBorder="1" applyAlignment="1">
      <alignment horizontal="right" vertical="center"/>
    </xf>
    <xf numFmtId="178" fontId="18" fillId="6" borderId="72" xfId="0" applyNumberFormat="1" applyFont="1" applyFill="1" applyBorder="1" applyAlignment="1">
      <alignment horizontal="right" vertical="center"/>
    </xf>
    <xf numFmtId="180" fontId="18" fillId="6" borderId="73" xfId="0" applyNumberFormat="1" applyFont="1" applyFill="1" applyBorder="1" applyAlignment="1">
      <alignment horizontal="right" vertical="center"/>
    </xf>
    <xf numFmtId="178" fontId="18" fillId="6" borderId="73" xfId="0" applyNumberFormat="1" applyFont="1" applyFill="1" applyBorder="1" applyAlignment="1">
      <alignment horizontal="right" vertical="center"/>
    </xf>
    <xf numFmtId="181" fontId="18" fillId="6" borderId="73" xfId="0" applyNumberFormat="1" applyFont="1" applyFill="1" applyBorder="1"/>
    <xf numFmtId="181" fontId="18" fillId="6" borderId="74" xfId="0" applyNumberFormat="1" applyFont="1" applyFill="1" applyBorder="1"/>
    <xf numFmtId="178" fontId="18" fillId="6" borderId="75" xfId="0" applyNumberFormat="1" applyFont="1" applyFill="1" applyBorder="1" applyAlignment="1">
      <alignment horizontal="right" vertical="center"/>
    </xf>
    <xf numFmtId="178" fontId="18" fillId="6" borderId="76" xfId="0" applyNumberFormat="1" applyFont="1" applyFill="1" applyBorder="1" applyAlignment="1">
      <alignment horizontal="right" vertical="center"/>
    </xf>
    <xf numFmtId="178" fontId="18" fillId="6" borderId="77" xfId="0" applyNumberFormat="1" applyFont="1" applyFill="1" applyBorder="1" applyAlignment="1">
      <alignment horizontal="right" vertical="center"/>
    </xf>
    <xf numFmtId="49" fontId="4" fillId="3" borderId="79" xfId="0" applyNumberFormat="1" applyFont="1" applyFill="1" applyBorder="1" applyAlignment="1">
      <alignment horizontal="right" vertical="center"/>
    </xf>
    <xf numFmtId="182" fontId="27" fillId="6" borderId="2" xfId="0" applyNumberFormat="1" applyFont="1" applyFill="1" applyBorder="1" applyAlignment="1">
      <alignment horizontal="right" vertical="center"/>
    </xf>
    <xf numFmtId="183" fontId="27" fillId="6" borderId="2" xfId="0" applyNumberFormat="1" applyFont="1" applyFill="1" applyBorder="1" applyAlignment="1">
      <alignment horizontal="right" vertical="center"/>
    </xf>
    <xf numFmtId="3" fontId="7" fillId="0" borderId="0" xfId="0" applyNumberFormat="1" applyFont="1" applyFill="1"/>
    <xf numFmtId="178" fontId="18" fillId="2" borderId="80" xfId="0" applyNumberFormat="1" applyFont="1" applyFill="1" applyBorder="1" applyAlignment="1">
      <alignment horizontal="right" vertical="center"/>
    </xf>
    <xf numFmtId="3" fontId="28" fillId="0" borderId="0" xfId="0" applyNumberFormat="1" applyFont="1" applyFill="1"/>
    <xf numFmtId="178" fontId="28" fillId="0" borderId="0" xfId="0" applyNumberFormat="1" applyFont="1" applyFill="1" applyAlignment="1">
      <alignment horizontal="center" vertical="center"/>
    </xf>
    <xf numFmtId="3" fontId="28" fillId="0" borderId="0" xfId="0" applyNumberFormat="1" applyFont="1" applyFill="1" applyBorder="1"/>
    <xf numFmtId="178" fontId="27" fillId="2" borderId="80" xfId="0" applyNumberFormat="1" applyFont="1" applyFill="1" applyBorder="1" applyAlignment="1">
      <alignment horizontal="right" vertical="center"/>
    </xf>
    <xf numFmtId="178" fontId="27" fillId="2" borderId="5" xfId="0" applyNumberFormat="1" applyFont="1" applyFill="1" applyBorder="1" applyAlignment="1">
      <alignment horizontal="right" vertical="center"/>
    </xf>
    <xf numFmtId="182" fontId="27" fillId="2" borderId="80" xfId="0" applyNumberFormat="1" applyFont="1" applyFill="1" applyBorder="1" applyAlignment="1">
      <alignment horizontal="right" vertical="center"/>
    </xf>
    <xf numFmtId="182" fontId="27" fillId="2" borderId="4" xfId="0" applyNumberFormat="1" applyFont="1" applyFill="1" applyBorder="1" applyAlignment="1">
      <alignment horizontal="right" vertical="center"/>
    </xf>
    <xf numFmtId="178" fontId="18" fillId="6" borderId="78" xfId="0" applyNumberFormat="1" applyFont="1" applyFill="1" applyBorder="1" applyAlignment="1">
      <alignment horizontal="right" vertical="center"/>
    </xf>
    <xf numFmtId="178" fontId="27" fillId="0" borderId="31" xfId="0" applyNumberFormat="1" applyFont="1" applyFill="1" applyBorder="1" applyAlignment="1">
      <alignment horizontal="right" vertical="center"/>
    </xf>
    <xf numFmtId="180" fontId="27" fillId="0" borderId="62" xfId="0" applyNumberFormat="1" applyFont="1" applyFill="1" applyBorder="1" applyAlignment="1">
      <alignment horizontal="right" vertical="center"/>
    </xf>
    <xf numFmtId="178" fontId="27" fillId="2" borderId="59" xfId="0" applyNumberFormat="1" applyFont="1" applyFill="1" applyBorder="1" applyAlignment="1">
      <alignment horizontal="right" vertical="center"/>
    </xf>
    <xf numFmtId="178" fontId="27" fillId="2" borderId="81" xfId="0" applyNumberFormat="1" applyFont="1" applyFill="1" applyBorder="1" applyAlignment="1">
      <alignment horizontal="right" vertical="center"/>
    </xf>
    <xf numFmtId="178" fontId="27" fillId="2" borderId="14" xfId="0" applyNumberFormat="1" applyFont="1" applyFill="1" applyBorder="1" applyAlignment="1">
      <alignment horizontal="right" vertical="center"/>
    </xf>
    <xf numFmtId="178" fontId="18" fillId="2" borderId="82" xfId="0" applyNumberFormat="1" applyFont="1" applyFill="1" applyBorder="1" applyAlignment="1">
      <alignment horizontal="right" vertical="center"/>
    </xf>
    <xf numFmtId="181" fontId="18" fillId="2" borderId="4" xfId="0" applyNumberFormat="1" applyFont="1" applyFill="1" applyBorder="1"/>
    <xf numFmtId="181" fontId="18" fillId="2" borderId="5" xfId="0" applyNumberFormat="1" applyFont="1" applyFill="1" applyBorder="1"/>
    <xf numFmtId="185" fontId="6" fillId="0" borderId="0" xfId="0" applyNumberFormat="1" applyFont="1" applyFill="1" applyAlignment="1">
      <alignment horizontal="right" vertical="center"/>
    </xf>
    <xf numFmtId="178" fontId="27" fillId="0" borderId="30" xfId="0" applyNumberFormat="1" applyFont="1" applyFill="1" applyBorder="1" applyAlignment="1">
      <alignment horizontal="right" vertical="center"/>
    </xf>
    <xf numFmtId="180" fontId="27" fillId="0" borderId="31" xfId="0" applyNumberFormat="1" applyFont="1" applyFill="1" applyBorder="1" applyAlignment="1">
      <alignment horizontal="right" vertical="center"/>
    </xf>
    <xf numFmtId="41" fontId="18" fillId="6" borderId="4" xfId="0" applyNumberFormat="1" applyFont="1" applyFill="1" applyBorder="1" applyAlignment="1">
      <alignment horizontal="right" vertical="center"/>
    </xf>
    <xf numFmtId="41" fontId="27" fillId="6" borderId="4" xfId="0" applyNumberFormat="1" applyFont="1" applyFill="1" applyBorder="1" applyAlignment="1">
      <alignment horizontal="right" vertical="center"/>
    </xf>
    <xf numFmtId="176" fontId="18" fillId="6" borderId="4" xfId="7" applyNumberFormat="1" applyFont="1" applyFill="1" applyBorder="1" applyAlignment="1">
      <alignment horizontal="right" vertical="center"/>
    </xf>
    <xf numFmtId="184" fontId="27" fillId="6" borderId="4" xfId="0" applyNumberFormat="1" applyFont="1" applyFill="1" applyBorder="1" applyAlignment="1">
      <alignment horizontal="right" vertical="center"/>
    </xf>
    <xf numFmtId="181" fontId="18" fillId="2" borderId="14" xfId="0" applyNumberFormat="1" applyFont="1" applyFill="1" applyBorder="1"/>
    <xf numFmtId="181" fontId="18" fillId="2" borderId="15" xfId="0" applyNumberFormat="1" applyFont="1" applyFill="1" applyBorder="1"/>
    <xf numFmtId="49" fontId="4" fillId="3" borderId="30" xfId="0" applyNumberFormat="1" applyFont="1" applyFill="1" applyBorder="1" applyAlignment="1">
      <alignment horizontal="center" vertical="center"/>
    </xf>
    <xf numFmtId="178" fontId="18" fillId="2" borderId="30" xfId="0" applyNumberFormat="1" applyFont="1" applyFill="1" applyBorder="1" applyAlignment="1">
      <alignment horizontal="right" vertical="center"/>
    </xf>
    <xf numFmtId="180" fontId="18" fillId="2" borderId="31" xfId="0" applyNumberFormat="1" applyFont="1" applyFill="1" applyBorder="1" applyAlignment="1">
      <alignment horizontal="right" vertical="center"/>
    </xf>
    <xf numFmtId="178" fontId="18" fillId="2" borderId="31" xfId="0" applyNumberFormat="1" applyFont="1" applyFill="1" applyBorder="1" applyAlignment="1">
      <alignment horizontal="right" vertical="center"/>
    </xf>
    <xf numFmtId="181" fontId="18" fillId="2" borderId="31" xfId="0" applyNumberFormat="1" applyFont="1" applyFill="1" applyBorder="1"/>
    <xf numFmtId="181" fontId="18" fillId="2" borderId="32" xfId="0" applyNumberFormat="1" applyFont="1" applyFill="1" applyBorder="1"/>
    <xf numFmtId="41" fontId="18" fillId="6" borderId="14" xfId="0" applyNumberFormat="1" applyFont="1" applyFill="1" applyBorder="1" applyAlignment="1">
      <alignment horizontal="right" vertical="center"/>
    </xf>
    <xf numFmtId="176" fontId="18" fillId="6" borderId="14" xfId="7" applyNumberFormat="1" applyFont="1" applyFill="1" applyBorder="1" applyAlignment="1">
      <alignment horizontal="right" vertical="center"/>
    </xf>
    <xf numFmtId="178" fontId="18" fillId="2" borderId="8" xfId="0" applyNumberFormat="1" applyFont="1" applyFill="1" applyBorder="1" applyAlignment="1">
      <alignment horizontal="right" vertical="center"/>
    </xf>
    <xf numFmtId="41" fontId="27" fillId="0" borderId="4" xfId="0" applyNumberFormat="1" applyFont="1" applyFill="1" applyBorder="1" applyAlignment="1">
      <alignment horizontal="right" vertical="center"/>
    </xf>
    <xf numFmtId="178" fontId="27" fillId="0" borderId="80" xfId="0" applyNumberFormat="1" applyFont="1" applyFill="1" applyBorder="1" applyAlignment="1">
      <alignment horizontal="right" vertical="center"/>
    </xf>
    <xf numFmtId="182" fontId="27" fillId="0" borderId="80" xfId="0" applyNumberFormat="1" applyFont="1" applyFill="1" applyBorder="1" applyAlignment="1">
      <alignment horizontal="right" vertical="center"/>
    </xf>
    <xf numFmtId="41" fontId="27" fillId="0" borderId="59" xfId="0" applyNumberFormat="1" applyFont="1" applyFill="1" applyBorder="1" applyAlignment="1">
      <alignment horizontal="right" vertical="center"/>
    </xf>
    <xf numFmtId="178" fontId="27" fillId="0" borderId="59" xfId="0" applyNumberFormat="1" applyFont="1" applyFill="1" applyBorder="1" applyAlignment="1">
      <alignment horizontal="right" vertical="center"/>
    </xf>
    <xf numFmtId="178" fontId="18" fillId="0" borderId="80" xfId="0" applyNumberFormat="1" applyFont="1" applyFill="1" applyBorder="1" applyAlignment="1">
      <alignment horizontal="right" vertical="center"/>
    </xf>
    <xf numFmtId="178" fontId="27" fillId="2" borderId="3" xfId="0" applyNumberFormat="1" applyFont="1" applyFill="1" applyBorder="1" applyAlignment="1">
      <alignment horizontal="right" vertical="center"/>
    </xf>
    <xf numFmtId="41" fontId="27" fillId="6" borderId="2" xfId="0" applyNumberFormat="1" applyFont="1" applyFill="1" applyBorder="1" applyAlignment="1">
      <alignment horizontal="right" vertical="center"/>
    </xf>
    <xf numFmtId="0" fontId="5" fillId="5" borderId="43" xfId="0" applyFont="1" applyFill="1" applyBorder="1" applyAlignment="1">
      <alignment horizontal="center" vertical="center" wrapText="1"/>
    </xf>
    <xf numFmtId="0" fontId="5" fillId="5" borderId="45" xfId="0" applyFont="1" applyFill="1" applyBorder="1" applyAlignment="1">
      <alignment horizontal="center" vertical="center"/>
    </xf>
    <xf numFmtId="0" fontId="5" fillId="5" borderId="47"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35"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17" fillId="4" borderId="22" xfId="0" applyFont="1" applyFill="1" applyBorder="1" applyAlignment="1">
      <alignment horizontal="center"/>
    </xf>
    <xf numFmtId="0" fontId="17" fillId="4" borderId="20" xfId="0" applyFont="1" applyFill="1" applyBorder="1" applyAlignment="1">
      <alignment horizontal="center"/>
    </xf>
    <xf numFmtId="0" fontId="17" fillId="4" borderId="17"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37" xfId="0" applyFont="1" applyFill="1" applyBorder="1" applyAlignment="1">
      <alignment horizontal="center" vertical="center"/>
    </xf>
    <xf numFmtId="0" fontId="5" fillId="5" borderId="22"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5" fillId="4" borderId="63"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3"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55" xfId="0" applyFont="1" applyFill="1" applyBorder="1" applyAlignment="1">
      <alignment horizontal="center" vertical="center"/>
    </xf>
    <xf numFmtId="0" fontId="5" fillId="5" borderId="53"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55"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5" fillId="5" borderId="44" xfId="0" applyFont="1" applyFill="1" applyBorder="1" applyAlignment="1">
      <alignment horizontal="center" vertical="center"/>
    </xf>
    <xf numFmtId="0" fontId="5" fillId="5" borderId="46" xfId="0" applyFont="1" applyFill="1" applyBorder="1" applyAlignment="1">
      <alignment horizontal="center" vertical="center"/>
    </xf>
    <xf numFmtId="0" fontId="5" fillId="4" borderId="64"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5" fillId="4" borderId="60"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23"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3" xfId="0" applyFont="1" applyFill="1" applyBorder="1" applyAlignment="1">
      <alignment horizontal="center" vertical="center"/>
    </xf>
    <xf numFmtId="0" fontId="5" fillId="4" borderId="21"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66" xfId="0" applyFont="1" applyFill="1" applyBorder="1" applyAlignment="1">
      <alignment horizontal="center" vertical="center" wrapText="1"/>
    </xf>
  </cellXfs>
  <cellStyles count="8">
    <cellStyle name="Calc Currency (0)" xfId="1"/>
    <cellStyle name="Header1" xfId="2"/>
    <cellStyle name="Header2" xfId="3"/>
    <cellStyle name="Normal_#18-Internet" xfId="4"/>
    <cellStyle name="桁区切り" xfId="7" builtinId="6"/>
    <cellStyle name="桁区切り 2" xfId="5"/>
    <cellStyle name="桁区切り 3" xf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21A-4DFE-8B61-DC2E2DBFFEC4}"/>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21A-4DFE-8B61-DC2E2DBFFEC4}"/>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21A-4DFE-8B61-DC2E2DBFFEC4}"/>
            </c:ext>
          </c:extLst>
        </c:ser>
        <c:dLbls>
          <c:showLegendKey val="0"/>
          <c:showVal val="0"/>
          <c:showCatName val="0"/>
          <c:showSerName val="0"/>
          <c:showPercent val="0"/>
          <c:showBubbleSize val="0"/>
        </c:dLbls>
        <c:gapWidth val="150"/>
        <c:overlap val="100"/>
        <c:axId val="181547008"/>
        <c:axId val="3731097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21A-4DFE-8B61-DC2E2DBFFEC4}"/>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21A-4DFE-8B61-DC2E2DBFFEC4}"/>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21A-4DFE-8B61-DC2E2DBFFEC4}"/>
            </c:ext>
          </c:extLst>
        </c:ser>
        <c:dLbls>
          <c:showLegendKey val="0"/>
          <c:showVal val="0"/>
          <c:showCatName val="0"/>
          <c:showSerName val="0"/>
          <c:showPercent val="0"/>
          <c:showBubbleSize val="0"/>
        </c:dLbls>
        <c:marker val="1"/>
        <c:smooth val="0"/>
        <c:axId val="181547008"/>
        <c:axId val="3731097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21A-4DFE-8B61-DC2E2DBFFEC4}"/>
            </c:ext>
          </c:extLst>
        </c:ser>
        <c:dLbls>
          <c:showLegendKey val="0"/>
          <c:showVal val="0"/>
          <c:showCatName val="0"/>
          <c:showSerName val="0"/>
          <c:showPercent val="0"/>
          <c:showBubbleSize val="0"/>
        </c:dLbls>
        <c:marker val="1"/>
        <c:smooth val="0"/>
        <c:axId val="181547520"/>
        <c:axId val="37311552"/>
      </c:lineChart>
      <c:catAx>
        <c:axId val="18154700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0976"/>
        <c:crossesAt val="-1000"/>
        <c:auto val="1"/>
        <c:lblAlgn val="ctr"/>
        <c:lblOffset val="100"/>
        <c:tickLblSkip val="1"/>
        <c:tickMarkSkip val="1"/>
        <c:noMultiLvlLbl val="0"/>
      </c:catAx>
      <c:valAx>
        <c:axId val="3731097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7008"/>
        <c:crosses val="autoZero"/>
        <c:crossBetween val="between"/>
      </c:valAx>
      <c:catAx>
        <c:axId val="181547520"/>
        <c:scaling>
          <c:orientation val="minMax"/>
        </c:scaling>
        <c:delete val="1"/>
        <c:axPos val="b"/>
        <c:majorTickMark val="out"/>
        <c:minorTickMark val="none"/>
        <c:tickLblPos val="nextTo"/>
        <c:crossAx val="37311552"/>
        <c:crosses val="autoZero"/>
        <c:auto val="1"/>
        <c:lblAlgn val="ctr"/>
        <c:lblOffset val="100"/>
        <c:noMultiLvlLbl val="0"/>
      </c:catAx>
      <c:valAx>
        <c:axId val="3731155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752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58E-4C0D-9830-15AFCB88575D}"/>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58E-4C0D-9830-15AFCB88575D}"/>
            </c:ext>
          </c:extLst>
        </c:ser>
        <c:dLbls>
          <c:showLegendKey val="0"/>
          <c:showVal val="0"/>
          <c:showCatName val="0"/>
          <c:showSerName val="0"/>
          <c:showPercent val="0"/>
          <c:showBubbleSize val="0"/>
        </c:dLbls>
        <c:gapWidth val="150"/>
        <c:overlap val="100"/>
        <c:axId val="185483264"/>
        <c:axId val="26335699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458E-4C0D-9830-15AFCB88575D}"/>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58E-4C0D-9830-15AFCB88575D}"/>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58E-4C0D-9830-15AFCB88575D}"/>
            </c:ext>
          </c:extLst>
        </c:ser>
        <c:dLbls>
          <c:showLegendKey val="0"/>
          <c:showVal val="0"/>
          <c:showCatName val="0"/>
          <c:showSerName val="0"/>
          <c:showPercent val="0"/>
          <c:showBubbleSize val="0"/>
        </c:dLbls>
        <c:marker val="1"/>
        <c:smooth val="0"/>
        <c:axId val="185483264"/>
        <c:axId val="26335699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58E-4C0D-9830-15AFCB88575D}"/>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58E-4C0D-9830-15AFCB88575D}"/>
            </c:ext>
          </c:extLst>
        </c:ser>
        <c:dLbls>
          <c:showLegendKey val="0"/>
          <c:showVal val="0"/>
          <c:showCatName val="0"/>
          <c:showSerName val="0"/>
          <c:showPercent val="0"/>
          <c:showBubbleSize val="0"/>
        </c:dLbls>
        <c:marker val="1"/>
        <c:smooth val="0"/>
        <c:axId val="184940032"/>
        <c:axId val="263357568"/>
      </c:lineChart>
      <c:catAx>
        <c:axId val="1854832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6992"/>
        <c:crosses val="autoZero"/>
        <c:auto val="1"/>
        <c:lblAlgn val="ctr"/>
        <c:lblOffset val="100"/>
        <c:tickLblSkip val="1"/>
        <c:tickMarkSkip val="1"/>
        <c:noMultiLvlLbl val="0"/>
      </c:catAx>
      <c:valAx>
        <c:axId val="26335699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483264"/>
        <c:crosses val="autoZero"/>
        <c:crossBetween val="between"/>
        <c:majorUnit val="5000"/>
        <c:minorUnit val="1000"/>
      </c:valAx>
      <c:catAx>
        <c:axId val="184940032"/>
        <c:scaling>
          <c:orientation val="minMax"/>
        </c:scaling>
        <c:delete val="1"/>
        <c:axPos val="b"/>
        <c:majorTickMark val="out"/>
        <c:minorTickMark val="none"/>
        <c:tickLblPos val="nextTo"/>
        <c:crossAx val="263357568"/>
        <c:crossesAt val="80"/>
        <c:auto val="1"/>
        <c:lblAlgn val="ctr"/>
        <c:lblOffset val="100"/>
        <c:noMultiLvlLbl val="0"/>
      </c:catAx>
      <c:valAx>
        <c:axId val="26335756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9400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055-48CF-9AC1-953C2BA65B8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055-48CF-9AC1-953C2BA65B8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055-48CF-9AC1-953C2BA65B8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055-48CF-9AC1-953C2BA65B85}"/>
            </c:ext>
          </c:extLst>
        </c:ser>
        <c:dLbls>
          <c:showLegendKey val="0"/>
          <c:showVal val="0"/>
          <c:showCatName val="0"/>
          <c:showSerName val="0"/>
          <c:showPercent val="0"/>
          <c:showBubbleSize val="0"/>
        </c:dLbls>
        <c:gapWidth val="150"/>
        <c:overlap val="100"/>
        <c:axId val="185484800"/>
        <c:axId val="26335987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055-48CF-9AC1-953C2BA65B8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055-48CF-9AC1-953C2BA65B8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055-48CF-9AC1-953C2BA65B85}"/>
            </c:ext>
          </c:extLst>
        </c:ser>
        <c:dLbls>
          <c:showLegendKey val="0"/>
          <c:showVal val="0"/>
          <c:showCatName val="0"/>
          <c:showSerName val="0"/>
          <c:showPercent val="0"/>
          <c:showBubbleSize val="0"/>
        </c:dLbls>
        <c:marker val="1"/>
        <c:smooth val="0"/>
        <c:axId val="185484800"/>
        <c:axId val="26335987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055-48CF-9AC1-953C2BA65B8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055-48CF-9AC1-953C2BA65B85}"/>
            </c:ext>
          </c:extLst>
        </c:ser>
        <c:dLbls>
          <c:showLegendKey val="0"/>
          <c:showVal val="0"/>
          <c:showCatName val="0"/>
          <c:showSerName val="0"/>
          <c:showPercent val="0"/>
          <c:showBubbleSize val="0"/>
        </c:dLbls>
        <c:marker val="1"/>
        <c:smooth val="0"/>
        <c:axId val="185485824"/>
        <c:axId val="263360448"/>
      </c:lineChart>
      <c:catAx>
        <c:axId val="18548480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9872"/>
        <c:crosses val="autoZero"/>
        <c:auto val="1"/>
        <c:lblAlgn val="ctr"/>
        <c:lblOffset val="100"/>
        <c:tickLblSkip val="1"/>
        <c:tickMarkSkip val="1"/>
        <c:noMultiLvlLbl val="0"/>
      </c:catAx>
      <c:valAx>
        <c:axId val="26335987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484800"/>
        <c:crosses val="autoZero"/>
        <c:crossBetween val="between"/>
        <c:majorUnit val="2000"/>
      </c:valAx>
      <c:catAx>
        <c:axId val="185485824"/>
        <c:scaling>
          <c:orientation val="minMax"/>
        </c:scaling>
        <c:delete val="1"/>
        <c:axPos val="b"/>
        <c:majorTickMark val="out"/>
        <c:minorTickMark val="none"/>
        <c:tickLblPos val="nextTo"/>
        <c:crossAx val="263360448"/>
        <c:crosses val="autoZero"/>
        <c:auto val="1"/>
        <c:lblAlgn val="ctr"/>
        <c:lblOffset val="100"/>
        <c:noMultiLvlLbl val="0"/>
      </c:catAx>
      <c:valAx>
        <c:axId val="26336044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48582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237-43CE-99F2-DF4A1D11C83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237-43CE-99F2-DF4A1D11C83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237-43CE-99F2-DF4A1D11C83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237-43CE-99F2-DF4A1D11C831}"/>
            </c:ext>
          </c:extLst>
        </c:ser>
        <c:dLbls>
          <c:showLegendKey val="0"/>
          <c:showVal val="0"/>
          <c:showCatName val="0"/>
          <c:showSerName val="0"/>
          <c:showPercent val="0"/>
          <c:showBubbleSize val="0"/>
        </c:dLbls>
        <c:gapWidth val="150"/>
        <c:overlap val="100"/>
        <c:axId val="185525248"/>
        <c:axId val="3690197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237-43CE-99F2-DF4A1D11C83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237-43CE-99F2-DF4A1D11C83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237-43CE-99F2-DF4A1D11C831}"/>
            </c:ext>
          </c:extLst>
        </c:ser>
        <c:dLbls>
          <c:showLegendKey val="0"/>
          <c:showVal val="0"/>
          <c:showCatName val="0"/>
          <c:showSerName val="0"/>
          <c:showPercent val="0"/>
          <c:showBubbleSize val="0"/>
        </c:dLbls>
        <c:marker val="1"/>
        <c:smooth val="0"/>
        <c:axId val="185525248"/>
        <c:axId val="3690197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237-43CE-99F2-DF4A1D11C83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237-43CE-99F2-DF4A1D11C831}"/>
            </c:ext>
          </c:extLst>
        </c:ser>
        <c:dLbls>
          <c:showLegendKey val="0"/>
          <c:showVal val="0"/>
          <c:showCatName val="0"/>
          <c:showSerName val="0"/>
          <c:showPercent val="0"/>
          <c:showBubbleSize val="0"/>
        </c:dLbls>
        <c:marker val="1"/>
        <c:smooth val="0"/>
        <c:axId val="185525760"/>
        <c:axId val="369020864"/>
      </c:lineChart>
      <c:catAx>
        <c:axId val="1855252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019712"/>
        <c:crosses val="autoZero"/>
        <c:auto val="1"/>
        <c:lblAlgn val="ctr"/>
        <c:lblOffset val="100"/>
        <c:tickLblSkip val="1"/>
        <c:tickMarkSkip val="1"/>
        <c:noMultiLvlLbl val="0"/>
      </c:catAx>
      <c:valAx>
        <c:axId val="3690197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5248"/>
        <c:crosses val="autoZero"/>
        <c:crossBetween val="between"/>
      </c:valAx>
      <c:catAx>
        <c:axId val="185525760"/>
        <c:scaling>
          <c:orientation val="minMax"/>
        </c:scaling>
        <c:delete val="1"/>
        <c:axPos val="b"/>
        <c:majorTickMark val="out"/>
        <c:minorTickMark val="none"/>
        <c:tickLblPos val="nextTo"/>
        <c:crossAx val="369020864"/>
        <c:crosses val="autoZero"/>
        <c:auto val="1"/>
        <c:lblAlgn val="ctr"/>
        <c:lblOffset val="100"/>
        <c:noMultiLvlLbl val="0"/>
      </c:catAx>
      <c:valAx>
        <c:axId val="36902086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576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916-45A1-958E-1C0AFF4E374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916-45A1-958E-1C0AFF4E374E}"/>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916-45A1-958E-1C0AFF4E374E}"/>
            </c:ext>
          </c:extLst>
        </c:ser>
        <c:dLbls>
          <c:showLegendKey val="0"/>
          <c:showVal val="0"/>
          <c:showCatName val="0"/>
          <c:showSerName val="0"/>
          <c:showPercent val="0"/>
          <c:showBubbleSize val="0"/>
        </c:dLbls>
        <c:gapWidth val="150"/>
        <c:overlap val="100"/>
        <c:axId val="325919744"/>
        <c:axId val="36923974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916-45A1-958E-1C0AFF4E374E}"/>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916-45A1-958E-1C0AFF4E374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916-45A1-958E-1C0AFF4E374E}"/>
            </c:ext>
          </c:extLst>
        </c:ser>
        <c:dLbls>
          <c:showLegendKey val="0"/>
          <c:showVal val="0"/>
          <c:showCatName val="0"/>
          <c:showSerName val="0"/>
          <c:showPercent val="0"/>
          <c:showBubbleSize val="0"/>
        </c:dLbls>
        <c:marker val="1"/>
        <c:smooth val="0"/>
        <c:axId val="325919744"/>
        <c:axId val="36923974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916-45A1-958E-1C0AFF4E374E}"/>
            </c:ext>
          </c:extLst>
        </c:ser>
        <c:dLbls>
          <c:showLegendKey val="0"/>
          <c:showVal val="0"/>
          <c:showCatName val="0"/>
          <c:showSerName val="0"/>
          <c:showPercent val="0"/>
          <c:showBubbleSize val="0"/>
        </c:dLbls>
        <c:marker val="1"/>
        <c:smooth val="0"/>
        <c:axId val="325920256"/>
        <c:axId val="410411008"/>
      </c:lineChart>
      <c:catAx>
        <c:axId val="32591974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69239744"/>
        <c:crossesAt val="-1000"/>
        <c:auto val="1"/>
        <c:lblAlgn val="ctr"/>
        <c:lblOffset val="100"/>
        <c:tickLblSkip val="1"/>
        <c:tickMarkSkip val="1"/>
        <c:noMultiLvlLbl val="0"/>
      </c:catAx>
      <c:valAx>
        <c:axId val="36923974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5919744"/>
        <c:crosses val="autoZero"/>
        <c:crossBetween val="between"/>
      </c:valAx>
      <c:catAx>
        <c:axId val="325920256"/>
        <c:scaling>
          <c:orientation val="minMax"/>
        </c:scaling>
        <c:delete val="1"/>
        <c:axPos val="b"/>
        <c:majorTickMark val="out"/>
        <c:minorTickMark val="none"/>
        <c:tickLblPos val="nextTo"/>
        <c:crossAx val="410411008"/>
        <c:crosses val="autoZero"/>
        <c:auto val="1"/>
        <c:lblAlgn val="ctr"/>
        <c:lblOffset val="100"/>
        <c:noMultiLvlLbl val="0"/>
      </c:catAx>
      <c:valAx>
        <c:axId val="41041100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592025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AB1-4655-80C3-8596B2B030B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AB1-4655-80C3-8596B2B030B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AB1-4655-80C3-8596B2B030B2}"/>
            </c:ext>
          </c:extLst>
        </c:ser>
        <c:dLbls>
          <c:showLegendKey val="0"/>
          <c:showVal val="0"/>
          <c:showCatName val="0"/>
          <c:showSerName val="0"/>
          <c:showPercent val="0"/>
          <c:showBubbleSize val="0"/>
        </c:dLbls>
        <c:gapWidth val="150"/>
        <c:overlap val="100"/>
        <c:axId val="325921792"/>
        <c:axId val="41041273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AB1-4655-80C3-8596B2B030B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AB1-4655-80C3-8596B2B030B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AB1-4655-80C3-8596B2B030B2}"/>
            </c:ext>
          </c:extLst>
        </c:ser>
        <c:dLbls>
          <c:showLegendKey val="0"/>
          <c:showVal val="0"/>
          <c:showCatName val="0"/>
          <c:showSerName val="0"/>
          <c:showPercent val="0"/>
          <c:showBubbleSize val="0"/>
        </c:dLbls>
        <c:marker val="1"/>
        <c:smooth val="0"/>
        <c:axId val="325921792"/>
        <c:axId val="41041273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AB1-4655-80C3-8596B2B030B2}"/>
            </c:ext>
          </c:extLst>
        </c:ser>
        <c:dLbls>
          <c:showLegendKey val="0"/>
          <c:showVal val="0"/>
          <c:showCatName val="0"/>
          <c:showSerName val="0"/>
          <c:showPercent val="0"/>
          <c:showBubbleSize val="0"/>
        </c:dLbls>
        <c:marker val="1"/>
        <c:smooth val="0"/>
        <c:axId val="325922304"/>
        <c:axId val="410413312"/>
      </c:lineChart>
      <c:catAx>
        <c:axId val="3259217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412736"/>
        <c:crossesAt val="-1000"/>
        <c:auto val="1"/>
        <c:lblAlgn val="ctr"/>
        <c:lblOffset val="100"/>
        <c:tickLblSkip val="1"/>
        <c:tickMarkSkip val="1"/>
        <c:noMultiLvlLbl val="0"/>
      </c:catAx>
      <c:valAx>
        <c:axId val="41041273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5921792"/>
        <c:crosses val="autoZero"/>
        <c:crossBetween val="between"/>
      </c:valAx>
      <c:catAx>
        <c:axId val="325922304"/>
        <c:scaling>
          <c:orientation val="minMax"/>
        </c:scaling>
        <c:delete val="1"/>
        <c:axPos val="b"/>
        <c:majorTickMark val="out"/>
        <c:minorTickMark val="none"/>
        <c:tickLblPos val="nextTo"/>
        <c:crossAx val="410413312"/>
        <c:crosses val="autoZero"/>
        <c:auto val="1"/>
        <c:lblAlgn val="ctr"/>
        <c:lblOffset val="100"/>
        <c:noMultiLvlLbl val="0"/>
      </c:catAx>
      <c:valAx>
        <c:axId val="41041331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59223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C0E-4CCE-B698-AB998585BF6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C0E-4CCE-B698-AB998585BF6F}"/>
            </c:ext>
          </c:extLst>
        </c:ser>
        <c:dLbls>
          <c:showLegendKey val="0"/>
          <c:showVal val="0"/>
          <c:showCatName val="0"/>
          <c:showSerName val="0"/>
          <c:showPercent val="0"/>
          <c:showBubbleSize val="0"/>
        </c:dLbls>
        <c:gapWidth val="150"/>
        <c:overlap val="100"/>
        <c:axId val="326316544"/>
        <c:axId val="41041619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C0E-4CCE-B698-AB998585BF6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C0E-4CCE-B698-AB998585BF6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C0E-4CCE-B698-AB998585BF6F}"/>
            </c:ext>
          </c:extLst>
        </c:ser>
        <c:dLbls>
          <c:showLegendKey val="0"/>
          <c:showVal val="0"/>
          <c:showCatName val="0"/>
          <c:showSerName val="0"/>
          <c:showPercent val="0"/>
          <c:showBubbleSize val="0"/>
        </c:dLbls>
        <c:marker val="1"/>
        <c:smooth val="0"/>
        <c:axId val="326316544"/>
        <c:axId val="41041619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C0E-4CCE-B698-AB998585BF6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C0E-4CCE-B698-AB998585BF6F}"/>
            </c:ext>
          </c:extLst>
        </c:ser>
        <c:dLbls>
          <c:showLegendKey val="0"/>
          <c:showVal val="0"/>
          <c:showCatName val="0"/>
          <c:showSerName val="0"/>
          <c:showPercent val="0"/>
          <c:showBubbleSize val="0"/>
        </c:dLbls>
        <c:marker val="1"/>
        <c:smooth val="0"/>
        <c:axId val="326317056"/>
        <c:axId val="410416768"/>
      </c:lineChart>
      <c:catAx>
        <c:axId val="3263165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6192"/>
        <c:crosses val="autoZero"/>
        <c:auto val="1"/>
        <c:lblAlgn val="ctr"/>
        <c:lblOffset val="100"/>
        <c:tickLblSkip val="1"/>
        <c:tickMarkSkip val="1"/>
        <c:noMultiLvlLbl val="0"/>
      </c:catAx>
      <c:valAx>
        <c:axId val="41041619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316544"/>
        <c:crosses val="autoZero"/>
        <c:crossBetween val="between"/>
        <c:majorUnit val="5000"/>
        <c:minorUnit val="1000"/>
      </c:valAx>
      <c:catAx>
        <c:axId val="326317056"/>
        <c:scaling>
          <c:orientation val="minMax"/>
        </c:scaling>
        <c:delete val="1"/>
        <c:axPos val="b"/>
        <c:majorTickMark val="out"/>
        <c:minorTickMark val="none"/>
        <c:tickLblPos val="nextTo"/>
        <c:crossAx val="410416768"/>
        <c:crossesAt val="80"/>
        <c:auto val="1"/>
        <c:lblAlgn val="ctr"/>
        <c:lblOffset val="100"/>
        <c:noMultiLvlLbl val="0"/>
      </c:catAx>
      <c:valAx>
        <c:axId val="41041676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31705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231-42B7-A99C-86A3B416F31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231-42B7-A99C-86A3B416F310}"/>
            </c:ext>
          </c:extLst>
        </c:ser>
        <c:dLbls>
          <c:showLegendKey val="0"/>
          <c:showVal val="0"/>
          <c:showCatName val="0"/>
          <c:showSerName val="0"/>
          <c:showPercent val="0"/>
          <c:showBubbleSize val="0"/>
        </c:dLbls>
        <c:gapWidth val="150"/>
        <c:overlap val="100"/>
        <c:axId val="327221760"/>
        <c:axId val="2405416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3231-42B7-A99C-86A3B416F31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231-42B7-A99C-86A3B416F31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231-42B7-A99C-86A3B416F310}"/>
            </c:ext>
          </c:extLst>
        </c:ser>
        <c:dLbls>
          <c:showLegendKey val="0"/>
          <c:showVal val="0"/>
          <c:showCatName val="0"/>
          <c:showSerName val="0"/>
          <c:showPercent val="0"/>
          <c:showBubbleSize val="0"/>
        </c:dLbls>
        <c:marker val="1"/>
        <c:smooth val="0"/>
        <c:axId val="327221760"/>
        <c:axId val="2405416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231-42B7-A99C-86A3B416F31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231-42B7-A99C-86A3B416F310}"/>
            </c:ext>
          </c:extLst>
        </c:ser>
        <c:dLbls>
          <c:showLegendKey val="0"/>
          <c:showVal val="0"/>
          <c:showCatName val="0"/>
          <c:showSerName val="0"/>
          <c:showPercent val="0"/>
          <c:showBubbleSize val="0"/>
        </c:dLbls>
        <c:marker val="1"/>
        <c:smooth val="0"/>
        <c:axId val="327222272"/>
        <c:axId val="240542272"/>
      </c:lineChart>
      <c:catAx>
        <c:axId val="3272217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541696"/>
        <c:crosses val="autoZero"/>
        <c:auto val="1"/>
        <c:lblAlgn val="ctr"/>
        <c:lblOffset val="100"/>
        <c:tickLblSkip val="1"/>
        <c:tickMarkSkip val="1"/>
        <c:noMultiLvlLbl val="0"/>
      </c:catAx>
      <c:valAx>
        <c:axId val="2405416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221760"/>
        <c:crosses val="autoZero"/>
        <c:crossBetween val="between"/>
        <c:majorUnit val="5000"/>
        <c:minorUnit val="1000"/>
      </c:valAx>
      <c:catAx>
        <c:axId val="327222272"/>
        <c:scaling>
          <c:orientation val="minMax"/>
        </c:scaling>
        <c:delete val="1"/>
        <c:axPos val="b"/>
        <c:majorTickMark val="out"/>
        <c:minorTickMark val="none"/>
        <c:tickLblPos val="nextTo"/>
        <c:crossAx val="240542272"/>
        <c:crossesAt val="80"/>
        <c:auto val="1"/>
        <c:lblAlgn val="ctr"/>
        <c:lblOffset val="100"/>
        <c:noMultiLvlLbl val="0"/>
      </c:catAx>
      <c:valAx>
        <c:axId val="2405422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22227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CFE-44D4-9DCC-0941A15A52EF}"/>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CFE-44D4-9DCC-0941A15A52EF}"/>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CFE-44D4-9DCC-0941A15A52EF}"/>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CFE-44D4-9DCC-0941A15A52EF}"/>
            </c:ext>
          </c:extLst>
        </c:ser>
        <c:dLbls>
          <c:showLegendKey val="0"/>
          <c:showVal val="0"/>
          <c:showCatName val="0"/>
          <c:showSerName val="0"/>
          <c:showPercent val="0"/>
          <c:showBubbleSize val="0"/>
        </c:dLbls>
        <c:gapWidth val="150"/>
        <c:overlap val="100"/>
        <c:axId val="327648768"/>
        <c:axId val="24054457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CFE-44D4-9DCC-0941A15A52EF}"/>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CFE-44D4-9DCC-0941A15A52EF}"/>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CFE-44D4-9DCC-0941A15A52EF}"/>
            </c:ext>
          </c:extLst>
        </c:ser>
        <c:dLbls>
          <c:showLegendKey val="0"/>
          <c:showVal val="0"/>
          <c:showCatName val="0"/>
          <c:showSerName val="0"/>
          <c:showPercent val="0"/>
          <c:showBubbleSize val="0"/>
        </c:dLbls>
        <c:marker val="1"/>
        <c:smooth val="0"/>
        <c:axId val="327648768"/>
        <c:axId val="24054457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CFE-44D4-9DCC-0941A15A52EF}"/>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CFE-44D4-9DCC-0941A15A52EF}"/>
            </c:ext>
          </c:extLst>
        </c:ser>
        <c:dLbls>
          <c:showLegendKey val="0"/>
          <c:showVal val="0"/>
          <c:showCatName val="0"/>
          <c:showSerName val="0"/>
          <c:showPercent val="0"/>
          <c:showBubbleSize val="0"/>
        </c:dLbls>
        <c:marker val="1"/>
        <c:smooth val="0"/>
        <c:axId val="327649280"/>
        <c:axId val="240545152"/>
      </c:lineChart>
      <c:catAx>
        <c:axId val="3276487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544576"/>
        <c:crosses val="autoZero"/>
        <c:auto val="1"/>
        <c:lblAlgn val="ctr"/>
        <c:lblOffset val="100"/>
        <c:tickLblSkip val="1"/>
        <c:tickMarkSkip val="1"/>
        <c:noMultiLvlLbl val="0"/>
      </c:catAx>
      <c:valAx>
        <c:axId val="24054457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648768"/>
        <c:crosses val="autoZero"/>
        <c:crossBetween val="between"/>
        <c:majorUnit val="2000"/>
      </c:valAx>
      <c:catAx>
        <c:axId val="327649280"/>
        <c:scaling>
          <c:orientation val="minMax"/>
        </c:scaling>
        <c:delete val="1"/>
        <c:axPos val="b"/>
        <c:majorTickMark val="out"/>
        <c:minorTickMark val="none"/>
        <c:tickLblPos val="nextTo"/>
        <c:crossAx val="240545152"/>
        <c:crosses val="autoZero"/>
        <c:auto val="1"/>
        <c:lblAlgn val="ctr"/>
        <c:lblOffset val="100"/>
        <c:noMultiLvlLbl val="0"/>
      </c:catAx>
      <c:valAx>
        <c:axId val="24054515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64928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DED-4EFB-B2A2-58D77A14A403}"/>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DED-4EFB-B2A2-58D77A14A403}"/>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DED-4EFB-B2A2-58D77A14A403}"/>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9DED-4EFB-B2A2-58D77A14A403}"/>
            </c:ext>
          </c:extLst>
        </c:ser>
        <c:dLbls>
          <c:showLegendKey val="0"/>
          <c:showVal val="0"/>
          <c:showCatName val="0"/>
          <c:showSerName val="0"/>
          <c:showPercent val="0"/>
          <c:showBubbleSize val="0"/>
        </c:dLbls>
        <c:gapWidth val="150"/>
        <c:overlap val="100"/>
        <c:axId val="327870464"/>
        <c:axId val="24054688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DED-4EFB-B2A2-58D77A14A403}"/>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DED-4EFB-B2A2-58D77A14A403}"/>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DED-4EFB-B2A2-58D77A14A403}"/>
            </c:ext>
          </c:extLst>
        </c:ser>
        <c:dLbls>
          <c:showLegendKey val="0"/>
          <c:showVal val="0"/>
          <c:showCatName val="0"/>
          <c:showSerName val="0"/>
          <c:showPercent val="0"/>
          <c:showBubbleSize val="0"/>
        </c:dLbls>
        <c:marker val="1"/>
        <c:smooth val="0"/>
        <c:axId val="327870464"/>
        <c:axId val="24054688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9DED-4EFB-B2A2-58D77A14A403}"/>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9DED-4EFB-B2A2-58D77A14A403}"/>
            </c:ext>
          </c:extLst>
        </c:ser>
        <c:dLbls>
          <c:showLegendKey val="0"/>
          <c:showVal val="0"/>
          <c:showCatName val="0"/>
          <c:showSerName val="0"/>
          <c:showPercent val="0"/>
          <c:showBubbleSize val="0"/>
        </c:dLbls>
        <c:marker val="1"/>
        <c:smooth val="0"/>
        <c:axId val="327870976"/>
        <c:axId val="240547456"/>
      </c:lineChart>
      <c:catAx>
        <c:axId val="3278704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546880"/>
        <c:crosses val="autoZero"/>
        <c:auto val="1"/>
        <c:lblAlgn val="ctr"/>
        <c:lblOffset val="100"/>
        <c:tickLblSkip val="1"/>
        <c:tickMarkSkip val="1"/>
        <c:noMultiLvlLbl val="0"/>
      </c:catAx>
      <c:valAx>
        <c:axId val="24054688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870464"/>
        <c:crosses val="autoZero"/>
        <c:crossBetween val="between"/>
      </c:valAx>
      <c:catAx>
        <c:axId val="327870976"/>
        <c:scaling>
          <c:orientation val="minMax"/>
        </c:scaling>
        <c:delete val="1"/>
        <c:axPos val="b"/>
        <c:majorTickMark val="out"/>
        <c:minorTickMark val="none"/>
        <c:tickLblPos val="nextTo"/>
        <c:crossAx val="240547456"/>
        <c:crosses val="autoZero"/>
        <c:auto val="1"/>
        <c:lblAlgn val="ctr"/>
        <c:lblOffset val="100"/>
        <c:noMultiLvlLbl val="0"/>
      </c:catAx>
      <c:valAx>
        <c:axId val="24054745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87097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BD2-4591-B9B5-EC96175CACA8}"/>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BD2-4591-B9B5-EC96175CACA8}"/>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BD2-4591-B9B5-EC96175CACA8}"/>
            </c:ext>
          </c:extLst>
        </c:ser>
        <c:dLbls>
          <c:showLegendKey val="0"/>
          <c:showVal val="0"/>
          <c:showCatName val="0"/>
          <c:showSerName val="0"/>
          <c:showPercent val="0"/>
          <c:showBubbleSize val="0"/>
        </c:dLbls>
        <c:gapWidth val="150"/>
        <c:overlap val="100"/>
        <c:axId val="187164672"/>
        <c:axId val="2405491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BD2-4591-B9B5-EC96175CACA8}"/>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BD2-4591-B9B5-EC96175CACA8}"/>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BD2-4591-B9B5-EC96175CACA8}"/>
            </c:ext>
          </c:extLst>
        </c:ser>
        <c:dLbls>
          <c:showLegendKey val="0"/>
          <c:showVal val="0"/>
          <c:showCatName val="0"/>
          <c:showSerName val="0"/>
          <c:showPercent val="0"/>
          <c:showBubbleSize val="0"/>
        </c:dLbls>
        <c:marker val="1"/>
        <c:smooth val="0"/>
        <c:axId val="187164672"/>
        <c:axId val="2405491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BD2-4591-B9B5-EC96175CACA8}"/>
            </c:ext>
          </c:extLst>
        </c:ser>
        <c:dLbls>
          <c:showLegendKey val="0"/>
          <c:showVal val="0"/>
          <c:showCatName val="0"/>
          <c:showSerName val="0"/>
          <c:showPercent val="0"/>
          <c:showBubbleSize val="0"/>
        </c:dLbls>
        <c:marker val="1"/>
        <c:smooth val="0"/>
        <c:axId val="187165184"/>
        <c:axId val="263348224"/>
      </c:lineChart>
      <c:catAx>
        <c:axId val="18716467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549184"/>
        <c:crossesAt val="-1000"/>
        <c:auto val="1"/>
        <c:lblAlgn val="ctr"/>
        <c:lblOffset val="100"/>
        <c:tickLblSkip val="1"/>
        <c:tickMarkSkip val="1"/>
        <c:noMultiLvlLbl val="0"/>
      </c:catAx>
      <c:valAx>
        <c:axId val="24054918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64672"/>
        <c:crosses val="autoZero"/>
        <c:crossBetween val="between"/>
      </c:valAx>
      <c:catAx>
        <c:axId val="187165184"/>
        <c:scaling>
          <c:orientation val="minMax"/>
        </c:scaling>
        <c:delete val="1"/>
        <c:axPos val="b"/>
        <c:majorTickMark val="out"/>
        <c:minorTickMark val="none"/>
        <c:tickLblPos val="nextTo"/>
        <c:crossAx val="263348224"/>
        <c:crosses val="autoZero"/>
        <c:auto val="1"/>
        <c:lblAlgn val="ctr"/>
        <c:lblOffset val="100"/>
        <c:noMultiLvlLbl val="0"/>
      </c:catAx>
      <c:valAx>
        <c:axId val="263348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6518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6CE-4435-ADBB-451A3415B464}"/>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6CE-4435-ADBB-451A3415B464}"/>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6CE-4435-ADBB-451A3415B464}"/>
            </c:ext>
          </c:extLst>
        </c:ser>
        <c:dLbls>
          <c:showLegendKey val="0"/>
          <c:showVal val="0"/>
          <c:showCatName val="0"/>
          <c:showSerName val="0"/>
          <c:showPercent val="0"/>
          <c:showBubbleSize val="0"/>
        </c:dLbls>
        <c:gapWidth val="150"/>
        <c:overlap val="100"/>
        <c:axId val="181933568"/>
        <c:axId val="3731328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6CE-4435-ADBB-451A3415B464}"/>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6CE-4435-ADBB-451A3415B464}"/>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6CE-4435-ADBB-451A3415B464}"/>
            </c:ext>
          </c:extLst>
        </c:ser>
        <c:dLbls>
          <c:showLegendKey val="0"/>
          <c:showVal val="0"/>
          <c:showCatName val="0"/>
          <c:showSerName val="0"/>
          <c:showPercent val="0"/>
          <c:showBubbleSize val="0"/>
        </c:dLbls>
        <c:marker val="1"/>
        <c:smooth val="0"/>
        <c:axId val="181933568"/>
        <c:axId val="3731328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6CE-4435-ADBB-451A3415B464}"/>
            </c:ext>
          </c:extLst>
        </c:ser>
        <c:dLbls>
          <c:showLegendKey val="0"/>
          <c:showVal val="0"/>
          <c:showCatName val="0"/>
          <c:showSerName val="0"/>
          <c:showPercent val="0"/>
          <c:showBubbleSize val="0"/>
        </c:dLbls>
        <c:marker val="1"/>
        <c:smooth val="0"/>
        <c:axId val="181934080"/>
        <c:axId val="37313856"/>
      </c:lineChart>
      <c:catAx>
        <c:axId val="1819335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3280"/>
        <c:crossesAt val="-1000"/>
        <c:auto val="1"/>
        <c:lblAlgn val="ctr"/>
        <c:lblOffset val="100"/>
        <c:tickLblSkip val="1"/>
        <c:tickMarkSkip val="1"/>
        <c:noMultiLvlLbl val="0"/>
      </c:catAx>
      <c:valAx>
        <c:axId val="3731328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3568"/>
        <c:crosses val="autoZero"/>
        <c:crossBetween val="between"/>
      </c:valAx>
      <c:catAx>
        <c:axId val="181934080"/>
        <c:scaling>
          <c:orientation val="minMax"/>
        </c:scaling>
        <c:delete val="1"/>
        <c:axPos val="b"/>
        <c:majorTickMark val="out"/>
        <c:minorTickMark val="none"/>
        <c:tickLblPos val="nextTo"/>
        <c:crossAx val="37313856"/>
        <c:crosses val="autoZero"/>
        <c:auto val="1"/>
        <c:lblAlgn val="ctr"/>
        <c:lblOffset val="100"/>
        <c:noMultiLvlLbl val="0"/>
      </c:catAx>
      <c:valAx>
        <c:axId val="3731385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40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71F-487A-A50E-BDDF20AD0EA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71F-487A-A50E-BDDF20AD0EAE}"/>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71F-487A-A50E-BDDF20AD0EAE}"/>
            </c:ext>
          </c:extLst>
        </c:ser>
        <c:dLbls>
          <c:showLegendKey val="0"/>
          <c:showVal val="0"/>
          <c:showCatName val="0"/>
          <c:showSerName val="0"/>
          <c:showPercent val="0"/>
          <c:showBubbleSize val="0"/>
        </c:dLbls>
        <c:gapWidth val="150"/>
        <c:overlap val="100"/>
        <c:axId val="189992960"/>
        <c:axId val="263349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71F-487A-A50E-BDDF20AD0EAE}"/>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71F-487A-A50E-BDDF20AD0EA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71F-487A-A50E-BDDF20AD0EAE}"/>
            </c:ext>
          </c:extLst>
        </c:ser>
        <c:dLbls>
          <c:showLegendKey val="0"/>
          <c:showVal val="0"/>
          <c:showCatName val="0"/>
          <c:showSerName val="0"/>
          <c:showPercent val="0"/>
          <c:showBubbleSize val="0"/>
        </c:dLbls>
        <c:marker val="1"/>
        <c:smooth val="0"/>
        <c:axId val="189992960"/>
        <c:axId val="263349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71F-487A-A50E-BDDF20AD0EAE}"/>
            </c:ext>
          </c:extLst>
        </c:ser>
        <c:dLbls>
          <c:showLegendKey val="0"/>
          <c:showVal val="0"/>
          <c:showCatName val="0"/>
          <c:showSerName val="0"/>
          <c:showPercent val="0"/>
          <c:showBubbleSize val="0"/>
        </c:dLbls>
        <c:marker val="1"/>
        <c:smooth val="0"/>
        <c:axId val="189993472"/>
        <c:axId val="263350528"/>
      </c:lineChart>
      <c:catAx>
        <c:axId val="18999296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49952"/>
        <c:crossesAt val="-1000"/>
        <c:auto val="1"/>
        <c:lblAlgn val="ctr"/>
        <c:lblOffset val="100"/>
        <c:tickLblSkip val="1"/>
        <c:tickMarkSkip val="1"/>
        <c:noMultiLvlLbl val="0"/>
      </c:catAx>
      <c:valAx>
        <c:axId val="263349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992960"/>
        <c:crosses val="autoZero"/>
        <c:crossBetween val="between"/>
      </c:valAx>
      <c:catAx>
        <c:axId val="189993472"/>
        <c:scaling>
          <c:orientation val="minMax"/>
        </c:scaling>
        <c:delete val="1"/>
        <c:axPos val="b"/>
        <c:majorTickMark val="out"/>
        <c:minorTickMark val="none"/>
        <c:tickLblPos val="nextTo"/>
        <c:crossAx val="263350528"/>
        <c:crosses val="autoZero"/>
        <c:auto val="1"/>
        <c:lblAlgn val="ctr"/>
        <c:lblOffset val="100"/>
        <c:noMultiLvlLbl val="0"/>
      </c:catAx>
      <c:valAx>
        <c:axId val="263350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99347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E3F-4A93-AB35-DD2AD4ED0FC5}"/>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E3F-4A93-AB35-DD2AD4ED0FC5}"/>
            </c:ext>
          </c:extLst>
        </c:ser>
        <c:dLbls>
          <c:showLegendKey val="0"/>
          <c:showVal val="0"/>
          <c:showCatName val="0"/>
          <c:showSerName val="0"/>
          <c:showPercent val="0"/>
          <c:showBubbleSize val="0"/>
        </c:dLbls>
        <c:gapWidth val="150"/>
        <c:overlap val="100"/>
        <c:axId val="189995520"/>
        <c:axId val="2633522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E3F-4A93-AB35-DD2AD4ED0FC5}"/>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E3F-4A93-AB35-DD2AD4ED0FC5}"/>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E3F-4A93-AB35-DD2AD4ED0FC5}"/>
            </c:ext>
          </c:extLst>
        </c:ser>
        <c:dLbls>
          <c:showLegendKey val="0"/>
          <c:showVal val="0"/>
          <c:showCatName val="0"/>
          <c:showSerName val="0"/>
          <c:showPercent val="0"/>
          <c:showBubbleSize val="0"/>
        </c:dLbls>
        <c:marker val="1"/>
        <c:smooth val="0"/>
        <c:axId val="189995520"/>
        <c:axId val="2633522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E3F-4A93-AB35-DD2AD4ED0FC5}"/>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E3F-4A93-AB35-DD2AD4ED0FC5}"/>
            </c:ext>
          </c:extLst>
        </c:ser>
        <c:dLbls>
          <c:showLegendKey val="0"/>
          <c:showVal val="0"/>
          <c:showCatName val="0"/>
          <c:showSerName val="0"/>
          <c:showPercent val="0"/>
          <c:showBubbleSize val="0"/>
        </c:dLbls>
        <c:marker val="1"/>
        <c:smooth val="0"/>
        <c:axId val="189996032"/>
        <c:axId val="263352832"/>
      </c:lineChart>
      <c:catAx>
        <c:axId val="189995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2256"/>
        <c:crosses val="autoZero"/>
        <c:auto val="1"/>
        <c:lblAlgn val="ctr"/>
        <c:lblOffset val="100"/>
        <c:tickLblSkip val="1"/>
        <c:tickMarkSkip val="1"/>
        <c:noMultiLvlLbl val="0"/>
      </c:catAx>
      <c:valAx>
        <c:axId val="26335225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995520"/>
        <c:crosses val="autoZero"/>
        <c:crossBetween val="between"/>
        <c:majorUnit val="5000"/>
        <c:minorUnit val="1000"/>
      </c:valAx>
      <c:catAx>
        <c:axId val="189996032"/>
        <c:scaling>
          <c:orientation val="minMax"/>
        </c:scaling>
        <c:delete val="1"/>
        <c:axPos val="b"/>
        <c:majorTickMark val="out"/>
        <c:minorTickMark val="none"/>
        <c:tickLblPos val="nextTo"/>
        <c:crossAx val="263352832"/>
        <c:crossesAt val="80"/>
        <c:auto val="1"/>
        <c:lblAlgn val="ctr"/>
        <c:lblOffset val="100"/>
        <c:noMultiLvlLbl val="0"/>
      </c:catAx>
      <c:valAx>
        <c:axId val="26335283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9960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269-43AF-BEFF-32B75B90943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269-43AF-BEFF-32B75B909439}"/>
            </c:ext>
          </c:extLst>
        </c:ser>
        <c:dLbls>
          <c:showLegendKey val="0"/>
          <c:showVal val="0"/>
          <c:showCatName val="0"/>
          <c:showSerName val="0"/>
          <c:showPercent val="0"/>
          <c:showBubbleSize val="0"/>
        </c:dLbls>
        <c:gapWidth val="150"/>
        <c:overlap val="100"/>
        <c:axId val="203809792"/>
        <c:axId val="26335513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269-43AF-BEFF-32B75B90943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269-43AF-BEFF-32B75B90943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269-43AF-BEFF-32B75B909439}"/>
            </c:ext>
          </c:extLst>
        </c:ser>
        <c:dLbls>
          <c:showLegendKey val="0"/>
          <c:showVal val="0"/>
          <c:showCatName val="0"/>
          <c:showSerName val="0"/>
          <c:showPercent val="0"/>
          <c:showBubbleSize val="0"/>
        </c:dLbls>
        <c:marker val="1"/>
        <c:smooth val="0"/>
        <c:axId val="203809792"/>
        <c:axId val="26335513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269-43AF-BEFF-32B75B90943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269-43AF-BEFF-32B75B909439}"/>
            </c:ext>
          </c:extLst>
        </c:ser>
        <c:dLbls>
          <c:showLegendKey val="0"/>
          <c:showVal val="0"/>
          <c:showCatName val="0"/>
          <c:showSerName val="0"/>
          <c:showPercent val="0"/>
          <c:showBubbleSize val="0"/>
        </c:dLbls>
        <c:marker val="1"/>
        <c:smooth val="0"/>
        <c:axId val="203810304"/>
        <c:axId val="263355712"/>
      </c:lineChart>
      <c:catAx>
        <c:axId val="2038097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5136"/>
        <c:crosses val="autoZero"/>
        <c:auto val="1"/>
        <c:lblAlgn val="ctr"/>
        <c:lblOffset val="100"/>
        <c:tickLblSkip val="1"/>
        <c:tickMarkSkip val="1"/>
        <c:noMultiLvlLbl val="0"/>
      </c:catAx>
      <c:valAx>
        <c:axId val="26335513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3809792"/>
        <c:crosses val="autoZero"/>
        <c:crossBetween val="between"/>
        <c:majorUnit val="5000"/>
        <c:minorUnit val="1000"/>
      </c:valAx>
      <c:catAx>
        <c:axId val="203810304"/>
        <c:scaling>
          <c:orientation val="minMax"/>
        </c:scaling>
        <c:delete val="1"/>
        <c:axPos val="b"/>
        <c:majorTickMark val="out"/>
        <c:minorTickMark val="none"/>
        <c:tickLblPos val="nextTo"/>
        <c:crossAx val="263355712"/>
        <c:crossesAt val="80"/>
        <c:auto val="1"/>
        <c:lblAlgn val="ctr"/>
        <c:lblOffset val="100"/>
        <c:noMultiLvlLbl val="0"/>
      </c:catAx>
      <c:valAx>
        <c:axId val="2633557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38103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DAC-4A47-80B2-03ED295E6FC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DAC-4A47-80B2-03ED295E6FC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DAC-4A47-80B2-03ED295E6FC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DAC-4A47-80B2-03ED295E6FC1}"/>
            </c:ext>
          </c:extLst>
        </c:ser>
        <c:dLbls>
          <c:showLegendKey val="0"/>
          <c:showVal val="0"/>
          <c:showCatName val="0"/>
          <c:showSerName val="0"/>
          <c:showPercent val="0"/>
          <c:showBubbleSize val="0"/>
        </c:dLbls>
        <c:gapWidth val="150"/>
        <c:overlap val="100"/>
        <c:axId val="205574656"/>
        <c:axId val="37520352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DAC-4A47-80B2-03ED295E6FC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DAC-4A47-80B2-03ED295E6FC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DAC-4A47-80B2-03ED295E6FC1}"/>
            </c:ext>
          </c:extLst>
        </c:ser>
        <c:dLbls>
          <c:showLegendKey val="0"/>
          <c:showVal val="0"/>
          <c:showCatName val="0"/>
          <c:showSerName val="0"/>
          <c:showPercent val="0"/>
          <c:showBubbleSize val="0"/>
        </c:dLbls>
        <c:marker val="1"/>
        <c:smooth val="0"/>
        <c:axId val="205574656"/>
        <c:axId val="37520352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DAC-4A47-80B2-03ED295E6FC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DAC-4A47-80B2-03ED295E6FC1}"/>
            </c:ext>
          </c:extLst>
        </c:ser>
        <c:dLbls>
          <c:showLegendKey val="0"/>
          <c:showVal val="0"/>
          <c:showCatName val="0"/>
          <c:showSerName val="0"/>
          <c:showPercent val="0"/>
          <c:showBubbleSize val="0"/>
        </c:dLbls>
        <c:marker val="1"/>
        <c:smooth val="0"/>
        <c:axId val="205575168"/>
        <c:axId val="375204096"/>
      </c:lineChart>
      <c:catAx>
        <c:axId val="2055746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3520"/>
        <c:crosses val="autoZero"/>
        <c:auto val="1"/>
        <c:lblAlgn val="ctr"/>
        <c:lblOffset val="100"/>
        <c:tickLblSkip val="1"/>
        <c:tickMarkSkip val="1"/>
        <c:noMultiLvlLbl val="0"/>
      </c:catAx>
      <c:valAx>
        <c:axId val="37520352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574656"/>
        <c:crosses val="autoZero"/>
        <c:crossBetween val="between"/>
        <c:majorUnit val="2000"/>
      </c:valAx>
      <c:catAx>
        <c:axId val="205575168"/>
        <c:scaling>
          <c:orientation val="minMax"/>
        </c:scaling>
        <c:delete val="1"/>
        <c:axPos val="b"/>
        <c:majorTickMark val="out"/>
        <c:minorTickMark val="none"/>
        <c:tickLblPos val="nextTo"/>
        <c:crossAx val="375204096"/>
        <c:crosses val="autoZero"/>
        <c:auto val="1"/>
        <c:lblAlgn val="ctr"/>
        <c:lblOffset val="100"/>
        <c:noMultiLvlLbl val="0"/>
      </c:catAx>
      <c:valAx>
        <c:axId val="37520409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57516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6C2-4DCC-A661-90BB701293D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6C2-4DCC-A661-90BB701293D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6C2-4DCC-A661-90BB701293D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6C2-4DCC-A661-90BB701293D1}"/>
            </c:ext>
          </c:extLst>
        </c:ser>
        <c:dLbls>
          <c:showLegendKey val="0"/>
          <c:showVal val="0"/>
          <c:showCatName val="0"/>
          <c:showSerName val="0"/>
          <c:showPercent val="0"/>
          <c:showBubbleSize val="0"/>
        </c:dLbls>
        <c:gapWidth val="150"/>
        <c:overlap val="100"/>
        <c:axId val="205576192"/>
        <c:axId val="37520582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6C2-4DCC-A661-90BB701293D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6C2-4DCC-A661-90BB701293D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6C2-4DCC-A661-90BB701293D1}"/>
            </c:ext>
          </c:extLst>
        </c:ser>
        <c:dLbls>
          <c:showLegendKey val="0"/>
          <c:showVal val="0"/>
          <c:showCatName val="0"/>
          <c:showSerName val="0"/>
          <c:showPercent val="0"/>
          <c:showBubbleSize val="0"/>
        </c:dLbls>
        <c:marker val="1"/>
        <c:smooth val="0"/>
        <c:axId val="205576192"/>
        <c:axId val="37520582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6C2-4DCC-A661-90BB701293D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6C2-4DCC-A661-90BB701293D1}"/>
            </c:ext>
          </c:extLst>
        </c:ser>
        <c:dLbls>
          <c:showLegendKey val="0"/>
          <c:showVal val="0"/>
          <c:showCatName val="0"/>
          <c:showSerName val="0"/>
          <c:showPercent val="0"/>
          <c:showBubbleSize val="0"/>
        </c:dLbls>
        <c:marker val="1"/>
        <c:smooth val="0"/>
        <c:axId val="205576704"/>
        <c:axId val="375206400"/>
      </c:lineChart>
      <c:catAx>
        <c:axId val="2055761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5824"/>
        <c:crosses val="autoZero"/>
        <c:auto val="1"/>
        <c:lblAlgn val="ctr"/>
        <c:lblOffset val="100"/>
        <c:tickLblSkip val="1"/>
        <c:tickMarkSkip val="1"/>
        <c:noMultiLvlLbl val="0"/>
      </c:catAx>
      <c:valAx>
        <c:axId val="37520582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576192"/>
        <c:crosses val="autoZero"/>
        <c:crossBetween val="between"/>
      </c:valAx>
      <c:catAx>
        <c:axId val="205576704"/>
        <c:scaling>
          <c:orientation val="minMax"/>
        </c:scaling>
        <c:delete val="1"/>
        <c:axPos val="b"/>
        <c:majorTickMark val="out"/>
        <c:minorTickMark val="none"/>
        <c:tickLblPos val="nextTo"/>
        <c:crossAx val="375206400"/>
        <c:crosses val="autoZero"/>
        <c:auto val="1"/>
        <c:lblAlgn val="ctr"/>
        <c:lblOffset val="100"/>
        <c:noMultiLvlLbl val="0"/>
      </c:catAx>
      <c:valAx>
        <c:axId val="37520640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57670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C8A-4751-B19F-0349C7FDAB6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C8A-4751-B19F-0349C7FDAB61}"/>
            </c:ext>
          </c:extLst>
        </c:ser>
        <c:dLbls>
          <c:showLegendKey val="0"/>
          <c:showVal val="0"/>
          <c:showCatName val="0"/>
          <c:showSerName val="0"/>
          <c:showPercent val="0"/>
          <c:showBubbleSize val="0"/>
        </c:dLbls>
        <c:gapWidth val="150"/>
        <c:overlap val="100"/>
        <c:axId val="181967872"/>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C8A-4751-B19F-0349C7FDAB6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C8A-4751-B19F-0349C7FDAB6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C8A-4751-B19F-0349C7FDAB61}"/>
            </c:ext>
          </c:extLst>
        </c:ser>
        <c:dLbls>
          <c:showLegendKey val="0"/>
          <c:showVal val="0"/>
          <c:showCatName val="0"/>
          <c:showSerName val="0"/>
          <c:showPercent val="0"/>
          <c:showBubbleSize val="0"/>
        </c:dLbls>
        <c:marker val="1"/>
        <c:smooth val="0"/>
        <c:axId val="181967872"/>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C8A-4751-B19F-0349C7FDAB6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C8A-4751-B19F-0349C7FDAB61}"/>
            </c:ext>
          </c:extLst>
        </c:ser>
        <c:dLbls>
          <c:showLegendKey val="0"/>
          <c:showVal val="0"/>
          <c:showCatName val="0"/>
          <c:showSerName val="0"/>
          <c:showPercent val="0"/>
          <c:showBubbleSize val="0"/>
        </c:dLbls>
        <c:marker val="1"/>
        <c:smooth val="0"/>
        <c:axId val="181968384"/>
        <c:axId val="138630208"/>
      </c:lineChart>
      <c:catAx>
        <c:axId val="1819678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67872"/>
        <c:crosses val="autoZero"/>
        <c:crossBetween val="between"/>
        <c:majorUnit val="5000"/>
        <c:minorUnit val="1000"/>
      </c:valAx>
      <c:catAx>
        <c:axId val="181968384"/>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6838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098-4FB6-9CCD-244DA4E4F76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098-4FB6-9CCD-244DA4E4F762}"/>
            </c:ext>
          </c:extLst>
        </c:ser>
        <c:dLbls>
          <c:showLegendKey val="0"/>
          <c:showVal val="0"/>
          <c:showCatName val="0"/>
          <c:showSerName val="0"/>
          <c:showPercent val="0"/>
          <c:showBubbleSize val="0"/>
        </c:dLbls>
        <c:gapWidth val="150"/>
        <c:overlap val="100"/>
        <c:axId val="183323136"/>
        <c:axId val="1386325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098-4FB6-9CCD-244DA4E4F76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098-4FB6-9CCD-244DA4E4F76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098-4FB6-9CCD-244DA4E4F762}"/>
            </c:ext>
          </c:extLst>
        </c:ser>
        <c:dLbls>
          <c:showLegendKey val="0"/>
          <c:showVal val="0"/>
          <c:showCatName val="0"/>
          <c:showSerName val="0"/>
          <c:showPercent val="0"/>
          <c:showBubbleSize val="0"/>
        </c:dLbls>
        <c:marker val="1"/>
        <c:smooth val="0"/>
        <c:axId val="183323136"/>
        <c:axId val="1386325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098-4FB6-9CCD-244DA4E4F76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098-4FB6-9CCD-244DA4E4F762}"/>
            </c:ext>
          </c:extLst>
        </c:ser>
        <c:dLbls>
          <c:showLegendKey val="0"/>
          <c:showVal val="0"/>
          <c:showCatName val="0"/>
          <c:showSerName val="0"/>
          <c:showPercent val="0"/>
          <c:showBubbleSize val="0"/>
        </c:dLbls>
        <c:marker val="1"/>
        <c:smooth val="0"/>
        <c:axId val="183323648"/>
        <c:axId val="178694400"/>
      </c:lineChart>
      <c:catAx>
        <c:axId val="18332313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32512"/>
        <c:crosses val="autoZero"/>
        <c:auto val="1"/>
        <c:lblAlgn val="ctr"/>
        <c:lblOffset val="100"/>
        <c:tickLblSkip val="1"/>
        <c:tickMarkSkip val="1"/>
        <c:noMultiLvlLbl val="0"/>
      </c:catAx>
      <c:valAx>
        <c:axId val="13863251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3136"/>
        <c:crosses val="autoZero"/>
        <c:crossBetween val="between"/>
        <c:majorUnit val="5000"/>
        <c:minorUnit val="1000"/>
      </c:valAx>
      <c:catAx>
        <c:axId val="183323648"/>
        <c:scaling>
          <c:orientation val="minMax"/>
        </c:scaling>
        <c:delete val="1"/>
        <c:axPos val="b"/>
        <c:majorTickMark val="out"/>
        <c:minorTickMark val="none"/>
        <c:tickLblPos val="nextTo"/>
        <c:crossAx val="178694400"/>
        <c:crossesAt val="80"/>
        <c:auto val="1"/>
        <c:lblAlgn val="ctr"/>
        <c:lblOffset val="100"/>
        <c:noMultiLvlLbl val="0"/>
      </c:catAx>
      <c:valAx>
        <c:axId val="17869440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36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754-4075-8610-6FFF70B1C49D}"/>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754-4075-8610-6FFF70B1C49D}"/>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754-4075-8610-6FFF70B1C49D}"/>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754-4075-8610-6FFF70B1C49D}"/>
            </c:ext>
          </c:extLst>
        </c:ser>
        <c:dLbls>
          <c:showLegendKey val="0"/>
          <c:showVal val="0"/>
          <c:showCatName val="0"/>
          <c:showSerName val="0"/>
          <c:showPercent val="0"/>
          <c:showBubbleSize val="0"/>
        </c:dLbls>
        <c:gapWidth val="150"/>
        <c:overlap val="100"/>
        <c:axId val="183358464"/>
        <c:axId val="21812480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754-4075-8610-6FFF70B1C49D}"/>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754-4075-8610-6FFF70B1C49D}"/>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754-4075-8610-6FFF70B1C49D}"/>
            </c:ext>
          </c:extLst>
        </c:ser>
        <c:dLbls>
          <c:showLegendKey val="0"/>
          <c:showVal val="0"/>
          <c:showCatName val="0"/>
          <c:showSerName val="0"/>
          <c:showPercent val="0"/>
          <c:showBubbleSize val="0"/>
        </c:dLbls>
        <c:marker val="1"/>
        <c:smooth val="0"/>
        <c:axId val="183358464"/>
        <c:axId val="21812480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754-4075-8610-6FFF70B1C49D}"/>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754-4075-8610-6FFF70B1C49D}"/>
            </c:ext>
          </c:extLst>
        </c:ser>
        <c:dLbls>
          <c:showLegendKey val="0"/>
          <c:showVal val="0"/>
          <c:showCatName val="0"/>
          <c:showSerName val="0"/>
          <c:showPercent val="0"/>
          <c:showBubbleSize val="0"/>
        </c:dLbls>
        <c:marker val="1"/>
        <c:smooth val="0"/>
        <c:axId val="183358976"/>
        <c:axId val="218125376"/>
      </c:lineChart>
      <c:catAx>
        <c:axId val="1833584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4800"/>
        <c:crosses val="autoZero"/>
        <c:auto val="1"/>
        <c:lblAlgn val="ctr"/>
        <c:lblOffset val="100"/>
        <c:tickLblSkip val="1"/>
        <c:tickMarkSkip val="1"/>
        <c:noMultiLvlLbl val="0"/>
      </c:catAx>
      <c:valAx>
        <c:axId val="21812480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8464"/>
        <c:crosses val="autoZero"/>
        <c:crossBetween val="between"/>
        <c:majorUnit val="2000"/>
      </c:valAx>
      <c:catAx>
        <c:axId val="183358976"/>
        <c:scaling>
          <c:orientation val="minMax"/>
        </c:scaling>
        <c:delete val="1"/>
        <c:axPos val="b"/>
        <c:majorTickMark val="out"/>
        <c:minorTickMark val="none"/>
        <c:tickLblPos val="nextTo"/>
        <c:crossAx val="218125376"/>
        <c:crosses val="autoZero"/>
        <c:auto val="1"/>
        <c:lblAlgn val="ctr"/>
        <c:lblOffset val="100"/>
        <c:noMultiLvlLbl val="0"/>
      </c:catAx>
      <c:valAx>
        <c:axId val="21812537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897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847-4AE7-8477-6803ED62B32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847-4AE7-8477-6803ED62B32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847-4AE7-8477-6803ED62B32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847-4AE7-8477-6803ED62B322}"/>
            </c:ext>
          </c:extLst>
        </c:ser>
        <c:dLbls>
          <c:showLegendKey val="0"/>
          <c:showVal val="0"/>
          <c:showCatName val="0"/>
          <c:showSerName val="0"/>
          <c:showPercent val="0"/>
          <c:showBubbleSize val="0"/>
        </c:dLbls>
        <c:gapWidth val="150"/>
        <c:overlap val="100"/>
        <c:axId val="183360512"/>
        <c:axId val="21812710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847-4AE7-8477-6803ED62B32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847-4AE7-8477-6803ED62B32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847-4AE7-8477-6803ED62B322}"/>
            </c:ext>
          </c:extLst>
        </c:ser>
        <c:dLbls>
          <c:showLegendKey val="0"/>
          <c:showVal val="0"/>
          <c:showCatName val="0"/>
          <c:showSerName val="0"/>
          <c:showPercent val="0"/>
          <c:showBubbleSize val="0"/>
        </c:dLbls>
        <c:marker val="1"/>
        <c:smooth val="0"/>
        <c:axId val="183360512"/>
        <c:axId val="21812710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847-4AE7-8477-6803ED62B32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847-4AE7-8477-6803ED62B322}"/>
            </c:ext>
          </c:extLst>
        </c:ser>
        <c:dLbls>
          <c:showLegendKey val="0"/>
          <c:showVal val="0"/>
          <c:showCatName val="0"/>
          <c:showSerName val="0"/>
          <c:showPercent val="0"/>
          <c:showBubbleSize val="0"/>
        </c:dLbls>
        <c:marker val="1"/>
        <c:smooth val="0"/>
        <c:axId val="183361024"/>
        <c:axId val="236625920"/>
      </c:lineChart>
      <c:catAx>
        <c:axId val="1833605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7104"/>
        <c:crosses val="autoZero"/>
        <c:auto val="1"/>
        <c:lblAlgn val="ctr"/>
        <c:lblOffset val="100"/>
        <c:tickLblSkip val="1"/>
        <c:tickMarkSkip val="1"/>
        <c:noMultiLvlLbl val="0"/>
      </c:catAx>
      <c:valAx>
        <c:axId val="21812710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0512"/>
        <c:crosses val="autoZero"/>
        <c:crossBetween val="between"/>
      </c:valAx>
      <c:catAx>
        <c:axId val="183361024"/>
        <c:scaling>
          <c:orientation val="minMax"/>
        </c:scaling>
        <c:delete val="1"/>
        <c:axPos val="b"/>
        <c:majorTickMark val="out"/>
        <c:minorTickMark val="none"/>
        <c:tickLblPos val="nextTo"/>
        <c:crossAx val="236625920"/>
        <c:crosses val="autoZero"/>
        <c:auto val="1"/>
        <c:lblAlgn val="ctr"/>
        <c:lblOffset val="100"/>
        <c:noMultiLvlLbl val="0"/>
      </c:catAx>
      <c:valAx>
        <c:axId val="23662592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102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C23-4CC6-82D6-812460366A9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C23-4CC6-82D6-812460366A9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C23-4CC6-82D6-812460366A9A}"/>
            </c:ext>
          </c:extLst>
        </c:ser>
        <c:dLbls>
          <c:showLegendKey val="0"/>
          <c:showVal val="0"/>
          <c:showCatName val="0"/>
          <c:showSerName val="0"/>
          <c:showPercent val="0"/>
          <c:showBubbleSize val="0"/>
        </c:dLbls>
        <c:gapWidth val="150"/>
        <c:overlap val="100"/>
        <c:axId val="147933696"/>
        <c:axId val="236627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C23-4CC6-82D6-812460366A9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C23-4CC6-82D6-812460366A9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C23-4CC6-82D6-812460366A9A}"/>
            </c:ext>
          </c:extLst>
        </c:ser>
        <c:dLbls>
          <c:showLegendKey val="0"/>
          <c:showVal val="0"/>
          <c:showCatName val="0"/>
          <c:showSerName val="0"/>
          <c:showPercent val="0"/>
          <c:showBubbleSize val="0"/>
        </c:dLbls>
        <c:marker val="1"/>
        <c:smooth val="0"/>
        <c:axId val="147933696"/>
        <c:axId val="236627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C23-4CC6-82D6-812460366A9A}"/>
            </c:ext>
          </c:extLst>
        </c:ser>
        <c:dLbls>
          <c:showLegendKey val="0"/>
          <c:showVal val="0"/>
          <c:showCatName val="0"/>
          <c:showSerName val="0"/>
          <c:showPercent val="0"/>
          <c:showBubbleSize val="0"/>
        </c:dLbls>
        <c:marker val="1"/>
        <c:smooth val="0"/>
        <c:axId val="184922624"/>
        <c:axId val="236628224"/>
      </c:lineChart>
      <c:catAx>
        <c:axId val="14793369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7648"/>
        <c:crossesAt val="-1000"/>
        <c:auto val="1"/>
        <c:lblAlgn val="ctr"/>
        <c:lblOffset val="100"/>
        <c:tickLblSkip val="1"/>
        <c:tickMarkSkip val="1"/>
        <c:noMultiLvlLbl val="0"/>
      </c:catAx>
      <c:valAx>
        <c:axId val="236627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7933696"/>
        <c:crosses val="autoZero"/>
        <c:crossBetween val="between"/>
      </c:valAx>
      <c:catAx>
        <c:axId val="184922624"/>
        <c:scaling>
          <c:orientation val="minMax"/>
        </c:scaling>
        <c:delete val="1"/>
        <c:axPos val="b"/>
        <c:majorTickMark val="out"/>
        <c:minorTickMark val="none"/>
        <c:tickLblPos val="nextTo"/>
        <c:crossAx val="236628224"/>
        <c:crosses val="autoZero"/>
        <c:auto val="1"/>
        <c:lblAlgn val="ctr"/>
        <c:lblOffset val="100"/>
        <c:noMultiLvlLbl val="0"/>
      </c:catAx>
      <c:valAx>
        <c:axId val="236628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2262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D81-4FDB-A2C7-E2700012821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D81-4FDB-A2C7-E2700012821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D81-4FDB-A2C7-E2700012821F}"/>
            </c:ext>
          </c:extLst>
        </c:ser>
        <c:dLbls>
          <c:showLegendKey val="0"/>
          <c:showVal val="0"/>
          <c:showCatName val="0"/>
          <c:showSerName val="0"/>
          <c:showPercent val="0"/>
          <c:showBubbleSize val="0"/>
        </c:dLbls>
        <c:gapWidth val="150"/>
        <c:overlap val="100"/>
        <c:axId val="147931648"/>
        <c:axId val="236629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D81-4FDB-A2C7-E2700012821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D81-4FDB-A2C7-E2700012821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D81-4FDB-A2C7-E2700012821F}"/>
            </c:ext>
          </c:extLst>
        </c:ser>
        <c:dLbls>
          <c:showLegendKey val="0"/>
          <c:showVal val="0"/>
          <c:showCatName val="0"/>
          <c:showSerName val="0"/>
          <c:showPercent val="0"/>
          <c:showBubbleSize val="0"/>
        </c:dLbls>
        <c:marker val="1"/>
        <c:smooth val="0"/>
        <c:axId val="147931648"/>
        <c:axId val="236629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D81-4FDB-A2C7-E2700012821F}"/>
            </c:ext>
          </c:extLst>
        </c:ser>
        <c:dLbls>
          <c:showLegendKey val="0"/>
          <c:showVal val="0"/>
          <c:showCatName val="0"/>
          <c:showSerName val="0"/>
          <c:showPercent val="0"/>
          <c:showBubbleSize val="0"/>
        </c:dLbls>
        <c:marker val="1"/>
        <c:smooth val="0"/>
        <c:axId val="184933888"/>
        <c:axId val="236630528"/>
      </c:lineChart>
      <c:catAx>
        <c:axId val="14793164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9952"/>
        <c:crossesAt val="-1000"/>
        <c:auto val="1"/>
        <c:lblAlgn val="ctr"/>
        <c:lblOffset val="100"/>
        <c:tickLblSkip val="1"/>
        <c:tickMarkSkip val="1"/>
        <c:noMultiLvlLbl val="0"/>
      </c:catAx>
      <c:valAx>
        <c:axId val="236629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7931648"/>
        <c:crosses val="autoZero"/>
        <c:crossBetween val="between"/>
      </c:valAx>
      <c:catAx>
        <c:axId val="184933888"/>
        <c:scaling>
          <c:orientation val="minMax"/>
        </c:scaling>
        <c:delete val="1"/>
        <c:axPos val="b"/>
        <c:majorTickMark val="out"/>
        <c:minorTickMark val="none"/>
        <c:tickLblPos val="nextTo"/>
        <c:crossAx val="236630528"/>
        <c:crosses val="autoZero"/>
        <c:auto val="1"/>
        <c:lblAlgn val="ctr"/>
        <c:lblOffset val="100"/>
        <c:noMultiLvlLbl val="0"/>
      </c:catAx>
      <c:valAx>
        <c:axId val="236630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338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640-43D9-BB65-20BB83335C7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640-43D9-BB65-20BB83335C77}"/>
            </c:ext>
          </c:extLst>
        </c:ser>
        <c:dLbls>
          <c:showLegendKey val="0"/>
          <c:showVal val="0"/>
          <c:showCatName val="0"/>
          <c:showSerName val="0"/>
          <c:showPercent val="0"/>
          <c:showBubbleSize val="0"/>
        </c:dLbls>
        <c:gapWidth val="150"/>
        <c:overlap val="100"/>
        <c:axId val="184940544"/>
        <c:axId val="2366709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F640-43D9-BB65-20BB83335C7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640-43D9-BB65-20BB83335C7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640-43D9-BB65-20BB83335C77}"/>
            </c:ext>
          </c:extLst>
        </c:ser>
        <c:dLbls>
          <c:showLegendKey val="0"/>
          <c:showVal val="0"/>
          <c:showCatName val="0"/>
          <c:showSerName val="0"/>
          <c:showPercent val="0"/>
          <c:showBubbleSize val="0"/>
        </c:dLbls>
        <c:marker val="1"/>
        <c:smooth val="0"/>
        <c:axId val="184940544"/>
        <c:axId val="2366709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640-43D9-BB65-20BB83335C7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640-43D9-BB65-20BB83335C77}"/>
            </c:ext>
          </c:extLst>
        </c:ser>
        <c:dLbls>
          <c:showLegendKey val="0"/>
          <c:showVal val="0"/>
          <c:showCatName val="0"/>
          <c:showSerName val="0"/>
          <c:showPercent val="0"/>
          <c:showBubbleSize val="0"/>
        </c:dLbls>
        <c:marker val="1"/>
        <c:smooth val="0"/>
        <c:axId val="184941056"/>
        <c:axId val="236671488"/>
      </c:lineChart>
      <c:catAx>
        <c:axId val="1849405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940544"/>
        <c:crosses val="autoZero"/>
        <c:crossBetween val="between"/>
        <c:majorUnit val="5000"/>
        <c:minorUnit val="1000"/>
      </c:valAx>
      <c:catAx>
        <c:axId val="184941056"/>
        <c:scaling>
          <c:orientation val="minMax"/>
        </c:scaling>
        <c:delete val="1"/>
        <c:axPos val="b"/>
        <c:majorTickMark val="out"/>
        <c:minorTickMark val="none"/>
        <c:tickLblPos val="nextTo"/>
        <c:crossAx val="236671488"/>
        <c:crossesAt val="80"/>
        <c:auto val="1"/>
        <c:lblAlgn val="ctr"/>
        <c:lblOffset val="100"/>
        <c:noMultiLvlLbl val="0"/>
      </c:catAx>
      <c:valAx>
        <c:axId val="23667148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94105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52</xdr:col>
      <xdr:colOff>0</xdr:colOff>
      <xdr:row>2</xdr:row>
      <xdr:rowOff>0</xdr:rowOff>
    </xdr:from>
    <xdr:to>
      <xdr:col>52</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7" name="Text Box 23">
          <a:extLst>
            <a:ext uri="{FF2B5EF4-FFF2-40B4-BE49-F238E27FC236}">
              <a16:creationId xmlns="" xmlns:a16="http://schemas.microsoft.com/office/drawing/2014/main" id="{00000000-0008-0000-0000-000011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8" name="Text Box 24">
          <a:extLst>
            <a:ext uri="{FF2B5EF4-FFF2-40B4-BE49-F238E27FC236}">
              <a16:creationId xmlns="" xmlns:a16="http://schemas.microsoft.com/office/drawing/2014/main" id="{00000000-0008-0000-0000-000012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9" name="Text Box 50">
          <a:extLst>
            <a:ext uri="{FF2B5EF4-FFF2-40B4-BE49-F238E27FC236}">
              <a16:creationId xmlns="" xmlns:a16="http://schemas.microsoft.com/office/drawing/2014/main" id="{00000000-0008-0000-0000-000013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0" name="Text Box 52">
          <a:extLst>
            <a:ext uri="{FF2B5EF4-FFF2-40B4-BE49-F238E27FC236}">
              <a16:creationId xmlns="" xmlns:a16="http://schemas.microsoft.com/office/drawing/2014/main" id="{00000000-0008-0000-0000-000014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0</xdr:colOff>
      <xdr:row>2</xdr:row>
      <xdr:rowOff>0</xdr:rowOff>
    </xdr:from>
    <xdr:to>
      <xdr:col>52</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 name="Rectangle 132">
          <a:extLst>
            <a:ext uri="{FF2B5EF4-FFF2-40B4-BE49-F238E27FC236}">
              <a16:creationId xmlns="" xmlns:a16="http://schemas.microsoft.com/office/drawing/2014/main" id="{00000000-0008-0000-0000-00001A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8" name="Rectangle 149">
          <a:extLst>
            <a:ext uri="{FF2B5EF4-FFF2-40B4-BE49-F238E27FC236}">
              <a16:creationId xmlns="" xmlns:a16="http://schemas.microsoft.com/office/drawing/2014/main" id="{00000000-0008-0000-0000-00001C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9" name="Rectangle 150">
          <a:extLst>
            <a:ext uri="{FF2B5EF4-FFF2-40B4-BE49-F238E27FC236}">
              <a16:creationId xmlns="" xmlns:a16="http://schemas.microsoft.com/office/drawing/2014/main" id="{00000000-0008-0000-0000-00001D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 name="Rectangle 154">
          <a:extLst>
            <a:ext uri="{FF2B5EF4-FFF2-40B4-BE49-F238E27FC236}">
              <a16:creationId xmlns="" xmlns:a16="http://schemas.microsoft.com/office/drawing/2014/main" id="{00000000-0008-0000-0000-00001E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 name="Rectangle 159">
          <a:extLst>
            <a:ext uri="{FF2B5EF4-FFF2-40B4-BE49-F238E27FC236}">
              <a16:creationId xmlns="" xmlns:a16="http://schemas.microsoft.com/office/drawing/2014/main" id="{00000000-0008-0000-0000-00001F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2" name="Text Box 161">
          <a:extLst>
            <a:ext uri="{FF2B5EF4-FFF2-40B4-BE49-F238E27FC236}">
              <a16:creationId xmlns="" xmlns:a16="http://schemas.microsoft.com/office/drawing/2014/main" id="{00000000-0008-0000-0000-000020000000}"/>
            </a:ext>
          </a:extLst>
        </xdr:cNvPr>
        <xdr:cNvSpPr txBox="1">
          <a:spLocks noChangeArrowheads="1"/>
        </xdr:cNvSpPr>
      </xdr:nvSpPr>
      <xdr:spPr bwMode="auto">
        <a:xfrm>
          <a:off x="221742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69" name="Text Box 23">
          <a:extLst>
            <a:ext uri="{FF2B5EF4-FFF2-40B4-BE49-F238E27FC236}">
              <a16:creationId xmlns="" xmlns:a16="http://schemas.microsoft.com/office/drawing/2014/main" id="{00000000-0008-0000-0000-000045000000}"/>
            </a:ext>
          </a:extLst>
        </xdr:cNvPr>
        <xdr:cNvSpPr txBox="1">
          <a:spLocks noChangeArrowheads="1"/>
        </xdr:cNvSpPr>
      </xdr:nvSpPr>
      <xdr:spPr bwMode="auto">
        <a:xfrm>
          <a:off x="231933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70" name="Text Box 24">
          <a:extLst>
            <a:ext uri="{FF2B5EF4-FFF2-40B4-BE49-F238E27FC236}">
              <a16:creationId xmlns="" xmlns:a16="http://schemas.microsoft.com/office/drawing/2014/main" id="{00000000-0008-0000-0000-000046000000}"/>
            </a:ext>
          </a:extLst>
        </xdr:cNvPr>
        <xdr:cNvSpPr txBox="1">
          <a:spLocks noChangeArrowheads="1"/>
        </xdr:cNvSpPr>
      </xdr:nvSpPr>
      <xdr:spPr bwMode="auto">
        <a:xfrm>
          <a:off x="231933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71" name="Text Box 50">
          <a:extLst>
            <a:ext uri="{FF2B5EF4-FFF2-40B4-BE49-F238E27FC236}">
              <a16:creationId xmlns="" xmlns:a16="http://schemas.microsoft.com/office/drawing/2014/main" id="{00000000-0008-0000-0000-000047000000}"/>
            </a:ext>
          </a:extLst>
        </xdr:cNvPr>
        <xdr:cNvSpPr txBox="1">
          <a:spLocks noChangeArrowheads="1"/>
        </xdr:cNvSpPr>
      </xdr:nvSpPr>
      <xdr:spPr bwMode="auto">
        <a:xfrm>
          <a:off x="231933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72" name="Text Box 52">
          <a:extLst>
            <a:ext uri="{FF2B5EF4-FFF2-40B4-BE49-F238E27FC236}">
              <a16:creationId xmlns="" xmlns:a16="http://schemas.microsoft.com/office/drawing/2014/main" id="{00000000-0008-0000-0000-000048000000}"/>
            </a:ext>
          </a:extLst>
        </xdr:cNvPr>
        <xdr:cNvSpPr txBox="1">
          <a:spLocks noChangeArrowheads="1"/>
        </xdr:cNvSpPr>
      </xdr:nvSpPr>
      <xdr:spPr bwMode="auto">
        <a:xfrm>
          <a:off x="231933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76" name="Text Box 23">
          <a:extLst>
            <a:ext uri="{FF2B5EF4-FFF2-40B4-BE49-F238E27FC236}">
              <a16:creationId xmlns="" xmlns:a16="http://schemas.microsoft.com/office/drawing/2014/main" id="{00000000-0008-0000-0000-00004C000000}"/>
            </a:ext>
          </a:extLst>
        </xdr:cNvPr>
        <xdr:cNvSpPr txBox="1">
          <a:spLocks noChangeArrowheads="1"/>
        </xdr:cNvSpPr>
      </xdr:nvSpPr>
      <xdr:spPr bwMode="auto">
        <a:xfrm>
          <a:off x="231933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77" name="Text Box 24">
          <a:extLst>
            <a:ext uri="{FF2B5EF4-FFF2-40B4-BE49-F238E27FC236}">
              <a16:creationId xmlns="" xmlns:a16="http://schemas.microsoft.com/office/drawing/2014/main" id="{00000000-0008-0000-0000-00004D000000}"/>
            </a:ext>
          </a:extLst>
        </xdr:cNvPr>
        <xdr:cNvSpPr txBox="1">
          <a:spLocks noChangeArrowheads="1"/>
        </xdr:cNvSpPr>
      </xdr:nvSpPr>
      <xdr:spPr bwMode="auto">
        <a:xfrm>
          <a:off x="231933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78" name="Text Box 50">
          <a:extLst>
            <a:ext uri="{FF2B5EF4-FFF2-40B4-BE49-F238E27FC236}">
              <a16:creationId xmlns="" xmlns:a16="http://schemas.microsoft.com/office/drawing/2014/main" id="{00000000-0008-0000-0000-00004E000000}"/>
            </a:ext>
          </a:extLst>
        </xdr:cNvPr>
        <xdr:cNvSpPr txBox="1">
          <a:spLocks noChangeArrowheads="1"/>
        </xdr:cNvSpPr>
      </xdr:nvSpPr>
      <xdr:spPr bwMode="auto">
        <a:xfrm>
          <a:off x="231933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79" name="Text Box 52">
          <a:extLst>
            <a:ext uri="{FF2B5EF4-FFF2-40B4-BE49-F238E27FC236}">
              <a16:creationId xmlns="" xmlns:a16="http://schemas.microsoft.com/office/drawing/2014/main" id="{00000000-0008-0000-0000-00004F000000}"/>
            </a:ext>
          </a:extLst>
        </xdr:cNvPr>
        <xdr:cNvSpPr txBox="1">
          <a:spLocks noChangeArrowheads="1"/>
        </xdr:cNvSpPr>
      </xdr:nvSpPr>
      <xdr:spPr bwMode="auto">
        <a:xfrm>
          <a:off x="231933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83" name="Text Box 23">
          <a:extLst>
            <a:ext uri="{FF2B5EF4-FFF2-40B4-BE49-F238E27FC236}">
              <a16:creationId xmlns="" xmlns:a16="http://schemas.microsoft.com/office/drawing/2014/main" id="{00000000-0008-0000-0000-000053000000}"/>
            </a:ext>
          </a:extLst>
        </xdr:cNvPr>
        <xdr:cNvSpPr txBox="1">
          <a:spLocks noChangeArrowheads="1"/>
        </xdr:cNvSpPr>
      </xdr:nvSpPr>
      <xdr:spPr bwMode="auto">
        <a:xfrm>
          <a:off x="231933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84" name="Text Box 24">
          <a:extLst>
            <a:ext uri="{FF2B5EF4-FFF2-40B4-BE49-F238E27FC236}">
              <a16:creationId xmlns="" xmlns:a16="http://schemas.microsoft.com/office/drawing/2014/main" id="{00000000-0008-0000-0000-000054000000}"/>
            </a:ext>
          </a:extLst>
        </xdr:cNvPr>
        <xdr:cNvSpPr txBox="1">
          <a:spLocks noChangeArrowheads="1"/>
        </xdr:cNvSpPr>
      </xdr:nvSpPr>
      <xdr:spPr bwMode="auto">
        <a:xfrm>
          <a:off x="231933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85" name="Text Box 50">
          <a:extLst>
            <a:ext uri="{FF2B5EF4-FFF2-40B4-BE49-F238E27FC236}">
              <a16:creationId xmlns="" xmlns:a16="http://schemas.microsoft.com/office/drawing/2014/main" id="{00000000-0008-0000-0000-000055000000}"/>
            </a:ext>
          </a:extLst>
        </xdr:cNvPr>
        <xdr:cNvSpPr txBox="1">
          <a:spLocks noChangeArrowheads="1"/>
        </xdr:cNvSpPr>
      </xdr:nvSpPr>
      <xdr:spPr bwMode="auto">
        <a:xfrm>
          <a:off x="231933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86" name="Text Box 52">
          <a:extLst>
            <a:ext uri="{FF2B5EF4-FFF2-40B4-BE49-F238E27FC236}">
              <a16:creationId xmlns="" xmlns:a16="http://schemas.microsoft.com/office/drawing/2014/main" id="{00000000-0008-0000-0000-000056000000}"/>
            </a:ext>
          </a:extLst>
        </xdr:cNvPr>
        <xdr:cNvSpPr txBox="1">
          <a:spLocks noChangeArrowheads="1"/>
        </xdr:cNvSpPr>
      </xdr:nvSpPr>
      <xdr:spPr bwMode="auto">
        <a:xfrm>
          <a:off x="231933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0</xdr:colOff>
      <xdr:row>2</xdr:row>
      <xdr:rowOff>0</xdr:rowOff>
    </xdr:from>
    <xdr:to>
      <xdr:col>52</xdr:col>
      <xdr:colOff>0</xdr:colOff>
      <xdr:row>2</xdr:row>
      <xdr:rowOff>0</xdr:rowOff>
    </xdr:to>
    <xdr:graphicFrame macro="">
      <xdr:nvGraphicFramePr>
        <xdr:cNvPr id="87" name="グラフ 95">
          <a:extLst>
            <a:ext uri="{FF2B5EF4-FFF2-40B4-BE49-F238E27FC236}">
              <a16:creationId xmlns="" xmlns:a16="http://schemas.microsoft.com/office/drawing/2014/main" id="{00000000-0008-0000-0000-00005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88" name="グラフ 96">
          <a:extLst>
            <a:ext uri="{FF2B5EF4-FFF2-40B4-BE49-F238E27FC236}">
              <a16:creationId xmlns="" xmlns:a16="http://schemas.microsoft.com/office/drawing/2014/main" id="{00000000-0008-0000-00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89" name="グラフ 100">
          <a:extLst>
            <a:ext uri="{FF2B5EF4-FFF2-40B4-BE49-F238E27FC236}">
              <a16:creationId xmlns="" xmlns:a16="http://schemas.microsoft.com/office/drawing/2014/main" id="{00000000-0008-0000-00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90" name="グラフ 103">
          <a:extLst>
            <a:ext uri="{FF2B5EF4-FFF2-40B4-BE49-F238E27FC236}">
              <a16:creationId xmlns="" xmlns:a16="http://schemas.microsoft.com/office/drawing/2014/main" id="{00000000-0008-0000-00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91" name="グラフ 131">
          <a:extLst>
            <a:ext uri="{FF2B5EF4-FFF2-40B4-BE49-F238E27FC236}">
              <a16:creationId xmlns="" xmlns:a16="http://schemas.microsoft.com/office/drawing/2014/main" id="{00000000-0008-0000-00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92" name="Rectangle 132">
          <a:extLst>
            <a:ext uri="{FF2B5EF4-FFF2-40B4-BE49-F238E27FC236}">
              <a16:creationId xmlns="" xmlns:a16="http://schemas.microsoft.com/office/drawing/2014/main" id="{00000000-0008-0000-0000-00005C000000}"/>
            </a:ext>
          </a:extLst>
        </xdr:cNvPr>
        <xdr:cNvSpPr>
          <a:spLocks noChangeArrowheads="1"/>
        </xdr:cNvSpPr>
      </xdr:nvSpPr>
      <xdr:spPr bwMode="auto">
        <a:xfrm>
          <a:off x="231933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93" name="グラフ 135">
          <a:extLst>
            <a:ext uri="{FF2B5EF4-FFF2-40B4-BE49-F238E27FC236}">
              <a16:creationId xmlns="" xmlns:a16="http://schemas.microsoft.com/office/drawing/2014/main" id="{00000000-0008-0000-0000-00005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94" name="Rectangle 149">
          <a:extLst>
            <a:ext uri="{FF2B5EF4-FFF2-40B4-BE49-F238E27FC236}">
              <a16:creationId xmlns="" xmlns:a16="http://schemas.microsoft.com/office/drawing/2014/main" id="{00000000-0008-0000-0000-00005E000000}"/>
            </a:ext>
          </a:extLst>
        </xdr:cNvPr>
        <xdr:cNvSpPr>
          <a:spLocks noChangeArrowheads="1"/>
        </xdr:cNvSpPr>
      </xdr:nvSpPr>
      <xdr:spPr bwMode="auto">
        <a:xfrm>
          <a:off x="231933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95" name="Rectangle 150">
          <a:extLst>
            <a:ext uri="{FF2B5EF4-FFF2-40B4-BE49-F238E27FC236}">
              <a16:creationId xmlns="" xmlns:a16="http://schemas.microsoft.com/office/drawing/2014/main" id="{00000000-0008-0000-0000-00005F000000}"/>
            </a:ext>
          </a:extLst>
        </xdr:cNvPr>
        <xdr:cNvSpPr>
          <a:spLocks noChangeArrowheads="1"/>
        </xdr:cNvSpPr>
      </xdr:nvSpPr>
      <xdr:spPr bwMode="auto">
        <a:xfrm>
          <a:off x="231933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96" name="Rectangle 154">
          <a:extLst>
            <a:ext uri="{FF2B5EF4-FFF2-40B4-BE49-F238E27FC236}">
              <a16:creationId xmlns="" xmlns:a16="http://schemas.microsoft.com/office/drawing/2014/main" id="{00000000-0008-0000-0000-000060000000}"/>
            </a:ext>
          </a:extLst>
        </xdr:cNvPr>
        <xdr:cNvSpPr>
          <a:spLocks noChangeArrowheads="1"/>
        </xdr:cNvSpPr>
      </xdr:nvSpPr>
      <xdr:spPr bwMode="auto">
        <a:xfrm>
          <a:off x="231933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97" name="Rectangle 159">
          <a:extLst>
            <a:ext uri="{FF2B5EF4-FFF2-40B4-BE49-F238E27FC236}">
              <a16:creationId xmlns="" xmlns:a16="http://schemas.microsoft.com/office/drawing/2014/main" id="{00000000-0008-0000-0000-000061000000}"/>
            </a:ext>
          </a:extLst>
        </xdr:cNvPr>
        <xdr:cNvSpPr>
          <a:spLocks noChangeArrowheads="1"/>
        </xdr:cNvSpPr>
      </xdr:nvSpPr>
      <xdr:spPr bwMode="auto">
        <a:xfrm>
          <a:off x="231933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98" name="Text Box 161">
          <a:extLst>
            <a:ext uri="{FF2B5EF4-FFF2-40B4-BE49-F238E27FC236}">
              <a16:creationId xmlns="" xmlns:a16="http://schemas.microsoft.com/office/drawing/2014/main" id="{00000000-0008-0000-0000-000062000000}"/>
            </a:ext>
          </a:extLst>
        </xdr:cNvPr>
        <xdr:cNvSpPr txBox="1">
          <a:spLocks noChangeArrowheads="1"/>
        </xdr:cNvSpPr>
      </xdr:nvSpPr>
      <xdr:spPr bwMode="auto">
        <a:xfrm>
          <a:off x="23193375"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A84DCFD7-C979-DC73-B257-909C4DC611E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F2301864-5DA7-1AAC-C6DA-FA89C0A7251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5FE4611A-95F1-B2FD-857B-76D853D9EE0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36BFE362-81AC-8556-899F-A08E4CBA05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AC539ED1-C228-AF13-4A82-30A6BAED953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twoCellAnchor editAs="oneCell">
    <xdr:from>
      <xdr:col>50</xdr:col>
      <xdr:colOff>0</xdr:colOff>
      <xdr:row>2</xdr:row>
      <xdr:rowOff>0</xdr:rowOff>
    </xdr:from>
    <xdr:to>
      <xdr:col>50</xdr:col>
      <xdr:colOff>76200</xdr:colOff>
      <xdr:row>3</xdr:row>
      <xdr:rowOff>57150</xdr:rowOff>
    </xdr:to>
    <xdr:sp macro="" textlink="">
      <xdr:nvSpPr>
        <xdr:cNvPr id="3" name="Text Box 23">
          <a:extLst>
            <a:ext uri="{FF2B5EF4-FFF2-40B4-BE49-F238E27FC236}">
              <a16:creationId xmlns="" xmlns:a16="http://schemas.microsoft.com/office/drawing/2014/main" id="{00000000-0008-0000-0100-000003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57150</xdr:rowOff>
    </xdr:to>
    <xdr:sp macro="" textlink="">
      <xdr:nvSpPr>
        <xdr:cNvPr id="4" name="Text Box 24">
          <a:extLst>
            <a:ext uri="{FF2B5EF4-FFF2-40B4-BE49-F238E27FC236}">
              <a16:creationId xmlns="" xmlns:a16="http://schemas.microsoft.com/office/drawing/2014/main" id="{00000000-0008-0000-0100-000004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57150</xdr:rowOff>
    </xdr:to>
    <xdr:sp macro="" textlink="">
      <xdr:nvSpPr>
        <xdr:cNvPr id="5" name="Text Box 50">
          <a:extLst>
            <a:ext uri="{FF2B5EF4-FFF2-40B4-BE49-F238E27FC236}">
              <a16:creationId xmlns="" xmlns:a16="http://schemas.microsoft.com/office/drawing/2014/main" id="{00000000-0008-0000-0100-000005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57150</xdr:rowOff>
    </xdr:to>
    <xdr:sp macro="" textlink="">
      <xdr:nvSpPr>
        <xdr:cNvPr id="6" name="Text Box 52">
          <a:extLst>
            <a:ext uri="{FF2B5EF4-FFF2-40B4-BE49-F238E27FC236}">
              <a16:creationId xmlns="" xmlns:a16="http://schemas.microsoft.com/office/drawing/2014/main" id="{00000000-0008-0000-0100-000006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10" name="Text Box 23">
          <a:extLst>
            <a:ext uri="{FF2B5EF4-FFF2-40B4-BE49-F238E27FC236}">
              <a16:creationId xmlns="" xmlns:a16="http://schemas.microsoft.com/office/drawing/2014/main" id="{00000000-0008-0000-0100-00000A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11" name="Text Box 24">
          <a:extLst>
            <a:ext uri="{FF2B5EF4-FFF2-40B4-BE49-F238E27FC236}">
              <a16:creationId xmlns="" xmlns:a16="http://schemas.microsoft.com/office/drawing/2014/main" id="{00000000-0008-0000-0100-00000B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12" name="Text Box 50">
          <a:extLst>
            <a:ext uri="{FF2B5EF4-FFF2-40B4-BE49-F238E27FC236}">
              <a16:creationId xmlns="" xmlns:a16="http://schemas.microsoft.com/office/drawing/2014/main" id="{00000000-0008-0000-0100-00000C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13" name="Text Box 52">
          <a:extLst>
            <a:ext uri="{FF2B5EF4-FFF2-40B4-BE49-F238E27FC236}">
              <a16:creationId xmlns="" xmlns:a16="http://schemas.microsoft.com/office/drawing/2014/main" id="{00000000-0008-0000-0100-00000D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47625</xdr:rowOff>
    </xdr:to>
    <xdr:sp macro="" textlink="">
      <xdr:nvSpPr>
        <xdr:cNvPr id="17" name="Text Box 23">
          <a:extLst>
            <a:ext uri="{FF2B5EF4-FFF2-40B4-BE49-F238E27FC236}">
              <a16:creationId xmlns="" xmlns:a16="http://schemas.microsoft.com/office/drawing/2014/main" id="{00000000-0008-0000-0100-000011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47625</xdr:rowOff>
    </xdr:to>
    <xdr:sp macro="" textlink="">
      <xdr:nvSpPr>
        <xdr:cNvPr id="18" name="Text Box 24">
          <a:extLst>
            <a:ext uri="{FF2B5EF4-FFF2-40B4-BE49-F238E27FC236}">
              <a16:creationId xmlns="" xmlns:a16="http://schemas.microsoft.com/office/drawing/2014/main" id="{00000000-0008-0000-0100-000012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47625</xdr:rowOff>
    </xdr:to>
    <xdr:sp macro="" textlink="">
      <xdr:nvSpPr>
        <xdr:cNvPr id="19" name="Text Box 50">
          <a:extLst>
            <a:ext uri="{FF2B5EF4-FFF2-40B4-BE49-F238E27FC236}">
              <a16:creationId xmlns="" xmlns:a16="http://schemas.microsoft.com/office/drawing/2014/main" id="{00000000-0008-0000-0100-000013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47625</xdr:rowOff>
    </xdr:to>
    <xdr:sp macro="" textlink="">
      <xdr:nvSpPr>
        <xdr:cNvPr id="20" name="Text Box 52">
          <a:extLst>
            <a:ext uri="{FF2B5EF4-FFF2-40B4-BE49-F238E27FC236}">
              <a16:creationId xmlns="" xmlns:a16="http://schemas.microsoft.com/office/drawing/2014/main" id="{00000000-0008-0000-0100-000014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0</xdr:colOff>
      <xdr:row>2</xdr:row>
      <xdr:rowOff>0</xdr:rowOff>
    </xdr:from>
    <xdr:to>
      <xdr:col>50</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50</xdr:col>
      <xdr:colOff>0</xdr:colOff>
      <xdr:row>2</xdr:row>
      <xdr:rowOff>0</xdr:rowOff>
    </xdr:from>
    <xdr:to>
      <xdr:col>50</xdr:col>
      <xdr:colOff>0</xdr:colOff>
      <xdr:row>2</xdr:row>
      <xdr:rowOff>0</xdr:rowOff>
    </xdr:to>
    <xdr:sp macro="" textlink="">
      <xdr:nvSpPr>
        <xdr:cNvPr id="26" name="Rectangle 132">
          <a:extLst>
            <a:ext uri="{FF2B5EF4-FFF2-40B4-BE49-F238E27FC236}">
              <a16:creationId xmlns="" xmlns:a16="http://schemas.microsoft.com/office/drawing/2014/main" id="{00000000-0008-0000-0100-00001A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50</xdr:col>
      <xdr:colOff>0</xdr:colOff>
      <xdr:row>2</xdr:row>
      <xdr:rowOff>0</xdr:rowOff>
    </xdr:from>
    <xdr:to>
      <xdr:col>50</xdr:col>
      <xdr:colOff>0</xdr:colOff>
      <xdr:row>2</xdr:row>
      <xdr:rowOff>0</xdr:rowOff>
    </xdr:to>
    <xdr:sp macro="" textlink="">
      <xdr:nvSpPr>
        <xdr:cNvPr id="28" name="Rectangle 149">
          <a:extLst>
            <a:ext uri="{FF2B5EF4-FFF2-40B4-BE49-F238E27FC236}">
              <a16:creationId xmlns="" xmlns:a16="http://schemas.microsoft.com/office/drawing/2014/main" id="{00000000-0008-0000-0100-00001C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29" name="Rectangle 150">
          <a:extLst>
            <a:ext uri="{FF2B5EF4-FFF2-40B4-BE49-F238E27FC236}">
              <a16:creationId xmlns="" xmlns:a16="http://schemas.microsoft.com/office/drawing/2014/main" id="{00000000-0008-0000-0100-00001D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30" name="Rectangle 154">
          <a:extLst>
            <a:ext uri="{FF2B5EF4-FFF2-40B4-BE49-F238E27FC236}">
              <a16:creationId xmlns="" xmlns:a16="http://schemas.microsoft.com/office/drawing/2014/main" id="{00000000-0008-0000-0100-00001E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31" name="Rectangle 159">
          <a:extLst>
            <a:ext uri="{FF2B5EF4-FFF2-40B4-BE49-F238E27FC236}">
              <a16:creationId xmlns="" xmlns:a16="http://schemas.microsoft.com/office/drawing/2014/main" id="{00000000-0008-0000-0100-00001F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32" name="Text Box 161">
          <a:extLst>
            <a:ext uri="{FF2B5EF4-FFF2-40B4-BE49-F238E27FC236}">
              <a16:creationId xmlns="" xmlns:a16="http://schemas.microsoft.com/office/drawing/2014/main" id="{00000000-0008-0000-0100-000020000000}"/>
            </a:ext>
          </a:extLst>
        </xdr:cNvPr>
        <xdr:cNvSpPr txBox="1">
          <a:spLocks noChangeArrowheads="1"/>
        </xdr:cNvSpPr>
      </xdr:nvSpPr>
      <xdr:spPr bwMode="auto">
        <a:xfrm>
          <a:off x="22098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xdr:col>
      <xdr:colOff>0</xdr:colOff>
      <xdr:row>118</xdr:row>
      <xdr:rowOff>0</xdr:rowOff>
    </xdr:from>
    <xdr:ext cx="76200" cy="214033"/>
    <xdr:sp macro="" textlink="">
      <xdr:nvSpPr>
        <xdr:cNvPr id="121" name="Text Box 23">
          <a:extLst>
            <a:ext uri="{FF2B5EF4-FFF2-40B4-BE49-F238E27FC236}">
              <a16:creationId xmlns="" xmlns:a16="http://schemas.microsoft.com/office/drawing/2014/main" id="{00000000-0008-0000-0100-000079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2" name="Text Box 24">
          <a:extLst>
            <a:ext uri="{FF2B5EF4-FFF2-40B4-BE49-F238E27FC236}">
              <a16:creationId xmlns="" xmlns:a16="http://schemas.microsoft.com/office/drawing/2014/main" id="{00000000-0008-0000-0100-00007A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3" name="Text Box 50">
          <a:extLst>
            <a:ext uri="{FF2B5EF4-FFF2-40B4-BE49-F238E27FC236}">
              <a16:creationId xmlns="" xmlns:a16="http://schemas.microsoft.com/office/drawing/2014/main" id="{00000000-0008-0000-0100-00007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4" name="Text Box 52">
          <a:extLst>
            <a:ext uri="{FF2B5EF4-FFF2-40B4-BE49-F238E27FC236}">
              <a16:creationId xmlns="" xmlns:a16="http://schemas.microsoft.com/office/drawing/2014/main" id="{00000000-0008-0000-0100-00007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5" name="Text Box 24">
          <a:extLst>
            <a:ext uri="{FF2B5EF4-FFF2-40B4-BE49-F238E27FC236}">
              <a16:creationId xmlns="" xmlns:a16="http://schemas.microsoft.com/office/drawing/2014/main" id="{00000000-0008-0000-0100-00007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6" name="Text Box 50">
          <a:extLst>
            <a:ext uri="{FF2B5EF4-FFF2-40B4-BE49-F238E27FC236}">
              <a16:creationId xmlns="" xmlns:a16="http://schemas.microsoft.com/office/drawing/2014/main" id="{00000000-0008-0000-0100-00007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7" name="Text Box 52">
          <a:extLst>
            <a:ext uri="{FF2B5EF4-FFF2-40B4-BE49-F238E27FC236}">
              <a16:creationId xmlns="" xmlns:a16="http://schemas.microsoft.com/office/drawing/2014/main" id="{00000000-0008-0000-0100-00007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28" name="Text Box 23">
          <a:extLst>
            <a:ext uri="{FF2B5EF4-FFF2-40B4-BE49-F238E27FC236}">
              <a16:creationId xmlns="" xmlns:a16="http://schemas.microsoft.com/office/drawing/2014/main" id="{00000000-0008-0000-0100-000080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29" name="Text Box 24">
          <a:extLst>
            <a:ext uri="{FF2B5EF4-FFF2-40B4-BE49-F238E27FC236}">
              <a16:creationId xmlns="" xmlns:a16="http://schemas.microsoft.com/office/drawing/2014/main" id="{00000000-0008-0000-0100-000081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0" name="Text Box 50">
          <a:extLst>
            <a:ext uri="{FF2B5EF4-FFF2-40B4-BE49-F238E27FC236}">
              <a16:creationId xmlns="" xmlns:a16="http://schemas.microsoft.com/office/drawing/2014/main" id="{00000000-0008-0000-0100-00008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1" name="Text Box 52">
          <a:extLst>
            <a:ext uri="{FF2B5EF4-FFF2-40B4-BE49-F238E27FC236}">
              <a16:creationId xmlns="" xmlns:a16="http://schemas.microsoft.com/office/drawing/2014/main" id="{00000000-0008-0000-0100-00008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2" name="Text Box 24">
          <a:extLst>
            <a:ext uri="{FF2B5EF4-FFF2-40B4-BE49-F238E27FC236}">
              <a16:creationId xmlns="" xmlns:a16="http://schemas.microsoft.com/office/drawing/2014/main" id="{00000000-0008-0000-0100-00008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3" name="Text Box 50">
          <a:extLst>
            <a:ext uri="{FF2B5EF4-FFF2-40B4-BE49-F238E27FC236}">
              <a16:creationId xmlns="" xmlns:a16="http://schemas.microsoft.com/office/drawing/2014/main" id="{00000000-0008-0000-0100-00008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4" name="Text Box 52">
          <a:extLst>
            <a:ext uri="{FF2B5EF4-FFF2-40B4-BE49-F238E27FC236}">
              <a16:creationId xmlns="" xmlns:a16="http://schemas.microsoft.com/office/drawing/2014/main" id="{00000000-0008-0000-0100-00008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50</xdr:col>
      <xdr:colOff>0</xdr:colOff>
      <xdr:row>2</xdr:row>
      <xdr:rowOff>0</xdr:rowOff>
    </xdr:from>
    <xdr:to>
      <xdr:col>50</xdr:col>
      <xdr:colOff>76200</xdr:colOff>
      <xdr:row>3</xdr:row>
      <xdr:rowOff>57150</xdr:rowOff>
    </xdr:to>
    <xdr:sp macro="" textlink="">
      <xdr:nvSpPr>
        <xdr:cNvPr id="235" name="Text Box 23">
          <a:extLst>
            <a:ext uri="{FF2B5EF4-FFF2-40B4-BE49-F238E27FC236}">
              <a16:creationId xmlns="" xmlns:a16="http://schemas.microsoft.com/office/drawing/2014/main" id="{00000000-0008-0000-0100-0000EB000000}"/>
            </a:ext>
          </a:extLst>
        </xdr:cNvPr>
        <xdr:cNvSpPr txBox="1">
          <a:spLocks noChangeArrowheads="1"/>
        </xdr:cNvSpPr>
      </xdr:nvSpPr>
      <xdr:spPr bwMode="auto">
        <a:xfrm>
          <a:off x="257365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57150</xdr:rowOff>
    </xdr:to>
    <xdr:sp macro="" textlink="">
      <xdr:nvSpPr>
        <xdr:cNvPr id="236" name="Text Box 24">
          <a:extLst>
            <a:ext uri="{FF2B5EF4-FFF2-40B4-BE49-F238E27FC236}">
              <a16:creationId xmlns="" xmlns:a16="http://schemas.microsoft.com/office/drawing/2014/main" id="{00000000-0008-0000-0100-0000EC000000}"/>
            </a:ext>
          </a:extLst>
        </xdr:cNvPr>
        <xdr:cNvSpPr txBox="1">
          <a:spLocks noChangeArrowheads="1"/>
        </xdr:cNvSpPr>
      </xdr:nvSpPr>
      <xdr:spPr bwMode="auto">
        <a:xfrm>
          <a:off x="257365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57150</xdr:rowOff>
    </xdr:to>
    <xdr:sp macro="" textlink="">
      <xdr:nvSpPr>
        <xdr:cNvPr id="237" name="Text Box 50">
          <a:extLst>
            <a:ext uri="{FF2B5EF4-FFF2-40B4-BE49-F238E27FC236}">
              <a16:creationId xmlns="" xmlns:a16="http://schemas.microsoft.com/office/drawing/2014/main" id="{00000000-0008-0000-0100-0000ED000000}"/>
            </a:ext>
          </a:extLst>
        </xdr:cNvPr>
        <xdr:cNvSpPr txBox="1">
          <a:spLocks noChangeArrowheads="1"/>
        </xdr:cNvSpPr>
      </xdr:nvSpPr>
      <xdr:spPr bwMode="auto">
        <a:xfrm>
          <a:off x="257365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57150</xdr:rowOff>
    </xdr:to>
    <xdr:sp macro="" textlink="">
      <xdr:nvSpPr>
        <xdr:cNvPr id="238" name="Text Box 52">
          <a:extLst>
            <a:ext uri="{FF2B5EF4-FFF2-40B4-BE49-F238E27FC236}">
              <a16:creationId xmlns="" xmlns:a16="http://schemas.microsoft.com/office/drawing/2014/main" id="{00000000-0008-0000-0100-0000EE000000}"/>
            </a:ext>
          </a:extLst>
        </xdr:cNvPr>
        <xdr:cNvSpPr txBox="1">
          <a:spLocks noChangeArrowheads="1"/>
        </xdr:cNvSpPr>
      </xdr:nvSpPr>
      <xdr:spPr bwMode="auto">
        <a:xfrm>
          <a:off x="257365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242" name="Text Box 23">
          <a:extLst>
            <a:ext uri="{FF2B5EF4-FFF2-40B4-BE49-F238E27FC236}">
              <a16:creationId xmlns="" xmlns:a16="http://schemas.microsoft.com/office/drawing/2014/main" id="{00000000-0008-0000-0100-0000F2000000}"/>
            </a:ext>
          </a:extLst>
        </xdr:cNvPr>
        <xdr:cNvSpPr txBox="1">
          <a:spLocks noChangeArrowheads="1"/>
        </xdr:cNvSpPr>
      </xdr:nvSpPr>
      <xdr:spPr bwMode="auto">
        <a:xfrm>
          <a:off x="257365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243" name="Text Box 24">
          <a:extLst>
            <a:ext uri="{FF2B5EF4-FFF2-40B4-BE49-F238E27FC236}">
              <a16:creationId xmlns="" xmlns:a16="http://schemas.microsoft.com/office/drawing/2014/main" id="{00000000-0008-0000-0100-0000F3000000}"/>
            </a:ext>
          </a:extLst>
        </xdr:cNvPr>
        <xdr:cNvSpPr txBox="1">
          <a:spLocks noChangeArrowheads="1"/>
        </xdr:cNvSpPr>
      </xdr:nvSpPr>
      <xdr:spPr bwMode="auto">
        <a:xfrm>
          <a:off x="257365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244" name="Text Box 50">
          <a:extLst>
            <a:ext uri="{FF2B5EF4-FFF2-40B4-BE49-F238E27FC236}">
              <a16:creationId xmlns="" xmlns:a16="http://schemas.microsoft.com/office/drawing/2014/main" id="{00000000-0008-0000-0100-0000F4000000}"/>
            </a:ext>
          </a:extLst>
        </xdr:cNvPr>
        <xdr:cNvSpPr txBox="1">
          <a:spLocks noChangeArrowheads="1"/>
        </xdr:cNvSpPr>
      </xdr:nvSpPr>
      <xdr:spPr bwMode="auto">
        <a:xfrm>
          <a:off x="257365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245" name="Text Box 52">
          <a:extLst>
            <a:ext uri="{FF2B5EF4-FFF2-40B4-BE49-F238E27FC236}">
              <a16:creationId xmlns="" xmlns:a16="http://schemas.microsoft.com/office/drawing/2014/main" id="{00000000-0008-0000-0100-0000F5000000}"/>
            </a:ext>
          </a:extLst>
        </xdr:cNvPr>
        <xdr:cNvSpPr txBox="1">
          <a:spLocks noChangeArrowheads="1"/>
        </xdr:cNvSpPr>
      </xdr:nvSpPr>
      <xdr:spPr bwMode="auto">
        <a:xfrm>
          <a:off x="257365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47625</xdr:rowOff>
    </xdr:to>
    <xdr:sp macro="" textlink="">
      <xdr:nvSpPr>
        <xdr:cNvPr id="249" name="Text Box 23">
          <a:extLst>
            <a:ext uri="{FF2B5EF4-FFF2-40B4-BE49-F238E27FC236}">
              <a16:creationId xmlns="" xmlns:a16="http://schemas.microsoft.com/office/drawing/2014/main" id="{00000000-0008-0000-0100-0000F9000000}"/>
            </a:ext>
          </a:extLst>
        </xdr:cNvPr>
        <xdr:cNvSpPr txBox="1">
          <a:spLocks noChangeArrowheads="1"/>
        </xdr:cNvSpPr>
      </xdr:nvSpPr>
      <xdr:spPr bwMode="auto">
        <a:xfrm>
          <a:off x="257365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47625</xdr:rowOff>
    </xdr:to>
    <xdr:sp macro="" textlink="">
      <xdr:nvSpPr>
        <xdr:cNvPr id="250" name="Text Box 24">
          <a:extLst>
            <a:ext uri="{FF2B5EF4-FFF2-40B4-BE49-F238E27FC236}">
              <a16:creationId xmlns="" xmlns:a16="http://schemas.microsoft.com/office/drawing/2014/main" id="{00000000-0008-0000-0100-0000FA000000}"/>
            </a:ext>
          </a:extLst>
        </xdr:cNvPr>
        <xdr:cNvSpPr txBox="1">
          <a:spLocks noChangeArrowheads="1"/>
        </xdr:cNvSpPr>
      </xdr:nvSpPr>
      <xdr:spPr bwMode="auto">
        <a:xfrm>
          <a:off x="257365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47625</xdr:rowOff>
    </xdr:to>
    <xdr:sp macro="" textlink="">
      <xdr:nvSpPr>
        <xdr:cNvPr id="251" name="Text Box 50">
          <a:extLst>
            <a:ext uri="{FF2B5EF4-FFF2-40B4-BE49-F238E27FC236}">
              <a16:creationId xmlns="" xmlns:a16="http://schemas.microsoft.com/office/drawing/2014/main" id="{00000000-0008-0000-0100-0000FB000000}"/>
            </a:ext>
          </a:extLst>
        </xdr:cNvPr>
        <xdr:cNvSpPr txBox="1">
          <a:spLocks noChangeArrowheads="1"/>
        </xdr:cNvSpPr>
      </xdr:nvSpPr>
      <xdr:spPr bwMode="auto">
        <a:xfrm>
          <a:off x="257365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47625</xdr:rowOff>
    </xdr:to>
    <xdr:sp macro="" textlink="">
      <xdr:nvSpPr>
        <xdr:cNvPr id="252" name="Text Box 52">
          <a:extLst>
            <a:ext uri="{FF2B5EF4-FFF2-40B4-BE49-F238E27FC236}">
              <a16:creationId xmlns="" xmlns:a16="http://schemas.microsoft.com/office/drawing/2014/main" id="{00000000-0008-0000-0100-0000FC000000}"/>
            </a:ext>
          </a:extLst>
        </xdr:cNvPr>
        <xdr:cNvSpPr txBox="1">
          <a:spLocks noChangeArrowheads="1"/>
        </xdr:cNvSpPr>
      </xdr:nvSpPr>
      <xdr:spPr bwMode="auto">
        <a:xfrm>
          <a:off x="257365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0</xdr:colOff>
      <xdr:row>2</xdr:row>
      <xdr:rowOff>0</xdr:rowOff>
    </xdr:from>
    <xdr:to>
      <xdr:col>50</xdr:col>
      <xdr:colOff>0</xdr:colOff>
      <xdr:row>2</xdr:row>
      <xdr:rowOff>0</xdr:rowOff>
    </xdr:to>
    <xdr:graphicFrame macro="">
      <xdr:nvGraphicFramePr>
        <xdr:cNvPr id="253" name="グラフ 95">
          <a:extLst>
            <a:ext uri="{FF2B5EF4-FFF2-40B4-BE49-F238E27FC236}">
              <a16:creationId xmlns="" xmlns:a16="http://schemas.microsoft.com/office/drawing/2014/main" id="{00000000-0008-0000-0100-0000F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254" name="グラフ 96">
          <a:extLst>
            <a:ext uri="{FF2B5EF4-FFF2-40B4-BE49-F238E27FC236}">
              <a16:creationId xmlns="" xmlns:a16="http://schemas.microsoft.com/office/drawing/2014/main" id="{00000000-0008-0000-0100-0000F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255" name="グラフ 100">
          <a:extLst>
            <a:ext uri="{FF2B5EF4-FFF2-40B4-BE49-F238E27FC236}">
              <a16:creationId xmlns="" xmlns:a16="http://schemas.microsoft.com/office/drawing/2014/main" id="{00000000-0008-0000-0100-0000F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256" name="グラフ 103">
          <a:extLst>
            <a:ext uri="{FF2B5EF4-FFF2-40B4-BE49-F238E27FC236}">
              <a16:creationId xmlns="" xmlns:a16="http://schemas.microsoft.com/office/drawing/2014/main" id="{00000000-0008-0000-0100-000000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257" name="グラフ 131">
          <a:extLst>
            <a:ext uri="{FF2B5EF4-FFF2-40B4-BE49-F238E27FC236}">
              <a16:creationId xmlns="" xmlns:a16="http://schemas.microsoft.com/office/drawing/2014/main" id="{00000000-0008-0000-0100-000001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50</xdr:col>
      <xdr:colOff>0</xdr:colOff>
      <xdr:row>2</xdr:row>
      <xdr:rowOff>0</xdr:rowOff>
    </xdr:from>
    <xdr:to>
      <xdr:col>50</xdr:col>
      <xdr:colOff>0</xdr:colOff>
      <xdr:row>2</xdr:row>
      <xdr:rowOff>0</xdr:rowOff>
    </xdr:to>
    <xdr:sp macro="" textlink="">
      <xdr:nvSpPr>
        <xdr:cNvPr id="258" name="Rectangle 132">
          <a:extLst>
            <a:ext uri="{FF2B5EF4-FFF2-40B4-BE49-F238E27FC236}">
              <a16:creationId xmlns="" xmlns:a16="http://schemas.microsoft.com/office/drawing/2014/main" id="{00000000-0008-0000-0100-000002010000}"/>
            </a:ext>
          </a:extLst>
        </xdr:cNvPr>
        <xdr:cNvSpPr>
          <a:spLocks noChangeArrowheads="1"/>
        </xdr:cNvSpPr>
      </xdr:nvSpPr>
      <xdr:spPr bwMode="auto">
        <a:xfrm>
          <a:off x="257365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graphicFrame macro="">
      <xdr:nvGraphicFramePr>
        <xdr:cNvPr id="259" name="グラフ 135">
          <a:extLst>
            <a:ext uri="{FF2B5EF4-FFF2-40B4-BE49-F238E27FC236}">
              <a16:creationId xmlns="" xmlns:a16="http://schemas.microsoft.com/office/drawing/2014/main" id="{00000000-0008-0000-0100-000003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50</xdr:col>
      <xdr:colOff>0</xdr:colOff>
      <xdr:row>2</xdr:row>
      <xdr:rowOff>0</xdr:rowOff>
    </xdr:from>
    <xdr:to>
      <xdr:col>50</xdr:col>
      <xdr:colOff>0</xdr:colOff>
      <xdr:row>2</xdr:row>
      <xdr:rowOff>0</xdr:rowOff>
    </xdr:to>
    <xdr:sp macro="" textlink="">
      <xdr:nvSpPr>
        <xdr:cNvPr id="260" name="Rectangle 149">
          <a:extLst>
            <a:ext uri="{FF2B5EF4-FFF2-40B4-BE49-F238E27FC236}">
              <a16:creationId xmlns="" xmlns:a16="http://schemas.microsoft.com/office/drawing/2014/main" id="{00000000-0008-0000-0100-000004010000}"/>
            </a:ext>
          </a:extLst>
        </xdr:cNvPr>
        <xdr:cNvSpPr>
          <a:spLocks noChangeArrowheads="1"/>
        </xdr:cNvSpPr>
      </xdr:nvSpPr>
      <xdr:spPr bwMode="auto">
        <a:xfrm>
          <a:off x="257365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261" name="Rectangle 150">
          <a:extLst>
            <a:ext uri="{FF2B5EF4-FFF2-40B4-BE49-F238E27FC236}">
              <a16:creationId xmlns="" xmlns:a16="http://schemas.microsoft.com/office/drawing/2014/main" id="{00000000-0008-0000-0100-000005010000}"/>
            </a:ext>
          </a:extLst>
        </xdr:cNvPr>
        <xdr:cNvSpPr>
          <a:spLocks noChangeArrowheads="1"/>
        </xdr:cNvSpPr>
      </xdr:nvSpPr>
      <xdr:spPr bwMode="auto">
        <a:xfrm>
          <a:off x="257365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262" name="Rectangle 154">
          <a:extLst>
            <a:ext uri="{FF2B5EF4-FFF2-40B4-BE49-F238E27FC236}">
              <a16:creationId xmlns="" xmlns:a16="http://schemas.microsoft.com/office/drawing/2014/main" id="{00000000-0008-0000-0100-000006010000}"/>
            </a:ext>
          </a:extLst>
        </xdr:cNvPr>
        <xdr:cNvSpPr>
          <a:spLocks noChangeArrowheads="1"/>
        </xdr:cNvSpPr>
      </xdr:nvSpPr>
      <xdr:spPr bwMode="auto">
        <a:xfrm>
          <a:off x="257365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263" name="Rectangle 159">
          <a:extLst>
            <a:ext uri="{FF2B5EF4-FFF2-40B4-BE49-F238E27FC236}">
              <a16:creationId xmlns="" xmlns:a16="http://schemas.microsoft.com/office/drawing/2014/main" id="{00000000-0008-0000-0100-000007010000}"/>
            </a:ext>
          </a:extLst>
        </xdr:cNvPr>
        <xdr:cNvSpPr>
          <a:spLocks noChangeArrowheads="1"/>
        </xdr:cNvSpPr>
      </xdr:nvSpPr>
      <xdr:spPr bwMode="auto">
        <a:xfrm>
          <a:off x="257365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264" name="Text Box 161">
          <a:extLst>
            <a:ext uri="{FF2B5EF4-FFF2-40B4-BE49-F238E27FC236}">
              <a16:creationId xmlns="" xmlns:a16="http://schemas.microsoft.com/office/drawing/2014/main" id="{00000000-0008-0000-0100-000008010000}"/>
            </a:ext>
          </a:extLst>
        </xdr:cNvPr>
        <xdr:cNvSpPr txBox="1">
          <a:spLocks noChangeArrowheads="1"/>
        </xdr:cNvSpPr>
      </xdr:nvSpPr>
      <xdr:spPr bwMode="auto">
        <a:xfrm>
          <a:off x="257365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xdr:col>
      <xdr:colOff>0</xdr:colOff>
      <xdr:row>118</xdr:row>
      <xdr:rowOff>0</xdr:rowOff>
    </xdr:from>
    <xdr:ext cx="76200" cy="214033"/>
    <xdr:sp macro="" textlink="">
      <xdr:nvSpPr>
        <xdr:cNvPr id="353" name="Text Box 23">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54" name="Text Box 24">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55" name="Text Box 50">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56" name="Text Box 52">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57" name="Text Box 24">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58" name="Text Box 50">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59" name="Text Box 52">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60" name="Text Box 23">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61" name="Text Box 24">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62" name="Text Box 50">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63" name="Text Box 52">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64" name="Text Box 24">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65" name="Text Box 50">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66" name="Text Box 52">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11206</xdr:colOff>
      <xdr:row>247</xdr:row>
      <xdr:rowOff>22411</xdr:rowOff>
    </xdr:from>
    <xdr:ext cx="76200" cy="214033"/>
    <xdr:sp macro="" textlink="">
      <xdr:nvSpPr>
        <xdr:cNvPr id="81" name="Text Box 52">
          <a:extLst>
            <a:ext uri="{FF2B5EF4-FFF2-40B4-BE49-F238E27FC236}">
              <a16:creationId xmlns="" xmlns:a16="http://schemas.microsoft.com/office/drawing/2014/main" id="{00000000-0008-0000-0100-000051000000}"/>
            </a:ext>
          </a:extLst>
        </xdr:cNvPr>
        <xdr:cNvSpPr txBox="1">
          <a:spLocks noChangeArrowheads="1"/>
        </xdr:cNvSpPr>
      </xdr:nvSpPr>
      <xdr:spPr bwMode="auto">
        <a:xfrm>
          <a:off x="862853" y="3880597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313765</xdr:colOff>
      <xdr:row>253</xdr:row>
      <xdr:rowOff>33617</xdr:rowOff>
    </xdr:from>
    <xdr:ext cx="76200" cy="214033"/>
    <xdr:sp macro="" textlink="">
      <xdr:nvSpPr>
        <xdr:cNvPr id="82" name="Text Box 24">
          <a:extLst>
            <a:ext uri="{FF2B5EF4-FFF2-40B4-BE49-F238E27FC236}">
              <a16:creationId xmlns="" xmlns:a16="http://schemas.microsoft.com/office/drawing/2014/main" id="{00000000-0008-0000-0100-000052000000}"/>
            </a:ext>
          </a:extLst>
        </xdr:cNvPr>
        <xdr:cNvSpPr txBox="1">
          <a:spLocks noChangeArrowheads="1"/>
        </xdr:cNvSpPr>
      </xdr:nvSpPr>
      <xdr:spPr bwMode="auto">
        <a:xfrm>
          <a:off x="313765" y="3975847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83" name="Text Box 50">
          <a:extLst>
            <a:ext uri="{FF2B5EF4-FFF2-40B4-BE49-F238E27FC236}">
              <a16:creationId xmlns="" xmlns:a16="http://schemas.microsoft.com/office/drawing/2014/main" id="{00000000-0008-0000-0100-00005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84" name="Text Box 52">
          <a:extLst>
            <a:ext uri="{FF2B5EF4-FFF2-40B4-BE49-F238E27FC236}">
              <a16:creationId xmlns="" xmlns:a16="http://schemas.microsoft.com/office/drawing/2014/main" id="{00000000-0008-0000-0100-00005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85" name="Text Box 23">
          <a:extLst>
            <a:ext uri="{FF2B5EF4-FFF2-40B4-BE49-F238E27FC236}">
              <a16:creationId xmlns="" xmlns:a16="http://schemas.microsoft.com/office/drawing/2014/main" id="{00000000-0008-0000-0100-00005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67235</xdr:colOff>
      <xdr:row>254</xdr:row>
      <xdr:rowOff>11206</xdr:rowOff>
    </xdr:from>
    <xdr:ext cx="76200" cy="214033"/>
    <xdr:sp macro="" textlink="">
      <xdr:nvSpPr>
        <xdr:cNvPr id="86" name="Text Box 24">
          <a:extLst>
            <a:ext uri="{FF2B5EF4-FFF2-40B4-BE49-F238E27FC236}">
              <a16:creationId xmlns="" xmlns:a16="http://schemas.microsoft.com/office/drawing/2014/main" id="{00000000-0008-0000-0100-000056000000}"/>
            </a:ext>
          </a:extLst>
        </xdr:cNvPr>
        <xdr:cNvSpPr txBox="1">
          <a:spLocks noChangeArrowheads="1"/>
        </xdr:cNvSpPr>
      </xdr:nvSpPr>
      <xdr:spPr bwMode="auto">
        <a:xfrm>
          <a:off x="918882" y="398929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255</xdr:row>
      <xdr:rowOff>67234</xdr:rowOff>
    </xdr:from>
    <xdr:ext cx="76200" cy="214033"/>
    <xdr:sp macro="" textlink="">
      <xdr:nvSpPr>
        <xdr:cNvPr id="87" name="Text Box 50">
          <a:extLst>
            <a:ext uri="{FF2B5EF4-FFF2-40B4-BE49-F238E27FC236}">
              <a16:creationId xmlns="" xmlns:a16="http://schemas.microsoft.com/office/drawing/2014/main" id="{00000000-0008-0000-0100-000057000000}"/>
            </a:ext>
          </a:extLst>
        </xdr:cNvPr>
        <xdr:cNvSpPr txBox="1">
          <a:spLocks noChangeArrowheads="1"/>
        </xdr:cNvSpPr>
      </xdr:nvSpPr>
      <xdr:spPr bwMode="auto">
        <a:xfrm>
          <a:off x="784412" y="4010585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2" name="Text Box 23">
          <a:extLst>
            <a:ext uri="{FF2B5EF4-FFF2-40B4-BE49-F238E27FC236}">
              <a16:creationId xmlns="" xmlns:a16="http://schemas.microsoft.com/office/drawing/2014/main" id="{00000000-0008-0000-0100-00005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3" name="Text Box 24">
          <a:extLst>
            <a:ext uri="{FF2B5EF4-FFF2-40B4-BE49-F238E27FC236}">
              <a16:creationId xmlns="" xmlns:a16="http://schemas.microsoft.com/office/drawing/2014/main" id="{00000000-0008-0000-0100-00005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4" name="Text Box 50">
          <a:extLst>
            <a:ext uri="{FF2B5EF4-FFF2-40B4-BE49-F238E27FC236}">
              <a16:creationId xmlns="" xmlns:a16="http://schemas.microsoft.com/office/drawing/2014/main" id="{00000000-0008-0000-0100-00005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5" name="Text Box 52">
          <a:extLst>
            <a:ext uri="{FF2B5EF4-FFF2-40B4-BE49-F238E27FC236}">
              <a16:creationId xmlns="" xmlns:a16="http://schemas.microsoft.com/office/drawing/2014/main" id="{00000000-0008-0000-0100-00005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6" name="Text Box 23">
          <a:extLst>
            <a:ext uri="{FF2B5EF4-FFF2-40B4-BE49-F238E27FC236}">
              <a16:creationId xmlns="" xmlns:a16="http://schemas.microsoft.com/office/drawing/2014/main" id="{00000000-0008-0000-0100-00006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7" name="Text Box 24">
          <a:extLst>
            <a:ext uri="{FF2B5EF4-FFF2-40B4-BE49-F238E27FC236}">
              <a16:creationId xmlns="" xmlns:a16="http://schemas.microsoft.com/office/drawing/2014/main" id="{00000000-0008-0000-0100-00006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8" name="Text Box 50">
          <a:extLst>
            <a:ext uri="{FF2B5EF4-FFF2-40B4-BE49-F238E27FC236}">
              <a16:creationId xmlns="" xmlns:a16="http://schemas.microsoft.com/office/drawing/2014/main" id="{00000000-0008-0000-0100-00006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9" name="Text Box 52">
          <a:extLst>
            <a:ext uri="{FF2B5EF4-FFF2-40B4-BE49-F238E27FC236}">
              <a16:creationId xmlns="" xmlns:a16="http://schemas.microsoft.com/office/drawing/2014/main" id="{00000000-0008-0000-0100-00006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0" name="Text Box 23">
          <a:extLst>
            <a:ext uri="{FF2B5EF4-FFF2-40B4-BE49-F238E27FC236}">
              <a16:creationId xmlns="" xmlns:a16="http://schemas.microsoft.com/office/drawing/2014/main" id="{00000000-0008-0000-0100-00006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1" name="Text Box 24">
          <a:extLst>
            <a:ext uri="{FF2B5EF4-FFF2-40B4-BE49-F238E27FC236}">
              <a16:creationId xmlns="" xmlns:a16="http://schemas.microsoft.com/office/drawing/2014/main" id="{00000000-0008-0000-0100-00006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2" name="Text Box 50">
          <a:extLst>
            <a:ext uri="{FF2B5EF4-FFF2-40B4-BE49-F238E27FC236}">
              <a16:creationId xmlns="" xmlns:a16="http://schemas.microsoft.com/office/drawing/2014/main" id="{00000000-0008-0000-0100-00006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3" name="Text Box 52">
          <a:extLst>
            <a:ext uri="{FF2B5EF4-FFF2-40B4-BE49-F238E27FC236}">
              <a16:creationId xmlns="" xmlns:a16="http://schemas.microsoft.com/office/drawing/2014/main" id="{00000000-0008-0000-0100-00006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4" name="Text Box 23">
          <a:extLst>
            <a:ext uri="{FF2B5EF4-FFF2-40B4-BE49-F238E27FC236}">
              <a16:creationId xmlns="" xmlns:a16="http://schemas.microsoft.com/office/drawing/2014/main" id="{00000000-0008-0000-0100-00006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5" name="Text Box 24">
          <a:extLst>
            <a:ext uri="{FF2B5EF4-FFF2-40B4-BE49-F238E27FC236}">
              <a16:creationId xmlns="" xmlns:a16="http://schemas.microsoft.com/office/drawing/2014/main" id="{00000000-0008-0000-0100-00006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6" name="Text Box 50">
          <a:extLst>
            <a:ext uri="{FF2B5EF4-FFF2-40B4-BE49-F238E27FC236}">
              <a16:creationId xmlns="" xmlns:a16="http://schemas.microsoft.com/office/drawing/2014/main" id="{00000000-0008-0000-0100-00006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7" name="Text Box 52">
          <a:extLst>
            <a:ext uri="{FF2B5EF4-FFF2-40B4-BE49-F238E27FC236}">
              <a16:creationId xmlns="" xmlns:a16="http://schemas.microsoft.com/office/drawing/2014/main" id="{00000000-0008-0000-0100-00006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8" name="Text Box 23">
          <a:extLst>
            <a:ext uri="{FF2B5EF4-FFF2-40B4-BE49-F238E27FC236}">
              <a16:creationId xmlns="" xmlns:a16="http://schemas.microsoft.com/office/drawing/2014/main" id="{00000000-0008-0000-0100-00006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9" name="Text Box 24">
          <a:extLst>
            <a:ext uri="{FF2B5EF4-FFF2-40B4-BE49-F238E27FC236}">
              <a16:creationId xmlns="" xmlns:a16="http://schemas.microsoft.com/office/drawing/2014/main" id="{00000000-0008-0000-0100-00006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0" name="Text Box 50">
          <a:extLst>
            <a:ext uri="{FF2B5EF4-FFF2-40B4-BE49-F238E27FC236}">
              <a16:creationId xmlns="" xmlns:a16="http://schemas.microsoft.com/office/drawing/2014/main" id="{00000000-0008-0000-0100-00006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1" name="Text Box 52">
          <a:extLst>
            <a:ext uri="{FF2B5EF4-FFF2-40B4-BE49-F238E27FC236}">
              <a16:creationId xmlns="" xmlns:a16="http://schemas.microsoft.com/office/drawing/2014/main" id="{00000000-0008-0000-0100-00006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2" name="Text Box 23">
          <a:extLst>
            <a:ext uri="{FF2B5EF4-FFF2-40B4-BE49-F238E27FC236}">
              <a16:creationId xmlns="" xmlns:a16="http://schemas.microsoft.com/office/drawing/2014/main" id="{00000000-0008-0000-0100-00007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3" name="Text Box 24">
          <a:extLst>
            <a:ext uri="{FF2B5EF4-FFF2-40B4-BE49-F238E27FC236}">
              <a16:creationId xmlns="" xmlns:a16="http://schemas.microsoft.com/office/drawing/2014/main" id="{00000000-0008-0000-0100-00007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4" name="Text Box 50">
          <a:extLst>
            <a:ext uri="{FF2B5EF4-FFF2-40B4-BE49-F238E27FC236}">
              <a16:creationId xmlns="" xmlns:a16="http://schemas.microsoft.com/office/drawing/2014/main" id="{00000000-0008-0000-0100-00007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5" name="Text Box 52">
          <a:extLst>
            <a:ext uri="{FF2B5EF4-FFF2-40B4-BE49-F238E27FC236}">
              <a16:creationId xmlns="" xmlns:a16="http://schemas.microsoft.com/office/drawing/2014/main" id="{00000000-0008-0000-0100-00007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6" name="Text Box 23">
          <a:extLst>
            <a:ext uri="{FF2B5EF4-FFF2-40B4-BE49-F238E27FC236}">
              <a16:creationId xmlns="" xmlns:a16="http://schemas.microsoft.com/office/drawing/2014/main" id="{00000000-0008-0000-0100-00007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7" name="Text Box 24">
          <a:extLst>
            <a:ext uri="{FF2B5EF4-FFF2-40B4-BE49-F238E27FC236}">
              <a16:creationId xmlns="" xmlns:a16="http://schemas.microsoft.com/office/drawing/2014/main" id="{00000000-0008-0000-0100-00007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8" name="Text Box 50">
          <a:extLst>
            <a:ext uri="{FF2B5EF4-FFF2-40B4-BE49-F238E27FC236}">
              <a16:creationId xmlns="" xmlns:a16="http://schemas.microsoft.com/office/drawing/2014/main" id="{00000000-0008-0000-0100-00007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9" name="Text Box 52">
          <a:extLst>
            <a:ext uri="{FF2B5EF4-FFF2-40B4-BE49-F238E27FC236}">
              <a16:creationId xmlns="" xmlns:a16="http://schemas.microsoft.com/office/drawing/2014/main" id="{00000000-0008-0000-0100-00007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0" name="Text Box 23">
          <a:extLst>
            <a:ext uri="{FF2B5EF4-FFF2-40B4-BE49-F238E27FC236}">
              <a16:creationId xmlns="" xmlns:a16="http://schemas.microsoft.com/office/drawing/2014/main" id="{00000000-0008-0000-0100-00007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5" name="Text Box 24">
          <a:extLst>
            <a:ext uri="{FF2B5EF4-FFF2-40B4-BE49-F238E27FC236}">
              <a16:creationId xmlns="" xmlns:a16="http://schemas.microsoft.com/office/drawing/2014/main" id="{00000000-0008-0000-0100-00008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6" name="Text Box 50">
          <a:extLst>
            <a:ext uri="{FF2B5EF4-FFF2-40B4-BE49-F238E27FC236}">
              <a16:creationId xmlns="" xmlns:a16="http://schemas.microsoft.com/office/drawing/2014/main" id="{00000000-0008-0000-0100-00008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7" name="Text Box 52">
          <a:extLst>
            <a:ext uri="{FF2B5EF4-FFF2-40B4-BE49-F238E27FC236}">
              <a16:creationId xmlns="" xmlns:a16="http://schemas.microsoft.com/office/drawing/2014/main" id="{00000000-0008-0000-0100-00008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8" name="Text Box 23">
          <a:extLst>
            <a:ext uri="{FF2B5EF4-FFF2-40B4-BE49-F238E27FC236}">
              <a16:creationId xmlns="" xmlns:a16="http://schemas.microsoft.com/office/drawing/2014/main" id="{00000000-0008-0000-0100-00008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9" name="Text Box 24">
          <a:extLst>
            <a:ext uri="{FF2B5EF4-FFF2-40B4-BE49-F238E27FC236}">
              <a16:creationId xmlns="" xmlns:a16="http://schemas.microsoft.com/office/drawing/2014/main" id="{00000000-0008-0000-0100-00008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0" name="Text Box 50">
          <a:extLst>
            <a:ext uri="{FF2B5EF4-FFF2-40B4-BE49-F238E27FC236}">
              <a16:creationId xmlns="" xmlns:a16="http://schemas.microsoft.com/office/drawing/2014/main" id="{00000000-0008-0000-0100-00008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1" name="Text Box 52">
          <a:extLst>
            <a:ext uri="{FF2B5EF4-FFF2-40B4-BE49-F238E27FC236}">
              <a16:creationId xmlns="" xmlns:a16="http://schemas.microsoft.com/office/drawing/2014/main" id="{00000000-0008-0000-0100-00008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2" name="Text Box 23">
          <a:extLst>
            <a:ext uri="{FF2B5EF4-FFF2-40B4-BE49-F238E27FC236}">
              <a16:creationId xmlns="" xmlns:a16="http://schemas.microsoft.com/office/drawing/2014/main" id="{00000000-0008-0000-0100-00008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3" name="Text Box 24">
          <a:extLst>
            <a:ext uri="{FF2B5EF4-FFF2-40B4-BE49-F238E27FC236}">
              <a16:creationId xmlns="" xmlns:a16="http://schemas.microsoft.com/office/drawing/2014/main" id="{00000000-0008-0000-0100-00008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4" name="Text Box 50">
          <a:extLst>
            <a:ext uri="{FF2B5EF4-FFF2-40B4-BE49-F238E27FC236}">
              <a16:creationId xmlns="" xmlns:a16="http://schemas.microsoft.com/office/drawing/2014/main" id="{00000000-0008-0000-0100-00009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5" name="Text Box 52">
          <a:extLst>
            <a:ext uri="{FF2B5EF4-FFF2-40B4-BE49-F238E27FC236}">
              <a16:creationId xmlns="" xmlns:a16="http://schemas.microsoft.com/office/drawing/2014/main" id="{00000000-0008-0000-0100-00009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6" name="Text Box 23">
          <a:extLst>
            <a:ext uri="{FF2B5EF4-FFF2-40B4-BE49-F238E27FC236}">
              <a16:creationId xmlns="" xmlns:a16="http://schemas.microsoft.com/office/drawing/2014/main" id="{00000000-0008-0000-0100-00009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7" name="Text Box 24">
          <a:extLst>
            <a:ext uri="{FF2B5EF4-FFF2-40B4-BE49-F238E27FC236}">
              <a16:creationId xmlns="" xmlns:a16="http://schemas.microsoft.com/office/drawing/2014/main" id="{00000000-0008-0000-0100-00009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8" name="Text Box 50">
          <a:extLst>
            <a:ext uri="{FF2B5EF4-FFF2-40B4-BE49-F238E27FC236}">
              <a16:creationId xmlns="" xmlns:a16="http://schemas.microsoft.com/office/drawing/2014/main" id="{00000000-0008-0000-0100-00009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9" name="Text Box 52">
          <a:extLst>
            <a:ext uri="{FF2B5EF4-FFF2-40B4-BE49-F238E27FC236}">
              <a16:creationId xmlns="" xmlns:a16="http://schemas.microsoft.com/office/drawing/2014/main" id="{00000000-0008-0000-0100-00009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0" name="Text Box 23">
          <a:extLst>
            <a:ext uri="{FF2B5EF4-FFF2-40B4-BE49-F238E27FC236}">
              <a16:creationId xmlns="" xmlns:a16="http://schemas.microsoft.com/office/drawing/2014/main" id="{00000000-0008-0000-0100-00009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1" name="Text Box 24">
          <a:extLst>
            <a:ext uri="{FF2B5EF4-FFF2-40B4-BE49-F238E27FC236}">
              <a16:creationId xmlns="" xmlns:a16="http://schemas.microsoft.com/office/drawing/2014/main" id="{00000000-0008-0000-0100-00009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2" name="Text Box 50">
          <a:extLst>
            <a:ext uri="{FF2B5EF4-FFF2-40B4-BE49-F238E27FC236}">
              <a16:creationId xmlns="" xmlns:a16="http://schemas.microsoft.com/office/drawing/2014/main" id="{00000000-0008-0000-0100-00009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3" name="Text Box 52">
          <a:extLst>
            <a:ext uri="{FF2B5EF4-FFF2-40B4-BE49-F238E27FC236}">
              <a16:creationId xmlns="" xmlns:a16="http://schemas.microsoft.com/office/drawing/2014/main" id="{00000000-0008-0000-0100-00009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4" name="Text Box 23">
          <a:extLst>
            <a:ext uri="{FF2B5EF4-FFF2-40B4-BE49-F238E27FC236}">
              <a16:creationId xmlns="" xmlns:a16="http://schemas.microsoft.com/office/drawing/2014/main" id="{00000000-0008-0000-0100-00009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5" name="Text Box 24">
          <a:extLst>
            <a:ext uri="{FF2B5EF4-FFF2-40B4-BE49-F238E27FC236}">
              <a16:creationId xmlns="" xmlns:a16="http://schemas.microsoft.com/office/drawing/2014/main" id="{00000000-0008-0000-0100-00009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6" name="Text Box 50">
          <a:extLst>
            <a:ext uri="{FF2B5EF4-FFF2-40B4-BE49-F238E27FC236}">
              <a16:creationId xmlns="" xmlns:a16="http://schemas.microsoft.com/office/drawing/2014/main" id="{00000000-0008-0000-0100-00009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7" name="Text Box 52">
          <a:extLst>
            <a:ext uri="{FF2B5EF4-FFF2-40B4-BE49-F238E27FC236}">
              <a16:creationId xmlns="" xmlns:a16="http://schemas.microsoft.com/office/drawing/2014/main" id="{00000000-0008-0000-0100-00009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8" name="Text Box 23">
          <a:extLst>
            <a:ext uri="{FF2B5EF4-FFF2-40B4-BE49-F238E27FC236}">
              <a16:creationId xmlns="" xmlns:a16="http://schemas.microsoft.com/office/drawing/2014/main" id="{00000000-0008-0000-0100-00009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9" name="Text Box 24">
          <a:extLst>
            <a:ext uri="{FF2B5EF4-FFF2-40B4-BE49-F238E27FC236}">
              <a16:creationId xmlns="" xmlns:a16="http://schemas.microsoft.com/office/drawing/2014/main" id="{00000000-0008-0000-0100-00009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0" name="Text Box 50">
          <a:extLst>
            <a:ext uri="{FF2B5EF4-FFF2-40B4-BE49-F238E27FC236}">
              <a16:creationId xmlns="" xmlns:a16="http://schemas.microsoft.com/office/drawing/2014/main" id="{00000000-0008-0000-0100-0000A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1" name="Text Box 52">
          <a:extLst>
            <a:ext uri="{FF2B5EF4-FFF2-40B4-BE49-F238E27FC236}">
              <a16:creationId xmlns="" xmlns:a16="http://schemas.microsoft.com/office/drawing/2014/main" id="{00000000-0008-0000-0100-0000A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2" name="Text Box 23">
          <a:extLst>
            <a:ext uri="{FF2B5EF4-FFF2-40B4-BE49-F238E27FC236}">
              <a16:creationId xmlns="" xmlns:a16="http://schemas.microsoft.com/office/drawing/2014/main" id="{00000000-0008-0000-0100-0000A2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3" name="Text Box 24">
          <a:extLst>
            <a:ext uri="{FF2B5EF4-FFF2-40B4-BE49-F238E27FC236}">
              <a16:creationId xmlns="" xmlns:a16="http://schemas.microsoft.com/office/drawing/2014/main" id="{00000000-0008-0000-0100-0000A3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4" name="Text Box 50">
          <a:extLst>
            <a:ext uri="{FF2B5EF4-FFF2-40B4-BE49-F238E27FC236}">
              <a16:creationId xmlns="" xmlns:a16="http://schemas.microsoft.com/office/drawing/2014/main" id="{00000000-0008-0000-0100-0000A4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5" name="Text Box 52">
          <a:extLst>
            <a:ext uri="{FF2B5EF4-FFF2-40B4-BE49-F238E27FC236}">
              <a16:creationId xmlns="" xmlns:a16="http://schemas.microsoft.com/office/drawing/2014/main" id="{00000000-0008-0000-0100-0000A5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6" name="Text Box 24">
          <a:extLst>
            <a:ext uri="{FF2B5EF4-FFF2-40B4-BE49-F238E27FC236}">
              <a16:creationId xmlns="" xmlns:a16="http://schemas.microsoft.com/office/drawing/2014/main" id="{00000000-0008-0000-0100-0000A6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7" name="Text Box 50">
          <a:extLst>
            <a:ext uri="{FF2B5EF4-FFF2-40B4-BE49-F238E27FC236}">
              <a16:creationId xmlns="" xmlns:a16="http://schemas.microsoft.com/office/drawing/2014/main" id="{00000000-0008-0000-0100-0000A7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8" name="Text Box 52">
          <a:extLst>
            <a:ext uri="{FF2B5EF4-FFF2-40B4-BE49-F238E27FC236}">
              <a16:creationId xmlns="" xmlns:a16="http://schemas.microsoft.com/office/drawing/2014/main" id="{00000000-0008-0000-0100-0000A8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9" name="Text Box 23">
          <a:extLst>
            <a:ext uri="{FF2B5EF4-FFF2-40B4-BE49-F238E27FC236}">
              <a16:creationId xmlns="" xmlns:a16="http://schemas.microsoft.com/office/drawing/2014/main" id="{00000000-0008-0000-0100-0000A9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0" name="Text Box 24">
          <a:extLst>
            <a:ext uri="{FF2B5EF4-FFF2-40B4-BE49-F238E27FC236}">
              <a16:creationId xmlns="" xmlns:a16="http://schemas.microsoft.com/office/drawing/2014/main" id="{00000000-0008-0000-0100-0000AA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1" name="Text Box 50">
          <a:extLst>
            <a:ext uri="{FF2B5EF4-FFF2-40B4-BE49-F238E27FC236}">
              <a16:creationId xmlns="" xmlns:a16="http://schemas.microsoft.com/office/drawing/2014/main" id="{00000000-0008-0000-0100-0000AB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2" name="Text Box 52">
          <a:extLst>
            <a:ext uri="{FF2B5EF4-FFF2-40B4-BE49-F238E27FC236}">
              <a16:creationId xmlns="" xmlns:a16="http://schemas.microsoft.com/office/drawing/2014/main" id="{00000000-0008-0000-0100-0000AC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3" name="Text Box 24">
          <a:extLst>
            <a:ext uri="{FF2B5EF4-FFF2-40B4-BE49-F238E27FC236}">
              <a16:creationId xmlns="" xmlns:a16="http://schemas.microsoft.com/office/drawing/2014/main" id="{00000000-0008-0000-0100-0000AD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4" name="Text Box 50">
          <a:extLst>
            <a:ext uri="{FF2B5EF4-FFF2-40B4-BE49-F238E27FC236}">
              <a16:creationId xmlns="" xmlns:a16="http://schemas.microsoft.com/office/drawing/2014/main" id="{00000000-0008-0000-0100-0000AE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5" name="Text Box 52">
          <a:extLst>
            <a:ext uri="{FF2B5EF4-FFF2-40B4-BE49-F238E27FC236}">
              <a16:creationId xmlns="" xmlns:a16="http://schemas.microsoft.com/office/drawing/2014/main" id="{00000000-0008-0000-0100-0000AF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6" name="Text Box 23">
          <a:extLst>
            <a:ext uri="{FF2B5EF4-FFF2-40B4-BE49-F238E27FC236}">
              <a16:creationId xmlns="" xmlns:a16="http://schemas.microsoft.com/office/drawing/2014/main" id="{00000000-0008-0000-0100-0000B0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7" name="Text Box 24">
          <a:extLst>
            <a:ext uri="{FF2B5EF4-FFF2-40B4-BE49-F238E27FC236}">
              <a16:creationId xmlns="" xmlns:a16="http://schemas.microsoft.com/office/drawing/2014/main" id="{00000000-0008-0000-0100-0000B1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8" name="Text Box 50">
          <a:extLst>
            <a:ext uri="{FF2B5EF4-FFF2-40B4-BE49-F238E27FC236}">
              <a16:creationId xmlns="" xmlns:a16="http://schemas.microsoft.com/office/drawing/2014/main" id="{00000000-0008-0000-0100-0000B2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9" name="Text Box 52">
          <a:extLst>
            <a:ext uri="{FF2B5EF4-FFF2-40B4-BE49-F238E27FC236}">
              <a16:creationId xmlns="" xmlns:a16="http://schemas.microsoft.com/office/drawing/2014/main" id="{00000000-0008-0000-0100-0000B3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80" name="Text Box 24">
          <a:extLst>
            <a:ext uri="{FF2B5EF4-FFF2-40B4-BE49-F238E27FC236}">
              <a16:creationId xmlns="" xmlns:a16="http://schemas.microsoft.com/office/drawing/2014/main" id="{00000000-0008-0000-0100-0000B4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81" name="Text Box 50">
          <a:extLst>
            <a:ext uri="{FF2B5EF4-FFF2-40B4-BE49-F238E27FC236}">
              <a16:creationId xmlns="" xmlns:a16="http://schemas.microsoft.com/office/drawing/2014/main" id="{00000000-0008-0000-0100-0000B5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82" name="Text Box 52">
          <a:extLst>
            <a:ext uri="{FF2B5EF4-FFF2-40B4-BE49-F238E27FC236}">
              <a16:creationId xmlns="" xmlns:a16="http://schemas.microsoft.com/office/drawing/2014/main" id="{00000000-0008-0000-0100-0000B6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83" name="Text Box 23">
          <a:extLst>
            <a:ext uri="{FF2B5EF4-FFF2-40B4-BE49-F238E27FC236}">
              <a16:creationId xmlns="" xmlns:a16="http://schemas.microsoft.com/office/drawing/2014/main" id="{00000000-0008-0000-0100-0000B7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84" name="Text Box 24">
          <a:extLst>
            <a:ext uri="{FF2B5EF4-FFF2-40B4-BE49-F238E27FC236}">
              <a16:creationId xmlns="" xmlns:a16="http://schemas.microsoft.com/office/drawing/2014/main" id="{00000000-0008-0000-0100-0000B8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85" name="Text Box 50">
          <a:extLst>
            <a:ext uri="{FF2B5EF4-FFF2-40B4-BE49-F238E27FC236}">
              <a16:creationId xmlns="" xmlns:a16="http://schemas.microsoft.com/office/drawing/2014/main" id="{00000000-0008-0000-0100-0000B9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86" name="Text Box 52">
          <a:extLst>
            <a:ext uri="{FF2B5EF4-FFF2-40B4-BE49-F238E27FC236}">
              <a16:creationId xmlns="" xmlns:a16="http://schemas.microsoft.com/office/drawing/2014/main" id="{00000000-0008-0000-0100-0000BA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87" name="Text Box 24">
          <a:extLst>
            <a:ext uri="{FF2B5EF4-FFF2-40B4-BE49-F238E27FC236}">
              <a16:creationId xmlns="" xmlns:a16="http://schemas.microsoft.com/office/drawing/2014/main" id="{00000000-0008-0000-0100-0000BB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88" name="Text Box 50">
          <a:extLst>
            <a:ext uri="{FF2B5EF4-FFF2-40B4-BE49-F238E27FC236}">
              <a16:creationId xmlns="" xmlns:a16="http://schemas.microsoft.com/office/drawing/2014/main" id="{00000000-0008-0000-0100-0000BC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89" name="Text Box 52">
          <a:extLst>
            <a:ext uri="{FF2B5EF4-FFF2-40B4-BE49-F238E27FC236}">
              <a16:creationId xmlns="" xmlns:a16="http://schemas.microsoft.com/office/drawing/2014/main" id="{00000000-0008-0000-0100-0000BD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0" name="Text Box 23">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1" name="Text Box 24">
          <a:extLst>
            <a:ext uri="{FF2B5EF4-FFF2-40B4-BE49-F238E27FC236}">
              <a16:creationId xmlns="" xmlns:a16="http://schemas.microsoft.com/office/drawing/2014/main" id="{00000000-0008-0000-0100-0000BF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2" name="Text Box 50">
          <a:extLst>
            <a:ext uri="{FF2B5EF4-FFF2-40B4-BE49-F238E27FC236}">
              <a16:creationId xmlns="" xmlns:a16="http://schemas.microsoft.com/office/drawing/2014/main" id="{00000000-0008-0000-0100-0000C0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3" name="Text Box 52">
          <a:extLst>
            <a:ext uri="{FF2B5EF4-FFF2-40B4-BE49-F238E27FC236}">
              <a16:creationId xmlns="" xmlns:a16="http://schemas.microsoft.com/office/drawing/2014/main" id="{00000000-0008-0000-0100-0000C1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4" name="Text Box 24">
          <a:extLst>
            <a:ext uri="{FF2B5EF4-FFF2-40B4-BE49-F238E27FC236}">
              <a16:creationId xmlns="" xmlns:a16="http://schemas.microsoft.com/office/drawing/2014/main" id="{00000000-0008-0000-0100-0000C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5" name="Text Box 50">
          <a:extLst>
            <a:ext uri="{FF2B5EF4-FFF2-40B4-BE49-F238E27FC236}">
              <a16:creationId xmlns="" xmlns:a16="http://schemas.microsoft.com/office/drawing/2014/main" id="{00000000-0008-0000-0100-0000C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6" name="Text Box 52">
          <a:extLst>
            <a:ext uri="{FF2B5EF4-FFF2-40B4-BE49-F238E27FC236}">
              <a16:creationId xmlns="" xmlns:a16="http://schemas.microsoft.com/office/drawing/2014/main" id="{00000000-0008-0000-0100-0000C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97" name="Text Box 23">
          <a:extLst>
            <a:ext uri="{FF2B5EF4-FFF2-40B4-BE49-F238E27FC236}">
              <a16:creationId xmlns="" xmlns:a16="http://schemas.microsoft.com/office/drawing/2014/main" id="{00000000-0008-0000-0100-0000C5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98" name="Text Box 24">
          <a:extLst>
            <a:ext uri="{FF2B5EF4-FFF2-40B4-BE49-F238E27FC236}">
              <a16:creationId xmlns="" xmlns:a16="http://schemas.microsoft.com/office/drawing/2014/main" id="{00000000-0008-0000-0100-0000C6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99" name="Text Box 50">
          <a:extLst>
            <a:ext uri="{FF2B5EF4-FFF2-40B4-BE49-F238E27FC236}">
              <a16:creationId xmlns="" xmlns:a16="http://schemas.microsoft.com/office/drawing/2014/main" id="{00000000-0008-0000-0100-0000C7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00" name="Text Box 52">
          <a:extLst>
            <a:ext uri="{FF2B5EF4-FFF2-40B4-BE49-F238E27FC236}">
              <a16:creationId xmlns="" xmlns:a16="http://schemas.microsoft.com/office/drawing/2014/main" id="{00000000-0008-0000-0100-0000C8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01" name="Text Box 24">
          <a:extLst>
            <a:ext uri="{FF2B5EF4-FFF2-40B4-BE49-F238E27FC236}">
              <a16:creationId xmlns="" xmlns:a16="http://schemas.microsoft.com/office/drawing/2014/main" id="{00000000-0008-0000-0100-0000C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02" name="Text Box 50">
          <a:extLst>
            <a:ext uri="{FF2B5EF4-FFF2-40B4-BE49-F238E27FC236}">
              <a16:creationId xmlns="" xmlns:a16="http://schemas.microsoft.com/office/drawing/2014/main" id="{00000000-0008-0000-0100-0000CA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03" name="Text Box 52">
          <a:extLst>
            <a:ext uri="{FF2B5EF4-FFF2-40B4-BE49-F238E27FC236}">
              <a16:creationId xmlns="" xmlns:a16="http://schemas.microsoft.com/office/drawing/2014/main" id="{00000000-0008-0000-0100-0000C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4" name="Text Box 23">
          <a:extLst>
            <a:ext uri="{FF2B5EF4-FFF2-40B4-BE49-F238E27FC236}">
              <a16:creationId xmlns="" xmlns:a16="http://schemas.microsoft.com/office/drawing/2014/main" id="{00000000-0008-0000-0100-0000CC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5" name="Text Box 24">
          <a:extLst>
            <a:ext uri="{FF2B5EF4-FFF2-40B4-BE49-F238E27FC236}">
              <a16:creationId xmlns="" xmlns:a16="http://schemas.microsoft.com/office/drawing/2014/main" id="{00000000-0008-0000-0100-0000CD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6" name="Text Box 50">
          <a:extLst>
            <a:ext uri="{FF2B5EF4-FFF2-40B4-BE49-F238E27FC236}">
              <a16:creationId xmlns="" xmlns:a16="http://schemas.microsoft.com/office/drawing/2014/main" id="{00000000-0008-0000-0100-0000CE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7" name="Text Box 52">
          <a:extLst>
            <a:ext uri="{FF2B5EF4-FFF2-40B4-BE49-F238E27FC236}">
              <a16:creationId xmlns="" xmlns:a16="http://schemas.microsoft.com/office/drawing/2014/main" id="{00000000-0008-0000-0100-0000CF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8" name="Text Box 24">
          <a:extLst>
            <a:ext uri="{FF2B5EF4-FFF2-40B4-BE49-F238E27FC236}">
              <a16:creationId xmlns="" xmlns:a16="http://schemas.microsoft.com/office/drawing/2014/main" id="{00000000-0008-0000-0100-0000D0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9" name="Text Box 50">
          <a:extLst>
            <a:ext uri="{FF2B5EF4-FFF2-40B4-BE49-F238E27FC236}">
              <a16:creationId xmlns="" xmlns:a16="http://schemas.microsoft.com/office/drawing/2014/main" id="{00000000-0008-0000-0100-0000D1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0" name="Text Box 52">
          <a:extLst>
            <a:ext uri="{FF2B5EF4-FFF2-40B4-BE49-F238E27FC236}">
              <a16:creationId xmlns="" xmlns:a16="http://schemas.microsoft.com/office/drawing/2014/main" id="{00000000-0008-0000-0100-0000D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1" name="Text Box 23">
          <a:extLst>
            <a:ext uri="{FF2B5EF4-FFF2-40B4-BE49-F238E27FC236}">
              <a16:creationId xmlns="" xmlns:a16="http://schemas.microsoft.com/office/drawing/2014/main" id="{00000000-0008-0000-0100-0000D3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2" name="Text Box 24">
          <a:extLst>
            <a:ext uri="{FF2B5EF4-FFF2-40B4-BE49-F238E27FC236}">
              <a16:creationId xmlns="" xmlns:a16="http://schemas.microsoft.com/office/drawing/2014/main" id="{00000000-0008-0000-0100-0000D4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3" name="Text Box 50">
          <a:extLst>
            <a:ext uri="{FF2B5EF4-FFF2-40B4-BE49-F238E27FC236}">
              <a16:creationId xmlns="" xmlns:a16="http://schemas.microsoft.com/office/drawing/2014/main" id="{00000000-0008-0000-0100-0000D5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4" name="Text Box 52">
          <a:extLst>
            <a:ext uri="{FF2B5EF4-FFF2-40B4-BE49-F238E27FC236}">
              <a16:creationId xmlns="" xmlns:a16="http://schemas.microsoft.com/office/drawing/2014/main" id="{00000000-0008-0000-0100-0000D6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5" name="Text Box 24">
          <a:extLst>
            <a:ext uri="{FF2B5EF4-FFF2-40B4-BE49-F238E27FC236}">
              <a16:creationId xmlns="" xmlns:a16="http://schemas.microsoft.com/office/drawing/2014/main" id="{00000000-0008-0000-0100-0000D7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6" name="Text Box 50">
          <a:extLst>
            <a:ext uri="{FF2B5EF4-FFF2-40B4-BE49-F238E27FC236}">
              <a16:creationId xmlns="" xmlns:a16="http://schemas.microsoft.com/office/drawing/2014/main" id="{00000000-0008-0000-0100-0000D8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7" name="Text Box 52">
          <a:extLst>
            <a:ext uri="{FF2B5EF4-FFF2-40B4-BE49-F238E27FC236}">
              <a16:creationId xmlns="" xmlns:a16="http://schemas.microsoft.com/office/drawing/2014/main" id="{00000000-0008-0000-0100-0000D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8" name="Text Box 23">
          <a:extLst>
            <a:ext uri="{FF2B5EF4-FFF2-40B4-BE49-F238E27FC236}">
              <a16:creationId xmlns="" xmlns:a16="http://schemas.microsoft.com/office/drawing/2014/main" id="{00000000-0008-0000-0100-0000DA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9" name="Text Box 24">
          <a:extLst>
            <a:ext uri="{FF2B5EF4-FFF2-40B4-BE49-F238E27FC236}">
              <a16:creationId xmlns="" xmlns:a16="http://schemas.microsoft.com/office/drawing/2014/main" id="{00000000-0008-0000-0100-0000DB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0" name="Text Box 50">
          <a:extLst>
            <a:ext uri="{FF2B5EF4-FFF2-40B4-BE49-F238E27FC236}">
              <a16:creationId xmlns="" xmlns:a16="http://schemas.microsoft.com/office/drawing/2014/main" id="{00000000-0008-0000-0100-0000DC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1" name="Text Box 52">
          <a:extLst>
            <a:ext uri="{FF2B5EF4-FFF2-40B4-BE49-F238E27FC236}">
              <a16:creationId xmlns="" xmlns:a16="http://schemas.microsoft.com/office/drawing/2014/main" id="{00000000-0008-0000-0100-0000DD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2" name="Text Box 24">
          <a:extLst>
            <a:ext uri="{FF2B5EF4-FFF2-40B4-BE49-F238E27FC236}">
              <a16:creationId xmlns="" xmlns:a16="http://schemas.microsoft.com/office/drawing/2014/main" id="{00000000-0008-0000-0100-0000DE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3" name="Text Box 50">
          <a:extLst>
            <a:ext uri="{FF2B5EF4-FFF2-40B4-BE49-F238E27FC236}">
              <a16:creationId xmlns="" xmlns:a16="http://schemas.microsoft.com/office/drawing/2014/main" id="{00000000-0008-0000-0100-0000DF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4" name="Text Box 52">
          <a:extLst>
            <a:ext uri="{FF2B5EF4-FFF2-40B4-BE49-F238E27FC236}">
              <a16:creationId xmlns="" xmlns:a16="http://schemas.microsoft.com/office/drawing/2014/main" id="{00000000-0008-0000-0100-0000E0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5" name="Text Box 23">
          <a:extLst>
            <a:ext uri="{FF2B5EF4-FFF2-40B4-BE49-F238E27FC236}">
              <a16:creationId xmlns="" xmlns:a16="http://schemas.microsoft.com/office/drawing/2014/main" id="{00000000-0008-0000-0100-0000E1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6" name="Text Box 24">
          <a:extLst>
            <a:ext uri="{FF2B5EF4-FFF2-40B4-BE49-F238E27FC236}">
              <a16:creationId xmlns="" xmlns:a16="http://schemas.microsoft.com/office/drawing/2014/main" id="{00000000-0008-0000-0100-0000E2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7" name="Text Box 50">
          <a:extLst>
            <a:ext uri="{FF2B5EF4-FFF2-40B4-BE49-F238E27FC236}">
              <a16:creationId xmlns="" xmlns:a16="http://schemas.microsoft.com/office/drawing/2014/main" id="{00000000-0008-0000-0100-0000E3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8" name="Text Box 52">
          <a:extLst>
            <a:ext uri="{FF2B5EF4-FFF2-40B4-BE49-F238E27FC236}">
              <a16:creationId xmlns="" xmlns:a16="http://schemas.microsoft.com/office/drawing/2014/main" id="{00000000-0008-0000-0100-0000E4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9" name="Text Box 24">
          <a:extLst>
            <a:ext uri="{FF2B5EF4-FFF2-40B4-BE49-F238E27FC236}">
              <a16:creationId xmlns="" xmlns:a16="http://schemas.microsoft.com/office/drawing/2014/main" id="{00000000-0008-0000-0100-0000E5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0" name="Text Box 50">
          <a:extLst>
            <a:ext uri="{FF2B5EF4-FFF2-40B4-BE49-F238E27FC236}">
              <a16:creationId xmlns="" xmlns:a16="http://schemas.microsoft.com/office/drawing/2014/main" id="{00000000-0008-0000-0100-0000E6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1" name="Text Box 52">
          <a:extLst>
            <a:ext uri="{FF2B5EF4-FFF2-40B4-BE49-F238E27FC236}">
              <a16:creationId xmlns="" xmlns:a16="http://schemas.microsoft.com/office/drawing/2014/main" id="{00000000-0008-0000-0100-0000E7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2" name="Text Box 23">
          <a:extLst>
            <a:ext uri="{FF2B5EF4-FFF2-40B4-BE49-F238E27FC236}">
              <a16:creationId xmlns="" xmlns:a16="http://schemas.microsoft.com/office/drawing/2014/main" id="{00000000-0008-0000-0100-0000E8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3" name="Text Box 24">
          <a:extLst>
            <a:ext uri="{FF2B5EF4-FFF2-40B4-BE49-F238E27FC236}">
              <a16:creationId xmlns="" xmlns:a16="http://schemas.microsoft.com/office/drawing/2014/main" id="{00000000-0008-0000-0100-0000E9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4" name="Text Box 50">
          <a:extLst>
            <a:ext uri="{FF2B5EF4-FFF2-40B4-BE49-F238E27FC236}">
              <a16:creationId xmlns="" xmlns:a16="http://schemas.microsoft.com/office/drawing/2014/main" id="{00000000-0008-0000-0100-0000EA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9" name="Text Box 52">
          <a:extLst>
            <a:ext uri="{FF2B5EF4-FFF2-40B4-BE49-F238E27FC236}">
              <a16:creationId xmlns="" xmlns:a16="http://schemas.microsoft.com/office/drawing/2014/main" id="{00000000-0008-0000-0100-0000EF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0" name="Text Box 24">
          <a:extLst>
            <a:ext uri="{FF2B5EF4-FFF2-40B4-BE49-F238E27FC236}">
              <a16:creationId xmlns="" xmlns:a16="http://schemas.microsoft.com/office/drawing/2014/main" id="{00000000-0008-0000-0100-0000F0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1" name="Text Box 50">
          <a:extLst>
            <a:ext uri="{FF2B5EF4-FFF2-40B4-BE49-F238E27FC236}">
              <a16:creationId xmlns="" xmlns:a16="http://schemas.microsoft.com/office/drawing/2014/main" id="{00000000-0008-0000-0100-0000F1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6" name="Text Box 52">
          <a:extLst>
            <a:ext uri="{FF2B5EF4-FFF2-40B4-BE49-F238E27FC236}">
              <a16:creationId xmlns="" xmlns:a16="http://schemas.microsoft.com/office/drawing/2014/main" id="{00000000-0008-0000-0100-0000F6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7" name="Text Box 23">
          <a:extLst>
            <a:ext uri="{FF2B5EF4-FFF2-40B4-BE49-F238E27FC236}">
              <a16:creationId xmlns="" xmlns:a16="http://schemas.microsoft.com/office/drawing/2014/main" id="{00000000-0008-0000-0100-0000F7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8" name="Text Box 24">
          <a:extLst>
            <a:ext uri="{FF2B5EF4-FFF2-40B4-BE49-F238E27FC236}">
              <a16:creationId xmlns="" xmlns:a16="http://schemas.microsoft.com/office/drawing/2014/main" id="{00000000-0008-0000-0100-0000F8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65" name="Text Box 50">
          <a:extLst>
            <a:ext uri="{FF2B5EF4-FFF2-40B4-BE49-F238E27FC236}">
              <a16:creationId xmlns="" xmlns:a16="http://schemas.microsoft.com/office/drawing/2014/main" id="{00000000-0008-0000-0100-000009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66" name="Text Box 52">
          <a:extLst>
            <a:ext uri="{FF2B5EF4-FFF2-40B4-BE49-F238E27FC236}">
              <a16:creationId xmlns="" xmlns:a16="http://schemas.microsoft.com/office/drawing/2014/main" id="{00000000-0008-0000-0100-00000A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67" name="Text Box 24">
          <a:extLst>
            <a:ext uri="{FF2B5EF4-FFF2-40B4-BE49-F238E27FC236}">
              <a16:creationId xmlns="" xmlns:a16="http://schemas.microsoft.com/office/drawing/2014/main" id="{00000000-0008-0000-0100-00000B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68" name="Text Box 50">
          <a:extLst>
            <a:ext uri="{FF2B5EF4-FFF2-40B4-BE49-F238E27FC236}">
              <a16:creationId xmlns="" xmlns:a16="http://schemas.microsoft.com/office/drawing/2014/main" id="{00000000-0008-0000-0100-00000C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69" name="Text Box 52">
          <a:extLst>
            <a:ext uri="{FF2B5EF4-FFF2-40B4-BE49-F238E27FC236}">
              <a16:creationId xmlns="" xmlns:a16="http://schemas.microsoft.com/office/drawing/2014/main" id="{00000000-0008-0000-0100-00000D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0" name="Text Box 23">
          <a:extLst>
            <a:ext uri="{FF2B5EF4-FFF2-40B4-BE49-F238E27FC236}">
              <a16:creationId xmlns="" xmlns:a16="http://schemas.microsoft.com/office/drawing/2014/main" id="{00000000-0008-0000-0100-00000E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1" name="Text Box 24">
          <a:extLst>
            <a:ext uri="{FF2B5EF4-FFF2-40B4-BE49-F238E27FC236}">
              <a16:creationId xmlns="" xmlns:a16="http://schemas.microsoft.com/office/drawing/2014/main" id="{00000000-0008-0000-0100-00000F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2" name="Text Box 50">
          <a:extLst>
            <a:ext uri="{FF2B5EF4-FFF2-40B4-BE49-F238E27FC236}">
              <a16:creationId xmlns="" xmlns:a16="http://schemas.microsoft.com/office/drawing/2014/main" id="{00000000-0008-0000-0100-000010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3" name="Text Box 52">
          <a:extLst>
            <a:ext uri="{FF2B5EF4-FFF2-40B4-BE49-F238E27FC236}">
              <a16:creationId xmlns="" xmlns:a16="http://schemas.microsoft.com/office/drawing/2014/main" id="{00000000-0008-0000-0100-000011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4" name="Text Box 24">
          <a:extLst>
            <a:ext uri="{FF2B5EF4-FFF2-40B4-BE49-F238E27FC236}">
              <a16:creationId xmlns="" xmlns:a16="http://schemas.microsoft.com/office/drawing/2014/main" id="{00000000-0008-0000-0100-000012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5" name="Text Box 50">
          <a:extLst>
            <a:ext uri="{FF2B5EF4-FFF2-40B4-BE49-F238E27FC236}">
              <a16:creationId xmlns="" xmlns:a16="http://schemas.microsoft.com/office/drawing/2014/main" id="{00000000-0008-0000-0100-000013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6" name="Text Box 52">
          <a:extLst>
            <a:ext uri="{FF2B5EF4-FFF2-40B4-BE49-F238E27FC236}">
              <a16:creationId xmlns="" xmlns:a16="http://schemas.microsoft.com/office/drawing/2014/main" id="{00000000-0008-0000-0100-000014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77" name="Text Box 23">
          <a:extLst>
            <a:ext uri="{FF2B5EF4-FFF2-40B4-BE49-F238E27FC236}">
              <a16:creationId xmlns="" xmlns:a16="http://schemas.microsoft.com/office/drawing/2014/main" id="{00000000-0008-0000-0100-000015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78" name="Text Box 24">
          <a:extLst>
            <a:ext uri="{FF2B5EF4-FFF2-40B4-BE49-F238E27FC236}">
              <a16:creationId xmlns="" xmlns:a16="http://schemas.microsoft.com/office/drawing/2014/main" id="{00000000-0008-0000-0100-000016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79" name="Text Box 50">
          <a:extLst>
            <a:ext uri="{FF2B5EF4-FFF2-40B4-BE49-F238E27FC236}">
              <a16:creationId xmlns="" xmlns:a16="http://schemas.microsoft.com/office/drawing/2014/main" id="{00000000-0008-0000-0100-000017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0" name="Text Box 52">
          <a:extLst>
            <a:ext uri="{FF2B5EF4-FFF2-40B4-BE49-F238E27FC236}">
              <a16:creationId xmlns="" xmlns:a16="http://schemas.microsoft.com/office/drawing/2014/main" id="{00000000-0008-0000-0100-000018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1" name="Text Box 24">
          <a:extLst>
            <a:ext uri="{FF2B5EF4-FFF2-40B4-BE49-F238E27FC236}">
              <a16:creationId xmlns="" xmlns:a16="http://schemas.microsoft.com/office/drawing/2014/main" id="{00000000-0008-0000-0100-000019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2" name="Text Box 50">
          <a:extLst>
            <a:ext uri="{FF2B5EF4-FFF2-40B4-BE49-F238E27FC236}">
              <a16:creationId xmlns="" xmlns:a16="http://schemas.microsoft.com/office/drawing/2014/main" id="{00000000-0008-0000-0100-00001A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3" name="Text Box 52">
          <a:extLst>
            <a:ext uri="{FF2B5EF4-FFF2-40B4-BE49-F238E27FC236}">
              <a16:creationId xmlns="" xmlns:a16="http://schemas.microsoft.com/office/drawing/2014/main" id="{00000000-0008-0000-0100-00001B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4" name="Text Box 23">
          <a:extLst>
            <a:ext uri="{FF2B5EF4-FFF2-40B4-BE49-F238E27FC236}">
              <a16:creationId xmlns="" xmlns:a16="http://schemas.microsoft.com/office/drawing/2014/main" id="{00000000-0008-0000-0100-00001C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5" name="Text Box 24">
          <a:extLst>
            <a:ext uri="{FF2B5EF4-FFF2-40B4-BE49-F238E27FC236}">
              <a16:creationId xmlns="" xmlns:a16="http://schemas.microsoft.com/office/drawing/2014/main" id="{00000000-0008-0000-0100-00001D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6" name="Text Box 50">
          <a:extLst>
            <a:ext uri="{FF2B5EF4-FFF2-40B4-BE49-F238E27FC236}">
              <a16:creationId xmlns="" xmlns:a16="http://schemas.microsoft.com/office/drawing/2014/main" id="{00000000-0008-0000-0100-00001E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7" name="Text Box 52">
          <a:extLst>
            <a:ext uri="{FF2B5EF4-FFF2-40B4-BE49-F238E27FC236}">
              <a16:creationId xmlns="" xmlns:a16="http://schemas.microsoft.com/office/drawing/2014/main" id="{00000000-0008-0000-0100-00001F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8" name="Text Box 24">
          <a:extLst>
            <a:ext uri="{FF2B5EF4-FFF2-40B4-BE49-F238E27FC236}">
              <a16:creationId xmlns="" xmlns:a16="http://schemas.microsoft.com/office/drawing/2014/main" id="{00000000-0008-0000-0100-000020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9" name="Text Box 50">
          <a:extLst>
            <a:ext uri="{FF2B5EF4-FFF2-40B4-BE49-F238E27FC236}">
              <a16:creationId xmlns="" xmlns:a16="http://schemas.microsoft.com/office/drawing/2014/main" id="{00000000-0008-0000-0100-000021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0" name="Text Box 52">
          <a:extLst>
            <a:ext uri="{FF2B5EF4-FFF2-40B4-BE49-F238E27FC236}">
              <a16:creationId xmlns="" xmlns:a16="http://schemas.microsoft.com/office/drawing/2014/main" id="{00000000-0008-0000-0100-000022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1" name="Text Box 23">
          <a:extLst>
            <a:ext uri="{FF2B5EF4-FFF2-40B4-BE49-F238E27FC236}">
              <a16:creationId xmlns="" xmlns:a16="http://schemas.microsoft.com/office/drawing/2014/main" id="{00000000-0008-0000-0100-000023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2" name="Text Box 24">
          <a:extLst>
            <a:ext uri="{FF2B5EF4-FFF2-40B4-BE49-F238E27FC236}">
              <a16:creationId xmlns="" xmlns:a16="http://schemas.microsoft.com/office/drawing/2014/main" id="{00000000-0008-0000-0100-000024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3" name="Text Box 50">
          <a:extLst>
            <a:ext uri="{FF2B5EF4-FFF2-40B4-BE49-F238E27FC236}">
              <a16:creationId xmlns="" xmlns:a16="http://schemas.microsoft.com/office/drawing/2014/main" id="{00000000-0008-0000-0100-000025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4" name="Text Box 52">
          <a:extLst>
            <a:ext uri="{FF2B5EF4-FFF2-40B4-BE49-F238E27FC236}">
              <a16:creationId xmlns="" xmlns:a16="http://schemas.microsoft.com/office/drawing/2014/main" id="{00000000-0008-0000-0100-000026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5" name="Text Box 24">
          <a:extLst>
            <a:ext uri="{FF2B5EF4-FFF2-40B4-BE49-F238E27FC236}">
              <a16:creationId xmlns="" xmlns:a16="http://schemas.microsoft.com/office/drawing/2014/main" id="{00000000-0008-0000-0100-000027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6" name="Text Box 50">
          <a:extLst>
            <a:ext uri="{FF2B5EF4-FFF2-40B4-BE49-F238E27FC236}">
              <a16:creationId xmlns="" xmlns:a16="http://schemas.microsoft.com/office/drawing/2014/main" id="{00000000-0008-0000-0100-000028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7" name="Text Box 52">
          <a:extLst>
            <a:ext uri="{FF2B5EF4-FFF2-40B4-BE49-F238E27FC236}">
              <a16:creationId xmlns="" xmlns:a16="http://schemas.microsoft.com/office/drawing/2014/main" id="{00000000-0008-0000-0100-000029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8" name="Text Box 23">
          <a:extLst>
            <a:ext uri="{FF2B5EF4-FFF2-40B4-BE49-F238E27FC236}">
              <a16:creationId xmlns="" xmlns:a16="http://schemas.microsoft.com/office/drawing/2014/main" id="{00000000-0008-0000-0100-00002A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9" name="Text Box 24">
          <a:extLst>
            <a:ext uri="{FF2B5EF4-FFF2-40B4-BE49-F238E27FC236}">
              <a16:creationId xmlns="" xmlns:a16="http://schemas.microsoft.com/office/drawing/2014/main" id="{00000000-0008-0000-0100-00002B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0" name="Text Box 50">
          <a:extLst>
            <a:ext uri="{FF2B5EF4-FFF2-40B4-BE49-F238E27FC236}">
              <a16:creationId xmlns="" xmlns:a16="http://schemas.microsoft.com/office/drawing/2014/main" id="{00000000-0008-0000-0100-00002C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1" name="Text Box 52">
          <a:extLst>
            <a:ext uri="{FF2B5EF4-FFF2-40B4-BE49-F238E27FC236}">
              <a16:creationId xmlns="" xmlns:a16="http://schemas.microsoft.com/office/drawing/2014/main" id="{00000000-0008-0000-0100-00002D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2" name="Text Box 24">
          <a:extLst>
            <a:ext uri="{FF2B5EF4-FFF2-40B4-BE49-F238E27FC236}">
              <a16:creationId xmlns="" xmlns:a16="http://schemas.microsoft.com/office/drawing/2014/main" id="{00000000-0008-0000-0100-00002E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3" name="Text Box 50">
          <a:extLst>
            <a:ext uri="{FF2B5EF4-FFF2-40B4-BE49-F238E27FC236}">
              <a16:creationId xmlns="" xmlns:a16="http://schemas.microsoft.com/office/drawing/2014/main" id="{00000000-0008-0000-0100-00002F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4" name="Text Box 52">
          <a:extLst>
            <a:ext uri="{FF2B5EF4-FFF2-40B4-BE49-F238E27FC236}">
              <a16:creationId xmlns="" xmlns:a16="http://schemas.microsoft.com/office/drawing/2014/main" id="{00000000-0008-0000-0100-000030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5" name="Text Box 23">
          <a:extLst>
            <a:ext uri="{FF2B5EF4-FFF2-40B4-BE49-F238E27FC236}">
              <a16:creationId xmlns="" xmlns:a16="http://schemas.microsoft.com/office/drawing/2014/main" id="{00000000-0008-0000-0100-000031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6" name="Text Box 24">
          <a:extLst>
            <a:ext uri="{FF2B5EF4-FFF2-40B4-BE49-F238E27FC236}">
              <a16:creationId xmlns="" xmlns:a16="http://schemas.microsoft.com/office/drawing/2014/main" id="{00000000-0008-0000-0100-000032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7" name="Text Box 50">
          <a:extLst>
            <a:ext uri="{FF2B5EF4-FFF2-40B4-BE49-F238E27FC236}">
              <a16:creationId xmlns="" xmlns:a16="http://schemas.microsoft.com/office/drawing/2014/main" id="{00000000-0008-0000-0100-000033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8" name="Text Box 52">
          <a:extLst>
            <a:ext uri="{FF2B5EF4-FFF2-40B4-BE49-F238E27FC236}">
              <a16:creationId xmlns="" xmlns:a16="http://schemas.microsoft.com/office/drawing/2014/main" id="{00000000-0008-0000-0100-000034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9" name="Text Box 24">
          <a:extLst>
            <a:ext uri="{FF2B5EF4-FFF2-40B4-BE49-F238E27FC236}">
              <a16:creationId xmlns="" xmlns:a16="http://schemas.microsoft.com/office/drawing/2014/main" id="{00000000-0008-0000-0100-000035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10" name="Text Box 50">
          <a:extLst>
            <a:ext uri="{FF2B5EF4-FFF2-40B4-BE49-F238E27FC236}">
              <a16:creationId xmlns="" xmlns:a16="http://schemas.microsoft.com/office/drawing/2014/main" id="{00000000-0008-0000-0100-000036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11" name="Text Box 52">
          <a:extLst>
            <a:ext uri="{FF2B5EF4-FFF2-40B4-BE49-F238E27FC236}">
              <a16:creationId xmlns="" xmlns:a16="http://schemas.microsoft.com/office/drawing/2014/main" id="{00000000-0008-0000-0100-000037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2" name="Text Box 23">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3" name="Text Box 24">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4" name="Text Box 50">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5" name="Text Box 52">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6" name="Text Box 24">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7" name="Text Box 50">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8" name="Text Box 52">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9" name="Text Box 23">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0" name="Text Box 24">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1" name="Text Box 50">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2" name="Text Box 52">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3" name="Text Box 24">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4" name="Text Box 50">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5" name="Text Box 52">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6" name="Text Box 23">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7" name="Text Box 24">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8" name="Text Box 50">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9" name="Text Box 52">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0" name="Text Box 24">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1" name="Text Box 50">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2" name="Text Box 52">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3" name="Text Box 23">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4" name="Text Box 24">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5" name="Text Box 50">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6" name="Text Box 52">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7" name="Text Box 24">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8" name="Text Box 50">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9" name="Text Box 52">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0" name="Text Box 23">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1" name="Text Box 24">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2" name="Text Box 50">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3" name="Text Box 52">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4" name="Text Box 24">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5" name="Text Box 50">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6" name="Text Box 52">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7" name="Text Box 23">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8" name="Text Box 24">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9" name="Text Box 50">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0" name="Text Box 52">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1" name="Text Box 24">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2" name="Text Box 50">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67" name="Text Box 52">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8" name="Text Box 23">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9" name="Text Box 24">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0" name="Text Box 50">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1" name="Text Box 52">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2" name="Text Box 24">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3" name="Text Box 50">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4" name="Text Box 52">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5"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6"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7"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8"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9"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0"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1"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2"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3"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4"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5"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6"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7"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8"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9"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0"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1"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2"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3"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4"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5"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6"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7"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8"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9"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0"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1"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2"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3"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4"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5"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6"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7"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8"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9"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0"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1"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2"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3"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4"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5"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6"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7"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8"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9"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20"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21"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22"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23"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4"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5"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6"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7"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8"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9"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0"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80750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1"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2"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3"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4"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5"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6"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7"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8223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8"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9"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0"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1"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2"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3"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4"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5"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6"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7"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8"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9"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0"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1"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2"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3"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4"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5"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6"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7"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8"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9"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0"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1"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2"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3"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4"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5"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6"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7"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8"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9"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0"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1"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2"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3"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4"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5"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6"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7"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8"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9"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0"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1"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2"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3"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4"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5"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6"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7"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8"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9"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0"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1"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2"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3"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4"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5"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6"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7"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8"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9"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0"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1"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2"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3"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4"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5"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6"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7"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8"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9"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0"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1"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2"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3"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4"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5"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6"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7"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8"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9"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0"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1"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2"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3"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4"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5"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6"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7"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8"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9"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0"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1"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2"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3"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4"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5"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6"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7"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8"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9"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0"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1"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2"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9874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3"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4"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5"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6"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7"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8"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9"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10022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0"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1"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2"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3"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4"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5"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6"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7"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8"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9"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0"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1"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2"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3"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4"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5"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6"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7"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8"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9"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0"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1"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2"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3"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4"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5"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6"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7"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8"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9"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0"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1"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2"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3"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4"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5"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6"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7"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8"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9"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0"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1"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2"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3"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4"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5"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6"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7"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8"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9"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0"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1"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2"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3"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4"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5"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6"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7"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8"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9"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0"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1"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2"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3"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4"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5"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6"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7"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8"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9"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0"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1"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2"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3"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4"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5"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6"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7"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8"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9"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0"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1"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2"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3"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4"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5"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6"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7"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8"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9"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0"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1"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2"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3"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4"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5"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6"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7"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8"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9"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0"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1"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2"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3"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4"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5"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6"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7"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8"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9"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0"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1"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2"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3"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4"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5"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6"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7"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8"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9"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0"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1"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2"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3"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4"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5"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6"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7"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8"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9"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0"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1"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2"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67341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3"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4"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5"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6"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7"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8"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9"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82158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0"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1"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2"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3"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4"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5"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6"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7"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8"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9"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0"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1"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2"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3"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4"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5"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6"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7"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8"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9"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0"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1"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2"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3"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4"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5"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6"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7"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8F44AC53-69D6-710E-00B1-7468EE2089B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F4A3FABF-972B-7888-D63E-DA3C4E92475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759819A7-CA82-6391-091E-84D065803B5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296"/>
  <sheetViews>
    <sheetView showGridLines="0" zoomScale="90" zoomScaleNormal="90" workbookViewId="0">
      <pane xSplit="3" ySplit="9" topLeftCell="D31" activePane="bottomRight" state="frozen"/>
      <selection activeCell="F241" sqref="F241"/>
      <selection pane="topRight" activeCell="F241" sqref="F241"/>
      <selection pane="bottomLeft" activeCell="F241" sqref="F241"/>
      <selection pane="bottomRight" activeCell="M56" sqref="M56"/>
    </sheetView>
  </sheetViews>
  <sheetFormatPr defaultColWidth="9" defaultRowHeight="12" customHeight="1"/>
  <cols>
    <col min="1" max="1" width="5.625" style="13" customWidth="1"/>
    <col min="2" max="2" width="7.625" style="13" customWidth="1"/>
    <col min="3" max="3" width="10.625" style="13" customWidth="1"/>
    <col min="4" max="4" width="8" style="13" customWidth="1"/>
    <col min="5" max="5" width="6.625" style="13" customWidth="1"/>
    <col min="6" max="6" width="7.625" style="13" customWidth="1"/>
    <col min="7" max="7" width="6.625" style="13" customWidth="1"/>
    <col min="8" max="8" width="7.625" style="13" customWidth="1"/>
    <col min="9" max="9" width="6.625" style="13" customWidth="1"/>
    <col min="10" max="10" width="10.625" style="13" customWidth="1"/>
    <col min="11" max="11" width="6.625" style="14" customWidth="1"/>
    <col min="12" max="12" width="7.625" style="14" customWidth="1"/>
    <col min="13" max="13" width="6.625" style="15" customWidth="1"/>
    <col min="14" max="14" width="7.625" style="15" customWidth="1"/>
    <col min="15" max="15" width="6.625" style="15" customWidth="1"/>
    <col min="16" max="16" width="7.625" style="15" customWidth="1"/>
    <col min="17" max="17" width="10.625" style="15" customWidth="1"/>
    <col min="18" max="18" width="7.625" style="15" customWidth="1"/>
    <col min="19" max="19" width="6.625" style="15" customWidth="1"/>
    <col min="20" max="20" width="7.625" style="15" customWidth="1"/>
    <col min="21" max="21" width="6.625" style="15" customWidth="1"/>
    <col min="22" max="22" width="7.625" style="15" customWidth="1"/>
    <col min="23" max="23" width="6.625" style="15" customWidth="1"/>
    <col min="24" max="24" width="10.625" style="15" customWidth="1"/>
    <col min="25" max="25" width="6.625" style="15" customWidth="1"/>
    <col min="26" max="26" width="7.625" style="15" customWidth="1"/>
    <col min="27" max="27" width="6.625" style="15" customWidth="1"/>
    <col min="28" max="28" width="10.625" style="15" customWidth="1"/>
    <col min="29" max="29" width="6.625" style="15" customWidth="1"/>
    <col min="30" max="30" width="7.625" style="15" customWidth="1"/>
    <col min="31" max="31" width="6.625" style="15" customWidth="1"/>
    <col min="32" max="32" width="7.625" style="15" customWidth="1"/>
    <col min="33" max="33" width="6.625" style="15" customWidth="1"/>
    <col min="34" max="34" width="7.625" style="15" customWidth="1"/>
    <col min="35" max="35" width="6.625" style="15" customWidth="1"/>
    <col min="36" max="36" width="7.625" style="15" customWidth="1"/>
    <col min="37" max="37" width="6.625" style="15" customWidth="1"/>
    <col min="38" max="43" width="7.625" style="15" customWidth="1"/>
    <col min="44" max="45" width="10.625" style="15" customWidth="1"/>
    <col min="46" max="46" width="6.625" style="15" customWidth="1"/>
    <col min="47" max="47" width="7.625" style="15" customWidth="1"/>
    <col min="48" max="48" width="6.625" style="15" customWidth="1"/>
    <col min="49" max="49" width="7.625" style="15" customWidth="1"/>
    <col min="50" max="50" width="6.625" style="15" customWidth="1"/>
    <col min="51" max="51" width="7.625" style="15" customWidth="1"/>
    <col min="52" max="52" width="6.625" style="15" customWidth="1"/>
    <col min="53" max="16384" width="9" style="14"/>
  </cols>
  <sheetData>
    <row r="2" spans="1:52" s="10" customFormat="1" ht="15" customHeight="1">
      <c r="A2" s="4"/>
      <c r="B2" s="5" t="s">
        <v>47</v>
      </c>
      <c r="C2" s="4"/>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9"/>
      <c r="AM2" s="9"/>
      <c r="AN2" s="9"/>
      <c r="AO2" s="9"/>
      <c r="AP2" s="9"/>
      <c r="AQ2" s="9"/>
      <c r="AR2" s="9"/>
      <c r="AS2" s="9"/>
      <c r="AT2" s="9"/>
      <c r="AU2" s="9"/>
      <c r="AV2" s="9"/>
      <c r="AW2" s="9"/>
      <c r="AX2" s="9"/>
      <c r="AY2" s="9"/>
      <c r="AZ2" s="9"/>
    </row>
    <row r="3" spans="1:52" ht="12" customHeight="1">
      <c r="A3" s="11"/>
      <c r="B3" s="12"/>
      <c r="C3" s="11"/>
      <c r="D3" s="11"/>
      <c r="E3" s="11"/>
      <c r="F3" s="11"/>
      <c r="G3" s="11"/>
      <c r="H3" s="11"/>
    </row>
    <row r="4" spans="1:52" ht="12" customHeight="1">
      <c r="B4" s="16"/>
      <c r="C4" s="16"/>
      <c r="D4" s="16"/>
      <c r="E4" s="16"/>
      <c r="F4" s="16"/>
      <c r="G4" s="16"/>
      <c r="H4" s="16"/>
      <c r="I4" s="16"/>
      <c r="J4" s="17"/>
      <c r="AK4" s="18"/>
      <c r="AS4" s="18" t="s">
        <v>48</v>
      </c>
      <c r="AZ4" s="18"/>
    </row>
    <row r="5" spans="1:52" ht="12" customHeight="1">
      <c r="B5" s="288" t="s">
        <v>21</v>
      </c>
      <c r="C5" s="289"/>
      <c r="D5" s="308" t="s">
        <v>49</v>
      </c>
      <c r="E5" s="309"/>
      <c r="F5" s="298"/>
      <c r="G5" s="299"/>
      <c r="H5" s="299"/>
      <c r="I5" s="299"/>
      <c r="J5" s="299"/>
      <c r="K5" s="299"/>
      <c r="L5" s="299"/>
      <c r="M5" s="299"/>
      <c r="N5" s="299"/>
      <c r="O5" s="299"/>
      <c r="P5" s="299"/>
      <c r="Q5" s="299"/>
      <c r="R5" s="299"/>
      <c r="S5" s="299"/>
      <c r="T5" s="299"/>
      <c r="U5" s="299"/>
      <c r="V5" s="299"/>
      <c r="W5" s="299"/>
      <c r="X5" s="299"/>
      <c r="Y5" s="299"/>
      <c r="Z5" s="299"/>
      <c r="AA5" s="299"/>
      <c r="AB5" s="299"/>
      <c r="AC5" s="300"/>
      <c r="AD5" s="134"/>
      <c r="AE5" s="134"/>
      <c r="AF5" s="134"/>
      <c r="AG5" s="134"/>
      <c r="AH5" s="134"/>
      <c r="AI5" s="134"/>
      <c r="AJ5" s="326" t="s">
        <v>233</v>
      </c>
      <c r="AK5" s="309"/>
      <c r="AL5" s="309"/>
      <c r="AM5" s="309"/>
      <c r="AN5" s="309"/>
      <c r="AO5" s="309"/>
      <c r="AP5" s="309"/>
      <c r="AQ5" s="327"/>
      <c r="AR5" s="323" t="s">
        <v>46</v>
      </c>
      <c r="AS5" s="285" t="s">
        <v>146</v>
      </c>
      <c r="AT5" s="14"/>
      <c r="AU5" s="14"/>
      <c r="AV5" s="14"/>
      <c r="AW5" s="14"/>
      <c r="AX5" s="14"/>
      <c r="AY5" s="14"/>
      <c r="AZ5" s="14"/>
    </row>
    <row r="6" spans="1:52" ht="12" customHeight="1">
      <c r="B6" s="290"/>
      <c r="C6" s="291"/>
      <c r="D6" s="310"/>
      <c r="E6" s="307"/>
      <c r="F6" s="304" t="s">
        <v>43</v>
      </c>
      <c r="G6" s="305"/>
      <c r="H6" s="296"/>
      <c r="I6" s="297"/>
      <c r="J6" s="316" t="s">
        <v>50</v>
      </c>
      <c r="K6" s="320"/>
      <c r="L6" s="304" t="s">
        <v>51</v>
      </c>
      <c r="M6" s="322"/>
      <c r="N6" s="304" t="s">
        <v>44</v>
      </c>
      <c r="O6" s="322"/>
      <c r="P6" s="316" t="s">
        <v>54</v>
      </c>
      <c r="Q6" s="320"/>
      <c r="R6" s="316" t="s">
        <v>56</v>
      </c>
      <c r="S6" s="320"/>
      <c r="T6" s="304" t="s">
        <v>45</v>
      </c>
      <c r="U6" s="305"/>
      <c r="V6" s="294"/>
      <c r="W6" s="295"/>
      <c r="X6" s="316" t="s">
        <v>59</v>
      </c>
      <c r="Y6" s="317"/>
      <c r="Z6" s="301"/>
      <c r="AA6" s="302"/>
      <c r="AB6" s="302"/>
      <c r="AC6" s="303"/>
      <c r="AD6" s="135"/>
      <c r="AE6" s="135"/>
      <c r="AF6" s="135"/>
      <c r="AG6" s="135"/>
      <c r="AH6" s="135"/>
      <c r="AI6" s="135"/>
      <c r="AJ6" s="328"/>
      <c r="AK6" s="329"/>
      <c r="AL6" s="329"/>
      <c r="AM6" s="329"/>
      <c r="AN6" s="329"/>
      <c r="AO6" s="329"/>
      <c r="AP6" s="329"/>
      <c r="AQ6" s="330"/>
      <c r="AR6" s="324"/>
      <c r="AS6" s="286"/>
      <c r="AT6" s="14"/>
      <c r="AU6" s="14"/>
      <c r="AV6" s="14"/>
      <c r="AW6" s="14"/>
      <c r="AX6" s="14"/>
      <c r="AY6" s="14"/>
      <c r="AZ6" s="14"/>
    </row>
    <row r="7" spans="1:52" ht="12" customHeight="1">
      <c r="B7" s="290"/>
      <c r="C7" s="291"/>
      <c r="D7" s="310"/>
      <c r="E7" s="307"/>
      <c r="F7" s="306"/>
      <c r="G7" s="307"/>
      <c r="H7" s="312" t="s">
        <v>22</v>
      </c>
      <c r="I7" s="313"/>
      <c r="J7" s="318"/>
      <c r="K7" s="321"/>
      <c r="L7" s="306"/>
      <c r="M7" s="311"/>
      <c r="N7" s="306"/>
      <c r="O7" s="311"/>
      <c r="P7" s="318"/>
      <c r="Q7" s="321"/>
      <c r="R7" s="318"/>
      <c r="S7" s="321"/>
      <c r="T7" s="306"/>
      <c r="U7" s="307"/>
      <c r="V7" s="312" t="s">
        <v>23</v>
      </c>
      <c r="W7" s="313"/>
      <c r="X7" s="318"/>
      <c r="Y7" s="319"/>
      <c r="Z7" s="312" t="s">
        <v>0</v>
      </c>
      <c r="AA7" s="313"/>
      <c r="AB7" s="304" t="s">
        <v>24</v>
      </c>
      <c r="AC7" s="305"/>
      <c r="AD7" s="136"/>
      <c r="AE7" s="136"/>
      <c r="AF7" s="136"/>
      <c r="AG7" s="136"/>
      <c r="AH7" s="136"/>
      <c r="AI7" s="173"/>
      <c r="AJ7" s="304" t="s">
        <v>219</v>
      </c>
      <c r="AK7" s="322"/>
      <c r="AL7" s="305" t="s">
        <v>206</v>
      </c>
      <c r="AM7" s="322"/>
      <c r="AN7" s="305" t="s">
        <v>207</v>
      </c>
      <c r="AO7" s="322"/>
      <c r="AP7" s="312" t="s">
        <v>218</v>
      </c>
      <c r="AQ7" s="313"/>
      <c r="AR7" s="324"/>
      <c r="AS7" s="286"/>
      <c r="AT7" s="14"/>
      <c r="AU7" s="14"/>
      <c r="AV7" s="14"/>
      <c r="AW7" s="14"/>
      <c r="AX7" s="14"/>
      <c r="AY7" s="14"/>
      <c r="AZ7" s="14"/>
    </row>
    <row r="8" spans="1:52" ht="12" customHeight="1">
      <c r="B8" s="290"/>
      <c r="C8" s="291"/>
      <c r="D8" s="310"/>
      <c r="E8" s="307"/>
      <c r="F8" s="306"/>
      <c r="G8" s="307"/>
      <c r="H8" s="314"/>
      <c r="I8" s="315"/>
      <c r="J8" s="318"/>
      <c r="K8" s="321"/>
      <c r="L8" s="306"/>
      <c r="M8" s="311"/>
      <c r="N8" s="306"/>
      <c r="O8" s="311"/>
      <c r="P8" s="318"/>
      <c r="Q8" s="321"/>
      <c r="R8" s="318"/>
      <c r="S8" s="321"/>
      <c r="T8" s="306"/>
      <c r="U8" s="307"/>
      <c r="V8" s="314"/>
      <c r="W8" s="315"/>
      <c r="X8" s="318"/>
      <c r="Y8" s="319"/>
      <c r="Z8" s="314"/>
      <c r="AA8" s="315"/>
      <c r="AB8" s="306"/>
      <c r="AC8" s="311"/>
      <c r="AD8" s="304" t="s">
        <v>180</v>
      </c>
      <c r="AE8" s="322"/>
      <c r="AF8" s="304" t="s">
        <v>181</v>
      </c>
      <c r="AG8" s="322"/>
      <c r="AH8" s="304" t="s">
        <v>182</v>
      </c>
      <c r="AI8" s="322"/>
      <c r="AJ8" s="306"/>
      <c r="AK8" s="311"/>
      <c r="AL8" s="307"/>
      <c r="AM8" s="311"/>
      <c r="AN8" s="307"/>
      <c r="AO8" s="311"/>
      <c r="AP8" s="314"/>
      <c r="AQ8" s="315"/>
      <c r="AR8" s="324"/>
      <c r="AS8" s="286"/>
      <c r="AT8" s="14"/>
      <c r="AU8" s="14"/>
      <c r="AV8" s="14"/>
      <c r="AW8" s="14"/>
      <c r="AX8" s="14"/>
      <c r="AY8" s="14"/>
      <c r="AZ8" s="14"/>
    </row>
    <row r="9" spans="1:52" ht="12" customHeight="1">
      <c r="B9" s="292"/>
      <c r="C9" s="293"/>
      <c r="D9" s="47"/>
      <c r="E9" s="19" t="s">
        <v>2</v>
      </c>
      <c r="F9" s="20"/>
      <c r="G9" s="19" t="s">
        <v>2</v>
      </c>
      <c r="H9" s="20"/>
      <c r="I9" s="19" t="s">
        <v>2</v>
      </c>
      <c r="J9" s="21"/>
      <c r="K9" s="19" t="s">
        <v>2</v>
      </c>
      <c r="L9" s="20"/>
      <c r="M9" s="19" t="s">
        <v>2</v>
      </c>
      <c r="N9" s="20"/>
      <c r="O9" s="19" t="s">
        <v>2</v>
      </c>
      <c r="P9" s="21"/>
      <c r="Q9" s="19" t="s">
        <v>2</v>
      </c>
      <c r="R9" s="22"/>
      <c r="S9" s="19" t="s">
        <v>2</v>
      </c>
      <c r="T9" s="23"/>
      <c r="U9" s="19" t="s">
        <v>2</v>
      </c>
      <c r="V9" s="20"/>
      <c r="W9" s="19" t="s">
        <v>2</v>
      </c>
      <c r="X9" s="22"/>
      <c r="Y9" s="19" t="s">
        <v>2</v>
      </c>
      <c r="Z9" s="20"/>
      <c r="AA9" s="19" t="s">
        <v>2</v>
      </c>
      <c r="AB9" s="20"/>
      <c r="AC9" s="19" t="s">
        <v>2</v>
      </c>
      <c r="AD9" s="137"/>
      <c r="AE9" s="19" t="s">
        <v>2</v>
      </c>
      <c r="AF9" s="137"/>
      <c r="AG9" s="19" t="s">
        <v>2</v>
      </c>
      <c r="AH9" s="137"/>
      <c r="AI9" s="19" t="s">
        <v>2</v>
      </c>
      <c r="AJ9" s="24"/>
      <c r="AK9" s="50" t="s">
        <v>2</v>
      </c>
      <c r="AL9" s="137"/>
      <c r="AM9" s="50" t="s">
        <v>2</v>
      </c>
      <c r="AN9" s="137"/>
      <c r="AO9" s="50" t="s">
        <v>2</v>
      </c>
      <c r="AP9" s="166"/>
      <c r="AQ9" s="50" t="s">
        <v>2</v>
      </c>
      <c r="AR9" s="325"/>
      <c r="AS9" s="287"/>
      <c r="AT9" s="14"/>
      <c r="AU9" s="14"/>
      <c r="AV9" s="14"/>
      <c r="AW9" s="14"/>
      <c r="AX9" s="14"/>
      <c r="AY9" s="14"/>
      <c r="AZ9" s="14"/>
    </row>
    <row r="10" spans="1:52" ht="12" customHeight="1">
      <c r="B10" s="37" t="s">
        <v>29</v>
      </c>
      <c r="C10" s="64" t="s">
        <v>30</v>
      </c>
      <c r="D10" s="89">
        <v>618229</v>
      </c>
      <c r="E10" s="90" t="s">
        <v>31</v>
      </c>
      <c r="F10" s="90">
        <v>6910</v>
      </c>
      <c r="G10" s="90" t="s">
        <v>31</v>
      </c>
      <c r="H10" s="90"/>
      <c r="I10" s="90"/>
      <c r="J10" s="90">
        <f>D10-F10</f>
        <v>611319</v>
      </c>
      <c r="K10" s="90" t="s">
        <v>31</v>
      </c>
      <c r="L10" s="90">
        <v>200259</v>
      </c>
      <c r="M10" s="90" t="s">
        <v>31</v>
      </c>
      <c r="N10" s="90">
        <v>243116</v>
      </c>
      <c r="O10" s="90" t="s">
        <v>31</v>
      </c>
      <c r="P10" s="90">
        <f>N10-L10</f>
        <v>42857</v>
      </c>
      <c r="Q10" s="90" t="s">
        <v>31</v>
      </c>
      <c r="R10" s="90">
        <f>J10+P10</f>
        <v>654176</v>
      </c>
      <c r="S10" s="90" t="s">
        <v>31</v>
      </c>
      <c r="T10" s="90">
        <v>606877</v>
      </c>
      <c r="U10" s="90" t="s">
        <v>147</v>
      </c>
      <c r="V10" s="90"/>
      <c r="W10" s="90"/>
      <c r="X10" s="90">
        <f>+R10-T10</f>
        <v>47299</v>
      </c>
      <c r="Y10" s="90" t="s">
        <v>31</v>
      </c>
      <c r="Z10" s="90"/>
      <c r="AA10" s="90"/>
      <c r="AB10" s="90"/>
      <c r="AC10" s="90"/>
      <c r="AD10" s="163"/>
      <c r="AE10" s="163"/>
      <c r="AF10" s="163"/>
      <c r="AG10" s="163"/>
      <c r="AH10" s="163"/>
      <c r="AI10" s="163"/>
      <c r="AJ10" s="163">
        <v>30609</v>
      </c>
      <c r="AK10" s="169" t="s">
        <v>31</v>
      </c>
      <c r="AL10" s="27" t="s">
        <v>184</v>
      </c>
      <c r="AM10" s="27" t="s">
        <v>184</v>
      </c>
      <c r="AN10" s="27" t="s">
        <v>184</v>
      </c>
      <c r="AO10" s="27" t="s">
        <v>184</v>
      </c>
      <c r="AP10" s="27" t="s">
        <v>184</v>
      </c>
      <c r="AQ10" s="27" t="s">
        <v>184</v>
      </c>
      <c r="AR10" s="107">
        <f>T10/R10*100</f>
        <v>92.769682776500517</v>
      </c>
      <c r="AS10" s="108">
        <f>X10/R10*100</f>
        <v>7.2303172234994868</v>
      </c>
      <c r="AT10" s="14"/>
      <c r="AU10" s="14"/>
      <c r="AV10" s="14"/>
      <c r="AW10" s="14"/>
      <c r="AX10" s="14"/>
      <c r="AY10" s="14"/>
      <c r="AZ10" s="14"/>
    </row>
    <row r="11" spans="1:52" ht="12" customHeight="1">
      <c r="B11" s="31" t="s">
        <v>148</v>
      </c>
      <c r="C11" s="65" t="s">
        <v>149</v>
      </c>
      <c r="D11" s="77">
        <v>610554</v>
      </c>
      <c r="E11" s="86">
        <f>D11/D10*100</f>
        <v>98.75855063415014</v>
      </c>
      <c r="F11" s="80">
        <v>6591</v>
      </c>
      <c r="G11" s="86">
        <f>F11/F10*100</f>
        <v>95.383502170767002</v>
      </c>
      <c r="H11" s="80"/>
      <c r="I11" s="86"/>
      <c r="J11" s="80">
        <f t="shared" ref="J11:J33" si="0">D11-F11</f>
        <v>603963</v>
      </c>
      <c r="K11" s="86">
        <f>J11/J10*100</f>
        <v>98.796700249787747</v>
      </c>
      <c r="L11" s="80">
        <v>175999</v>
      </c>
      <c r="M11" s="86">
        <f>L11/L10*100</f>
        <v>87.885688033995976</v>
      </c>
      <c r="N11" s="80">
        <v>225739</v>
      </c>
      <c r="O11" s="86">
        <f>N11/N10*100</f>
        <v>92.85238322446898</v>
      </c>
      <c r="P11" s="80">
        <f t="shared" ref="P11:P33" si="1">N11-L11</f>
        <v>49740</v>
      </c>
      <c r="Q11" s="86">
        <f>P11/P10*100</f>
        <v>116.06038686795624</v>
      </c>
      <c r="R11" s="80">
        <f t="shared" ref="R11:R33" si="2">J11+P11</f>
        <v>653703</v>
      </c>
      <c r="S11" s="86">
        <f>R11/R10*100</f>
        <v>99.927695299124395</v>
      </c>
      <c r="T11" s="80">
        <v>609016</v>
      </c>
      <c r="U11" s="86">
        <f>T11/T10*100</f>
        <v>100.35246021846271</v>
      </c>
      <c r="V11" s="80"/>
      <c r="W11" s="86"/>
      <c r="X11" s="80">
        <f t="shared" ref="X11:X33" si="3">+R11-T11</f>
        <v>44687</v>
      </c>
      <c r="Y11" s="86">
        <f>X11/X10*100</f>
        <v>94.477684517643084</v>
      </c>
      <c r="Z11" s="80"/>
      <c r="AA11" s="86"/>
      <c r="AB11" s="80"/>
      <c r="AC11" s="86"/>
      <c r="AD11" s="148"/>
      <c r="AE11" s="148"/>
      <c r="AF11" s="148"/>
      <c r="AG11" s="148"/>
      <c r="AH11" s="148"/>
      <c r="AI11" s="148"/>
      <c r="AJ11" s="149">
        <v>31858</v>
      </c>
      <c r="AK11" s="158">
        <f>AJ11/AJ10*100</f>
        <v>104.08049919958182</v>
      </c>
      <c r="AL11" s="167" t="s">
        <v>184</v>
      </c>
      <c r="AM11" s="167" t="s">
        <v>184</v>
      </c>
      <c r="AN11" s="167" t="s">
        <v>184</v>
      </c>
      <c r="AO11" s="167" t="s">
        <v>184</v>
      </c>
      <c r="AP11" s="167" t="s">
        <v>184</v>
      </c>
      <c r="AQ11" s="167" t="s">
        <v>184</v>
      </c>
      <c r="AR11" s="105">
        <f t="shared" ref="AR11:AR33" si="4">T11/R11*100</f>
        <v>93.16402096976762</v>
      </c>
      <c r="AS11" s="106">
        <f t="shared" ref="AS11:AS33" si="5">X11/R11*100</f>
        <v>6.8359790302323837</v>
      </c>
      <c r="AT11" s="14"/>
      <c r="AU11" s="14"/>
      <c r="AV11" s="14"/>
      <c r="AW11" s="14"/>
      <c r="AX11" s="14"/>
      <c r="AY11" s="14"/>
      <c r="AZ11" s="14"/>
    </row>
    <row r="12" spans="1:52" ht="12" customHeight="1">
      <c r="B12" s="31" t="s">
        <v>150</v>
      </c>
      <c r="C12" s="65" t="s">
        <v>10</v>
      </c>
      <c r="D12" s="75">
        <v>618336</v>
      </c>
      <c r="E12" s="84">
        <f t="shared" ref="E12:G32" si="6">D12/D11*100</f>
        <v>101.27458013541799</v>
      </c>
      <c r="F12" s="78">
        <v>6258</v>
      </c>
      <c r="G12" s="84">
        <f t="shared" si="6"/>
        <v>94.947655894401464</v>
      </c>
      <c r="H12" s="78"/>
      <c r="I12" s="84"/>
      <c r="J12" s="78">
        <f t="shared" si="0"/>
        <v>612078</v>
      </c>
      <c r="K12" s="84">
        <f t="shared" ref="K12:K33" si="7">J12/J11*100</f>
        <v>101.34362535453332</v>
      </c>
      <c r="L12" s="78">
        <v>173031</v>
      </c>
      <c r="M12" s="84">
        <f t="shared" ref="M12:M33" si="8">L12/L11*100</f>
        <v>98.313626781970356</v>
      </c>
      <c r="N12" s="78">
        <v>226185</v>
      </c>
      <c r="O12" s="84">
        <f t="shared" ref="O12:O33" si="9">N12/N11*100</f>
        <v>100.19757330368257</v>
      </c>
      <c r="P12" s="78">
        <f t="shared" si="1"/>
        <v>53154</v>
      </c>
      <c r="Q12" s="84">
        <f t="shared" ref="Q12:S27" si="10">P12/P11*100</f>
        <v>106.86369119420989</v>
      </c>
      <c r="R12" s="78">
        <f t="shared" si="2"/>
        <v>665232</v>
      </c>
      <c r="S12" s="84">
        <f t="shared" si="10"/>
        <v>101.76364495803141</v>
      </c>
      <c r="T12" s="78">
        <v>612864</v>
      </c>
      <c r="U12" s="84">
        <f t="shared" ref="U12:W27" si="11">T12/T11*100</f>
        <v>100.63183890078422</v>
      </c>
      <c r="V12" s="78"/>
      <c r="W12" s="84"/>
      <c r="X12" s="78">
        <f t="shared" si="3"/>
        <v>52368</v>
      </c>
      <c r="Y12" s="84">
        <f t="shared" ref="Y12:Y33" si="12">X12/X11*100</f>
        <v>117.18844406650703</v>
      </c>
      <c r="Z12" s="78"/>
      <c r="AA12" s="84"/>
      <c r="AB12" s="78"/>
      <c r="AC12" s="84"/>
      <c r="AD12" s="117"/>
      <c r="AE12" s="117"/>
      <c r="AF12" s="117"/>
      <c r="AG12" s="117"/>
      <c r="AH12" s="117"/>
      <c r="AI12" s="117"/>
      <c r="AJ12" s="118">
        <v>40523</v>
      </c>
      <c r="AK12" s="157">
        <f t="shared" ref="AK12:AK33" si="13">AJ12/AJ11*100</f>
        <v>127.19881976269696</v>
      </c>
      <c r="AL12" s="32" t="s">
        <v>184</v>
      </c>
      <c r="AM12" s="32" t="s">
        <v>184</v>
      </c>
      <c r="AN12" s="32" t="s">
        <v>184</v>
      </c>
      <c r="AO12" s="32" t="s">
        <v>184</v>
      </c>
      <c r="AP12" s="32" t="s">
        <v>184</v>
      </c>
      <c r="AQ12" s="32" t="s">
        <v>184</v>
      </c>
      <c r="AR12" s="99">
        <f t="shared" si="4"/>
        <v>92.127859152897031</v>
      </c>
      <c r="AS12" s="100">
        <f t="shared" si="5"/>
        <v>7.8721408471029655</v>
      </c>
      <c r="AT12" s="14"/>
      <c r="AU12" s="98"/>
      <c r="AV12" s="14"/>
      <c r="AW12" s="14"/>
      <c r="AX12" s="14"/>
      <c r="AY12" s="14"/>
      <c r="AZ12" s="14"/>
    </row>
    <row r="13" spans="1:52" ht="12" customHeight="1">
      <c r="B13" s="31" t="s">
        <v>33</v>
      </c>
      <c r="C13" s="65" t="s">
        <v>11</v>
      </c>
      <c r="D13" s="75">
        <v>610876</v>
      </c>
      <c r="E13" s="84">
        <f t="shared" si="6"/>
        <v>98.79353620038296</v>
      </c>
      <c r="F13" s="78">
        <v>6888</v>
      </c>
      <c r="G13" s="84">
        <f t="shared" si="6"/>
        <v>110.06711409395973</v>
      </c>
      <c r="H13" s="78"/>
      <c r="I13" s="84"/>
      <c r="J13" s="78">
        <f t="shared" si="0"/>
        <v>603988</v>
      </c>
      <c r="K13" s="84">
        <f t="shared" si="7"/>
        <v>98.678273030561471</v>
      </c>
      <c r="L13" s="78">
        <v>171216</v>
      </c>
      <c r="M13" s="84">
        <f t="shared" si="8"/>
        <v>98.951055013263527</v>
      </c>
      <c r="N13" s="78">
        <v>214473</v>
      </c>
      <c r="O13" s="84">
        <f t="shared" si="9"/>
        <v>94.821937794283443</v>
      </c>
      <c r="P13" s="78">
        <f t="shared" si="1"/>
        <v>43257</v>
      </c>
      <c r="Q13" s="84">
        <f t="shared" si="10"/>
        <v>81.380516988373415</v>
      </c>
      <c r="R13" s="78">
        <f t="shared" si="2"/>
        <v>647245</v>
      </c>
      <c r="S13" s="84">
        <f t="shared" si="10"/>
        <v>97.296131274502727</v>
      </c>
      <c r="T13" s="78">
        <v>598653</v>
      </c>
      <c r="U13" s="84">
        <f t="shared" si="11"/>
        <v>97.681214755639104</v>
      </c>
      <c r="V13" s="78"/>
      <c r="W13" s="84"/>
      <c r="X13" s="78">
        <f t="shared" si="3"/>
        <v>48592</v>
      </c>
      <c r="Y13" s="84">
        <f t="shared" si="12"/>
        <v>92.78948976474183</v>
      </c>
      <c r="Z13" s="78"/>
      <c r="AA13" s="84"/>
      <c r="AB13" s="78"/>
      <c r="AC13" s="84"/>
      <c r="AD13" s="117"/>
      <c r="AE13" s="117"/>
      <c r="AF13" s="117"/>
      <c r="AG13" s="117"/>
      <c r="AH13" s="117"/>
      <c r="AI13" s="117"/>
      <c r="AJ13" s="118">
        <v>38144</v>
      </c>
      <c r="AK13" s="157">
        <f t="shared" si="13"/>
        <v>94.129259926461515</v>
      </c>
      <c r="AL13" s="32" t="s">
        <v>184</v>
      </c>
      <c r="AM13" s="32" t="s">
        <v>184</v>
      </c>
      <c r="AN13" s="32" t="s">
        <v>184</v>
      </c>
      <c r="AO13" s="32" t="s">
        <v>184</v>
      </c>
      <c r="AP13" s="32" t="s">
        <v>184</v>
      </c>
      <c r="AQ13" s="32" t="s">
        <v>184</v>
      </c>
      <c r="AR13" s="99">
        <f t="shared" si="4"/>
        <v>92.492487388855835</v>
      </c>
      <c r="AS13" s="100">
        <f t="shared" si="5"/>
        <v>7.5075126111441568</v>
      </c>
      <c r="AT13" s="14"/>
      <c r="AU13" s="98"/>
      <c r="AV13" s="14"/>
      <c r="AW13" s="14"/>
      <c r="AX13" s="14"/>
      <c r="AY13" s="14"/>
      <c r="AZ13" s="14"/>
    </row>
    <row r="14" spans="1:52" ht="12" customHeight="1">
      <c r="B14" s="31" t="s">
        <v>151</v>
      </c>
      <c r="C14" s="65" t="s">
        <v>12</v>
      </c>
      <c r="D14" s="75">
        <v>596623</v>
      </c>
      <c r="E14" s="84">
        <f t="shared" si="6"/>
        <v>97.666793260825429</v>
      </c>
      <c r="F14" s="78">
        <v>6383</v>
      </c>
      <c r="G14" s="84">
        <f t="shared" si="6"/>
        <v>92.668408826945409</v>
      </c>
      <c r="H14" s="78"/>
      <c r="I14" s="84"/>
      <c r="J14" s="78">
        <f t="shared" si="0"/>
        <v>590240</v>
      </c>
      <c r="K14" s="84">
        <f t="shared" si="7"/>
        <v>97.723795837003379</v>
      </c>
      <c r="L14" s="78">
        <v>156788</v>
      </c>
      <c r="M14" s="84">
        <f t="shared" si="8"/>
        <v>91.573217456312491</v>
      </c>
      <c r="N14" s="78">
        <v>237887</v>
      </c>
      <c r="O14" s="84">
        <f t="shared" si="9"/>
        <v>110.91699188242809</v>
      </c>
      <c r="P14" s="78">
        <f t="shared" si="1"/>
        <v>81099</v>
      </c>
      <c r="Q14" s="84">
        <f t="shared" si="10"/>
        <v>187.48179485401207</v>
      </c>
      <c r="R14" s="78">
        <f>J14+P14</f>
        <v>671339</v>
      </c>
      <c r="S14" s="84">
        <f t="shared" si="10"/>
        <v>103.72254710349249</v>
      </c>
      <c r="T14" s="78">
        <v>632030</v>
      </c>
      <c r="U14" s="84">
        <f t="shared" si="11"/>
        <v>105.57534999407001</v>
      </c>
      <c r="V14" s="78"/>
      <c r="W14" s="84"/>
      <c r="X14" s="78">
        <f t="shared" si="3"/>
        <v>39309</v>
      </c>
      <c r="Y14" s="84">
        <f t="shared" si="12"/>
        <v>80.896032268686199</v>
      </c>
      <c r="Z14" s="78"/>
      <c r="AA14" s="84"/>
      <c r="AB14" s="78"/>
      <c r="AC14" s="84"/>
      <c r="AD14" s="117"/>
      <c r="AE14" s="117"/>
      <c r="AF14" s="117"/>
      <c r="AG14" s="117"/>
      <c r="AH14" s="117"/>
      <c r="AI14" s="117"/>
      <c r="AJ14" s="118">
        <v>26822</v>
      </c>
      <c r="AK14" s="157">
        <f t="shared" si="13"/>
        <v>70.317743288590606</v>
      </c>
      <c r="AL14" s="32" t="s">
        <v>184</v>
      </c>
      <c r="AM14" s="32" t="s">
        <v>184</v>
      </c>
      <c r="AN14" s="32" t="s">
        <v>184</v>
      </c>
      <c r="AO14" s="32" t="s">
        <v>184</v>
      </c>
      <c r="AP14" s="32" t="s">
        <v>184</v>
      </c>
      <c r="AQ14" s="32" t="s">
        <v>184</v>
      </c>
      <c r="AR14" s="99">
        <f t="shared" si="4"/>
        <v>94.144686961430807</v>
      </c>
      <c r="AS14" s="100">
        <f t="shared" si="5"/>
        <v>5.8553130385691876</v>
      </c>
      <c r="AT14" s="14"/>
      <c r="AU14" s="98"/>
      <c r="AV14" s="14"/>
      <c r="AW14" s="14"/>
      <c r="AX14" s="14"/>
      <c r="AY14" s="14"/>
      <c r="AZ14" s="14"/>
    </row>
    <row r="15" spans="1:52" ht="12" customHeight="1">
      <c r="B15" s="26" t="s">
        <v>152</v>
      </c>
      <c r="C15" s="65" t="s">
        <v>13</v>
      </c>
      <c r="D15" s="76">
        <v>603174</v>
      </c>
      <c r="E15" s="85">
        <f t="shared" si="6"/>
        <v>101.09801331829314</v>
      </c>
      <c r="F15" s="79">
        <v>6121</v>
      </c>
      <c r="G15" s="85">
        <f t="shared" si="6"/>
        <v>95.895347015509941</v>
      </c>
      <c r="H15" s="79"/>
      <c r="I15" s="85"/>
      <c r="J15" s="79">
        <f t="shared" si="0"/>
        <v>597053</v>
      </c>
      <c r="K15" s="85">
        <f t="shared" si="7"/>
        <v>101.15427622661967</v>
      </c>
      <c r="L15" s="79">
        <v>172167</v>
      </c>
      <c r="M15" s="85">
        <f t="shared" si="8"/>
        <v>109.80878638671328</v>
      </c>
      <c r="N15" s="79">
        <v>245078</v>
      </c>
      <c r="O15" s="85">
        <f t="shared" si="9"/>
        <v>103.02286379667657</v>
      </c>
      <c r="P15" s="79">
        <f t="shared" si="1"/>
        <v>72911</v>
      </c>
      <c r="Q15" s="85">
        <f t="shared" si="10"/>
        <v>89.90369794941985</v>
      </c>
      <c r="R15" s="79">
        <f t="shared" si="2"/>
        <v>669964</v>
      </c>
      <c r="S15" s="85">
        <f t="shared" si="10"/>
        <v>99.795185442823964</v>
      </c>
      <c r="T15" s="79">
        <v>615609</v>
      </c>
      <c r="U15" s="85">
        <f t="shared" si="11"/>
        <v>97.40186383557743</v>
      </c>
      <c r="V15" s="79"/>
      <c r="W15" s="85"/>
      <c r="X15" s="79">
        <f t="shared" si="3"/>
        <v>54355</v>
      </c>
      <c r="Y15" s="85">
        <f t="shared" si="12"/>
        <v>138.27622173039254</v>
      </c>
      <c r="Z15" s="79"/>
      <c r="AA15" s="85"/>
      <c r="AB15" s="79"/>
      <c r="AC15" s="85"/>
      <c r="AD15" s="168"/>
      <c r="AE15" s="168"/>
      <c r="AF15" s="168"/>
      <c r="AG15" s="168"/>
      <c r="AH15" s="168"/>
      <c r="AI15" s="168"/>
      <c r="AJ15" s="151">
        <v>40075</v>
      </c>
      <c r="AK15" s="170">
        <f t="shared" si="13"/>
        <v>149.4109313250317</v>
      </c>
      <c r="AL15" s="120" t="s">
        <v>184</v>
      </c>
      <c r="AM15" s="120" t="s">
        <v>184</v>
      </c>
      <c r="AN15" s="120" t="s">
        <v>184</v>
      </c>
      <c r="AO15" s="120" t="s">
        <v>184</v>
      </c>
      <c r="AP15" s="120" t="s">
        <v>184</v>
      </c>
      <c r="AQ15" s="120" t="s">
        <v>184</v>
      </c>
      <c r="AR15" s="101">
        <f t="shared" si="4"/>
        <v>91.88687750386589</v>
      </c>
      <c r="AS15" s="102">
        <f t="shared" si="5"/>
        <v>8.1131224961341211</v>
      </c>
      <c r="AT15" s="14"/>
      <c r="AU15" s="98"/>
      <c r="AV15" s="14"/>
      <c r="AW15" s="14"/>
      <c r="AX15" s="14"/>
      <c r="AY15" s="14"/>
      <c r="AZ15" s="14"/>
    </row>
    <row r="16" spans="1:52" ht="12" customHeight="1">
      <c r="B16" s="28" t="s">
        <v>153</v>
      </c>
      <c r="C16" s="66" t="s">
        <v>14</v>
      </c>
      <c r="D16" s="77">
        <v>610181</v>
      </c>
      <c r="E16" s="86">
        <f t="shared" si="6"/>
        <v>101.16168800379326</v>
      </c>
      <c r="F16" s="80">
        <v>6423</v>
      </c>
      <c r="G16" s="86">
        <f t="shared" si="6"/>
        <v>104.93383434079399</v>
      </c>
      <c r="H16" s="80"/>
      <c r="I16" s="86"/>
      <c r="J16" s="80">
        <f t="shared" si="0"/>
        <v>603758</v>
      </c>
      <c r="K16" s="86">
        <f t="shared" si="7"/>
        <v>101.12301587966228</v>
      </c>
      <c r="L16" s="80">
        <v>203588</v>
      </c>
      <c r="M16" s="86">
        <f t="shared" si="8"/>
        <v>118.25030348440757</v>
      </c>
      <c r="N16" s="80">
        <v>270740</v>
      </c>
      <c r="O16" s="86">
        <f t="shared" si="9"/>
        <v>110.47095210504412</v>
      </c>
      <c r="P16" s="80">
        <f>N16-L16</f>
        <v>67152</v>
      </c>
      <c r="Q16" s="86">
        <f t="shared" si="10"/>
        <v>92.10132901756937</v>
      </c>
      <c r="R16" s="80">
        <f t="shared" si="2"/>
        <v>670910</v>
      </c>
      <c r="S16" s="94">
        <f t="shared" si="10"/>
        <v>100.14120161680329</v>
      </c>
      <c r="T16" s="80">
        <v>609726</v>
      </c>
      <c r="U16" s="86">
        <f t="shared" si="11"/>
        <v>99.044360949888642</v>
      </c>
      <c r="V16" s="80"/>
      <c r="W16" s="86"/>
      <c r="X16" s="80">
        <f t="shared" si="3"/>
        <v>61184</v>
      </c>
      <c r="Y16" s="86">
        <f t="shared" si="12"/>
        <v>112.56370159138993</v>
      </c>
      <c r="Z16" s="80"/>
      <c r="AA16" s="86"/>
      <c r="AB16" s="80"/>
      <c r="AC16" s="86"/>
      <c r="AD16" s="148"/>
      <c r="AE16" s="148"/>
      <c r="AF16" s="148"/>
      <c r="AG16" s="148"/>
      <c r="AH16" s="148"/>
      <c r="AI16" s="148"/>
      <c r="AJ16" s="149">
        <v>41483</v>
      </c>
      <c r="AK16" s="158">
        <f t="shared" si="13"/>
        <v>103.5134123518403</v>
      </c>
      <c r="AL16" s="32" t="s">
        <v>184</v>
      </c>
      <c r="AM16" s="32" t="s">
        <v>184</v>
      </c>
      <c r="AN16" s="32" t="s">
        <v>184</v>
      </c>
      <c r="AO16" s="32" t="s">
        <v>184</v>
      </c>
      <c r="AP16" s="32" t="s">
        <v>184</v>
      </c>
      <c r="AQ16" s="32" t="s">
        <v>184</v>
      </c>
      <c r="AR16" s="99">
        <f t="shared" si="4"/>
        <v>90.880445961455337</v>
      </c>
      <c r="AS16" s="100">
        <f t="shared" si="5"/>
        <v>9.1195540385446634</v>
      </c>
      <c r="AT16" s="14"/>
      <c r="AU16" s="98"/>
      <c r="AV16" s="14"/>
      <c r="AW16" s="14"/>
      <c r="AX16" s="14"/>
      <c r="AY16" s="14"/>
      <c r="AZ16" s="14"/>
    </row>
    <row r="17" spans="1:52" ht="12" customHeight="1">
      <c r="B17" s="31" t="s">
        <v>154</v>
      </c>
      <c r="C17" s="65" t="s">
        <v>15</v>
      </c>
      <c r="D17" s="75">
        <v>599789</v>
      </c>
      <c r="E17" s="91">
        <f t="shared" si="6"/>
        <v>98.296898789047845</v>
      </c>
      <c r="F17" s="78">
        <v>6177</v>
      </c>
      <c r="G17" s="91">
        <f t="shared" si="6"/>
        <v>96.170014012143852</v>
      </c>
      <c r="H17" s="78"/>
      <c r="I17" s="84"/>
      <c r="J17" s="78">
        <f t="shared" si="0"/>
        <v>593612</v>
      </c>
      <c r="K17" s="91">
        <f t="shared" si="7"/>
        <v>98.319525372748686</v>
      </c>
      <c r="L17" s="78">
        <v>202470</v>
      </c>
      <c r="M17" s="91">
        <f t="shared" si="8"/>
        <v>99.450851720140676</v>
      </c>
      <c r="N17" s="78">
        <v>260514</v>
      </c>
      <c r="O17" s="84">
        <f t="shared" si="9"/>
        <v>96.222944522420022</v>
      </c>
      <c r="P17" s="78">
        <f t="shared" si="1"/>
        <v>58044</v>
      </c>
      <c r="Q17" s="84">
        <f t="shared" si="10"/>
        <v>86.436740528949258</v>
      </c>
      <c r="R17" s="78">
        <f t="shared" si="2"/>
        <v>651656</v>
      </c>
      <c r="S17" s="91">
        <f t="shared" si="10"/>
        <v>97.130166490289298</v>
      </c>
      <c r="T17" s="78">
        <v>591696</v>
      </c>
      <c r="U17" s="84">
        <f t="shared" si="11"/>
        <v>97.042934039224178</v>
      </c>
      <c r="V17" s="78"/>
      <c r="W17" s="84"/>
      <c r="X17" s="78">
        <f t="shared" si="3"/>
        <v>59960</v>
      </c>
      <c r="Y17" s="84">
        <f t="shared" si="12"/>
        <v>97.999476987447693</v>
      </c>
      <c r="Z17" s="78"/>
      <c r="AA17" s="84"/>
      <c r="AB17" s="78"/>
      <c r="AC17" s="84"/>
      <c r="AD17" s="117"/>
      <c r="AE17" s="117"/>
      <c r="AF17" s="117"/>
      <c r="AG17" s="117"/>
      <c r="AH17" s="117"/>
      <c r="AI17" s="117"/>
      <c r="AJ17" s="118">
        <v>40069</v>
      </c>
      <c r="AK17" s="157">
        <f t="shared" si="13"/>
        <v>96.591374780030364</v>
      </c>
      <c r="AL17" s="32" t="s">
        <v>184</v>
      </c>
      <c r="AM17" s="32" t="s">
        <v>184</v>
      </c>
      <c r="AN17" s="32" t="s">
        <v>184</v>
      </c>
      <c r="AO17" s="32" t="s">
        <v>184</v>
      </c>
      <c r="AP17" s="32" t="s">
        <v>184</v>
      </c>
      <c r="AQ17" s="32" t="s">
        <v>184</v>
      </c>
      <c r="AR17" s="99">
        <f t="shared" si="4"/>
        <v>90.798826374651654</v>
      </c>
      <c r="AS17" s="100">
        <f t="shared" si="5"/>
        <v>9.2011736253483445</v>
      </c>
      <c r="AT17" s="14"/>
      <c r="AU17" s="98"/>
      <c r="AV17" s="14"/>
      <c r="AW17" s="14"/>
      <c r="AX17" s="14"/>
      <c r="AY17" s="14"/>
      <c r="AZ17" s="14"/>
    </row>
    <row r="18" spans="1:52" s="88" customFormat="1" ht="12" customHeight="1">
      <c r="A18" s="87"/>
      <c r="B18" s="31" t="s">
        <v>155</v>
      </c>
      <c r="C18" s="65" t="s">
        <v>16</v>
      </c>
      <c r="D18" s="82">
        <f>SUM(月次!D10:D21)</f>
        <v>579063</v>
      </c>
      <c r="E18" s="92">
        <f t="shared" si="6"/>
        <v>96.544451465432019</v>
      </c>
      <c r="F18" s="95">
        <f>SUM(月次!F10:F21)</f>
        <v>6092</v>
      </c>
      <c r="G18" s="92">
        <f t="shared" si="6"/>
        <v>98.623927472883281</v>
      </c>
      <c r="H18" s="95"/>
      <c r="I18" s="96"/>
      <c r="J18" s="95">
        <f t="shared" si="0"/>
        <v>572971</v>
      </c>
      <c r="K18" s="92">
        <f t="shared" si="7"/>
        <v>96.52281288114122</v>
      </c>
      <c r="L18" s="95">
        <f>SUM(月次!L10:L21)</f>
        <v>203736</v>
      </c>
      <c r="M18" s="92">
        <f t="shared" si="8"/>
        <v>100.62527781893613</v>
      </c>
      <c r="N18" s="95">
        <f>SUM(月次!N10:N21)</f>
        <v>261722</v>
      </c>
      <c r="O18" s="96">
        <f t="shared" si="9"/>
        <v>100.46369868797838</v>
      </c>
      <c r="P18" s="95">
        <f t="shared" si="1"/>
        <v>57986</v>
      </c>
      <c r="Q18" s="96">
        <f t="shared" si="10"/>
        <v>99.900075804562064</v>
      </c>
      <c r="R18" s="95">
        <f t="shared" si="2"/>
        <v>630957</v>
      </c>
      <c r="S18" s="92">
        <f t="shared" si="10"/>
        <v>96.823630872730391</v>
      </c>
      <c r="T18" s="95">
        <f>SUM(月次!T10:T21)</f>
        <v>576543</v>
      </c>
      <c r="U18" s="96">
        <f t="shared" si="11"/>
        <v>97.439056542548869</v>
      </c>
      <c r="V18" s="95"/>
      <c r="W18" s="96"/>
      <c r="X18" s="95">
        <f t="shared" si="3"/>
        <v>54414</v>
      </c>
      <c r="Y18" s="96">
        <f t="shared" si="12"/>
        <v>90.750500333555706</v>
      </c>
      <c r="Z18" s="95"/>
      <c r="AA18" s="96"/>
      <c r="AB18" s="95"/>
      <c r="AC18" s="92"/>
      <c r="AD18" s="172"/>
      <c r="AE18" s="172"/>
      <c r="AF18" s="172"/>
      <c r="AG18" s="172"/>
      <c r="AH18" s="172"/>
      <c r="AI18" s="172"/>
      <c r="AJ18" s="171">
        <v>34660</v>
      </c>
      <c r="AK18" s="172">
        <f t="shared" si="13"/>
        <v>86.500786143901763</v>
      </c>
      <c r="AL18" s="32" t="s">
        <v>184</v>
      </c>
      <c r="AM18" s="32" t="s">
        <v>184</v>
      </c>
      <c r="AN18" s="32" t="s">
        <v>184</v>
      </c>
      <c r="AO18" s="32" t="s">
        <v>184</v>
      </c>
      <c r="AP18" s="32" t="s">
        <v>184</v>
      </c>
      <c r="AQ18" s="32" t="s">
        <v>184</v>
      </c>
      <c r="AR18" s="103">
        <f t="shared" si="4"/>
        <v>91.375957474122643</v>
      </c>
      <c r="AS18" s="104">
        <f t="shared" si="5"/>
        <v>8.6240425258773588</v>
      </c>
      <c r="AU18" s="98"/>
    </row>
    <row r="19" spans="1:52" ht="12" customHeight="1">
      <c r="B19" s="31" t="s">
        <v>156</v>
      </c>
      <c r="C19" s="65" t="s">
        <v>17</v>
      </c>
      <c r="D19" s="75">
        <f>SUM(月次!D22:D33)</f>
        <v>569819</v>
      </c>
      <c r="E19" s="91">
        <f t="shared" si="6"/>
        <v>98.403627929948897</v>
      </c>
      <c r="F19" s="78">
        <f>SUM(月次!F22:F33)</f>
        <v>6053</v>
      </c>
      <c r="G19" s="91">
        <f t="shared" si="6"/>
        <v>99.359816152330922</v>
      </c>
      <c r="H19" s="78"/>
      <c r="I19" s="84"/>
      <c r="J19" s="78">
        <f t="shared" si="0"/>
        <v>563766</v>
      </c>
      <c r="K19" s="91">
        <f t="shared" si="7"/>
        <v>98.393461449183292</v>
      </c>
      <c r="L19" s="78">
        <f>SUM(月次!L22:L33)</f>
        <v>198997</v>
      </c>
      <c r="M19" s="91">
        <f t="shared" si="8"/>
        <v>97.673950602740803</v>
      </c>
      <c r="N19" s="78">
        <f>SUM(月次!N22:N33)</f>
        <v>253299</v>
      </c>
      <c r="O19" s="84">
        <f t="shared" si="9"/>
        <v>96.781699666057875</v>
      </c>
      <c r="P19" s="78">
        <f t="shared" si="1"/>
        <v>54302</v>
      </c>
      <c r="Q19" s="84">
        <f t="shared" si="10"/>
        <v>93.646742317111034</v>
      </c>
      <c r="R19" s="78">
        <f t="shared" si="2"/>
        <v>618068</v>
      </c>
      <c r="S19" s="91">
        <f t="shared" si="10"/>
        <v>97.957230048957371</v>
      </c>
      <c r="T19" s="78">
        <f>SUM(月次!T22:T33)</f>
        <v>565128</v>
      </c>
      <c r="U19" s="84">
        <f t="shared" si="11"/>
        <v>98.020095639006982</v>
      </c>
      <c r="V19" s="78"/>
      <c r="W19" s="84"/>
      <c r="X19" s="78">
        <f t="shared" si="3"/>
        <v>52940</v>
      </c>
      <c r="Y19" s="84">
        <f t="shared" si="12"/>
        <v>97.291138309993755</v>
      </c>
      <c r="Z19" s="78"/>
      <c r="AA19" s="84"/>
      <c r="AB19" s="78"/>
      <c r="AC19" s="91"/>
      <c r="AD19" s="157"/>
      <c r="AE19" s="157"/>
      <c r="AF19" s="157"/>
      <c r="AG19" s="157"/>
      <c r="AH19" s="157"/>
      <c r="AI19" s="157"/>
      <c r="AJ19" s="118">
        <v>38692</v>
      </c>
      <c r="AK19" s="157">
        <f t="shared" si="13"/>
        <v>111.6330063473745</v>
      </c>
      <c r="AL19" s="32" t="s">
        <v>184</v>
      </c>
      <c r="AM19" s="32" t="s">
        <v>184</v>
      </c>
      <c r="AN19" s="32" t="s">
        <v>184</v>
      </c>
      <c r="AO19" s="32" t="s">
        <v>184</v>
      </c>
      <c r="AP19" s="32" t="s">
        <v>184</v>
      </c>
      <c r="AQ19" s="32" t="s">
        <v>184</v>
      </c>
      <c r="AR19" s="99">
        <f t="shared" si="4"/>
        <v>91.434599429189021</v>
      </c>
      <c r="AS19" s="100">
        <f t="shared" si="5"/>
        <v>8.5654005708109793</v>
      </c>
      <c r="AT19" s="14"/>
      <c r="AU19" s="98"/>
      <c r="AV19" s="14"/>
      <c r="AW19" s="14"/>
      <c r="AX19" s="14"/>
      <c r="AY19" s="14"/>
      <c r="AZ19" s="14"/>
    </row>
    <row r="20" spans="1:52" ht="12" customHeight="1">
      <c r="B20" s="31" t="s">
        <v>25</v>
      </c>
      <c r="C20" s="64" t="s">
        <v>18</v>
      </c>
      <c r="D20" s="76">
        <f>SUM(月次!D34:D45)</f>
        <v>558696</v>
      </c>
      <c r="E20" s="93">
        <f t="shared" si="6"/>
        <v>98.047976638195635</v>
      </c>
      <c r="F20" s="79">
        <f>SUM(月次!F34:F45)</f>
        <v>6093</v>
      </c>
      <c r="G20" s="93">
        <f t="shared" si="6"/>
        <v>100.66082934082272</v>
      </c>
      <c r="H20" s="79"/>
      <c r="I20" s="85"/>
      <c r="J20" s="79">
        <f t="shared" si="0"/>
        <v>552603</v>
      </c>
      <c r="K20" s="93">
        <f t="shared" si="7"/>
        <v>98.019923159608766</v>
      </c>
      <c r="L20" s="79">
        <f>SUM(月次!L34:L45)</f>
        <v>186166</v>
      </c>
      <c r="M20" s="93">
        <f t="shared" si="8"/>
        <v>93.552164102976434</v>
      </c>
      <c r="N20" s="79">
        <f>SUM(月次!N34:N45)</f>
        <v>234777</v>
      </c>
      <c r="O20" s="85">
        <f t="shared" si="9"/>
        <v>92.687693200525857</v>
      </c>
      <c r="P20" s="79">
        <f t="shared" si="1"/>
        <v>48611</v>
      </c>
      <c r="Q20" s="85">
        <f t="shared" si="10"/>
        <v>89.519723030459289</v>
      </c>
      <c r="R20" s="79">
        <f t="shared" si="2"/>
        <v>601214</v>
      </c>
      <c r="S20" s="91">
        <f t="shared" si="10"/>
        <v>97.273115579515519</v>
      </c>
      <c r="T20" s="79">
        <f>SUM(月次!T34:T45)</f>
        <v>560478</v>
      </c>
      <c r="U20" s="85">
        <f t="shared" si="11"/>
        <v>99.177177559774066</v>
      </c>
      <c r="V20" s="79"/>
      <c r="W20" s="85"/>
      <c r="X20" s="79">
        <f t="shared" si="3"/>
        <v>40736</v>
      </c>
      <c r="Y20" s="85">
        <f t="shared" si="12"/>
        <v>76.947487721949386</v>
      </c>
      <c r="Z20" s="79"/>
      <c r="AA20" s="85"/>
      <c r="AB20" s="79"/>
      <c r="AC20" s="93"/>
      <c r="AD20" s="170"/>
      <c r="AE20" s="170"/>
      <c r="AF20" s="170"/>
      <c r="AG20" s="170"/>
      <c r="AH20" s="170"/>
      <c r="AI20" s="170"/>
      <c r="AJ20" s="151">
        <v>30550</v>
      </c>
      <c r="AK20" s="170">
        <f t="shared" si="13"/>
        <v>78.956890313243051</v>
      </c>
      <c r="AL20" s="32" t="s">
        <v>184</v>
      </c>
      <c r="AM20" s="32" t="s">
        <v>184</v>
      </c>
      <c r="AN20" s="32" t="s">
        <v>184</v>
      </c>
      <c r="AO20" s="32" t="s">
        <v>184</v>
      </c>
      <c r="AP20" s="32" t="s">
        <v>184</v>
      </c>
      <c r="AQ20" s="32" t="s">
        <v>184</v>
      </c>
      <c r="AR20" s="99">
        <f t="shared" si="4"/>
        <v>93.224376012534634</v>
      </c>
      <c r="AS20" s="100">
        <f t="shared" si="5"/>
        <v>6.7756239874653623</v>
      </c>
      <c r="AT20" s="14"/>
      <c r="AU20" s="98"/>
      <c r="AV20" s="14"/>
      <c r="AW20" s="14"/>
      <c r="AX20" s="14"/>
      <c r="AY20" s="14"/>
      <c r="AZ20" s="14"/>
    </row>
    <row r="21" spans="1:52" ht="12" customHeight="1">
      <c r="B21" s="28" t="s">
        <v>157</v>
      </c>
      <c r="C21" s="65" t="s">
        <v>34</v>
      </c>
      <c r="D21" s="77">
        <f>SUM(月次!D46:D57)</f>
        <v>540724</v>
      </c>
      <c r="E21" s="94">
        <f t="shared" si="6"/>
        <v>96.783223792545499</v>
      </c>
      <c r="F21" s="80">
        <f>SUM(月次!F46:F57)</f>
        <v>6007</v>
      </c>
      <c r="G21" s="94">
        <f t="shared" si="6"/>
        <v>98.588544231084853</v>
      </c>
      <c r="H21" s="80"/>
      <c r="I21" s="86"/>
      <c r="J21" s="80">
        <f t="shared" si="0"/>
        <v>534717</v>
      </c>
      <c r="K21" s="94">
        <f t="shared" si="7"/>
        <v>96.763318331605149</v>
      </c>
      <c r="L21" s="80">
        <f>SUM(月次!L46:L57)</f>
        <v>162143</v>
      </c>
      <c r="M21" s="94">
        <f t="shared" si="8"/>
        <v>87.095925142077505</v>
      </c>
      <c r="N21" s="80">
        <f>SUM(月次!N46:N57)</f>
        <v>235026</v>
      </c>
      <c r="O21" s="86">
        <f t="shared" si="9"/>
        <v>100.10605808916546</v>
      </c>
      <c r="P21" s="80">
        <f t="shared" si="1"/>
        <v>72883</v>
      </c>
      <c r="Q21" s="86">
        <f t="shared" si="10"/>
        <v>149.93108555676699</v>
      </c>
      <c r="R21" s="80">
        <f t="shared" si="2"/>
        <v>607600</v>
      </c>
      <c r="S21" s="94">
        <f t="shared" si="10"/>
        <v>101.06218418067444</v>
      </c>
      <c r="T21" s="80">
        <f>SUM(月次!T46:T57)</f>
        <v>567923</v>
      </c>
      <c r="U21" s="86">
        <f t="shared" si="11"/>
        <v>101.32833046078527</v>
      </c>
      <c r="V21" s="80"/>
      <c r="W21" s="86"/>
      <c r="X21" s="80">
        <f t="shared" si="3"/>
        <v>39677</v>
      </c>
      <c r="Y21" s="86">
        <f t="shared" si="12"/>
        <v>97.400333857030645</v>
      </c>
      <c r="Z21" s="80"/>
      <c r="AA21" s="86"/>
      <c r="AB21" s="80"/>
      <c r="AC21" s="94"/>
      <c r="AD21" s="158"/>
      <c r="AE21" s="158"/>
      <c r="AF21" s="158"/>
      <c r="AG21" s="158"/>
      <c r="AH21" s="158"/>
      <c r="AI21" s="158"/>
      <c r="AJ21" s="149">
        <v>27455</v>
      </c>
      <c r="AK21" s="158">
        <f t="shared" si="13"/>
        <v>89.869067103109657</v>
      </c>
      <c r="AL21" s="167" t="s">
        <v>184</v>
      </c>
      <c r="AM21" s="167" t="s">
        <v>184</v>
      </c>
      <c r="AN21" s="167" t="s">
        <v>184</v>
      </c>
      <c r="AO21" s="167" t="s">
        <v>184</v>
      </c>
      <c r="AP21" s="167" t="s">
        <v>184</v>
      </c>
      <c r="AQ21" s="167" t="s">
        <v>184</v>
      </c>
      <c r="AR21" s="105">
        <f t="shared" si="4"/>
        <v>93.469881500987498</v>
      </c>
      <c r="AS21" s="106">
        <f t="shared" si="5"/>
        <v>6.5301184990125076</v>
      </c>
      <c r="AT21" s="14"/>
      <c r="AU21" s="98"/>
      <c r="AV21" s="14"/>
      <c r="AW21" s="14"/>
      <c r="AX21" s="14"/>
      <c r="AY21" s="14"/>
      <c r="AZ21" s="14"/>
    </row>
    <row r="22" spans="1:52" ht="12" customHeight="1">
      <c r="B22" s="31" t="s">
        <v>158</v>
      </c>
      <c r="C22" s="65" t="s">
        <v>35</v>
      </c>
      <c r="D22" s="75">
        <f>SUM(月次!D58:D69)</f>
        <v>529693</v>
      </c>
      <c r="E22" s="91">
        <f t="shared" si="6"/>
        <v>97.959957390461682</v>
      </c>
      <c r="F22" s="78">
        <f>SUM(月次!F58:F69)</f>
        <v>5654</v>
      </c>
      <c r="G22" s="91">
        <f t="shared" si="6"/>
        <v>94.123522557016813</v>
      </c>
      <c r="H22" s="78"/>
      <c r="I22" s="84"/>
      <c r="J22" s="78">
        <f t="shared" si="0"/>
        <v>524039</v>
      </c>
      <c r="K22" s="91">
        <f t="shared" si="7"/>
        <v>98.003055822051664</v>
      </c>
      <c r="L22" s="78">
        <f>SUM(月次!L58:L69)</f>
        <v>173949</v>
      </c>
      <c r="M22" s="91">
        <f t="shared" si="8"/>
        <v>107.28122706499819</v>
      </c>
      <c r="N22" s="78">
        <f>SUM(月次!N58:N69)</f>
        <v>254389</v>
      </c>
      <c r="O22" s="84">
        <f t="shared" si="9"/>
        <v>108.23866295643887</v>
      </c>
      <c r="P22" s="78">
        <f t="shared" si="1"/>
        <v>80440</v>
      </c>
      <c r="Q22" s="84">
        <f t="shared" si="10"/>
        <v>110.36867307877007</v>
      </c>
      <c r="R22" s="78">
        <f t="shared" si="2"/>
        <v>604479</v>
      </c>
      <c r="S22" s="91">
        <f t="shared" si="10"/>
        <v>99.486339697169186</v>
      </c>
      <c r="T22" s="78">
        <f>SUM(月次!T58:T69)</f>
        <v>568243</v>
      </c>
      <c r="U22" s="84">
        <f t="shared" si="11"/>
        <v>100.05634566657804</v>
      </c>
      <c r="V22" s="78"/>
      <c r="W22" s="84"/>
      <c r="X22" s="78">
        <f t="shared" si="3"/>
        <v>36236</v>
      </c>
      <c r="Y22" s="91">
        <f t="shared" si="12"/>
        <v>91.327469314716339</v>
      </c>
      <c r="Z22" s="78"/>
      <c r="AA22" s="84"/>
      <c r="AB22" s="78"/>
      <c r="AC22" s="91"/>
      <c r="AD22" s="157"/>
      <c r="AE22" s="157"/>
      <c r="AF22" s="157"/>
      <c r="AG22" s="157"/>
      <c r="AH22" s="157"/>
      <c r="AI22" s="157"/>
      <c r="AJ22" s="118">
        <v>20421</v>
      </c>
      <c r="AK22" s="157">
        <f t="shared" si="13"/>
        <v>74.379894372609726</v>
      </c>
      <c r="AL22" s="32" t="s">
        <v>184</v>
      </c>
      <c r="AM22" s="32" t="s">
        <v>184</v>
      </c>
      <c r="AN22" s="32" t="s">
        <v>184</v>
      </c>
      <c r="AO22" s="32" t="s">
        <v>184</v>
      </c>
      <c r="AP22" s="32" t="s">
        <v>184</v>
      </c>
      <c r="AQ22" s="32" t="s">
        <v>184</v>
      </c>
      <c r="AR22" s="99">
        <f t="shared" si="4"/>
        <v>94.0054162344763</v>
      </c>
      <c r="AS22" s="100">
        <f t="shared" si="5"/>
        <v>5.9945837655236991</v>
      </c>
      <c r="AT22" s="14"/>
      <c r="AU22" s="98"/>
      <c r="AV22" s="14"/>
      <c r="AW22" s="14"/>
      <c r="AX22" s="14"/>
      <c r="AY22" s="14"/>
      <c r="AZ22" s="14"/>
    </row>
    <row r="23" spans="1:52" ht="12" customHeight="1">
      <c r="B23" s="31" t="s">
        <v>159</v>
      </c>
      <c r="C23" s="65" t="s">
        <v>36</v>
      </c>
      <c r="D23" s="75">
        <f>SUM(月次!D70:D81)</f>
        <v>523926</v>
      </c>
      <c r="E23" s="91">
        <f t="shared" si="6"/>
        <v>98.911256142709078</v>
      </c>
      <c r="F23" s="78">
        <f>SUM(月次!F70:F81)</f>
        <v>5603</v>
      </c>
      <c r="G23" s="91">
        <f t="shared" si="6"/>
        <v>99.097983728333929</v>
      </c>
      <c r="H23" s="78"/>
      <c r="I23" s="84"/>
      <c r="J23" s="78">
        <f t="shared" si="0"/>
        <v>518323</v>
      </c>
      <c r="K23" s="91">
        <f t="shared" si="7"/>
        <v>98.909241487751871</v>
      </c>
      <c r="L23" s="78">
        <f>SUM(月次!L70:L81)</f>
        <v>174790</v>
      </c>
      <c r="M23" s="91">
        <f t="shared" si="8"/>
        <v>100.48347504153516</v>
      </c>
      <c r="N23" s="78">
        <f>SUM(月次!N70:N81)</f>
        <v>237527</v>
      </c>
      <c r="O23" s="84">
        <f t="shared" si="9"/>
        <v>93.371568739214354</v>
      </c>
      <c r="P23" s="78">
        <f t="shared" si="1"/>
        <v>62737</v>
      </c>
      <c r="Q23" s="84">
        <f t="shared" si="10"/>
        <v>77.992292391844856</v>
      </c>
      <c r="R23" s="78">
        <f t="shared" si="2"/>
        <v>581060</v>
      </c>
      <c r="S23" s="91">
        <f t="shared" si="10"/>
        <v>96.125754575427763</v>
      </c>
      <c r="T23" s="78">
        <f>SUM(月次!T70:T81)</f>
        <v>543592</v>
      </c>
      <c r="U23" s="84">
        <f t="shared" si="11"/>
        <v>95.661891127563379</v>
      </c>
      <c r="V23" s="78">
        <f>SUM(月次!V70:V81)</f>
        <v>18379</v>
      </c>
      <c r="W23" s="78" t="s">
        <v>31</v>
      </c>
      <c r="X23" s="78">
        <f t="shared" si="3"/>
        <v>37468</v>
      </c>
      <c r="Y23" s="91">
        <f t="shared" si="12"/>
        <v>103.399933767524</v>
      </c>
      <c r="Z23" s="78"/>
      <c r="AA23" s="84"/>
      <c r="AB23" s="78"/>
      <c r="AC23" s="91"/>
      <c r="AD23" s="157"/>
      <c r="AE23" s="157"/>
      <c r="AF23" s="157"/>
      <c r="AG23" s="157"/>
      <c r="AH23" s="157"/>
      <c r="AI23" s="157"/>
      <c r="AJ23" s="118">
        <v>24415</v>
      </c>
      <c r="AK23" s="157">
        <f t="shared" si="13"/>
        <v>119.55829783066451</v>
      </c>
      <c r="AL23" s="32" t="s">
        <v>184</v>
      </c>
      <c r="AM23" s="32" t="s">
        <v>184</v>
      </c>
      <c r="AN23" s="32" t="s">
        <v>184</v>
      </c>
      <c r="AO23" s="32" t="s">
        <v>184</v>
      </c>
      <c r="AP23" s="32" t="s">
        <v>184</v>
      </c>
      <c r="AQ23" s="32" t="s">
        <v>184</v>
      </c>
      <c r="AR23" s="99">
        <f t="shared" si="4"/>
        <v>93.551784669397307</v>
      </c>
      <c r="AS23" s="100">
        <f t="shared" si="5"/>
        <v>6.4482153306026913</v>
      </c>
      <c r="AT23" s="14"/>
      <c r="AU23" s="98"/>
      <c r="AV23" s="14"/>
      <c r="AW23" s="14"/>
      <c r="AX23" s="14"/>
      <c r="AY23" s="14"/>
      <c r="AZ23" s="14"/>
    </row>
    <row r="24" spans="1:52" ht="12" customHeight="1">
      <c r="B24" s="31" t="s">
        <v>160</v>
      </c>
      <c r="C24" s="65" t="s">
        <v>37</v>
      </c>
      <c r="D24" s="75">
        <f>SUM(月次!D82:D93)</f>
        <v>513814</v>
      </c>
      <c r="E24" s="91">
        <f t="shared" si="6"/>
        <v>98.069956444230684</v>
      </c>
      <c r="F24" s="78">
        <f>SUM(月次!F82:F93)</f>
        <v>5129</v>
      </c>
      <c r="G24" s="91">
        <f t="shared" si="6"/>
        <v>91.540246296626805</v>
      </c>
      <c r="H24" s="78"/>
      <c r="I24" s="84"/>
      <c r="J24" s="78">
        <f t="shared" si="0"/>
        <v>508685</v>
      </c>
      <c r="K24" s="91">
        <f t="shared" si="7"/>
        <v>98.14054170854854</v>
      </c>
      <c r="L24" s="78">
        <f>SUM(月次!L82:L93)</f>
        <v>167268</v>
      </c>
      <c r="M24" s="91">
        <f t="shared" si="8"/>
        <v>95.696550145889347</v>
      </c>
      <c r="N24" s="78">
        <f>SUM(月次!N82:N93)</f>
        <v>216910</v>
      </c>
      <c r="O24" s="84">
        <f t="shared" si="9"/>
        <v>91.32014465723897</v>
      </c>
      <c r="P24" s="78">
        <f t="shared" si="1"/>
        <v>49642</v>
      </c>
      <c r="Q24" s="84">
        <f t="shared" si="10"/>
        <v>79.127149847777233</v>
      </c>
      <c r="R24" s="78">
        <f t="shared" si="2"/>
        <v>558327</v>
      </c>
      <c r="S24" s="91">
        <f t="shared" si="10"/>
        <v>96.087667366537019</v>
      </c>
      <c r="T24" s="78">
        <f>SUM(月次!T82:T93)</f>
        <v>529342</v>
      </c>
      <c r="U24" s="84">
        <f t="shared" si="11"/>
        <v>97.378548617345359</v>
      </c>
      <c r="V24" s="78">
        <f>SUM(月次!V82:V93)</f>
        <v>27716</v>
      </c>
      <c r="W24" s="84">
        <f t="shared" si="11"/>
        <v>150.80254638446053</v>
      </c>
      <c r="X24" s="78">
        <f t="shared" si="3"/>
        <v>28985</v>
      </c>
      <c r="Y24" s="91">
        <f t="shared" si="12"/>
        <v>77.359346642468239</v>
      </c>
      <c r="Z24" s="78"/>
      <c r="AA24" s="84"/>
      <c r="AB24" s="78"/>
      <c r="AC24" s="91"/>
      <c r="AD24" s="157"/>
      <c r="AE24" s="157"/>
      <c r="AF24" s="157"/>
      <c r="AG24" s="157"/>
      <c r="AH24" s="157"/>
      <c r="AI24" s="157"/>
      <c r="AJ24" s="118">
        <v>32253</v>
      </c>
      <c r="AK24" s="157">
        <f t="shared" si="13"/>
        <v>132.10321523653491</v>
      </c>
      <c r="AL24" s="32" t="s">
        <v>184</v>
      </c>
      <c r="AM24" s="32" t="s">
        <v>184</v>
      </c>
      <c r="AN24" s="32" t="s">
        <v>184</v>
      </c>
      <c r="AO24" s="32" t="s">
        <v>184</v>
      </c>
      <c r="AP24" s="32" t="s">
        <v>184</v>
      </c>
      <c r="AQ24" s="32" t="s">
        <v>184</v>
      </c>
      <c r="AR24" s="99">
        <f t="shared" si="4"/>
        <v>94.808597828870901</v>
      </c>
      <c r="AS24" s="100">
        <f t="shared" si="5"/>
        <v>5.1914021711291047</v>
      </c>
      <c r="AT24" s="14"/>
      <c r="AU24" s="98"/>
      <c r="AV24" s="14"/>
      <c r="AW24" s="14"/>
      <c r="AX24" s="14"/>
      <c r="AY24" s="14"/>
      <c r="AZ24" s="14"/>
    </row>
    <row r="25" spans="1:52" ht="12" customHeight="1">
      <c r="B25" s="37" t="s">
        <v>161</v>
      </c>
      <c r="C25" s="65" t="s">
        <v>38</v>
      </c>
      <c r="D25" s="76">
        <f>SUM(月次!D94:D105)</f>
        <v>503403</v>
      </c>
      <c r="E25" s="93">
        <f t="shared" si="6"/>
        <v>97.973780395240311</v>
      </c>
      <c r="F25" s="79">
        <f>SUM(月次!F94:F105)</f>
        <v>4795</v>
      </c>
      <c r="G25" s="93">
        <f t="shared" si="6"/>
        <v>93.488009358549434</v>
      </c>
      <c r="H25" s="79"/>
      <c r="I25" s="85"/>
      <c r="J25" s="79">
        <f t="shared" si="0"/>
        <v>498608</v>
      </c>
      <c r="K25" s="93">
        <f t="shared" si="7"/>
        <v>98.019009799777862</v>
      </c>
      <c r="L25" s="79">
        <f>SUM(月次!L94:L105)</f>
        <v>186631</v>
      </c>
      <c r="M25" s="93">
        <f t="shared" si="8"/>
        <v>111.57603367051678</v>
      </c>
      <c r="N25" s="79">
        <f>SUM(月次!N94:N105)</f>
        <v>230012</v>
      </c>
      <c r="O25" s="85">
        <f t="shared" si="9"/>
        <v>106.04029320916509</v>
      </c>
      <c r="P25" s="79">
        <f t="shared" si="1"/>
        <v>43381</v>
      </c>
      <c r="Q25" s="85">
        <f t="shared" si="10"/>
        <v>87.387695902663069</v>
      </c>
      <c r="R25" s="79">
        <f t="shared" si="2"/>
        <v>541989</v>
      </c>
      <c r="S25" s="93">
        <f t="shared" si="10"/>
        <v>97.073757851581604</v>
      </c>
      <c r="T25" s="79">
        <f>SUM(月次!T94:T105)</f>
        <v>509661</v>
      </c>
      <c r="U25" s="85">
        <f t="shared" si="11"/>
        <v>96.281987826395792</v>
      </c>
      <c r="V25" s="79">
        <f>SUM(月次!V94:V105)</f>
        <v>27769</v>
      </c>
      <c r="W25" s="85">
        <f t="shared" si="11"/>
        <v>100.19122528503392</v>
      </c>
      <c r="X25" s="79">
        <f t="shared" si="3"/>
        <v>32328</v>
      </c>
      <c r="Y25" s="93">
        <f t="shared" si="12"/>
        <v>111.53355183715715</v>
      </c>
      <c r="Z25" s="79"/>
      <c r="AA25" s="85"/>
      <c r="AB25" s="79"/>
      <c r="AC25" s="93"/>
      <c r="AD25" s="170"/>
      <c r="AE25" s="170"/>
      <c r="AF25" s="170"/>
      <c r="AG25" s="170"/>
      <c r="AH25" s="170"/>
      <c r="AI25" s="170"/>
      <c r="AJ25" s="151">
        <v>35617</v>
      </c>
      <c r="AK25" s="170">
        <f t="shared" si="13"/>
        <v>110.43003751589001</v>
      </c>
      <c r="AL25" s="120" t="s">
        <v>184</v>
      </c>
      <c r="AM25" s="120" t="s">
        <v>184</v>
      </c>
      <c r="AN25" s="120" t="s">
        <v>184</v>
      </c>
      <c r="AO25" s="120" t="s">
        <v>184</v>
      </c>
      <c r="AP25" s="120" t="s">
        <v>184</v>
      </c>
      <c r="AQ25" s="120" t="s">
        <v>184</v>
      </c>
      <c r="AR25" s="101">
        <f t="shared" si="4"/>
        <v>94.035303299513458</v>
      </c>
      <c r="AS25" s="102">
        <f t="shared" si="5"/>
        <v>5.9646967004865417</v>
      </c>
      <c r="AT25" s="14"/>
      <c r="AU25" s="98"/>
      <c r="AV25" s="14"/>
      <c r="AW25" s="14"/>
      <c r="AX25" s="14"/>
      <c r="AY25" s="14"/>
      <c r="AZ25" s="14"/>
    </row>
    <row r="26" spans="1:52" ht="12" customHeight="1">
      <c r="B26" s="31" t="s">
        <v>162</v>
      </c>
      <c r="C26" s="66" t="s">
        <v>3</v>
      </c>
      <c r="D26" s="77">
        <f>SUM(月次!D106:D117)</f>
        <v>496597</v>
      </c>
      <c r="E26" s="94">
        <f t="shared" si="6"/>
        <v>98.648001700426889</v>
      </c>
      <c r="F26" s="80">
        <f>SUM(月次!F106:F117)</f>
        <v>3933</v>
      </c>
      <c r="G26" s="94">
        <f t="shared" si="6"/>
        <v>82.02294056308655</v>
      </c>
      <c r="H26" s="80"/>
      <c r="I26" s="86"/>
      <c r="J26" s="80">
        <f t="shared" si="0"/>
        <v>492664</v>
      </c>
      <c r="K26" s="94">
        <f t="shared" si="7"/>
        <v>98.807881141096814</v>
      </c>
      <c r="L26" s="80">
        <f>SUM(月次!L106:L117)</f>
        <v>175060</v>
      </c>
      <c r="M26" s="94">
        <f t="shared" si="8"/>
        <v>93.800065369633117</v>
      </c>
      <c r="N26" s="80">
        <f>SUM(月次!N106:N117)</f>
        <v>208986</v>
      </c>
      <c r="O26" s="86">
        <f t="shared" si="9"/>
        <v>90.858737804984088</v>
      </c>
      <c r="P26" s="80">
        <f t="shared" si="1"/>
        <v>33926</v>
      </c>
      <c r="Q26" s="86">
        <f t="shared" si="10"/>
        <v>78.204744012355647</v>
      </c>
      <c r="R26" s="80">
        <f t="shared" si="2"/>
        <v>526590</v>
      </c>
      <c r="S26" s="94">
        <f t="shared" si="10"/>
        <v>97.158798425798309</v>
      </c>
      <c r="T26" s="80">
        <f>SUM(月次!T106:T117)</f>
        <v>494608</v>
      </c>
      <c r="U26" s="86">
        <f t="shared" si="11"/>
        <v>97.046468142549656</v>
      </c>
      <c r="V26" s="80">
        <f>SUM(月次!V106:V117)</f>
        <v>31380</v>
      </c>
      <c r="W26" s="86">
        <f t="shared" si="11"/>
        <v>113.00370917209838</v>
      </c>
      <c r="X26" s="80">
        <f t="shared" si="3"/>
        <v>31982</v>
      </c>
      <c r="Y26" s="94">
        <f t="shared" si="12"/>
        <v>98.929720366245974</v>
      </c>
      <c r="Z26" s="80"/>
      <c r="AA26" s="94"/>
      <c r="AB26" s="80"/>
      <c r="AC26" s="94"/>
      <c r="AD26" s="158"/>
      <c r="AE26" s="158"/>
      <c r="AF26" s="158"/>
      <c r="AG26" s="158"/>
      <c r="AH26" s="158"/>
      <c r="AI26" s="158"/>
      <c r="AJ26" s="149">
        <v>35827</v>
      </c>
      <c r="AK26" s="158">
        <f t="shared" si="13"/>
        <v>100.58960608698094</v>
      </c>
      <c r="AL26" s="32" t="s">
        <v>184</v>
      </c>
      <c r="AM26" s="32" t="s">
        <v>184</v>
      </c>
      <c r="AN26" s="32" t="s">
        <v>184</v>
      </c>
      <c r="AO26" s="32" t="s">
        <v>184</v>
      </c>
      <c r="AP26" s="32" t="s">
        <v>184</v>
      </c>
      <c r="AQ26" s="32" t="s">
        <v>184</v>
      </c>
      <c r="AR26" s="99">
        <f t="shared" si="4"/>
        <v>93.926584249605966</v>
      </c>
      <c r="AS26" s="100">
        <f t="shared" si="5"/>
        <v>6.0734157503940445</v>
      </c>
      <c r="AT26" s="14"/>
      <c r="AU26" s="98"/>
      <c r="AV26" s="14"/>
      <c r="AW26" s="14"/>
      <c r="AX26" s="14"/>
      <c r="AY26" s="14"/>
      <c r="AZ26" s="14"/>
    </row>
    <row r="27" spans="1:52" ht="12" customHeight="1">
      <c r="B27" s="31" t="s">
        <v>163</v>
      </c>
      <c r="C27" s="65" t="s">
        <v>4</v>
      </c>
      <c r="D27" s="75">
        <f>SUM(月次!D118:D129)</f>
        <v>474198</v>
      </c>
      <c r="E27" s="91">
        <f t="shared" si="6"/>
        <v>95.489501547532512</v>
      </c>
      <c r="F27" s="78">
        <f>SUM(月次!F118:F129)</f>
        <v>4622</v>
      </c>
      <c r="G27" s="91">
        <f t="shared" si="6"/>
        <v>117.51843376557336</v>
      </c>
      <c r="H27" s="78">
        <f>SUM(月次!H118:H129)</f>
        <v>2665</v>
      </c>
      <c r="I27" s="78" t="s">
        <v>31</v>
      </c>
      <c r="J27" s="78">
        <f t="shared" si="0"/>
        <v>469576</v>
      </c>
      <c r="K27" s="91">
        <f t="shared" si="7"/>
        <v>95.313641751782157</v>
      </c>
      <c r="L27" s="78">
        <f>SUM(月次!L118:L129)</f>
        <v>110651</v>
      </c>
      <c r="M27" s="91">
        <f t="shared" si="8"/>
        <v>63.207471723980348</v>
      </c>
      <c r="N27" s="78">
        <f>SUM(月次!N118:N129)</f>
        <v>160450</v>
      </c>
      <c r="O27" s="84">
        <f t="shared" si="9"/>
        <v>76.775477783200785</v>
      </c>
      <c r="P27" s="78">
        <f t="shared" si="1"/>
        <v>49799</v>
      </c>
      <c r="Q27" s="84">
        <f t="shared" si="10"/>
        <v>146.7871249189412</v>
      </c>
      <c r="R27" s="78">
        <f t="shared" si="2"/>
        <v>519375</v>
      </c>
      <c r="S27" s="91">
        <f t="shared" si="10"/>
        <v>98.629863840938867</v>
      </c>
      <c r="T27" s="78">
        <f>SUM(月次!T118:T129)</f>
        <v>487778</v>
      </c>
      <c r="U27" s="84">
        <f t="shared" si="11"/>
        <v>98.619108465694055</v>
      </c>
      <c r="V27" s="78">
        <f>SUM(月次!V118:V129)</f>
        <v>31995</v>
      </c>
      <c r="W27" s="84">
        <f t="shared" si="11"/>
        <v>101.95984703632888</v>
      </c>
      <c r="X27" s="78">
        <f t="shared" si="3"/>
        <v>31597</v>
      </c>
      <c r="Y27" s="91">
        <f t="shared" si="12"/>
        <v>98.796197861296974</v>
      </c>
      <c r="Z27" s="78">
        <f>SUM(月次!Z118:Z129)</f>
        <v>2682</v>
      </c>
      <c r="AA27" s="97" t="s">
        <v>189</v>
      </c>
      <c r="AB27" s="78">
        <f>SUM(月次!AB118:AB129)</f>
        <v>5215</v>
      </c>
      <c r="AC27" s="97" t="s">
        <v>31</v>
      </c>
      <c r="AD27" s="192"/>
      <c r="AE27" s="192"/>
      <c r="AF27" s="192"/>
      <c r="AG27" s="192"/>
      <c r="AH27" s="192"/>
      <c r="AI27" s="192"/>
      <c r="AJ27" s="118">
        <v>31122</v>
      </c>
      <c r="AK27" s="157">
        <f t="shared" si="13"/>
        <v>86.867446339353009</v>
      </c>
      <c r="AL27" s="32" t="s">
        <v>184</v>
      </c>
      <c r="AM27" s="32" t="s">
        <v>184</v>
      </c>
      <c r="AN27" s="32" t="s">
        <v>184</v>
      </c>
      <c r="AO27" s="32" t="s">
        <v>184</v>
      </c>
      <c r="AP27" s="32" t="s">
        <v>184</v>
      </c>
      <c r="AQ27" s="32" t="s">
        <v>184</v>
      </c>
      <c r="AR27" s="99">
        <f t="shared" si="4"/>
        <v>93.91634175691938</v>
      </c>
      <c r="AS27" s="100">
        <f t="shared" si="5"/>
        <v>6.0836582430806256</v>
      </c>
      <c r="AT27" s="14"/>
      <c r="AU27" s="98"/>
      <c r="AV27" s="14"/>
      <c r="AW27" s="14"/>
      <c r="AX27" s="14"/>
      <c r="AY27" s="14"/>
      <c r="AZ27" s="14"/>
    </row>
    <row r="28" spans="1:52" ht="12" customHeight="1">
      <c r="B28" s="31" t="s">
        <v>1</v>
      </c>
      <c r="C28" s="65" t="s">
        <v>5</v>
      </c>
      <c r="D28" s="75">
        <f>SUM(月次!D130:D141)</f>
        <v>453593</v>
      </c>
      <c r="E28" s="91">
        <f t="shared" si="6"/>
        <v>95.654768683123919</v>
      </c>
      <c r="F28" s="78">
        <f>SUM(月次!F130:F141)</f>
        <v>4946</v>
      </c>
      <c r="G28" s="91">
        <f t="shared" si="6"/>
        <v>107.00995240155777</v>
      </c>
      <c r="H28" s="78">
        <f>SUM(月次!H130:H141)</f>
        <v>3106</v>
      </c>
      <c r="I28" s="84">
        <f t="shared" ref="I28:I33" si="14">H28/H27*100</f>
        <v>116.54784240150093</v>
      </c>
      <c r="J28" s="78">
        <f t="shared" si="0"/>
        <v>448647</v>
      </c>
      <c r="K28" s="91">
        <f t="shared" si="7"/>
        <v>95.543000494062724</v>
      </c>
      <c r="L28" s="78">
        <f>SUM(月次!L130:L141)</f>
        <v>96223</v>
      </c>
      <c r="M28" s="91">
        <f t="shared" si="8"/>
        <v>86.960804692230525</v>
      </c>
      <c r="N28" s="78">
        <f>SUM(月次!N130:N141)</f>
        <v>179525</v>
      </c>
      <c r="O28" s="84">
        <f t="shared" si="9"/>
        <v>111.8884387659707</v>
      </c>
      <c r="P28" s="78">
        <f t="shared" si="1"/>
        <v>83302</v>
      </c>
      <c r="Q28" s="84">
        <f t="shared" ref="Q28:S33" si="15">P28/P27*100</f>
        <v>167.27645133436414</v>
      </c>
      <c r="R28" s="78">
        <f t="shared" si="2"/>
        <v>531949</v>
      </c>
      <c r="S28" s="91">
        <f t="shared" si="15"/>
        <v>102.42098676293622</v>
      </c>
      <c r="T28" s="78">
        <f>SUM(月次!T130:T141)</f>
        <v>500877</v>
      </c>
      <c r="U28" s="84">
        <f t="shared" ref="U28:W33" si="16">T28/T27*100</f>
        <v>102.68544296790753</v>
      </c>
      <c r="V28" s="78">
        <f>SUM(月次!V130:V141)</f>
        <v>33554</v>
      </c>
      <c r="W28" s="84">
        <f t="shared" si="16"/>
        <v>104.8726363494296</v>
      </c>
      <c r="X28" s="78">
        <f t="shared" si="3"/>
        <v>31072</v>
      </c>
      <c r="Y28" s="91">
        <f t="shared" si="12"/>
        <v>98.338449852834131</v>
      </c>
      <c r="Z28" s="78">
        <f>SUM(月次!Z130:Z141)</f>
        <v>2878</v>
      </c>
      <c r="AA28" s="91">
        <f t="shared" ref="AA28:AA33" si="17">Z28/Z27*100</f>
        <v>107.30797912005966</v>
      </c>
      <c r="AB28" s="78">
        <f>SUM(月次!AB130:AB141)</f>
        <v>5304</v>
      </c>
      <c r="AC28" s="91">
        <f t="shared" ref="AC28:AC33" si="18">AB28/AB27*100</f>
        <v>101.70661553211889</v>
      </c>
      <c r="AD28" s="157"/>
      <c r="AE28" s="157"/>
      <c r="AF28" s="157"/>
      <c r="AG28" s="157"/>
      <c r="AH28" s="157"/>
      <c r="AI28" s="157"/>
      <c r="AJ28" s="118">
        <v>24182</v>
      </c>
      <c r="AK28" s="157">
        <f t="shared" si="13"/>
        <v>77.700661911188234</v>
      </c>
      <c r="AL28" s="32" t="s">
        <v>184</v>
      </c>
      <c r="AM28" s="32" t="s">
        <v>184</v>
      </c>
      <c r="AN28" s="32" t="s">
        <v>184</v>
      </c>
      <c r="AO28" s="32" t="s">
        <v>184</v>
      </c>
      <c r="AP28" s="32" t="s">
        <v>184</v>
      </c>
      <c r="AQ28" s="32" t="s">
        <v>184</v>
      </c>
      <c r="AR28" s="99">
        <f t="shared" si="4"/>
        <v>94.158838535273119</v>
      </c>
      <c r="AS28" s="100">
        <f t="shared" si="5"/>
        <v>5.8411614647268815</v>
      </c>
      <c r="AT28" s="14"/>
      <c r="AU28" s="98"/>
      <c r="AV28" s="14"/>
      <c r="AW28" s="14"/>
      <c r="AX28" s="14"/>
      <c r="AY28" s="14"/>
      <c r="AZ28" s="14"/>
    </row>
    <row r="29" spans="1:52" ht="12" customHeight="1">
      <c r="B29" s="31" t="s">
        <v>26</v>
      </c>
      <c r="C29" s="65" t="s">
        <v>6</v>
      </c>
      <c r="D29" s="75">
        <f>SUM(月次!D142:D153)</f>
        <v>444498</v>
      </c>
      <c r="E29" s="91">
        <f t="shared" si="6"/>
        <v>97.994898510338572</v>
      </c>
      <c r="F29" s="78">
        <f>SUM(月次!F142:F153)</f>
        <v>4438</v>
      </c>
      <c r="G29" s="91">
        <f t="shared" si="6"/>
        <v>89.729073999191272</v>
      </c>
      <c r="H29" s="95">
        <f>SUM(月次!H142:H153)</f>
        <v>2666</v>
      </c>
      <c r="I29" s="84">
        <f t="shared" si="14"/>
        <v>85.833869929169353</v>
      </c>
      <c r="J29" s="78">
        <f t="shared" si="0"/>
        <v>440060</v>
      </c>
      <c r="K29" s="91">
        <f t="shared" si="7"/>
        <v>98.086023087193269</v>
      </c>
      <c r="L29" s="78">
        <f>SUM(月次!L142:L153)</f>
        <v>92480</v>
      </c>
      <c r="M29" s="91">
        <f t="shared" si="8"/>
        <v>96.110077632166949</v>
      </c>
      <c r="N29" s="78">
        <f>SUM(月次!N142:N153)</f>
        <v>165487</v>
      </c>
      <c r="O29" s="84">
        <f t="shared" si="9"/>
        <v>92.180476256788751</v>
      </c>
      <c r="P29" s="78">
        <f t="shared" si="1"/>
        <v>73007</v>
      </c>
      <c r="Q29" s="84">
        <f t="shared" si="15"/>
        <v>87.641353148783935</v>
      </c>
      <c r="R29" s="78">
        <f t="shared" si="2"/>
        <v>513067</v>
      </c>
      <c r="S29" s="91">
        <f t="shared" si="15"/>
        <v>96.450411599608231</v>
      </c>
      <c r="T29" s="78">
        <f>SUM(月次!T142:T153)</f>
        <v>483548</v>
      </c>
      <c r="U29" s="84">
        <f t="shared" si="16"/>
        <v>96.540268369280284</v>
      </c>
      <c r="V29" s="78">
        <f>SUM(月次!V142:V153)</f>
        <v>27484</v>
      </c>
      <c r="W29" s="84">
        <f t="shared" si="16"/>
        <v>81.909757405972456</v>
      </c>
      <c r="X29" s="78">
        <f t="shared" si="3"/>
        <v>29519</v>
      </c>
      <c r="Y29" s="91">
        <f t="shared" si="12"/>
        <v>95.001930998970124</v>
      </c>
      <c r="Z29" s="78">
        <f>SUM(月次!Z142:Z153)</f>
        <v>2727</v>
      </c>
      <c r="AA29" s="91">
        <f t="shared" si="17"/>
        <v>94.753300903405147</v>
      </c>
      <c r="AB29" s="78">
        <f>SUM(月次!AB142:AB153)</f>
        <v>4815</v>
      </c>
      <c r="AC29" s="91">
        <f t="shared" si="18"/>
        <v>90.780542986425345</v>
      </c>
      <c r="AD29" s="157"/>
      <c r="AE29" s="157"/>
      <c r="AF29" s="157"/>
      <c r="AG29" s="157"/>
      <c r="AH29" s="157"/>
      <c r="AI29" s="157"/>
      <c r="AJ29" s="118">
        <v>26965</v>
      </c>
      <c r="AK29" s="157">
        <f t="shared" si="13"/>
        <v>111.5085600860144</v>
      </c>
      <c r="AL29" s="32" t="s">
        <v>184</v>
      </c>
      <c r="AM29" s="32" t="s">
        <v>184</v>
      </c>
      <c r="AN29" s="32" t="s">
        <v>184</v>
      </c>
      <c r="AO29" s="32" t="s">
        <v>184</v>
      </c>
      <c r="AP29" s="32" t="s">
        <v>184</v>
      </c>
      <c r="AQ29" s="32" t="s">
        <v>184</v>
      </c>
      <c r="AR29" s="99">
        <f t="shared" si="4"/>
        <v>94.246560390748186</v>
      </c>
      <c r="AS29" s="100">
        <f t="shared" si="5"/>
        <v>5.7534396092518136</v>
      </c>
      <c r="AT29" s="14"/>
      <c r="AU29" s="98"/>
      <c r="AV29" s="14"/>
      <c r="AW29" s="14"/>
      <c r="AX29" s="14"/>
      <c r="AY29" s="14"/>
      <c r="AZ29" s="14"/>
    </row>
    <row r="30" spans="1:52" ht="12" customHeight="1">
      <c r="B30" s="37" t="s">
        <v>164</v>
      </c>
      <c r="C30" s="64" t="s">
        <v>7</v>
      </c>
      <c r="D30" s="76">
        <f>SUM(月次!D154:D165)</f>
        <v>422951</v>
      </c>
      <c r="E30" s="93">
        <f t="shared" si="6"/>
        <v>95.152509122650713</v>
      </c>
      <c r="F30" s="79">
        <f>SUM(月次!F154:F165)</f>
        <v>4585</v>
      </c>
      <c r="G30" s="93">
        <f t="shared" si="6"/>
        <v>103.31230283911673</v>
      </c>
      <c r="H30" s="79">
        <f>SUM(月次!H154:H165)</f>
        <v>2883</v>
      </c>
      <c r="I30" s="85">
        <f t="shared" si="14"/>
        <v>108.13953488372093</v>
      </c>
      <c r="J30" s="79">
        <f t="shared" si="0"/>
        <v>418366</v>
      </c>
      <c r="K30" s="93">
        <f t="shared" si="7"/>
        <v>95.070217697586685</v>
      </c>
      <c r="L30" s="79">
        <f>SUM(月次!L154:L165)</f>
        <v>80326</v>
      </c>
      <c r="M30" s="93">
        <f t="shared" si="8"/>
        <v>86.857698961937714</v>
      </c>
      <c r="N30" s="79">
        <f>SUM(月次!N154:N165)</f>
        <v>161677</v>
      </c>
      <c r="O30" s="85">
        <f t="shared" si="9"/>
        <v>97.69770435139921</v>
      </c>
      <c r="P30" s="79">
        <f t="shared" si="1"/>
        <v>81351</v>
      </c>
      <c r="Q30" s="85">
        <f t="shared" si="15"/>
        <v>111.42904105085813</v>
      </c>
      <c r="R30" s="79">
        <f t="shared" si="2"/>
        <v>499717</v>
      </c>
      <c r="S30" s="93">
        <f t="shared" si="15"/>
        <v>97.3980006509871</v>
      </c>
      <c r="T30" s="79">
        <f>SUM(月次!T154:T165)</f>
        <v>480404</v>
      </c>
      <c r="U30" s="85">
        <f t="shared" si="16"/>
        <v>99.349806017189607</v>
      </c>
      <c r="V30" s="79">
        <f>SUM(月次!V154:V165)</f>
        <v>26679</v>
      </c>
      <c r="W30" s="85">
        <f t="shared" si="16"/>
        <v>97.071023140736429</v>
      </c>
      <c r="X30" s="79">
        <f t="shared" si="3"/>
        <v>19313</v>
      </c>
      <c r="Y30" s="93">
        <f t="shared" si="12"/>
        <v>65.425658050746989</v>
      </c>
      <c r="Z30" s="79">
        <f>SUM(月次!Z154:Z165)</f>
        <v>2954</v>
      </c>
      <c r="AA30" s="93">
        <f t="shared" si="17"/>
        <v>108.32416574990833</v>
      </c>
      <c r="AB30" s="79">
        <f>SUM(月次!AB154:AB165)</f>
        <v>3424</v>
      </c>
      <c r="AC30" s="93">
        <f t="shared" si="18"/>
        <v>71.111111111111114</v>
      </c>
      <c r="AD30" s="170"/>
      <c r="AE30" s="170"/>
      <c r="AF30" s="170"/>
      <c r="AG30" s="170"/>
      <c r="AH30" s="170"/>
      <c r="AI30" s="170"/>
      <c r="AJ30" s="151">
        <v>16819.526000000002</v>
      </c>
      <c r="AK30" s="170">
        <f t="shared" si="13"/>
        <v>62.375397737808278</v>
      </c>
      <c r="AL30" s="32" t="s">
        <v>184</v>
      </c>
      <c r="AM30" s="32" t="s">
        <v>184</v>
      </c>
      <c r="AN30" s="32" t="s">
        <v>184</v>
      </c>
      <c r="AO30" s="32" t="s">
        <v>184</v>
      </c>
      <c r="AP30" s="32" t="s">
        <v>184</v>
      </c>
      <c r="AQ30" s="32" t="s">
        <v>184</v>
      </c>
      <c r="AR30" s="101">
        <f t="shared" si="4"/>
        <v>96.135212530292151</v>
      </c>
      <c r="AS30" s="102">
        <f t="shared" si="5"/>
        <v>3.8647874697078546</v>
      </c>
      <c r="AT30" s="14"/>
      <c r="AU30" s="98"/>
      <c r="AV30" s="14"/>
      <c r="AW30" s="14"/>
      <c r="AX30" s="14"/>
      <c r="AY30" s="14"/>
      <c r="AZ30" s="14"/>
    </row>
    <row r="31" spans="1:52" ht="12" customHeight="1">
      <c r="B31" s="31" t="s">
        <v>27</v>
      </c>
      <c r="C31" s="66" t="s">
        <v>8</v>
      </c>
      <c r="D31" s="77">
        <f>SUM(月次!D166:D177)</f>
        <v>413813</v>
      </c>
      <c r="E31" s="94">
        <f t="shared" si="6"/>
        <v>97.839466037436964</v>
      </c>
      <c r="F31" s="80">
        <f>SUM(月次!F166:F177)</f>
        <v>3662</v>
      </c>
      <c r="G31" s="94">
        <f t="shared" si="6"/>
        <v>79.869138495092699</v>
      </c>
      <c r="H31" s="80">
        <f>SUM(月次!H166:H177)</f>
        <v>2165</v>
      </c>
      <c r="I31" s="86">
        <f t="shared" si="14"/>
        <v>75.095386749913288</v>
      </c>
      <c r="J31" s="80">
        <f t="shared" si="0"/>
        <v>410151</v>
      </c>
      <c r="K31" s="94">
        <f t="shared" si="7"/>
        <v>98.036408312338949</v>
      </c>
      <c r="L31" s="80">
        <f>SUM(月次!L166:L177)</f>
        <v>75615</v>
      </c>
      <c r="M31" s="94">
        <f t="shared" si="8"/>
        <v>94.13514926673804</v>
      </c>
      <c r="N31" s="80">
        <f>SUM(月次!N166:N177)</f>
        <v>163238</v>
      </c>
      <c r="O31" s="86">
        <f t="shared" si="9"/>
        <v>100.96550529759953</v>
      </c>
      <c r="P31" s="80">
        <f t="shared" si="1"/>
        <v>87623</v>
      </c>
      <c r="Q31" s="86">
        <f t="shared" si="15"/>
        <v>107.7098007400032</v>
      </c>
      <c r="R31" s="80">
        <f t="shared" si="2"/>
        <v>497774</v>
      </c>
      <c r="S31" s="94">
        <f t="shared" si="15"/>
        <v>99.61117992783916</v>
      </c>
      <c r="T31" s="80">
        <f>SUM(月次!T166:T177)</f>
        <v>475182</v>
      </c>
      <c r="U31" s="86">
        <f t="shared" si="16"/>
        <v>98.912998226492704</v>
      </c>
      <c r="V31" s="80">
        <f>SUM(月次!V166:V177)</f>
        <v>28096</v>
      </c>
      <c r="W31" s="86">
        <f t="shared" si="16"/>
        <v>105.31129352674388</v>
      </c>
      <c r="X31" s="80">
        <f t="shared" si="3"/>
        <v>22592</v>
      </c>
      <c r="Y31" s="94">
        <f t="shared" si="12"/>
        <v>116.97820121161912</v>
      </c>
      <c r="Z31" s="80">
        <f>SUM(月次!Z166:Z177)</f>
        <v>3696</v>
      </c>
      <c r="AA31" s="94">
        <f t="shared" si="17"/>
        <v>125.11848341232228</v>
      </c>
      <c r="AB31" s="80">
        <f>SUM(月次!AB166:AB177)</f>
        <v>2839</v>
      </c>
      <c r="AC31" s="94">
        <f t="shared" si="18"/>
        <v>82.914719626168221</v>
      </c>
      <c r="AD31" s="158"/>
      <c r="AE31" s="158"/>
      <c r="AF31" s="158"/>
      <c r="AG31" s="158"/>
      <c r="AH31" s="158"/>
      <c r="AI31" s="158"/>
      <c r="AJ31" s="149">
        <v>17663.831999999999</v>
      </c>
      <c r="AK31" s="158">
        <f t="shared" si="13"/>
        <v>105.0197966339836</v>
      </c>
      <c r="AL31" s="167" t="s">
        <v>184</v>
      </c>
      <c r="AM31" s="167" t="s">
        <v>184</v>
      </c>
      <c r="AN31" s="167" t="s">
        <v>184</v>
      </c>
      <c r="AO31" s="167" t="s">
        <v>184</v>
      </c>
      <c r="AP31" s="167" t="s">
        <v>184</v>
      </c>
      <c r="AQ31" s="167" t="s">
        <v>184</v>
      </c>
      <c r="AR31" s="99">
        <f t="shared" si="4"/>
        <v>95.461394126651854</v>
      </c>
      <c r="AS31" s="100">
        <f t="shared" si="5"/>
        <v>4.5386058733481454</v>
      </c>
      <c r="AT31" s="14"/>
      <c r="AU31" s="98"/>
      <c r="AV31" s="14"/>
      <c r="AW31" s="14"/>
      <c r="AX31" s="14"/>
      <c r="AY31" s="14"/>
      <c r="AZ31" s="14"/>
    </row>
    <row r="32" spans="1:52" ht="12" customHeight="1">
      <c r="B32" s="31" t="s">
        <v>165</v>
      </c>
      <c r="C32" s="65" t="s">
        <v>9</v>
      </c>
      <c r="D32" s="75">
        <f>SUM(月次!D178:D189)</f>
        <v>414664</v>
      </c>
      <c r="E32" s="91">
        <f t="shared" si="6"/>
        <v>100.20564844507061</v>
      </c>
      <c r="F32" s="78">
        <f>SUM(月次!F178:F189)</f>
        <v>3727</v>
      </c>
      <c r="G32" s="91">
        <f t="shared" si="6"/>
        <v>101.77498634625888</v>
      </c>
      <c r="H32" s="78">
        <f>SUM(月次!H178:H189)</f>
        <v>2419</v>
      </c>
      <c r="I32" s="84">
        <f t="shared" si="14"/>
        <v>111.73210161662817</v>
      </c>
      <c r="J32" s="78">
        <f t="shared" si="0"/>
        <v>410937</v>
      </c>
      <c r="K32" s="91">
        <f t="shared" si="7"/>
        <v>100.19163673866454</v>
      </c>
      <c r="L32" s="78">
        <f>SUM(月次!L178:L189)</f>
        <v>77477</v>
      </c>
      <c r="M32" s="91">
        <f t="shared" si="8"/>
        <v>102.4624743767771</v>
      </c>
      <c r="N32" s="78">
        <f>SUM(月次!N178:N189)</f>
        <v>150827</v>
      </c>
      <c r="O32" s="84">
        <f t="shared" si="9"/>
        <v>92.396990896727488</v>
      </c>
      <c r="P32" s="78">
        <f t="shared" si="1"/>
        <v>73350</v>
      </c>
      <c r="Q32" s="84">
        <f t="shared" si="15"/>
        <v>83.710897823630788</v>
      </c>
      <c r="R32" s="78">
        <f t="shared" si="2"/>
        <v>484287</v>
      </c>
      <c r="S32" s="91">
        <f t="shared" si="15"/>
        <v>97.29053747282903</v>
      </c>
      <c r="T32" s="78">
        <f>SUM(月次!T178:T189)</f>
        <v>464975</v>
      </c>
      <c r="U32" s="84">
        <f t="shared" si="16"/>
        <v>97.851980925203392</v>
      </c>
      <c r="V32" s="78">
        <f>SUM(月次!V178:V189)</f>
        <v>20856</v>
      </c>
      <c r="W32" s="84">
        <f t="shared" si="16"/>
        <v>74.231207289293849</v>
      </c>
      <c r="X32" s="78">
        <f t="shared" si="3"/>
        <v>19312</v>
      </c>
      <c r="Y32" s="91">
        <f t="shared" si="12"/>
        <v>85.481586402266288</v>
      </c>
      <c r="Z32" s="78">
        <f>SUM(月次!Z178:Z189)</f>
        <v>2603</v>
      </c>
      <c r="AA32" s="91">
        <f t="shared" si="17"/>
        <v>70.427489177489178</v>
      </c>
      <c r="AB32" s="78">
        <f>SUM(月次!AB178:AB189)</f>
        <v>2086</v>
      </c>
      <c r="AC32" s="91">
        <f t="shared" si="18"/>
        <v>73.476576259246215</v>
      </c>
      <c r="AD32" s="157"/>
      <c r="AE32" s="157"/>
      <c r="AF32" s="157"/>
      <c r="AG32" s="157"/>
      <c r="AH32" s="157"/>
      <c r="AI32" s="157"/>
      <c r="AJ32" s="118">
        <v>20140.686000000002</v>
      </c>
      <c r="AK32" s="157">
        <f t="shared" si="13"/>
        <v>114.02217820006442</v>
      </c>
      <c r="AL32" s="32" t="s">
        <v>184</v>
      </c>
      <c r="AM32" s="32" t="s">
        <v>184</v>
      </c>
      <c r="AN32" s="32" t="s">
        <v>184</v>
      </c>
      <c r="AO32" s="32" t="s">
        <v>184</v>
      </c>
      <c r="AP32" s="32" t="s">
        <v>184</v>
      </c>
      <c r="AQ32" s="32" t="s">
        <v>184</v>
      </c>
      <c r="AR32" s="99">
        <f t="shared" si="4"/>
        <v>96.012281973292701</v>
      </c>
      <c r="AS32" s="100">
        <f t="shared" si="5"/>
        <v>3.9877180267073036</v>
      </c>
      <c r="AT32" s="14"/>
      <c r="AU32" s="98"/>
      <c r="AV32" s="14"/>
      <c r="AW32" s="14"/>
      <c r="AX32" s="14"/>
      <c r="AY32" s="14"/>
      <c r="AZ32" s="14"/>
    </row>
    <row r="33" spans="1:52" s="57" customFormat="1" ht="12" customHeight="1">
      <c r="A33" s="11"/>
      <c r="B33" s="31" t="s">
        <v>166</v>
      </c>
      <c r="C33" s="65" t="s">
        <v>167</v>
      </c>
      <c r="D33" s="75">
        <f>SUM(月次!D190:D201)</f>
        <v>404119</v>
      </c>
      <c r="E33" s="91">
        <f t="shared" ref="E33" si="19">D33/D32*100</f>
        <v>97.456977215287552</v>
      </c>
      <c r="F33" s="78">
        <f>SUM(月次!F190:F201)</f>
        <v>3580</v>
      </c>
      <c r="G33" s="91">
        <f t="shared" ref="G33" si="20">F33/F32*100</f>
        <v>96.055808961631342</v>
      </c>
      <c r="H33" s="78">
        <f>SUM(月次!H190:H201)</f>
        <v>2272</v>
      </c>
      <c r="I33" s="84">
        <f t="shared" si="14"/>
        <v>93.923108722612653</v>
      </c>
      <c r="J33" s="78">
        <f t="shared" si="0"/>
        <v>400539</v>
      </c>
      <c r="K33" s="91">
        <f t="shared" si="7"/>
        <v>97.469685134217656</v>
      </c>
      <c r="L33" s="78">
        <f>SUM(月次!L190:L201)</f>
        <v>73745</v>
      </c>
      <c r="M33" s="91">
        <f t="shared" si="8"/>
        <v>95.183086593440635</v>
      </c>
      <c r="N33" s="78">
        <f>SUM(月次!N190:N201)</f>
        <v>166326</v>
      </c>
      <c r="O33" s="84">
        <f t="shared" si="9"/>
        <v>110.27601158943689</v>
      </c>
      <c r="P33" s="78">
        <f t="shared" si="1"/>
        <v>92581</v>
      </c>
      <c r="Q33" s="84">
        <f t="shared" si="15"/>
        <v>126.21813224267211</v>
      </c>
      <c r="R33" s="78">
        <f t="shared" si="2"/>
        <v>493120</v>
      </c>
      <c r="S33" s="91">
        <f t="shared" si="15"/>
        <v>101.82391846157341</v>
      </c>
      <c r="T33" s="78">
        <f>SUM(月次!T190:T201)</f>
        <v>479702</v>
      </c>
      <c r="U33" s="84">
        <f t="shared" si="16"/>
        <v>103.16726705736868</v>
      </c>
      <c r="V33" s="78">
        <f>SUM(月次!V190:V201)</f>
        <v>24561</v>
      </c>
      <c r="W33" s="84">
        <f t="shared" si="16"/>
        <v>117.76467203682392</v>
      </c>
      <c r="X33" s="78">
        <f t="shared" si="3"/>
        <v>13418</v>
      </c>
      <c r="Y33" s="91">
        <f t="shared" si="12"/>
        <v>69.480115990057996</v>
      </c>
      <c r="Z33" s="78">
        <f>SUM(月次!Z190:Z201)</f>
        <v>1451</v>
      </c>
      <c r="AA33" s="91">
        <f t="shared" si="17"/>
        <v>55.74337303111794</v>
      </c>
      <c r="AB33" s="78">
        <f>SUM(月次!AB190:AB201)</f>
        <v>1471</v>
      </c>
      <c r="AC33" s="91">
        <f t="shared" si="18"/>
        <v>70.51773729626079</v>
      </c>
      <c r="AD33" s="157"/>
      <c r="AE33" s="157"/>
      <c r="AF33" s="157"/>
      <c r="AG33" s="157"/>
      <c r="AH33" s="157"/>
      <c r="AI33" s="157"/>
      <c r="AJ33" s="118">
        <v>17331.707999999999</v>
      </c>
      <c r="AK33" s="157">
        <f t="shared" si="13"/>
        <v>86.053215863650308</v>
      </c>
      <c r="AL33" s="32" t="s">
        <v>184</v>
      </c>
      <c r="AM33" s="32" t="s">
        <v>184</v>
      </c>
      <c r="AN33" s="32" t="s">
        <v>184</v>
      </c>
      <c r="AO33" s="32" t="s">
        <v>184</v>
      </c>
      <c r="AP33" s="32" t="s">
        <v>184</v>
      </c>
      <c r="AQ33" s="32" t="s">
        <v>184</v>
      </c>
      <c r="AR33" s="99">
        <f t="shared" si="4"/>
        <v>97.278958468526938</v>
      </c>
      <c r="AS33" s="100">
        <f t="shared" si="5"/>
        <v>2.7210415314730696</v>
      </c>
      <c r="AU33" s="98"/>
    </row>
    <row r="34" spans="1:52" s="57" customFormat="1" ht="12" customHeight="1">
      <c r="A34" s="11"/>
      <c r="B34" s="31" t="s">
        <v>168</v>
      </c>
      <c r="C34" s="65" t="s">
        <v>169</v>
      </c>
      <c r="D34" s="75">
        <f>SUM(月次!D202:D213)</f>
        <v>391823</v>
      </c>
      <c r="E34" s="91">
        <f t="shared" ref="E34" si="21">D34/D33*100</f>
        <v>96.957331875017019</v>
      </c>
      <c r="F34" s="78">
        <f>SUM(月次!F202:F213)</f>
        <v>3247</v>
      </c>
      <c r="G34" s="91">
        <f t="shared" ref="G34" si="22">F34/F33*100</f>
        <v>90.69832402234637</v>
      </c>
      <c r="H34" s="78">
        <f>SUM(月次!H202:H213)</f>
        <v>1651</v>
      </c>
      <c r="I34" s="84">
        <f t="shared" ref="I34" si="23">H34/H33*100</f>
        <v>72.667253521126767</v>
      </c>
      <c r="J34" s="78">
        <f t="shared" ref="J34" si="24">D34-F34</f>
        <v>388576</v>
      </c>
      <c r="K34" s="91">
        <f t="shared" ref="K34" si="25">J34/J33*100</f>
        <v>97.013274612459711</v>
      </c>
      <c r="L34" s="78">
        <f>SUM(月次!L202:L213)</f>
        <v>89596</v>
      </c>
      <c r="M34" s="91">
        <f t="shared" ref="M34" si="26">L34/L33*100</f>
        <v>121.49433859922706</v>
      </c>
      <c r="N34" s="78">
        <f>SUM(月次!N202:N213)</f>
        <v>165288</v>
      </c>
      <c r="O34" s="84">
        <f t="shared" ref="O34" si="27">N34/N33*100</f>
        <v>99.375924389452038</v>
      </c>
      <c r="P34" s="78">
        <f t="shared" ref="P34" si="28">N34-L34</f>
        <v>75692</v>
      </c>
      <c r="Q34" s="84">
        <f t="shared" ref="Q34" si="29">P34/P33*100</f>
        <v>81.757596051025587</v>
      </c>
      <c r="R34" s="78">
        <f t="shared" ref="R34" si="30">J34+P34</f>
        <v>464268</v>
      </c>
      <c r="S34" s="91">
        <f t="shared" ref="S34" si="31">R34/R33*100</f>
        <v>94.149091499026611</v>
      </c>
      <c r="T34" s="78">
        <f>SUM(月次!T202:T213)</f>
        <v>449281</v>
      </c>
      <c r="U34" s="84">
        <f t="shared" ref="U34" si="32">T34/T33*100</f>
        <v>93.658354561790446</v>
      </c>
      <c r="V34" s="78">
        <f>SUM(月次!V202:V213)</f>
        <v>25182</v>
      </c>
      <c r="W34" s="84">
        <f t="shared" ref="W34" si="33">V34/V33*100</f>
        <v>102.52839868083548</v>
      </c>
      <c r="X34" s="78">
        <f t="shared" ref="X34" si="34">+R34-T34</f>
        <v>14987</v>
      </c>
      <c r="Y34" s="91">
        <f t="shared" ref="Y34" si="35">X34/X33*100</f>
        <v>111.6932478759875</v>
      </c>
      <c r="Z34" s="78">
        <f>SUM(月次!Z202:Z213)</f>
        <v>1524</v>
      </c>
      <c r="AA34" s="91">
        <f t="shared" ref="AA34" si="36">Z34/Z33*100</f>
        <v>105.03101309441764</v>
      </c>
      <c r="AB34" s="78">
        <f>SUM(月次!AB202:AB213)</f>
        <v>1845</v>
      </c>
      <c r="AC34" s="91">
        <f t="shared" ref="AC34" si="37">AB34/AB33*100</f>
        <v>125.42488103331067</v>
      </c>
      <c r="AD34" s="157"/>
      <c r="AE34" s="157"/>
      <c r="AF34" s="157"/>
      <c r="AG34" s="157"/>
      <c r="AH34" s="157"/>
      <c r="AI34" s="157"/>
      <c r="AJ34" s="118">
        <v>17927</v>
      </c>
      <c r="AK34" s="157">
        <f t="shared" ref="AK34" si="38">AJ34/AJ33*100</f>
        <v>103.43469899215935</v>
      </c>
      <c r="AL34" s="33">
        <v>1570</v>
      </c>
      <c r="AM34" s="32" t="s">
        <v>184</v>
      </c>
      <c r="AN34" s="32" t="s">
        <v>184</v>
      </c>
      <c r="AO34" s="32" t="s">
        <v>184</v>
      </c>
      <c r="AP34" s="32" t="s">
        <v>184</v>
      </c>
      <c r="AQ34" s="32" t="s">
        <v>184</v>
      </c>
      <c r="AR34" s="99">
        <f t="shared" ref="AR34" si="39">T34/R34*100</f>
        <v>96.771907605090163</v>
      </c>
      <c r="AS34" s="100">
        <f t="shared" ref="AS34" si="40">X34/R34*100</f>
        <v>3.2280923949098366</v>
      </c>
    </row>
    <row r="35" spans="1:52" s="57" customFormat="1" ht="12" customHeight="1">
      <c r="A35" s="11"/>
      <c r="B35" s="31" t="s">
        <v>174</v>
      </c>
      <c r="C35" s="60" t="s">
        <v>175</v>
      </c>
      <c r="D35" s="235">
        <f>SUM(月次!D214:D225)</f>
        <v>382823</v>
      </c>
      <c r="E35" s="84">
        <f t="shared" ref="E35" si="41">D35/D34*100</f>
        <v>97.703044486923943</v>
      </c>
      <c r="F35" s="78">
        <f>SUM(月次!F214:F225)</f>
        <v>3416</v>
      </c>
      <c r="G35" s="84">
        <f t="shared" ref="G35:G36" si="42">F35/F34*100</f>
        <v>105.20480443486295</v>
      </c>
      <c r="H35" s="78">
        <f>SUM(月次!H214:H225)</f>
        <v>1772</v>
      </c>
      <c r="I35" s="84">
        <f t="shared" ref="I35:I36" si="43">H35/H34*100</f>
        <v>107.32889158086007</v>
      </c>
      <c r="J35" s="78">
        <f t="shared" ref="J35:J36" si="44">D35-F35</f>
        <v>379407</v>
      </c>
      <c r="K35" s="84">
        <f t="shared" ref="K35:K36" si="45">J35/J34*100</f>
        <v>97.640358642839502</v>
      </c>
      <c r="L35" s="78">
        <f>SUM(月次!L214:L225)</f>
        <v>90504</v>
      </c>
      <c r="M35" s="84">
        <f t="shared" ref="M35:M36" si="46">L35/L34*100</f>
        <v>101.01343809991516</v>
      </c>
      <c r="N35" s="78">
        <f>SUM(月次!N214:N225)</f>
        <v>174221</v>
      </c>
      <c r="O35" s="84">
        <f t="shared" ref="O35:O36" si="47">N35/N34*100</f>
        <v>105.40450607424616</v>
      </c>
      <c r="P35" s="78">
        <f t="shared" ref="P35:P36" si="48">N35-L35</f>
        <v>83717</v>
      </c>
      <c r="Q35" s="84">
        <f t="shared" ref="Q35:Q36" si="49">P35/P34*100</f>
        <v>110.60217724462294</v>
      </c>
      <c r="R35" s="78">
        <f t="shared" ref="R35:R36" si="50">J35+P35</f>
        <v>463124</v>
      </c>
      <c r="S35" s="84">
        <f t="shared" ref="S35:S36" si="51">R35/R34*100</f>
        <v>99.753590598533606</v>
      </c>
      <c r="T35" s="78">
        <f>SUM(月次!T214:T225)</f>
        <v>445973</v>
      </c>
      <c r="U35" s="84">
        <f t="shared" ref="U35:U36" si="52">T35/T34*100</f>
        <v>99.263712465027453</v>
      </c>
      <c r="V35" s="78">
        <f>SUM(月次!V214:V225)</f>
        <v>25608</v>
      </c>
      <c r="W35" s="84">
        <f t="shared" ref="W35:W36" si="53">V35/V34*100</f>
        <v>101.69168453657373</v>
      </c>
      <c r="X35" s="78">
        <f t="shared" ref="X35:X36" si="54">+R35-T35</f>
        <v>17151</v>
      </c>
      <c r="Y35" s="84">
        <f t="shared" ref="Y35:Y36" si="55">X35/X34*100</f>
        <v>114.43918062320677</v>
      </c>
      <c r="Z35" s="78">
        <f>SUM(月次!Z214:Z225)</f>
        <v>1761</v>
      </c>
      <c r="AA35" s="84">
        <f t="shared" ref="AA35:AA37" si="56">Z35/Z34*100</f>
        <v>115.55118110236219</v>
      </c>
      <c r="AB35" s="78">
        <f>SUM(月次!AB214:AB225)</f>
        <v>2759</v>
      </c>
      <c r="AC35" s="84">
        <f t="shared" ref="AC35" si="57">AB35/AB34*100</f>
        <v>149.53929539295393</v>
      </c>
      <c r="AD35" s="117"/>
      <c r="AE35" s="117"/>
      <c r="AF35" s="117"/>
      <c r="AG35" s="117"/>
      <c r="AH35" s="117"/>
      <c r="AI35" s="117"/>
      <c r="AJ35" s="33">
        <v>15955</v>
      </c>
      <c r="AK35" s="32">
        <f t="shared" ref="AK35:AK36" si="58">AJ35/AJ34*100</f>
        <v>88.999832654654981</v>
      </c>
      <c r="AL35" s="151">
        <v>1661</v>
      </c>
      <c r="AM35" s="168">
        <f>AL35/AL34*100</f>
        <v>105.79617834394905</v>
      </c>
      <c r="AN35" s="168" t="s">
        <v>184</v>
      </c>
      <c r="AO35" s="168" t="s">
        <v>184</v>
      </c>
      <c r="AP35" s="168" t="s">
        <v>184</v>
      </c>
      <c r="AQ35" s="168" t="s">
        <v>184</v>
      </c>
      <c r="AR35" s="99">
        <f t="shared" ref="AR35" si="59">T35/R35*100</f>
        <v>96.296672165553929</v>
      </c>
      <c r="AS35" s="100">
        <f t="shared" ref="AS35" si="60">X35/R35*100</f>
        <v>3.7033278344460663</v>
      </c>
    </row>
    <row r="36" spans="1:52" s="57" customFormat="1" ht="12" customHeight="1">
      <c r="A36" s="11"/>
      <c r="B36" s="174" t="s">
        <v>187</v>
      </c>
      <c r="C36" s="238" t="s">
        <v>188</v>
      </c>
      <c r="D36" s="236">
        <f>SUM(月次!D226:D237)</f>
        <v>373960</v>
      </c>
      <c r="E36" s="190">
        <f t="shared" ref="E36:E41" si="61">D36/D35*100</f>
        <v>97.684830848721219</v>
      </c>
      <c r="F36" s="191">
        <f>SUM(月次!F226:F237)</f>
        <v>3241</v>
      </c>
      <c r="G36" s="190">
        <f t="shared" si="42"/>
        <v>94.877049180327873</v>
      </c>
      <c r="H36" s="191">
        <f>SUM(月次!H226:H237)</f>
        <v>1656</v>
      </c>
      <c r="I36" s="190">
        <f t="shared" si="43"/>
        <v>93.453724604966141</v>
      </c>
      <c r="J36" s="191">
        <f t="shared" si="44"/>
        <v>370719</v>
      </c>
      <c r="K36" s="190">
        <f t="shared" si="45"/>
        <v>97.710110778135345</v>
      </c>
      <c r="L36" s="191">
        <f>SUM(月次!L226:L237)</f>
        <v>86566</v>
      </c>
      <c r="M36" s="190">
        <f t="shared" si="46"/>
        <v>95.648811102271722</v>
      </c>
      <c r="N36" s="191">
        <f>SUM(月次!N226:N237)</f>
        <v>180073</v>
      </c>
      <c r="O36" s="190">
        <f t="shared" si="47"/>
        <v>103.35895213550606</v>
      </c>
      <c r="P36" s="191">
        <f t="shared" si="48"/>
        <v>93507</v>
      </c>
      <c r="Q36" s="190">
        <f t="shared" si="49"/>
        <v>111.69416008695964</v>
      </c>
      <c r="R36" s="191">
        <f t="shared" si="50"/>
        <v>464226</v>
      </c>
      <c r="S36" s="190">
        <f t="shared" si="51"/>
        <v>100.23794923173924</v>
      </c>
      <c r="T36" s="191">
        <f>SUM(月次!T226:T237)</f>
        <v>447508</v>
      </c>
      <c r="U36" s="190">
        <f t="shared" si="52"/>
        <v>100.34419124027687</v>
      </c>
      <c r="V36" s="191">
        <f>SUM(月次!V226:V237)</f>
        <v>24519</v>
      </c>
      <c r="W36" s="190">
        <f t="shared" si="53"/>
        <v>95.74742268041237</v>
      </c>
      <c r="X36" s="191">
        <f t="shared" si="54"/>
        <v>16718</v>
      </c>
      <c r="Y36" s="190">
        <f t="shared" si="55"/>
        <v>97.475365867879432</v>
      </c>
      <c r="Z36" s="191">
        <f>SUM(月次!Z226:Z237)</f>
        <v>2064</v>
      </c>
      <c r="AA36" s="190">
        <f t="shared" si="56"/>
        <v>117.206132879046</v>
      </c>
      <c r="AB36" s="191" t="s">
        <v>190</v>
      </c>
      <c r="AC36" s="191" t="s">
        <v>190</v>
      </c>
      <c r="AD36" s="176"/>
      <c r="AE36" s="176"/>
      <c r="AF36" s="176"/>
      <c r="AG36" s="176"/>
      <c r="AH36" s="176"/>
      <c r="AI36" s="176"/>
      <c r="AJ36" s="176">
        <v>13594</v>
      </c>
      <c r="AK36" s="175">
        <f t="shared" si="58"/>
        <v>85.20213099341899</v>
      </c>
      <c r="AL36" s="149">
        <v>1618</v>
      </c>
      <c r="AM36" s="148">
        <f>AL36/AL35*100</f>
        <v>97.411198073449739</v>
      </c>
      <c r="AN36" s="148" t="s">
        <v>184</v>
      </c>
      <c r="AO36" s="148" t="s">
        <v>184</v>
      </c>
      <c r="AP36" s="148" t="s">
        <v>184</v>
      </c>
      <c r="AQ36" s="148" t="s">
        <v>184</v>
      </c>
      <c r="AR36" s="193">
        <f>T36/R36*100</f>
        <v>96.398736822151278</v>
      </c>
      <c r="AS36" s="194">
        <f>X36/R36*100</f>
        <v>3.6012631778487201</v>
      </c>
    </row>
    <row r="37" spans="1:52" s="57" customFormat="1" ht="12" customHeight="1">
      <c r="A37" s="11"/>
      <c r="B37" s="31" t="s">
        <v>231</v>
      </c>
      <c r="C37" s="60" t="s">
        <v>232</v>
      </c>
      <c r="D37" s="237">
        <f>SUM(月次!D238:D249)</f>
        <v>363441</v>
      </c>
      <c r="E37" s="227">
        <f t="shared" si="61"/>
        <v>97.187132313616431</v>
      </c>
      <c r="F37" s="228">
        <f>SUM(月次!F238:F249)</f>
        <v>3332</v>
      </c>
      <c r="G37" s="229">
        <f t="shared" ref="G37" si="62">F37/F36*100</f>
        <v>102.80777537796976</v>
      </c>
      <c r="H37" s="230">
        <f>SUM(月次!H238:H249)</f>
        <v>1736</v>
      </c>
      <c r="I37" s="231">
        <f t="shared" ref="I37" si="63">H37/H36*100</f>
        <v>104.83091787439614</v>
      </c>
      <c r="J37" s="232">
        <f t="shared" ref="J37" si="64">D37-F37</f>
        <v>360109</v>
      </c>
      <c r="K37" s="231">
        <f t="shared" ref="K37" si="65">J37/J36*100</f>
        <v>97.137994006241925</v>
      </c>
      <c r="L37" s="228">
        <f>SUM(月次!L238:L249)</f>
        <v>74491</v>
      </c>
      <c r="M37" s="231">
        <f t="shared" ref="M37" si="66">L37/L36*100</f>
        <v>86.05110551486726</v>
      </c>
      <c r="N37" s="228">
        <f>SUM(月次!N238:N249)</f>
        <v>181089</v>
      </c>
      <c r="O37" s="231">
        <f t="shared" ref="O37" si="67">N37/N36*100</f>
        <v>100.56421562366373</v>
      </c>
      <c r="P37" s="232">
        <f t="shared" ref="P37" si="68">N37-L37</f>
        <v>106598</v>
      </c>
      <c r="Q37" s="231">
        <f t="shared" ref="Q37" si="69">P37/P36*100</f>
        <v>114.00002138877304</v>
      </c>
      <c r="R37" s="232">
        <f t="shared" ref="R37" si="70">J37+P37</f>
        <v>466707</v>
      </c>
      <c r="S37" s="231">
        <f t="shared" ref="S37" si="71">R37/R36*100</f>
        <v>100.534437967714</v>
      </c>
      <c r="T37" s="228">
        <f>SUM(月次!T238:T249)</f>
        <v>450696</v>
      </c>
      <c r="U37" s="231">
        <f t="shared" ref="U37" si="72">T37/T36*100</f>
        <v>100.71238949918214</v>
      </c>
      <c r="V37" s="228">
        <f>SUM(月次!V238:V249)</f>
        <v>26261</v>
      </c>
      <c r="W37" s="231">
        <f t="shared" ref="W37" si="73">V37/V36*100</f>
        <v>107.10469431869163</v>
      </c>
      <c r="X37" s="232">
        <f t="shared" ref="X37" si="74">+R37-T37</f>
        <v>16011</v>
      </c>
      <c r="Y37" s="231">
        <f t="shared" ref="Y37" si="75">X37/X36*100</f>
        <v>95.771025242253856</v>
      </c>
      <c r="Z37" s="228">
        <f>SUM(月次!Z238:Z249)</f>
        <v>1551</v>
      </c>
      <c r="AA37" s="231">
        <f t="shared" si="56"/>
        <v>75.145348837209298</v>
      </c>
      <c r="AB37" s="232" t="s">
        <v>190</v>
      </c>
      <c r="AC37" s="232" t="s">
        <v>190</v>
      </c>
      <c r="AD37" s="209">
        <f>SUM(月次!AD238:AD249)</f>
        <v>956</v>
      </c>
      <c r="AE37" s="211" t="s">
        <v>190</v>
      </c>
      <c r="AF37" s="211" t="s">
        <v>190</v>
      </c>
      <c r="AG37" s="211" t="s">
        <v>190</v>
      </c>
      <c r="AH37" s="209">
        <f>SUM(月次!AH238:AH249)</f>
        <v>9</v>
      </c>
      <c r="AI37" s="211" t="s">
        <v>190</v>
      </c>
      <c r="AJ37" s="211">
        <v>12449</v>
      </c>
      <c r="AK37" s="210">
        <f t="shared" ref="AK37" si="76">AJ37/AJ36*100</f>
        <v>91.57716639693983</v>
      </c>
      <c r="AL37" s="118">
        <v>1640</v>
      </c>
      <c r="AM37" s="117">
        <f>AL37/AL36*100</f>
        <v>101.35970333745365</v>
      </c>
      <c r="AN37" s="118">
        <v>964</v>
      </c>
      <c r="AO37" s="117" t="s">
        <v>184</v>
      </c>
      <c r="AP37" s="118">
        <v>15053</v>
      </c>
      <c r="AQ37" s="117" t="s">
        <v>184</v>
      </c>
      <c r="AR37" s="233">
        <f t="shared" ref="AR37" si="77">T37/R37*100</f>
        <v>96.569367933200056</v>
      </c>
      <c r="AS37" s="234">
        <f t="shared" ref="AS37" si="78">X37/R37*100</f>
        <v>3.4306320667999408</v>
      </c>
    </row>
    <row r="38" spans="1:52" s="57" customFormat="1" ht="12" customHeight="1">
      <c r="A38" s="11"/>
      <c r="B38" s="31" t="s">
        <v>241</v>
      </c>
      <c r="C38" s="60" t="s">
        <v>242</v>
      </c>
      <c r="D38" s="250">
        <f>SUM(月次!D250:D261)</f>
        <v>349227</v>
      </c>
      <c r="E38" s="227">
        <f t="shared" si="61"/>
        <v>96.089048841490083</v>
      </c>
      <c r="F38" s="228">
        <f>SUM(月次!F250:F261)</f>
        <v>3266</v>
      </c>
      <c r="G38" s="229">
        <f t="shared" ref="G38" si="79">F38/F37*100</f>
        <v>98.019207683073233</v>
      </c>
      <c r="H38" s="228">
        <f>SUM(月次!H250:H261)</f>
        <v>2066</v>
      </c>
      <c r="I38" s="231">
        <f t="shared" ref="I38" si="80">H38/H37*100</f>
        <v>119.00921658986175</v>
      </c>
      <c r="J38" s="232">
        <f t="shared" ref="J38" si="81">D38-F38</f>
        <v>345961</v>
      </c>
      <c r="K38" s="231">
        <f t="shared" ref="K38" si="82">J38/J37*100</f>
        <v>96.071189556495398</v>
      </c>
      <c r="L38" s="228">
        <f>SUM(月次!L250:L261)</f>
        <v>72860</v>
      </c>
      <c r="M38" s="231">
        <f t="shared" ref="M38" si="83">L38/L37*100</f>
        <v>97.810473748506539</v>
      </c>
      <c r="N38" s="228">
        <f>SUM(月次!N250:N261)</f>
        <v>189365</v>
      </c>
      <c r="O38" s="231">
        <f t="shared" ref="O38" si="84">N38/N37*100</f>
        <v>104.57012850035066</v>
      </c>
      <c r="P38" s="232">
        <f t="shared" ref="P38" si="85">N38-L38</f>
        <v>116505</v>
      </c>
      <c r="Q38" s="231">
        <f t="shared" ref="Q38" si="86">P38/P37*100</f>
        <v>109.29379538077637</v>
      </c>
      <c r="R38" s="232">
        <f t="shared" ref="R38" si="87">J38+P38</f>
        <v>462466</v>
      </c>
      <c r="S38" s="231">
        <f t="shared" ref="S38" si="88">R38/R37*100</f>
        <v>99.091292823977355</v>
      </c>
      <c r="T38" s="228">
        <f>SUM(月次!T250:T261)</f>
        <v>447234</v>
      </c>
      <c r="U38" s="231">
        <f t="shared" ref="U38" si="89">T38/T37*100</f>
        <v>99.231854731348847</v>
      </c>
      <c r="V38" s="228">
        <f>SUM(月次!V250:V261)</f>
        <v>25940</v>
      </c>
      <c r="W38" s="231">
        <f t="shared" ref="W38" si="90">V38/V37*100</f>
        <v>98.777655077872126</v>
      </c>
      <c r="X38" s="232">
        <f t="shared" ref="X38" si="91">+R38-T38</f>
        <v>15232</v>
      </c>
      <c r="Y38" s="231">
        <f t="shared" ref="Y38" si="92">X38/X37*100</f>
        <v>95.1345949659609</v>
      </c>
      <c r="Z38" s="228">
        <f>SUM(月次!Z250:Z261)</f>
        <v>1388</v>
      </c>
      <c r="AA38" s="231">
        <f t="shared" ref="AA38" si="93">Z38/Z37*100</f>
        <v>89.490651192778842</v>
      </c>
      <c r="AB38" s="232" t="s">
        <v>31</v>
      </c>
      <c r="AC38" s="232" t="s">
        <v>31</v>
      </c>
      <c r="AD38" s="209">
        <f>SUM(月次!AD250:AD261)</f>
        <v>1363</v>
      </c>
      <c r="AE38" s="210">
        <f t="shared" ref="AE38" si="94">AD38/AD37*100</f>
        <v>142.57322175732216</v>
      </c>
      <c r="AF38" s="209">
        <f>SUM(月次!AF250:AF261)</f>
        <v>0</v>
      </c>
      <c r="AG38" s="211" t="s">
        <v>31</v>
      </c>
      <c r="AH38" s="209">
        <f>SUM(月次!AH250:AH261)</f>
        <v>7</v>
      </c>
      <c r="AI38" s="210">
        <f t="shared" ref="AI38" si="95">AH38/AH37*100</f>
        <v>77.777777777777786</v>
      </c>
      <c r="AJ38" s="211"/>
      <c r="AK38" s="210"/>
      <c r="AL38" s="118"/>
      <c r="AM38" s="117"/>
      <c r="AN38" s="118"/>
      <c r="AO38" s="117"/>
      <c r="AP38" s="118"/>
      <c r="AQ38" s="117"/>
      <c r="AR38" s="233">
        <f t="shared" ref="AR38" si="96">T38/R38*100</f>
        <v>96.706352466992158</v>
      </c>
      <c r="AS38" s="234">
        <f t="shared" ref="AS38" si="97">X38/R38*100</f>
        <v>3.2936475330078316</v>
      </c>
    </row>
    <row r="39" spans="1:52" s="57" customFormat="1" ht="12" customHeight="1">
      <c r="A39" s="11"/>
      <c r="B39" s="31" t="s">
        <v>278</v>
      </c>
      <c r="C39" s="60" t="s">
        <v>279</v>
      </c>
      <c r="D39" s="250">
        <f>SUM(月次!D262:D273)</f>
        <v>339279</v>
      </c>
      <c r="E39" s="227">
        <f t="shared" si="61"/>
        <v>97.151422999939868</v>
      </c>
      <c r="F39" s="228">
        <f>SUM(月次!F262:F273)</f>
        <v>3208</v>
      </c>
      <c r="G39" s="229">
        <f t="shared" ref="G39" si="98">F39/F38*100</f>
        <v>98.224127372933253</v>
      </c>
      <c r="H39" s="228">
        <f>SUM(月次!H262:H273)</f>
        <v>2010</v>
      </c>
      <c r="I39" s="231">
        <f t="shared" ref="I39" si="99">H39/H38*100</f>
        <v>97.289448209099703</v>
      </c>
      <c r="J39" s="232">
        <f t="shared" ref="J39" si="100">D39-F39</f>
        <v>336071</v>
      </c>
      <c r="K39" s="231">
        <f t="shared" ref="K39" si="101">J39/J38*100</f>
        <v>97.141296273279352</v>
      </c>
      <c r="L39" s="228">
        <f>SUM(月次!L262:L273)</f>
        <v>75544</v>
      </c>
      <c r="M39" s="231">
        <f t="shared" ref="M39" si="102">L39/L38*100</f>
        <v>103.68377710678011</v>
      </c>
      <c r="N39" s="228">
        <f>SUM(月次!N262:N273)</f>
        <v>203271</v>
      </c>
      <c r="O39" s="231">
        <f t="shared" ref="O39" si="103">N39/N38*100</f>
        <v>107.34349008528503</v>
      </c>
      <c r="P39" s="232">
        <f t="shared" ref="P39" si="104">N39-L39</f>
        <v>127727</v>
      </c>
      <c r="Q39" s="231">
        <f t="shared" ref="Q39" si="105">P39/P38*100</f>
        <v>109.63220462641088</v>
      </c>
      <c r="R39" s="232">
        <f t="shared" ref="R39" si="106">J39+P39</f>
        <v>463798</v>
      </c>
      <c r="S39" s="231">
        <f t="shared" ref="S39" si="107">R39/R38*100</f>
        <v>100.28802117344841</v>
      </c>
      <c r="T39" s="228">
        <f>SUM(月次!T262:T273)</f>
        <v>448262</v>
      </c>
      <c r="U39" s="231">
        <f t="shared" ref="U39" si="108">T39/T38*100</f>
        <v>100.22985730065245</v>
      </c>
      <c r="V39" s="228">
        <f>SUM(月次!V262:V273)</f>
        <v>25174</v>
      </c>
      <c r="W39" s="231">
        <f t="shared" ref="W39" si="109">V39/V38*100</f>
        <v>97.047031611410944</v>
      </c>
      <c r="X39" s="232">
        <f t="shared" ref="X39" si="110">+R39-T39</f>
        <v>15536</v>
      </c>
      <c r="Y39" s="231">
        <f t="shared" ref="Y39" si="111">X39/X38*100</f>
        <v>101.99579831932772</v>
      </c>
      <c r="Z39" s="228">
        <f>SUM(月次!Z262:Z273)</f>
        <v>1341</v>
      </c>
      <c r="AA39" s="231">
        <f t="shared" ref="AA39" si="112">Z39/Z38*100</f>
        <v>96.61383285302594</v>
      </c>
      <c r="AB39" s="232" t="s">
        <v>31</v>
      </c>
      <c r="AC39" s="232" t="s">
        <v>31</v>
      </c>
      <c r="AD39" s="209">
        <f>SUM(月次!AD262:AD273)</f>
        <v>2027</v>
      </c>
      <c r="AE39" s="210">
        <f t="shared" ref="AE39" si="113">AD39/AD38*100</f>
        <v>148.71606749816581</v>
      </c>
      <c r="AF39" s="209">
        <f>SUM(月次!AF262:AF273)</f>
        <v>0</v>
      </c>
      <c r="AG39" s="211" t="s">
        <v>31</v>
      </c>
      <c r="AH39" s="209">
        <f>SUM(月次!AH262:AH273)</f>
        <v>0</v>
      </c>
      <c r="AI39" s="211" t="s">
        <v>31</v>
      </c>
      <c r="AJ39" s="211"/>
      <c r="AK39" s="210"/>
      <c r="AL39" s="118"/>
      <c r="AM39" s="117"/>
      <c r="AN39" s="118"/>
      <c r="AO39" s="117"/>
      <c r="AP39" s="118"/>
      <c r="AQ39" s="117"/>
      <c r="AR39" s="233">
        <f t="shared" ref="AR39" si="114">T39/R39*100</f>
        <v>96.650265848494385</v>
      </c>
      <c r="AS39" s="234">
        <f t="shared" ref="AS39" si="115">X39/R39*100</f>
        <v>3.3497341515056123</v>
      </c>
    </row>
    <row r="40" spans="1:52" s="57" customFormat="1" ht="12" customHeight="1">
      <c r="A40" s="11"/>
      <c r="B40" s="31" t="s">
        <v>280</v>
      </c>
      <c r="C40" s="60" t="s">
        <v>281</v>
      </c>
      <c r="D40" s="75">
        <f>SUM(月次!D274:D285)</f>
        <v>332521</v>
      </c>
      <c r="E40" s="84">
        <f t="shared" si="61"/>
        <v>98.008129002973959</v>
      </c>
      <c r="F40" s="118">
        <f>SUM(月次!F274:F285)</f>
        <v>3273</v>
      </c>
      <c r="G40" s="117">
        <f t="shared" ref="G40" si="116">F40/F39*100</f>
        <v>102.02618453865338</v>
      </c>
      <c r="H40" s="118">
        <f>SUM(月次!H274:H285)</f>
        <v>1899</v>
      </c>
      <c r="I40" s="117">
        <f t="shared" ref="I40" si="117">H40/H39*100</f>
        <v>94.477611940298516</v>
      </c>
      <c r="J40" s="118">
        <f t="shared" ref="J40" si="118">D40-F40</f>
        <v>329248</v>
      </c>
      <c r="K40" s="117">
        <f t="shared" ref="K40" si="119">J40/J39*100</f>
        <v>97.969774244132935</v>
      </c>
      <c r="L40" s="118">
        <f>SUM(月次!L274:L285)</f>
        <v>69928</v>
      </c>
      <c r="M40" s="117">
        <f t="shared" ref="M40" si="120">L40/L39*100</f>
        <v>92.565921846870708</v>
      </c>
      <c r="N40" s="118">
        <f>SUM(月次!N274:N285)</f>
        <v>189828</v>
      </c>
      <c r="O40" s="117">
        <f t="shared" ref="O40" si="121">N40/N39*100</f>
        <v>93.386661156780846</v>
      </c>
      <c r="P40" s="118">
        <f t="shared" ref="P40" si="122">N40-L40</f>
        <v>119900</v>
      </c>
      <c r="Q40" s="117">
        <f t="shared" ref="Q40" si="123">P40/P39*100</f>
        <v>93.872086559615425</v>
      </c>
      <c r="R40" s="118">
        <f t="shared" ref="R40" si="124">J40+P40</f>
        <v>449148</v>
      </c>
      <c r="S40" s="117">
        <f t="shared" ref="S40" si="125">R40/R39*100</f>
        <v>96.841297288905949</v>
      </c>
      <c r="T40" s="118">
        <f>SUM(月次!T274:T285)</f>
        <v>436296</v>
      </c>
      <c r="U40" s="117">
        <f t="shared" ref="U40" si="126">T40/T39*100</f>
        <v>97.330578991750357</v>
      </c>
      <c r="V40" s="118">
        <f>SUM(月次!V274:V285)</f>
        <v>23856</v>
      </c>
      <c r="W40" s="117">
        <f t="shared" ref="W40" si="127">V40/V39*100</f>
        <v>94.764439501072545</v>
      </c>
      <c r="X40" s="118">
        <f t="shared" ref="X40" si="128">+R40-T40</f>
        <v>12852</v>
      </c>
      <c r="Y40" s="117">
        <f t="shared" ref="Y40" si="129">X40/X39*100</f>
        <v>82.723995880535526</v>
      </c>
      <c r="Z40" s="118">
        <f>SUM(月次!Z274:Z285)</f>
        <v>978</v>
      </c>
      <c r="AA40" s="117">
        <f t="shared" ref="AA40" si="130">Z40/Z39*100</f>
        <v>72.930648769574944</v>
      </c>
      <c r="AB40" s="118" t="s">
        <v>31</v>
      </c>
      <c r="AC40" s="118" t="s">
        <v>31</v>
      </c>
      <c r="AD40" s="118">
        <f>SUM(月次!AD274:AD285)</f>
        <v>2112</v>
      </c>
      <c r="AE40" s="117">
        <f t="shared" ref="AE40" si="131">AD40/AD39*100</f>
        <v>104.19338924518993</v>
      </c>
      <c r="AF40" s="118">
        <f>SUM(月次!AF274:AF285)</f>
        <v>0</v>
      </c>
      <c r="AG40" s="118" t="s">
        <v>31</v>
      </c>
      <c r="AH40" s="118">
        <f>SUM(月次!AH274:AH285)</f>
        <v>0</v>
      </c>
      <c r="AI40" s="118" t="s">
        <v>31</v>
      </c>
      <c r="AJ40" s="118"/>
      <c r="AK40" s="117"/>
      <c r="AL40" s="118"/>
      <c r="AM40" s="117"/>
      <c r="AN40" s="118"/>
      <c r="AO40" s="117"/>
      <c r="AP40" s="118"/>
      <c r="AQ40" s="117"/>
      <c r="AR40" s="257">
        <f t="shared" ref="AR40" si="132">T40/R40*100</f>
        <v>97.138582382644472</v>
      </c>
      <c r="AS40" s="258">
        <f t="shared" ref="AS40" si="133">X40/R40*100</f>
        <v>2.8614176173555266</v>
      </c>
    </row>
    <row r="41" spans="1:52" s="57" customFormat="1" ht="12" customHeight="1">
      <c r="A41" s="11"/>
      <c r="B41" s="28" t="s">
        <v>320</v>
      </c>
      <c r="C41" s="61" t="s">
        <v>321</v>
      </c>
      <c r="D41" s="77">
        <f>SUM(月次!D286:D297)</f>
        <v>335696</v>
      </c>
      <c r="E41" s="86">
        <f t="shared" si="61"/>
        <v>100.95482691318745</v>
      </c>
      <c r="F41" s="149">
        <f>SUM(月次!F286:F297)</f>
        <v>3313</v>
      </c>
      <c r="G41" s="148">
        <f t="shared" ref="G41" si="134">F41/F40*100</f>
        <v>101.22212037885731</v>
      </c>
      <c r="H41" s="149">
        <f>SUM(月次!H286:H297)</f>
        <v>1846</v>
      </c>
      <c r="I41" s="148">
        <f t="shared" ref="I41" si="135">H41/H40*100</f>
        <v>97.209057398630861</v>
      </c>
      <c r="J41" s="149">
        <f t="shared" ref="J41" si="136">D41-F41</f>
        <v>332383</v>
      </c>
      <c r="K41" s="148">
        <f t="shared" ref="K41" si="137">J41/J40*100</f>
        <v>100.9521697929828</v>
      </c>
      <c r="L41" s="149">
        <f>SUM(月次!L286:L297)</f>
        <v>76397</v>
      </c>
      <c r="M41" s="148">
        <f t="shared" ref="M41" si="138">L41/L40*100</f>
        <v>109.25094382793729</v>
      </c>
      <c r="N41" s="149">
        <f>SUM(月次!N286:N297)</f>
        <v>206974</v>
      </c>
      <c r="O41" s="148">
        <f t="shared" ref="O41" si="139">N41/N40*100</f>
        <v>109.03238721368818</v>
      </c>
      <c r="P41" s="149">
        <f t="shared" ref="P41" si="140">N41-L41</f>
        <v>130577</v>
      </c>
      <c r="Q41" s="148">
        <f t="shared" ref="Q41" si="141">P41/P40*100</f>
        <v>108.90492076730609</v>
      </c>
      <c r="R41" s="149">
        <f t="shared" ref="R41" si="142">J41+P41</f>
        <v>462960</v>
      </c>
      <c r="S41" s="148">
        <f t="shared" ref="S41" si="143">R41/R40*100</f>
        <v>103.07515562798899</v>
      </c>
      <c r="T41" s="149">
        <f>SUM(月次!T286:T297)</f>
        <v>449305</v>
      </c>
      <c r="U41" s="148">
        <f t="shared" ref="U41" si="144">T41/T40*100</f>
        <v>102.98169132882265</v>
      </c>
      <c r="V41" s="149">
        <f>SUM(月次!V286:V297)</f>
        <v>36264</v>
      </c>
      <c r="W41" s="148">
        <f t="shared" ref="W41" si="145">V41/V40*100</f>
        <v>152.01207243460763</v>
      </c>
      <c r="X41" s="149">
        <f t="shared" ref="X41" si="146">+R41-T41</f>
        <v>13655</v>
      </c>
      <c r="Y41" s="148">
        <f t="shared" ref="Y41" si="147">X41/X40*100</f>
        <v>106.24805477746655</v>
      </c>
      <c r="Z41" s="149">
        <f>SUM(月次!Z286:Z297)</f>
        <v>1190</v>
      </c>
      <c r="AA41" s="148">
        <f t="shared" ref="AA41" si="148">Z41/Z40*100</f>
        <v>121.67689161554192</v>
      </c>
      <c r="AB41" s="149" t="s">
        <v>31</v>
      </c>
      <c r="AC41" s="149" t="s">
        <v>31</v>
      </c>
      <c r="AD41" s="149">
        <f>SUM(月次!AD286:AD297)</f>
        <v>1864</v>
      </c>
      <c r="AE41" s="148">
        <f t="shared" ref="AE41" si="149">AD41/AD40*100</f>
        <v>88.257575757575751</v>
      </c>
      <c r="AF41" s="149">
        <f>SUM(月次!AF286:AF297)</f>
        <v>0</v>
      </c>
      <c r="AG41" s="149" t="s">
        <v>31</v>
      </c>
      <c r="AH41" s="149">
        <f>SUM(月次!AH286:AH297)</f>
        <v>0</v>
      </c>
      <c r="AI41" s="149" t="s">
        <v>31</v>
      </c>
      <c r="AJ41" s="149"/>
      <c r="AK41" s="148"/>
      <c r="AL41" s="149"/>
      <c r="AM41" s="148"/>
      <c r="AN41" s="149"/>
      <c r="AO41" s="148"/>
      <c r="AP41" s="149"/>
      <c r="AQ41" s="148"/>
      <c r="AR41" s="266">
        <f t="shared" ref="AR41" si="150">T41/R41*100</f>
        <v>97.050501123207184</v>
      </c>
      <c r="AS41" s="267">
        <f t="shared" ref="AS41" si="151">X41/R41*100</f>
        <v>2.9494988767928114</v>
      </c>
    </row>
    <row r="42" spans="1:52" s="57" customFormat="1" ht="12" customHeight="1">
      <c r="A42" s="11"/>
      <c r="B42" s="31" t="s">
        <v>322</v>
      </c>
      <c r="C42" s="60" t="s">
        <v>323</v>
      </c>
      <c r="D42" s="276">
        <f>SUM(月次!D298:D309)</f>
        <v>327320</v>
      </c>
      <c r="E42" s="117">
        <f t="shared" ref="E42" si="152">D42/D41*100</f>
        <v>97.504885372479862</v>
      </c>
      <c r="F42" s="118">
        <f>SUM(月次!F298:F309)</f>
        <v>3562</v>
      </c>
      <c r="G42" s="117">
        <f t="shared" ref="G42" si="153">F42/F41*100</f>
        <v>107.51584666465439</v>
      </c>
      <c r="H42" s="118">
        <f>SUM(月次!H298:H309)</f>
        <v>2018</v>
      </c>
      <c r="I42" s="117">
        <f t="shared" ref="I42" si="154">H42/H41*100</f>
        <v>109.31744312026001</v>
      </c>
      <c r="J42" s="118">
        <f t="shared" ref="J42" si="155">D42-F42</f>
        <v>323758</v>
      </c>
      <c r="K42" s="117">
        <f t="shared" ref="K42" si="156">J42/J41*100</f>
        <v>97.405101945647047</v>
      </c>
      <c r="L42" s="118">
        <f>SUM(月次!L298:L309)</f>
        <v>75848</v>
      </c>
      <c r="M42" s="117">
        <f t="shared" ref="M42" si="157">L42/L41*100</f>
        <v>99.281385394714448</v>
      </c>
      <c r="N42" s="118">
        <f>SUM(月次!N298:N309)</f>
        <v>242803</v>
      </c>
      <c r="O42" s="117">
        <f t="shared" ref="O42" si="158">N42/N41*100</f>
        <v>117.31086996434334</v>
      </c>
      <c r="P42" s="118">
        <f t="shared" ref="P42" si="159">N42-L42</f>
        <v>166955</v>
      </c>
      <c r="Q42" s="117">
        <f t="shared" ref="Q42" si="160">P42/P41*100</f>
        <v>127.8594239414292</v>
      </c>
      <c r="R42" s="118">
        <f t="shared" ref="R42" si="161">J42+P42</f>
        <v>490713</v>
      </c>
      <c r="S42" s="117">
        <f t="shared" ref="S42" si="162">R42/R41*100</f>
        <v>105.99468636599273</v>
      </c>
      <c r="T42" s="118">
        <f>SUM(月次!T298:T309)</f>
        <v>477631</v>
      </c>
      <c r="U42" s="117">
        <f t="shared" ref="U42" si="163">T42/T41*100</f>
        <v>106.3044034675777</v>
      </c>
      <c r="V42" s="118">
        <f>SUM(月次!V298:V309)</f>
        <v>39951</v>
      </c>
      <c r="W42" s="117">
        <f t="shared" ref="W42" si="164">V42/V41*100</f>
        <v>110.16710787557909</v>
      </c>
      <c r="X42" s="118">
        <f t="shared" ref="X42" si="165">+R42-T42</f>
        <v>13082</v>
      </c>
      <c r="Y42" s="117">
        <f t="shared" ref="Y42" si="166">X42/X41*100</f>
        <v>95.80373489564262</v>
      </c>
      <c r="Z42" s="118">
        <f>SUM(月次!Z298:Z309)</f>
        <v>1115</v>
      </c>
      <c r="AA42" s="117">
        <f t="shared" ref="AA42" si="167">Z42/Z41*100</f>
        <v>93.69747899159664</v>
      </c>
      <c r="AB42" s="118" t="s">
        <v>31</v>
      </c>
      <c r="AC42" s="118" t="s">
        <v>31</v>
      </c>
      <c r="AD42" s="118">
        <f>SUM(月次!AD298:AD309)</f>
        <v>2009</v>
      </c>
      <c r="AE42" s="117">
        <f t="shared" ref="AE42" si="168">AD42/AD41*100</f>
        <v>107.77896995708154</v>
      </c>
      <c r="AF42" s="118">
        <f>SUM(月次!AF298:AF309)</f>
        <v>0</v>
      </c>
      <c r="AG42" s="118" t="s">
        <v>31</v>
      </c>
      <c r="AH42" s="118">
        <f>SUM(月次!AH298:AH309)</f>
        <v>0</v>
      </c>
      <c r="AI42" s="118" t="s">
        <v>31</v>
      </c>
      <c r="AJ42" s="118"/>
      <c r="AK42" s="117"/>
      <c r="AL42" s="118"/>
      <c r="AM42" s="117"/>
      <c r="AN42" s="118"/>
      <c r="AO42" s="117"/>
      <c r="AP42" s="118"/>
      <c r="AQ42" s="117"/>
      <c r="AR42" s="257">
        <f t="shared" ref="AR42" si="169">T42/R42*100</f>
        <v>97.334083262518007</v>
      </c>
      <c r="AS42" s="258">
        <f t="shared" ref="AS42" si="170">X42/R42*100</f>
        <v>2.6659167374819903</v>
      </c>
    </row>
    <row r="43" spans="1:52" s="57" customFormat="1" ht="12" customHeight="1">
      <c r="A43" s="11"/>
      <c r="B43" s="268" t="s">
        <v>345</v>
      </c>
      <c r="C43" s="63" t="s">
        <v>346</v>
      </c>
      <c r="D43" s="269">
        <f>SUM(月次!D310:D321)</f>
        <v>310616</v>
      </c>
      <c r="E43" s="270">
        <f t="shared" ref="E43" si="171">D43/D42*100</f>
        <v>94.896737137968955</v>
      </c>
      <c r="F43" s="269">
        <f>SUM(月次!F310:F321)</f>
        <v>3469</v>
      </c>
      <c r="G43" s="270">
        <f t="shared" ref="G43" si="172">F43/F42*100</f>
        <v>97.389107243121842</v>
      </c>
      <c r="H43" s="269">
        <f>SUM(月次!H310:H321)</f>
        <v>2007</v>
      </c>
      <c r="I43" s="270">
        <f t="shared" ref="I43" si="173">H43/H42*100</f>
        <v>99.454905847373638</v>
      </c>
      <c r="J43" s="271">
        <f t="shared" ref="J43" si="174">D43-F43</f>
        <v>307147</v>
      </c>
      <c r="K43" s="270">
        <f t="shared" ref="K43" si="175">J43/J42*100</f>
        <v>94.869315970570611</v>
      </c>
      <c r="L43" s="269">
        <f>SUM(月次!L310:L321)</f>
        <v>69849</v>
      </c>
      <c r="M43" s="270">
        <f t="shared" ref="M43" si="176">L43/L42*100</f>
        <v>92.090760468305035</v>
      </c>
      <c r="N43" s="269">
        <f>SUM(月次!N310:N321)</f>
        <v>243113</v>
      </c>
      <c r="O43" s="270">
        <f t="shared" ref="O43" si="177">N43/N42*100</f>
        <v>100.12767552295483</v>
      </c>
      <c r="P43" s="271">
        <f t="shared" ref="P43" si="178">N43-L43</f>
        <v>173264</v>
      </c>
      <c r="Q43" s="270">
        <f t="shared" ref="Q43" si="179">P43/P42*100</f>
        <v>103.77886256775777</v>
      </c>
      <c r="R43" s="271">
        <f t="shared" ref="R43" si="180">J43+P43</f>
        <v>480411</v>
      </c>
      <c r="S43" s="270">
        <f t="shared" ref="S43" si="181">R43/R42*100</f>
        <v>97.900605853115778</v>
      </c>
      <c r="T43" s="269">
        <f>SUM(月次!T310:T321)</f>
        <v>467177</v>
      </c>
      <c r="U43" s="270">
        <f t="shared" ref="U43" si="182">T43/T42*100</f>
        <v>97.811281093563863</v>
      </c>
      <c r="V43" s="269">
        <f>SUM(月次!V310:V321)</f>
        <v>40050</v>
      </c>
      <c r="W43" s="270">
        <f t="shared" ref="W43" si="183">V43/V42*100</f>
        <v>100.24780355936022</v>
      </c>
      <c r="X43" s="271">
        <f t="shared" ref="X43" si="184">+R43-T43</f>
        <v>13234</v>
      </c>
      <c r="Y43" s="270">
        <f t="shared" ref="Y43" si="185">X43/X42*100</f>
        <v>101.16190184987003</v>
      </c>
      <c r="Z43" s="269">
        <f>SUM(月次!Z310:Z321)</f>
        <v>1064</v>
      </c>
      <c r="AA43" s="270">
        <f t="shared" ref="AA43" si="186">Z43/Z42*100</f>
        <v>95.426008968609864</v>
      </c>
      <c r="AB43" s="271" t="s">
        <v>31</v>
      </c>
      <c r="AC43" s="271" t="s">
        <v>31</v>
      </c>
      <c r="AD43" s="269">
        <f>SUM(月次!AD310:AD321)</f>
        <v>2056</v>
      </c>
      <c r="AE43" s="270">
        <f t="shared" ref="AE43" si="187">AD43/AD42*100</f>
        <v>102.33947237431558</v>
      </c>
      <c r="AF43" s="269">
        <f>SUM(月次!AF310:AF321)</f>
        <v>0</v>
      </c>
      <c r="AG43" s="271" t="s">
        <v>31</v>
      </c>
      <c r="AH43" s="269">
        <f>SUM(月次!AH310:AH321)</f>
        <v>0</v>
      </c>
      <c r="AI43" s="271" t="s">
        <v>31</v>
      </c>
      <c r="AJ43" s="271"/>
      <c r="AK43" s="270"/>
      <c r="AL43" s="271"/>
      <c r="AM43" s="270"/>
      <c r="AN43" s="271"/>
      <c r="AO43" s="270"/>
      <c r="AP43" s="271"/>
      <c r="AQ43" s="270"/>
      <c r="AR43" s="272">
        <f t="shared" ref="AR43" si="188">T43/R43*100</f>
        <v>97.24527539960576</v>
      </c>
      <c r="AS43" s="273">
        <f t="shared" ref="AS43" si="189">X43/R43*100</f>
        <v>2.7547246003942458</v>
      </c>
    </row>
    <row r="44" spans="1:52" ht="12" customHeight="1">
      <c r="B44" s="38" t="s">
        <v>28</v>
      </c>
      <c r="C44" s="39"/>
      <c r="D44" s="145"/>
      <c r="E44" s="145"/>
      <c r="F44" s="145"/>
      <c r="G44" s="145"/>
      <c r="H44" s="145"/>
      <c r="I44" s="145"/>
      <c r="J44" s="145"/>
      <c r="K44" s="146"/>
      <c r="L44" s="146"/>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row>
    <row r="45" spans="1:52" ht="12" customHeight="1">
      <c r="B45" s="2" t="s">
        <v>220</v>
      </c>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row>
    <row r="46" spans="1:52" ht="12" customHeight="1">
      <c r="B46" s="3" t="s">
        <v>221</v>
      </c>
      <c r="C46" s="54"/>
      <c r="D46" s="39"/>
      <c r="E46" s="39"/>
      <c r="F46" s="39"/>
      <c r="G46" s="39"/>
      <c r="H46" s="39"/>
      <c r="I46" s="39"/>
      <c r="AY46" s="14"/>
      <c r="AZ46" s="14"/>
    </row>
    <row r="47" spans="1:52" s="15" customFormat="1" ht="12" customHeight="1">
      <c r="A47" s="13"/>
      <c r="B47" s="3" t="s">
        <v>240</v>
      </c>
      <c r="C47" s="13"/>
      <c r="D47" s="13"/>
      <c r="E47" s="13"/>
      <c r="F47" s="13"/>
      <c r="G47" s="13"/>
      <c r="H47" s="13"/>
      <c r="I47" s="13"/>
      <c r="J47" s="13"/>
      <c r="K47" s="14"/>
      <c r="L47" s="14"/>
      <c r="AS47" s="1" t="s">
        <v>344</v>
      </c>
    </row>
    <row r="48" spans="1:52" ht="12" customHeight="1">
      <c r="B48" s="40" t="s">
        <v>222</v>
      </c>
    </row>
    <row r="49" spans="1:52" s="15" customFormat="1" ht="12" customHeight="1">
      <c r="A49" s="13"/>
      <c r="B49" s="67" t="s">
        <v>223</v>
      </c>
      <c r="C49" s="13"/>
      <c r="D49" s="13"/>
      <c r="E49" s="13"/>
      <c r="F49" s="13"/>
      <c r="G49" s="13"/>
      <c r="H49" s="13"/>
      <c r="I49" s="13"/>
      <c r="J49" s="13"/>
      <c r="K49" s="14"/>
      <c r="L49" s="14"/>
    </row>
    <row r="50" spans="1:52" s="177" customFormat="1" ht="12" customHeight="1">
      <c r="C50" s="177" t="s">
        <v>229</v>
      </c>
      <c r="D50" s="177">
        <v>373960</v>
      </c>
      <c r="F50" s="177">
        <v>3193</v>
      </c>
      <c r="H50" s="177">
        <v>1608</v>
      </c>
      <c r="J50" s="177">
        <v>370767</v>
      </c>
      <c r="L50" s="177">
        <v>86566</v>
      </c>
      <c r="M50" s="178"/>
      <c r="N50" s="178">
        <v>180071</v>
      </c>
      <c r="O50" s="178"/>
      <c r="P50" s="178">
        <v>93505</v>
      </c>
      <c r="Q50" s="178"/>
      <c r="R50" s="178">
        <v>464272</v>
      </c>
      <c r="S50" s="178"/>
      <c r="T50" s="178">
        <v>447708</v>
      </c>
      <c r="U50" s="178"/>
      <c r="V50" s="178">
        <v>24477</v>
      </c>
      <c r="W50" s="178"/>
      <c r="X50" s="178">
        <v>16564</v>
      </c>
      <c r="Y50" s="178"/>
      <c r="Z50" s="178">
        <v>2064</v>
      </c>
      <c r="AA50" s="178"/>
      <c r="AB50" s="178"/>
      <c r="AC50" s="178"/>
      <c r="AD50" s="178"/>
      <c r="AE50" s="178"/>
      <c r="AF50" s="178"/>
      <c r="AG50" s="178"/>
      <c r="AH50" s="178"/>
      <c r="AI50" s="178"/>
      <c r="AJ50" s="178"/>
      <c r="AK50" s="178"/>
      <c r="AL50" s="178"/>
      <c r="AM50" s="178"/>
      <c r="AN50" s="178"/>
      <c r="AO50" s="178"/>
      <c r="AP50" s="178"/>
      <c r="AQ50" s="178"/>
      <c r="AR50" s="178"/>
      <c r="AS50" s="179"/>
      <c r="AT50" s="178"/>
      <c r="AU50" s="178"/>
      <c r="AV50" s="178"/>
      <c r="AW50" s="178"/>
      <c r="AX50" s="178"/>
      <c r="AY50" s="178"/>
      <c r="AZ50" s="178"/>
    </row>
    <row r="51" spans="1:52" s="177" customFormat="1" ht="12" customHeight="1">
      <c r="C51" s="177" t="s">
        <v>230</v>
      </c>
      <c r="D51" s="177">
        <v>363499</v>
      </c>
      <c r="F51" s="177">
        <v>3336</v>
      </c>
      <c r="H51" s="177">
        <v>1740</v>
      </c>
      <c r="J51" s="177">
        <v>360163</v>
      </c>
      <c r="L51" s="177">
        <v>74491</v>
      </c>
      <c r="M51" s="178"/>
      <c r="N51" s="178">
        <v>181089</v>
      </c>
      <c r="O51" s="178"/>
      <c r="P51" s="178">
        <v>106598</v>
      </c>
      <c r="Q51" s="178"/>
      <c r="R51" s="178">
        <v>466761</v>
      </c>
      <c r="S51" s="178"/>
      <c r="T51" s="178">
        <v>450450</v>
      </c>
      <c r="U51" s="178"/>
      <c r="V51" s="178">
        <v>26234</v>
      </c>
      <c r="W51" s="178"/>
      <c r="X51" s="178">
        <v>16311</v>
      </c>
      <c r="Y51" s="178"/>
      <c r="Z51" s="178">
        <v>1558</v>
      </c>
      <c r="AA51" s="178"/>
      <c r="AB51" s="178">
        <v>0</v>
      </c>
      <c r="AC51" s="178"/>
      <c r="AD51" s="178">
        <v>1630</v>
      </c>
      <c r="AE51" s="178"/>
      <c r="AF51" s="178">
        <v>0</v>
      </c>
      <c r="AG51" s="178"/>
      <c r="AH51" s="178">
        <v>9</v>
      </c>
      <c r="AI51" s="178"/>
      <c r="AJ51" s="178"/>
      <c r="AK51" s="178"/>
      <c r="AR51" s="178"/>
      <c r="AS51" s="178"/>
      <c r="AT51" s="178"/>
      <c r="AU51" s="178"/>
      <c r="AV51" s="178"/>
      <c r="AW51" s="178"/>
      <c r="AX51" s="178"/>
      <c r="AY51" s="178"/>
      <c r="AZ51" s="178"/>
    </row>
    <row r="52" spans="1:52" s="177" customFormat="1" ht="12" customHeight="1">
      <c r="D52" s="180">
        <f>D36-D50</f>
        <v>0</v>
      </c>
      <c r="F52" s="180">
        <f t="shared" ref="F52" si="190">F36-F50</f>
        <v>48</v>
      </c>
      <c r="H52" s="180">
        <f t="shared" ref="H52" si="191">H36-H50</f>
        <v>48</v>
      </c>
      <c r="J52" s="180">
        <f t="shared" ref="J52" si="192">J36-J50</f>
        <v>-48</v>
      </c>
      <c r="L52" s="180">
        <f t="shared" ref="L52" si="193">L36-L50</f>
        <v>0</v>
      </c>
      <c r="N52" s="180">
        <f t="shared" ref="N52" si="194">N36-N50</f>
        <v>2</v>
      </c>
      <c r="P52" s="180">
        <f t="shared" ref="P52" si="195">P36-P50</f>
        <v>2</v>
      </c>
      <c r="R52" s="180">
        <f t="shared" ref="R52" si="196">R36-R50</f>
        <v>-46</v>
      </c>
      <c r="T52" s="180">
        <f t="shared" ref="T52" si="197">T36-T50</f>
        <v>-200</v>
      </c>
      <c r="V52" s="180">
        <f t="shared" ref="V52" si="198">V36-V50</f>
        <v>42</v>
      </c>
      <c r="X52" s="180">
        <f t="shared" ref="X52" si="199">X36-X50</f>
        <v>154</v>
      </c>
      <c r="Z52" s="180">
        <f t="shared" ref="Z52" si="200">Z36-Z50</f>
        <v>0</v>
      </c>
      <c r="AB52" s="180" t="e">
        <f t="shared" ref="AB52" si="201">AB36-AB50</f>
        <v>#VALUE!</v>
      </c>
      <c r="AD52" s="180">
        <f t="shared" ref="AD52" si="202">AD36-AD50</f>
        <v>0</v>
      </c>
      <c r="AF52" s="180">
        <f t="shared" ref="AF52" si="203">AF36-AF50</f>
        <v>0</v>
      </c>
      <c r="AH52" s="180">
        <f t="shared" ref="AH52" si="204">AH36-AH50</f>
        <v>0</v>
      </c>
      <c r="AT52" s="178"/>
      <c r="AU52" s="178"/>
      <c r="AV52" s="178"/>
      <c r="AW52" s="178"/>
      <c r="AX52" s="178"/>
      <c r="AY52" s="178"/>
      <c r="AZ52" s="178"/>
    </row>
    <row r="53" spans="1:52" s="177" customFormat="1" ht="12" customHeight="1">
      <c r="D53" s="180">
        <f>D37-D51</f>
        <v>-58</v>
      </c>
      <c r="F53" s="180">
        <f t="shared" ref="F53" si="205">F37-F51</f>
        <v>-4</v>
      </c>
      <c r="H53" s="180">
        <f t="shared" ref="H53" si="206">H37-H51</f>
        <v>-4</v>
      </c>
      <c r="J53" s="180">
        <f t="shared" ref="J53" si="207">J37-J51</f>
        <v>-54</v>
      </c>
      <c r="L53" s="180">
        <f t="shared" ref="L53" si="208">L37-L51</f>
        <v>0</v>
      </c>
      <c r="N53" s="180">
        <f t="shared" ref="N53" si="209">N37-N51</f>
        <v>0</v>
      </c>
      <c r="P53" s="180">
        <f t="shared" ref="P53" si="210">P37-P51</f>
        <v>0</v>
      </c>
      <c r="R53" s="180">
        <f t="shared" ref="R53" si="211">R37-R51</f>
        <v>-54</v>
      </c>
      <c r="T53" s="180">
        <f t="shared" ref="T53" si="212">T37-T51</f>
        <v>246</v>
      </c>
      <c r="V53" s="180">
        <f t="shared" ref="V53" si="213">V37-V51</f>
        <v>27</v>
      </c>
      <c r="X53" s="180">
        <f t="shared" ref="X53" si="214">X37-X51</f>
        <v>-300</v>
      </c>
      <c r="Z53" s="180">
        <f t="shared" ref="Z53" si="215">Z37-Z51</f>
        <v>-7</v>
      </c>
      <c r="AB53" s="180" t="e">
        <f t="shared" ref="AB53" si="216">AB37-AB51</f>
        <v>#VALUE!</v>
      </c>
      <c r="AD53" s="180">
        <f t="shared" ref="AD53" si="217">AD37-AD51</f>
        <v>-674</v>
      </c>
      <c r="AF53" s="180"/>
      <c r="AH53" s="180">
        <f t="shared" ref="AH53" si="218">AH37-AH51</f>
        <v>0</v>
      </c>
      <c r="AT53" s="178"/>
      <c r="AU53" s="178"/>
      <c r="AV53" s="178"/>
      <c r="AW53" s="178"/>
      <c r="AX53" s="178"/>
      <c r="AY53" s="178"/>
      <c r="AZ53" s="178"/>
    </row>
    <row r="54" spans="1:52" s="72" customFormat="1" ht="12" customHeight="1">
      <c r="A54" s="181"/>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71"/>
      <c r="AU54" s="71"/>
      <c r="AV54" s="71"/>
      <c r="AW54" s="71"/>
      <c r="AX54" s="71"/>
      <c r="AY54" s="71"/>
      <c r="AZ54" s="71"/>
    </row>
    <row r="55" spans="1:52" ht="12" customHeight="1">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R55" s="13"/>
      <c r="AS55" s="13"/>
    </row>
    <row r="148" spans="1:52" ht="12" customHeight="1">
      <c r="A148" s="14"/>
    </row>
    <row r="149" spans="1:52" s="13" customFormat="1" ht="12" customHeight="1">
      <c r="B149" s="39"/>
      <c r="C149" s="39"/>
      <c r="D149" s="39"/>
      <c r="E149" s="39"/>
      <c r="F149" s="39"/>
      <c r="G149" s="39"/>
      <c r="H149" s="39"/>
      <c r="I149" s="39"/>
      <c r="K149" s="14"/>
      <c r="L149" s="14"/>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row>
    <row r="150" spans="1:52" s="13" customFormat="1" ht="12" customHeight="1">
      <c r="B150" s="39"/>
      <c r="C150" s="39"/>
      <c r="D150" s="39"/>
      <c r="E150" s="39"/>
      <c r="F150" s="39"/>
      <c r="G150" s="39"/>
      <c r="H150" s="39"/>
      <c r="I150" s="39"/>
      <c r="K150" s="14"/>
      <c r="L150" s="14"/>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row>
    <row r="151" spans="1:52" s="13" customFormat="1" ht="12" customHeight="1">
      <c r="B151" s="39"/>
      <c r="C151" s="39"/>
      <c r="D151" s="39"/>
      <c r="E151" s="39"/>
      <c r="F151" s="39"/>
      <c r="G151" s="39"/>
      <c r="H151" s="39"/>
      <c r="I151" s="39"/>
      <c r="K151" s="14"/>
      <c r="L151" s="14"/>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row>
    <row r="153" spans="1:52" ht="12" customHeight="1">
      <c r="A153" s="14"/>
    </row>
    <row r="154" spans="1:52" s="13" customFormat="1" ht="12" customHeight="1">
      <c r="B154" s="39"/>
      <c r="C154" s="39"/>
      <c r="D154" s="39"/>
      <c r="E154" s="39"/>
      <c r="F154" s="39"/>
      <c r="G154" s="39"/>
      <c r="H154" s="39"/>
      <c r="I154" s="39"/>
      <c r="K154" s="14"/>
      <c r="L154" s="14"/>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row>
    <row r="155" spans="1:52" s="13" customFormat="1" ht="12" customHeight="1">
      <c r="B155" s="39"/>
      <c r="C155" s="39"/>
      <c r="D155" s="39"/>
      <c r="E155" s="39"/>
      <c r="F155" s="39"/>
      <c r="G155" s="39"/>
      <c r="H155" s="39"/>
      <c r="I155" s="39"/>
      <c r="K155" s="14"/>
      <c r="L155" s="14"/>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row>
    <row r="156" spans="1:52" s="13" customFormat="1" ht="12" customHeight="1">
      <c r="B156" s="39"/>
      <c r="C156" s="39"/>
      <c r="D156" s="39"/>
      <c r="E156" s="39"/>
      <c r="F156" s="39"/>
      <c r="G156" s="39"/>
      <c r="H156" s="39"/>
      <c r="I156" s="39"/>
      <c r="K156" s="14"/>
      <c r="L156" s="14"/>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row>
    <row r="157" spans="1:52" s="13" customFormat="1" ht="12" customHeight="1">
      <c r="B157" s="39"/>
      <c r="C157" s="39"/>
      <c r="D157" s="39"/>
      <c r="E157" s="39"/>
      <c r="F157" s="39"/>
      <c r="G157" s="39"/>
      <c r="H157" s="39"/>
      <c r="I157" s="39"/>
      <c r="K157" s="14"/>
      <c r="L157" s="14"/>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row>
    <row r="158" spans="1:52" s="13" customFormat="1" ht="12" customHeight="1">
      <c r="B158" s="39"/>
      <c r="C158" s="39"/>
      <c r="D158" s="39"/>
      <c r="E158" s="39"/>
      <c r="F158" s="39"/>
      <c r="G158" s="39"/>
      <c r="H158" s="39"/>
      <c r="I158" s="39"/>
      <c r="K158" s="14"/>
      <c r="L158" s="14"/>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row>
    <row r="159" spans="1:52" s="13" customFormat="1" ht="12" customHeight="1">
      <c r="B159" s="39"/>
      <c r="C159" s="39"/>
      <c r="D159" s="39"/>
      <c r="E159" s="39"/>
      <c r="F159" s="39"/>
      <c r="G159" s="39"/>
      <c r="H159" s="39"/>
      <c r="I159" s="39"/>
      <c r="K159" s="14"/>
      <c r="L159" s="14"/>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row>
    <row r="160" spans="1:52" s="13" customFormat="1" ht="12" customHeight="1">
      <c r="B160" s="39"/>
      <c r="C160" s="39"/>
      <c r="D160" s="39"/>
      <c r="E160" s="39"/>
      <c r="F160" s="39"/>
      <c r="G160" s="39"/>
      <c r="H160" s="39"/>
      <c r="I160" s="39"/>
      <c r="K160" s="14"/>
      <c r="L160" s="14"/>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row>
    <row r="170" spans="1:52" ht="12" customHeight="1">
      <c r="A170" s="14"/>
    </row>
    <row r="171" spans="1:52" s="13" customFormat="1" ht="12" customHeight="1">
      <c r="B171" s="39"/>
      <c r="C171" s="39"/>
      <c r="D171" s="39"/>
      <c r="E171" s="39"/>
      <c r="F171" s="39"/>
      <c r="G171" s="39"/>
      <c r="H171" s="39"/>
      <c r="I171" s="39"/>
      <c r="K171" s="14"/>
      <c r="L171" s="14"/>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row>
    <row r="172" spans="1:52" s="13" customFormat="1" ht="12" customHeight="1">
      <c r="B172" s="39"/>
      <c r="C172" s="39"/>
      <c r="D172" s="39"/>
      <c r="E172" s="39"/>
      <c r="F172" s="39"/>
      <c r="G172" s="39"/>
      <c r="H172" s="39"/>
      <c r="I172" s="39"/>
      <c r="K172" s="14"/>
      <c r="L172" s="14"/>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row>
    <row r="173" spans="1:52" s="13" customFormat="1" ht="12" customHeight="1">
      <c r="B173" s="39"/>
      <c r="C173" s="39"/>
      <c r="D173" s="39"/>
      <c r="E173" s="39"/>
      <c r="F173" s="39"/>
      <c r="G173" s="39"/>
      <c r="H173" s="39"/>
      <c r="I173" s="39"/>
      <c r="K173" s="14"/>
      <c r="L173" s="14"/>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row>
    <row r="175" spans="1:52" ht="12" customHeight="1">
      <c r="A175" s="14"/>
    </row>
    <row r="176" spans="1:52" s="13" customFormat="1" ht="12" customHeight="1">
      <c r="B176" s="39"/>
      <c r="C176" s="39"/>
      <c r="D176" s="39"/>
      <c r="E176" s="39"/>
      <c r="F176" s="39"/>
      <c r="G176" s="39"/>
      <c r="H176" s="39"/>
      <c r="I176" s="39"/>
      <c r="K176" s="14"/>
      <c r="L176" s="14"/>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row>
    <row r="177" spans="2:52" s="13" customFormat="1" ht="12" customHeight="1">
      <c r="B177" s="39"/>
      <c r="C177" s="39"/>
      <c r="D177" s="39"/>
      <c r="E177" s="39"/>
      <c r="F177" s="39"/>
      <c r="G177" s="39"/>
      <c r="H177" s="39"/>
      <c r="I177" s="39"/>
      <c r="K177" s="14"/>
      <c r="L177" s="14"/>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row>
    <row r="178" spans="2:52" s="13" customFormat="1" ht="12" customHeight="1">
      <c r="B178" s="39"/>
      <c r="C178" s="39"/>
      <c r="D178" s="39"/>
      <c r="E178" s="39"/>
      <c r="F178" s="39"/>
      <c r="G178" s="39"/>
      <c r="H178" s="39"/>
      <c r="I178" s="39"/>
      <c r="K178" s="14"/>
      <c r="L178" s="14"/>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row>
    <row r="179" spans="2:52" s="13" customFormat="1" ht="12" customHeight="1">
      <c r="B179" s="39"/>
      <c r="C179" s="39"/>
      <c r="D179" s="39"/>
      <c r="E179" s="39"/>
      <c r="F179" s="39"/>
      <c r="G179" s="39"/>
      <c r="H179" s="39"/>
      <c r="I179" s="39"/>
      <c r="K179" s="14"/>
      <c r="L179" s="14"/>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row>
    <row r="180" spans="2:52" s="13" customFormat="1" ht="12" customHeight="1">
      <c r="B180" s="39"/>
      <c r="C180" s="39"/>
      <c r="D180" s="39"/>
      <c r="E180" s="39"/>
      <c r="F180" s="39"/>
      <c r="G180" s="39"/>
      <c r="H180" s="39"/>
      <c r="I180" s="39"/>
      <c r="K180" s="14"/>
      <c r="L180" s="14"/>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row>
    <row r="181" spans="2:52" s="13" customFormat="1" ht="12" customHeight="1">
      <c r="B181" s="39"/>
      <c r="C181" s="39"/>
      <c r="D181" s="39"/>
      <c r="E181" s="39"/>
      <c r="F181" s="39"/>
      <c r="G181" s="39"/>
      <c r="H181" s="39"/>
      <c r="I181" s="39"/>
      <c r="K181" s="14"/>
      <c r="L181" s="14"/>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row>
    <row r="182" spans="2:52" s="13" customFormat="1" ht="12" customHeight="1">
      <c r="B182" s="39"/>
      <c r="C182" s="39"/>
      <c r="D182" s="39"/>
      <c r="E182" s="39"/>
      <c r="F182" s="39"/>
      <c r="G182" s="39"/>
      <c r="H182" s="39"/>
      <c r="I182" s="39"/>
      <c r="K182" s="14"/>
      <c r="L182" s="14"/>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row>
    <row r="192" spans="2:52" ht="12" customHeight="1">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R192" s="14"/>
      <c r="AS192" s="14"/>
      <c r="AT192" s="14"/>
      <c r="AU192" s="14"/>
      <c r="AV192" s="14"/>
      <c r="AW192" s="14"/>
      <c r="AX192" s="14"/>
      <c r="AY192" s="14"/>
      <c r="AZ192" s="14"/>
    </row>
    <row r="193" spans="1:52" ht="12" customHeight="1">
      <c r="B193" s="39"/>
      <c r="C193" s="39"/>
      <c r="D193" s="39"/>
      <c r="E193" s="39"/>
      <c r="F193" s="39"/>
      <c r="G193" s="39"/>
      <c r="H193" s="39"/>
      <c r="I193" s="39"/>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R193" s="14"/>
      <c r="AS193" s="14"/>
      <c r="AT193" s="14"/>
      <c r="AU193" s="14"/>
      <c r="AV193" s="14"/>
      <c r="AW193" s="14"/>
      <c r="AX193" s="14"/>
      <c r="AY193" s="14"/>
      <c r="AZ193" s="14"/>
    </row>
    <row r="194" spans="1:52" ht="12" customHeight="1">
      <c r="B194" s="39"/>
      <c r="C194" s="39"/>
      <c r="D194" s="39"/>
      <c r="E194" s="39"/>
      <c r="F194" s="39"/>
      <c r="G194" s="39"/>
      <c r="H194" s="39"/>
      <c r="I194" s="39"/>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R194" s="14"/>
      <c r="AS194" s="14"/>
      <c r="AT194" s="14"/>
      <c r="AU194" s="14"/>
      <c r="AV194" s="14"/>
      <c r="AW194" s="14"/>
      <c r="AX194" s="14"/>
      <c r="AY194" s="14"/>
      <c r="AZ194" s="14"/>
    </row>
    <row r="195" spans="1:52" ht="12" customHeight="1">
      <c r="B195" s="39"/>
      <c r="C195" s="39"/>
      <c r="D195" s="39"/>
      <c r="E195" s="39"/>
      <c r="F195" s="39"/>
      <c r="G195" s="39"/>
      <c r="H195" s="39"/>
      <c r="I195" s="39"/>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R195" s="14"/>
      <c r="AS195" s="14"/>
      <c r="AT195" s="14"/>
      <c r="AU195" s="14"/>
      <c r="AV195" s="14"/>
      <c r="AW195" s="14"/>
      <c r="AX195" s="14"/>
      <c r="AY195" s="14"/>
      <c r="AZ195" s="14"/>
    </row>
    <row r="196" spans="1:52" ht="12" customHeight="1">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R196" s="14"/>
      <c r="AS196" s="14"/>
      <c r="AT196" s="14"/>
      <c r="AU196" s="14"/>
      <c r="AV196" s="14"/>
      <c r="AW196" s="14"/>
      <c r="AX196" s="14"/>
      <c r="AY196" s="14"/>
      <c r="AZ196" s="14"/>
    </row>
    <row r="197" spans="1:52" ht="12" customHeight="1">
      <c r="A197" s="39"/>
      <c r="J197" s="39"/>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R197" s="14"/>
      <c r="AS197" s="14"/>
      <c r="AT197" s="14"/>
      <c r="AU197" s="14"/>
      <c r="AV197" s="14"/>
      <c r="AW197" s="14"/>
      <c r="AX197" s="14"/>
      <c r="AY197" s="14"/>
      <c r="AZ197" s="14"/>
    </row>
    <row r="198" spans="1:52" ht="12" customHeight="1">
      <c r="A198" s="39"/>
      <c r="B198" s="39"/>
      <c r="C198" s="39"/>
      <c r="D198" s="39"/>
      <c r="E198" s="39"/>
      <c r="F198" s="39"/>
      <c r="G198" s="39"/>
      <c r="H198" s="39"/>
      <c r="I198" s="39"/>
      <c r="J198" s="39"/>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R198" s="14"/>
      <c r="AS198" s="14"/>
      <c r="AT198" s="14"/>
      <c r="AU198" s="14"/>
      <c r="AV198" s="14"/>
      <c r="AW198" s="14"/>
      <c r="AX198" s="14"/>
      <c r="AY198" s="14"/>
      <c r="AZ198" s="14"/>
    </row>
    <row r="199" spans="1:52" ht="12" customHeight="1">
      <c r="A199" s="39"/>
      <c r="B199" s="39"/>
      <c r="C199" s="39"/>
      <c r="D199" s="39"/>
      <c r="E199" s="39"/>
      <c r="F199" s="39"/>
      <c r="G199" s="39"/>
      <c r="H199" s="39"/>
      <c r="I199" s="39"/>
      <c r="J199" s="39"/>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R199" s="14"/>
      <c r="AS199" s="14"/>
      <c r="AT199" s="14"/>
      <c r="AU199" s="14"/>
      <c r="AV199" s="14"/>
      <c r="AW199" s="14"/>
      <c r="AX199" s="14"/>
      <c r="AY199" s="14"/>
      <c r="AZ199" s="14"/>
    </row>
    <row r="200" spans="1:52" ht="12" customHeight="1">
      <c r="B200" s="39"/>
      <c r="C200" s="39"/>
      <c r="D200" s="39"/>
      <c r="E200" s="39"/>
      <c r="F200" s="39"/>
      <c r="G200" s="39"/>
      <c r="H200" s="39"/>
      <c r="I200" s="39"/>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R200" s="14"/>
      <c r="AS200" s="14"/>
      <c r="AT200" s="14"/>
      <c r="AU200" s="14"/>
      <c r="AV200" s="14"/>
      <c r="AW200" s="14"/>
      <c r="AX200" s="14"/>
      <c r="AY200" s="14"/>
      <c r="AZ200" s="14"/>
    </row>
    <row r="201" spans="1:52" ht="12" customHeight="1">
      <c r="B201" s="39"/>
      <c r="C201" s="39"/>
      <c r="D201" s="39"/>
      <c r="E201" s="39"/>
      <c r="F201" s="39"/>
      <c r="G201" s="39"/>
      <c r="H201" s="39"/>
      <c r="I201" s="39"/>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R201" s="14"/>
      <c r="AS201" s="14"/>
      <c r="AT201" s="14"/>
      <c r="AU201" s="14"/>
      <c r="AV201" s="14"/>
      <c r="AW201" s="14"/>
      <c r="AX201" s="14"/>
      <c r="AY201" s="14"/>
      <c r="AZ201" s="14"/>
    </row>
    <row r="202" spans="1:52" ht="12" customHeight="1">
      <c r="A202" s="39"/>
      <c r="B202" s="39"/>
      <c r="C202" s="39"/>
      <c r="D202" s="39"/>
      <c r="E202" s="39"/>
      <c r="F202" s="39"/>
      <c r="G202" s="39"/>
      <c r="H202" s="39"/>
      <c r="I202" s="39"/>
      <c r="J202" s="39"/>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R202" s="14"/>
      <c r="AS202" s="14"/>
      <c r="AT202" s="14"/>
      <c r="AU202" s="14"/>
      <c r="AV202" s="14"/>
      <c r="AW202" s="14"/>
      <c r="AX202" s="14"/>
      <c r="AY202" s="14"/>
      <c r="AZ202" s="14"/>
    </row>
    <row r="203" spans="1:52" ht="12" customHeight="1">
      <c r="A203" s="39"/>
      <c r="B203" s="39"/>
      <c r="C203" s="39"/>
      <c r="D203" s="39"/>
      <c r="E203" s="39"/>
      <c r="F203" s="39"/>
      <c r="G203" s="39"/>
      <c r="H203" s="39"/>
      <c r="I203" s="39"/>
      <c r="J203" s="39"/>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R203" s="14"/>
      <c r="AS203" s="14"/>
      <c r="AT203" s="14"/>
      <c r="AU203" s="14"/>
      <c r="AV203" s="14"/>
      <c r="AW203" s="14"/>
      <c r="AX203" s="14"/>
      <c r="AY203" s="14"/>
      <c r="AZ203" s="14"/>
    </row>
    <row r="204" spans="1:52" ht="12" customHeight="1">
      <c r="A204" s="39"/>
      <c r="B204" s="39"/>
      <c r="C204" s="39"/>
      <c r="D204" s="39"/>
      <c r="E204" s="39"/>
      <c r="F204" s="39"/>
      <c r="G204" s="39"/>
      <c r="H204" s="39"/>
      <c r="I204" s="39"/>
      <c r="J204" s="39"/>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R204" s="14"/>
      <c r="AS204" s="14"/>
      <c r="AT204" s="14"/>
      <c r="AU204" s="14"/>
      <c r="AV204" s="14"/>
      <c r="AW204" s="14"/>
      <c r="AX204" s="14"/>
      <c r="AY204" s="14"/>
      <c r="AZ204" s="14"/>
    </row>
    <row r="205" spans="1:52" ht="12" customHeight="1">
      <c r="A205" s="39"/>
      <c r="J205" s="39"/>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R205" s="14"/>
      <c r="AS205" s="14"/>
      <c r="AT205" s="14"/>
      <c r="AU205" s="14"/>
      <c r="AV205" s="14"/>
      <c r="AW205" s="14"/>
      <c r="AX205" s="14"/>
      <c r="AY205" s="14"/>
      <c r="AZ205" s="14"/>
    </row>
    <row r="206" spans="1:52" ht="12" customHeight="1">
      <c r="A206" s="39"/>
      <c r="J206" s="39"/>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R206" s="14"/>
      <c r="AS206" s="14"/>
      <c r="AT206" s="14"/>
      <c r="AU206" s="14"/>
      <c r="AV206" s="14"/>
      <c r="AW206" s="14"/>
      <c r="AX206" s="14"/>
      <c r="AY206" s="14"/>
      <c r="AZ206" s="14"/>
    </row>
    <row r="207" spans="1:52" ht="12" customHeight="1">
      <c r="A207" s="39"/>
      <c r="J207" s="39"/>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R207" s="14"/>
      <c r="AS207" s="14"/>
      <c r="AT207" s="14"/>
      <c r="AU207" s="14"/>
      <c r="AV207" s="14"/>
      <c r="AW207" s="14"/>
      <c r="AX207" s="14"/>
      <c r="AY207" s="14"/>
      <c r="AZ207" s="14"/>
    </row>
    <row r="208" spans="1:52" ht="12" customHeight="1">
      <c r="A208" s="39"/>
      <c r="J208" s="39"/>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R208" s="14"/>
      <c r="AS208" s="14"/>
      <c r="AT208" s="14"/>
      <c r="AU208" s="14"/>
      <c r="AV208" s="14"/>
      <c r="AW208" s="14"/>
      <c r="AX208" s="14"/>
      <c r="AY208" s="14"/>
      <c r="AZ208" s="14"/>
    </row>
    <row r="214" spans="1:52" ht="12" customHeight="1">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R214" s="14"/>
      <c r="AS214" s="14"/>
      <c r="AT214" s="14"/>
      <c r="AU214" s="14"/>
      <c r="AV214" s="14"/>
      <c r="AW214" s="14"/>
      <c r="AX214" s="14"/>
      <c r="AY214" s="14"/>
      <c r="AZ214" s="14"/>
    </row>
    <row r="215" spans="1:52" ht="12" customHeight="1">
      <c r="B215" s="39"/>
      <c r="C215" s="39"/>
      <c r="D215" s="39"/>
      <c r="E215" s="39"/>
      <c r="F215" s="39"/>
      <c r="G215" s="39"/>
      <c r="H215" s="39"/>
      <c r="I215" s="39"/>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R215" s="14"/>
      <c r="AS215" s="14"/>
      <c r="AT215" s="14"/>
      <c r="AU215" s="14"/>
      <c r="AV215" s="14"/>
      <c r="AW215" s="14"/>
      <c r="AX215" s="14"/>
      <c r="AY215" s="14"/>
      <c r="AZ215" s="14"/>
    </row>
    <row r="216" spans="1:52" ht="12" customHeight="1">
      <c r="B216" s="39"/>
      <c r="C216" s="39"/>
      <c r="D216" s="39"/>
      <c r="E216" s="39"/>
      <c r="F216" s="39"/>
      <c r="G216" s="39"/>
      <c r="H216" s="39"/>
      <c r="I216" s="39"/>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R216" s="14"/>
      <c r="AS216" s="14"/>
      <c r="AT216" s="14"/>
      <c r="AU216" s="14"/>
      <c r="AV216" s="14"/>
      <c r="AW216" s="14"/>
      <c r="AX216" s="14"/>
      <c r="AY216" s="14"/>
      <c r="AZ216" s="14"/>
    </row>
    <row r="217" spans="1:52" ht="12" customHeight="1">
      <c r="B217" s="39"/>
      <c r="C217" s="39"/>
      <c r="D217" s="39"/>
      <c r="E217" s="39"/>
      <c r="F217" s="39"/>
      <c r="G217" s="39"/>
      <c r="H217" s="39"/>
      <c r="I217" s="39"/>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R217" s="14"/>
      <c r="AS217" s="14"/>
      <c r="AT217" s="14"/>
      <c r="AU217" s="14"/>
      <c r="AV217" s="14"/>
      <c r="AW217" s="14"/>
      <c r="AX217" s="14"/>
      <c r="AY217" s="14"/>
      <c r="AZ217" s="14"/>
    </row>
    <row r="218" spans="1:52" ht="12" customHeight="1">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R218" s="14"/>
      <c r="AS218" s="14"/>
      <c r="AT218" s="14"/>
      <c r="AU218" s="14"/>
      <c r="AV218" s="14"/>
      <c r="AW218" s="14"/>
      <c r="AX218" s="14"/>
      <c r="AY218" s="14"/>
      <c r="AZ218" s="14"/>
    </row>
    <row r="219" spans="1:52" ht="12" customHeight="1">
      <c r="A219" s="39"/>
      <c r="J219" s="39"/>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R219" s="14"/>
      <c r="AS219" s="14"/>
      <c r="AT219" s="14"/>
      <c r="AU219" s="14"/>
      <c r="AV219" s="14"/>
      <c r="AW219" s="14"/>
      <c r="AX219" s="14"/>
      <c r="AY219" s="14"/>
      <c r="AZ219" s="14"/>
    </row>
    <row r="220" spans="1:52" ht="12" customHeight="1">
      <c r="A220" s="39"/>
      <c r="B220" s="39"/>
      <c r="C220" s="39"/>
      <c r="D220" s="39"/>
      <c r="E220" s="39"/>
      <c r="F220" s="39"/>
      <c r="G220" s="39"/>
      <c r="H220" s="39"/>
      <c r="I220" s="39"/>
      <c r="J220" s="39"/>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R220" s="14"/>
      <c r="AS220" s="14"/>
      <c r="AT220" s="14"/>
      <c r="AU220" s="14"/>
      <c r="AV220" s="14"/>
      <c r="AW220" s="14"/>
      <c r="AX220" s="14"/>
      <c r="AY220" s="14"/>
      <c r="AZ220" s="14"/>
    </row>
    <row r="221" spans="1:52" ht="12" customHeight="1">
      <c r="A221" s="39"/>
      <c r="B221" s="39"/>
      <c r="C221" s="39"/>
      <c r="D221" s="39"/>
      <c r="E221" s="39"/>
      <c r="F221" s="39"/>
      <c r="G221" s="39"/>
      <c r="H221" s="39"/>
      <c r="I221" s="39"/>
      <c r="J221" s="39"/>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R221" s="14"/>
      <c r="AS221" s="14"/>
      <c r="AT221" s="14"/>
      <c r="AU221" s="14"/>
      <c r="AV221" s="14"/>
      <c r="AW221" s="14"/>
      <c r="AX221" s="14"/>
      <c r="AY221" s="14"/>
      <c r="AZ221" s="14"/>
    </row>
    <row r="222" spans="1:52" ht="12" customHeight="1">
      <c r="B222" s="39"/>
      <c r="C222" s="39"/>
      <c r="D222" s="39"/>
      <c r="E222" s="39"/>
      <c r="F222" s="39"/>
      <c r="G222" s="39"/>
      <c r="H222" s="39"/>
      <c r="I222" s="39"/>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R222" s="14"/>
      <c r="AS222" s="14"/>
      <c r="AT222" s="14"/>
      <c r="AU222" s="14"/>
      <c r="AV222" s="14"/>
      <c r="AW222" s="14"/>
      <c r="AX222" s="14"/>
      <c r="AY222" s="14"/>
      <c r="AZ222" s="14"/>
    </row>
    <row r="223" spans="1:52" ht="12" customHeight="1">
      <c r="B223" s="39"/>
      <c r="C223" s="39"/>
      <c r="D223" s="39"/>
      <c r="E223" s="39"/>
      <c r="F223" s="39"/>
      <c r="G223" s="39"/>
      <c r="H223" s="39"/>
      <c r="I223" s="39"/>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R223" s="14"/>
      <c r="AS223" s="14"/>
      <c r="AT223" s="14"/>
      <c r="AU223" s="14"/>
      <c r="AV223" s="14"/>
      <c r="AW223" s="14"/>
      <c r="AX223" s="14"/>
      <c r="AY223" s="14"/>
      <c r="AZ223" s="14"/>
    </row>
    <row r="224" spans="1:52" ht="12" customHeight="1">
      <c r="A224" s="39"/>
      <c r="B224" s="39"/>
      <c r="C224" s="39"/>
      <c r="D224" s="39"/>
      <c r="E224" s="39"/>
      <c r="F224" s="39"/>
      <c r="G224" s="39"/>
      <c r="H224" s="39"/>
      <c r="I224" s="39"/>
      <c r="J224" s="39"/>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R224" s="14"/>
      <c r="AS224" s="14"/>
      <c r="AT224" s="14"/>
      <c r="AU224" s="14"/>
      <c r="AV224" s="14"/>
      <c r="AW224" s="14"/>
      <c r="AX224" s="14"/>
      <c r="AY224" s="14"/>
      <c r="AZ224" s="14"/>
    </row>
    <row r="225" spans="1:52" ht="12" customHeight="1">
      <c r="A225" s="39"/>
      <c r="B225" s="39"/>
      <c r="C225" s="39"/>
      <c r="D225" s="39"/>
      <c r="E225" s="39"/>
      <c r="F225" s="39"/>
      <c r="G225" s="39"/>
      <c r="H225" s="39"/>
      <c r="I225" s="39"/>
      <c r="J225" s="39"/>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R225" s="14"/>
      <c r="AS225" s="14"/>
      <c r="AT225" s="14"/>
      <c r="AU225" s="14"/>
      <c r="AV225" s="14"/>
      <c r="AW225" s="14"/>
      <c r="AX225" s="14"/>
      <c r="AY225" s="14"/>
      <c r="AZ225" s="14"/>
    </row>
    <row r="226" spans="1:52" ht="12" customHeight="1">
      <c r="A226" s="39"/>
      <c r="B226" s="39"/>
      <c r="C226" s="39"/>
      <c r="D226" s="39"/>
      <c r="E226" s="39"/>
      <c r="F226" s="39"/>
      <c r="G226" s="39"/>
      <c r="H226" s="39"/>
      <c r="I226" s="39"/>
      <c r="J226" s="39"/>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R226" s="14"/>
      <c r="AS226" s="14"/>
      <c r="AT226" s="14"/>
      <c r="AU226" s="14"/>
      <c r="AV226" s="14"/>
      <c r="AW226" s="14"/>
      <c r="AX226" s="14"/>
      <c r="AY226" s="14"/>
      <c r="AZ226" s="14"/>
    </row>
    <row r="227" spans="1:52" ht="12" customHeight="1">
      <c r="A227" s="39"/>
      <c r="J227" s="39"/>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R227" s="14"/>
      <c r="AS227" s="14"/>
      <c r="AT227" s="14"/>
      <c r="AU227" s="14"/>
      <c r="AV227" s="14"/>
      <c r="AW227" s="14"/>
      <c r="AX227" s="14"/>
      <c r="AY227" s="14"/>
      <c r="AZ227" s="14"/>
    </row>
    <row r="228" spans="1:52" ht="12" customHeight="1">
      <c r="A228" s="39"/>
      <c r="J228" s="39"/>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R228" s="14"/>
      <c r="AS228" s="14"/>
      <c r="AT228" s="14"/>
      <c r="AU228" s="14"/>
      <c r="AV228" s="14"/>
      <c r="AW228" s="14"/>
      <c r="AX228" s="14"/>
      <c r="AY228" s="14"/>
      <c r="AZ228" s="14"/>
    </row>
    <row r="229" spans="1:52" ht="12" customHeight="1">
      <c r="A229" s="39"/>
      <c r="J229" s="39"/>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R229" s="14"/>
      <c r="AS229" s="14"/>
      <c r="AT229" s="14"/>
      <c r="AU229" s="14"/>
      <c r="AV229" s="14"/>
      <c r="AW229" s="14"/>
      <c r="AX229" s="14"/>
      <c r="AY229" s="14"/>
      <c r="AZ229" s="14"/>
    </row>
    <row r="230" spans="1:52" ht="12" customHeight="1">
      <c r="A230" s="39"/>
      <c r="J230" s="39"/>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R230" s="14"/>
      <c r="AS230" s="14"/>
      <c r="AT230" s="14"/>
      <c r="AU230" s="14"/>
      <c r="AV230" s="14"/>
      <c r="AW230" s="14"/>
      <c r="AX230" s="14"/>
      <c r="AY230" s="14"/>
      <c r="AZ230" s="14"/>
    </row>
    <row r="236" spans="1:52" ht="12" customHeight="1">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R236" s="14"/>
      <c r="AS236" s="14"/>
      <c r="AT236" s="14"/>
      <c r="AU236" s="14"/>
      <c r="AV236" s="14"/>
      <c r="AW236" s="14"/>
      <c r="AX236" s="14"/>
      <c r="AY236" s="14"/>
      <c r="AZ236" s="14"/>
    </row>
    <row r="237" spans="1:52" ht="12" customHeight="1">
      <c r="B237" s="39"/>
      <c r="C237" s="39"/>
      <c r="D237" s="39"/>
      <c r="E237" s="39"/>
      <c r="F237" s="39"/>
      <c r="G237" s="39"/>
      <c r="H237" s="39"/>
      <c r="I237" s="39"/>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R237" s="14"/>
      <c r="AS237" s="14"/>
      <c r="AT237" s="14"/>
      <c r="AU237" s="14"/>
      <c r="AV237" s="14"/>
      <c r="AW237" s="14"/>
      <c r="AX237" s="14"/>
      <c r="AY237" s="14"/>
      <c r="AZ237" s="14"/>
    </row>
    <row r="238" spans="1:52" ht="12" customHeight="1">
      <c r="B238" s="39"/>
      <c r="C238" s="39"/>
      <c r="D238" s="39"/>
      <c r="E238" s="39"/>
      <c r="F238" s="39"/>
      <c r="G238" s="39"/>
      <c r="H238" s="39"/>
      <c r="I238" s="39"/>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R238" s="14"/>
      <c r="AS238" s="14"/>
      <c r="AT238" s="14"/>
      <c r="AU238" s="14"/>
      <c r="AV238" s="14"/>
      <c r="AW238" s="14"/>
      <c r="AX238" s="14"/>
      <c r="AY238" s="14"/>
      <c r="AZ238" s="14"/>
    </row>
    <row r="239" spans="1:52" ht="12" customHeight="1">
      <c r="B239" s="39"/>
      <c r="C239" s="39"/>
      <c r="D239" s="39"/>
      <c r="E239" s="39"/>
      <c r="F239" s="39"/>
      <c r="G239" s="39"/>
      <c r="H239" s="39"/>
      <c r="I239" s="39"/>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R239" s="14"/>
      <c r="AS239" s="14"/>
      <c r="AT239" s="14"/>
      <c r="AU239" s="14"/>
      <c r="AV239" s="14"/>
      <c r="AW239" s="14"/>
      <c r="AX239" s="14"/>
      <c r="AY239" s="14"/>
      <c r="AZ239" s="14"/>
    </row>
    <row r="240" spans="1:52" ht="12" customHeight="1">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R240" s="14"/>
      <c r="AS240" s="14"/>
      <c r="AT240" s="14"/>
      <c r="AU240" s="14"/>
      <c r="AV240" s="14"/>
      <c r="AW240" s="14"/>
      <c r="AX240" s="14"/>
      <c r="AY240" s="14"/>
      <c r="AZ240" s="14"/>
    </row>
    <row r="241" spans="1:52" ht="12" customHeight="1">
      <c r="A241" s="39"/>
      <c r="J241" s="39"/>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R241" s="14"/>
      <c r="AS241" s="14"/>
      <c r="AT241" s="14"/>
      <c r="AU241" s="14"/>
      <c r="AV241" s="14"/>
      <c r="AW241" s="14"/>
      <c r="AX241" s="14"/>
      <c r="AY241" s="14"/>
      <c r="AZ241" s="14"/>
    </row>
    <row r="242" spans="1:52" ht="12" customHeight="1">
      <c r="A242" s="39"/>
      <c r="B242" s="39"/>
      <c r="C242" s="39"/>
      <c r="D242" s="39"/>
      <c r="E242" s="39"/>
      <c r="F242" s="39"/>
      <c r="G242" s="39"/>
      <c r="H242" s="39"/>
      <c r="I242" s="39"/>
      <c r="J242" s="39"/>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R242" s="14"/>
      <c r="AS242" s="14"/>
      <c r="AT242" s="14"/>
      <c r="AU242" s="14"/>
      <c r="AV242" s="14"/>
      <c r="AW242" s="14"/>
      <c r="AX242" s="14"/>
      <c r="AY242" s="14"/>
      <c r="AZ242" s="14"/>
    </row>
    <row r="243" spans="1:52" ht="12" customHeight="1">
      <c r="A243" s="39"/>
      <c r="B243" s="39"/>
      <c r="C243" s="39"/>
      <c r="D243" s="39"/>
      <c r="E243" s="39"/>
      <c r="F243" s="39"/>
      <c r="G243" s="39"/>
      <c r="H243" s="39"/>
      <c r="I243" s="39"/>
      <c r="J243" s="39"/>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R243" s="14"/>
      <c r="AS243" s="14"/>
      <c r="AT243" s="14"/>
      <c r="AU243" s="14"/>
      <c r="AV243" s="14"/>
      <c r="AW243" s="14"/>
      <c r="AX243" s="14"/>
      <c r="AY243" s="14"/>
      <c r="AZ243" s="14"/>
    </row>
    <row r="244" spans="1:52" ht="12" customHeight="1">
      <c r="B244" s="39"/>
      <c r="C244" s="39"/>
      <c r="D244" s="39"/>
      <c r="E244" s="39"/>
      <c r="F244" s="39"/>
      <c r="G244" s="39"/>
      <c r="H244" s="39"/>
      <c r="I244" s="39"/>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R244" s="14"/>
      <c r="AS244" s="14"/>
      <c r="AT244" s="14"/>
      <c r="AU244" s="14"/>
      <c r="AV244" s="14"/>
      <c r="AW244" s="14"/>
      <c r="AX244" s="14"/>
      <c r="AY244" s="14"/>
      <c r="AZ244" s="14"/>
    </row>
    <row r="245" spans="1:52" ht="12" customHeight="1">
      <c r="B245" s="39"/>
      <c r="C245" s="39"/>
      <c r="D245" s="39"/>
      <c r="E245" s="39"/>
      <c r="F245" s="39"/>
      <c r="G245" s="39"/>
      <c r="H245" s="39"/>
      <c r="I245" s="39"/>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R245" s="14"/>
      <c r="AS245" s="14"/>
      <c r="AT245" s="14"/>
      <c r="AU245" s="14"/>
      <c r="AV245" s="14"/>
      <c r="AW245" s="14"/>
      <c r="AX245" s="14"/>
      <c r="AY245" s="14"/>
      <c r="AZ245" s="14"/>
    </row>
    <row r="246" spans="1:52" ht="12" customHeight="1">
      <c r="A246" s="39"/>
      <c r="B246" s="39"/>
      <c r="C246" s="39"/>
      <c r="D246" s="39"/>
      <c r="E246" s="39"/>
      <c r="F246" s="39"/>
      <c r="G246" s="39"/>
      <c r="H246" s="39"/>
      <c r="I246" s="39"/>
      <c r="J246" s="39"/>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R246" s="14"/>
      <c r="AS246" s="14"/>
      <c r="AT246" s="14"/>
      <c r="AU246" s="14"/>
      <c r="AV246" s="14"/>
      <c r="AW246" s="14"/>
      <c r="AX246" s="14"/>
      <c r="AY246" s="14"/>
      <c r="AZ246" s="14"/>
    </row>
    <row r="247" spans="1:52" ht="12" customHeight="1">
      <c r="A247" s="39"/>
      <c r="B247" s="39"/>
      <c r="C247" s="39"/>
      <c r="D247" s="39"/>
      <c r="E247" s="39"/>
      <c r="F247" s="39"/>
      <c r="G247" s="39"/>
      <c r="H247" s="39"/>
      <c r="I247" s="39"/>
      <c r="J247" s="39"/>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R247" s="14"/>
      <c r="AS247" s="14"/>
      <c r="AT247" s="14"/>
      <c r="AU247" s="14"/>
      <c r="AV247" s="14"/>
      <c r="AW247" s="14"/>
      <c r="AX247" s="14"/>
      <c r="AY247" s="14"/>
      <c r="AZ247" s="14"/>
    </row>
    <row r="248" spans="1:52" ht="12" customHeight="1">
      <c r="A248" s="39"/>
      <c r="B248" s="39"/>
      <c r="C248" s="39"/>
      <c r="D248" s="39"/>
      <c r="E248" s="39"/>
      <c r="F248" s="39"/>
      <c r="G248" s="39"/>
      <c r="H248" s="39"/>
      <c r="I248" s="39"/>
      <c r="J248" s="39"/>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R248" s="14"/>
      <c r="AS248" s="14"/>
      <c r="AT248" s="14"/>
      <c r="AU248" s="14"/>
      <c r="AV248" s="14"/>
      <c r="AW248" s="14"/>
      <c r="AX248" s="14"/>
      <c r="AY248" s="14"/>
      <c r="AZ248" s="14"/>
    </row>
    <row r="249" spans="1:52" ht="12" customHeight="1">
      <c r="A249" s="39"/>
      <c r="J249" s="39"/>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R249" s="14"/>
      <c r="AS249" s="14"/>
      <c r="AT249" s="14"/>
      <c r="AU249" s="14"/>
      <c r="AV249" s="14"/>
      <c r="AW249" s="14"/>
      <c r="AX249" s="14"/>
      <c r="AY249" s="14"/>
      <c r="AZ249" s="14"/>
    </row>
    <row r="250" spans="1:52" ht="12" customHeight="1">
      <c r="A250" s="39"/>
      <c r="J250" s="39"/>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R250" s="14"/>
      <c r="AS250" s="14"/>
      <c r="AT250" s="14"/>
      <c r="AU250" s="14"/>
      <c r="AV250" s="14"/>
      <c r="AW250" s="14"/>
      <c r="AX250" s="14"/>
      <c r="AY250" s="14"/>
      <c r="AZ250" s="14"/>
    </row>
    <row r="251" spans="1:52" ht="12" customHeight="1">
      <c r="A251" s="39"/>
      <c r="J251" s="39"/>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R251" s="14"/>
      <c r="AS251" s="14"/>
      <c r="AT251" s="14"/>
      <c r="AU251" s="14"/>
      <c r="AV251" s="14"/>
      <c r="AW251" s="14"/>
      <c r="AX251" s="14"/>
      <c r="AY251" s="14"/>
      <c r="AZ251" s="14"/>
    </row>
    <row r="252" spans="1:52" ht="12" customHeight="1">
      <c r="A252" s="39"/>
      <c r="J252" s="39"/>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R252" s="14"/>
      <c r="AS252" s="14"/>
      <c r="AT252" s="14"/>
      <c r="AU252" s="14"/>
      <c r="AV252" s="14"/>
      <c r="AW252" s="14"/>
      <c r="AX252" s="14"/>
      <c r="AY252" s="14"/>
      <c r="AZ252" s="14"/>
    </row>
    <row r="262" spans="1:52" ht="12" customHeight="1">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R262" s="14"/>
      <c r="AS262" s="14"/>
      <c r="AT262" s="14"/>
      <c r="AU262" s="14"/>
      <c r="AV262" s="14"/>
      <c r="AW262" s="14"/>
      <c r="AX262" s="14"/>
      <c r="AY262" s="14"/>
      <c r="AZ262" s="14"/>
    </row>
    <row r="263" spans="1:52" ht="12" customHeight="1">
      <c r="A263" s="39"/>
      <c r="J263" s="39"/>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R263" s="14"/>
      <c r="AS263" s="14"/>
      <c r="AT263" s="14"/>
      <c r="AU263" s="14"/>
      <c r="AV263" s="14"/>
      <c r="AW263" s="14"/>
      <c r="AX263" s="14"/>
      <c r="AY263" s="14"/>
      <c r="AZ263" s="14"/>
    </row>
    <row r="264" spans="1:52" ht="12" customHeight="1">
      <c r="A264" s="39"/>
      <c r="J264" s="39"/>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R264" s="14"/>
      <c r="AS264" s="14"/>
      <c r="AT264" s="14"/>
      <c r="AU264" s="14"/>
      <c r="AV264" s="14"/>
      <c r="AW264" s="14"/>
      <c r="AX264" s="14"/>
      <c r="AY264" s="14"/>
      <c r="AZ264" s="14"/>
    </row>
    <row r="265" spans="1:52" ht="12" customHeight="1">
      <c r="A265" s="39"/>
      <c r="J265" s="39"/>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R265" s="14"/>
      <c r="AS265" s="14"/>
      <c r="AT265" s="14"/>
      <c r="AU265" s="14"/>
      <c r="AV265" s="14"/>
      <c r="AW265" s="14"/>
      <c r="AX265" s="14"/>
      <c r="AY265" s="14"/>
      <c r="AZ265" s="14"/>
    </row>
    <row r="267" spans="1:52" ht="12" customHeight="1">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R267" s="14"/>
      <c r="AS267" s="14"/>
      <c r="AT267" s="14"/>
      <c r="AU267" s="14"/>
      <c r="AV267" s="14"/>
      <c r="AW267" s="14"/>
      <c r="AX267" s="14"/>
      <c r="AY267" s="14"/>
      <c r="AZ267" s="14"/>
    </row>
    <row r="268" spans="1:52" ht="12" customHeight="1">
      <c r="A268" s="39"/>
      <c r="J268" s="39"/>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R268" s="14"/>
      <c r="AS268" s="14"/>
      <c r="AT268" s="14"/>
      <c r="AU268" s="14"/>
      <c r="AV268" s="14"/>
      <c r="AW268" s="14"/>
      <c r="AX268" s="14"/>
      <c r="AY268" s="14"/>
      <c r="AZ268" s="14"/>
    </row>
    <row r="269" spans="1:52" ht="12" customHeight="1">
      <c r="A269" s="39"/>
      <c r="J269" s="39"/>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R269" s="14"/>
      <c r="AS269" s="14"/>
      <c r="AT269" s="14"/>
      <c r="AU269" s="14"/>
      <c r="AV269" s="14"/>
      <c r="AW269" s="14"/>
      <c r="AX269" s="14"/>
      <c r="AY269" s="14"/>
      <c r="AZ269" s="14"/>
    </row>
    <row r="270" spans="1:52" ht="12" customHeight="1">
      <c r="A270" s="39"/>
      <c r="J270" s="39"/>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R270" s="14"/>
      <c r="AS270" s="14"/>
      <c r="AT270" s="14"/>
      <c r="AU270" s="14"/>
      <c r="AV270" s="14"/>
      <c r="AW270" s="14"/>
      <c r="AX270" s="14"/>
      <c r="AY270" s="14"/>
      <c r="AZ270" s="14"/>
    </row>
    <row r="271" spans="1:52" ht="12" customHeight="1">
      <c r="A271" s="39"/>
      <c r="J271" s="39"/>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R271" s="14"/>
      <c r="AS271" s="14"/>
      <c r="AT271" s="14"/>
      <c r="AU271" s="14"/>
      <c r="AV271" s="14"/>
      <c r="AW271" s="14"/>
      <c r="AX271" s="14"/>
      <c r="AY271" s="14"/>
      <c r="AZ271" s="14"/>
    </row>
    <row r="272" spans="1:52" ht="12" customHeight="1">
      <c r="A272" s="39"/>
      <c r="J272" s="39"/>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R272" s="14"/>
      <c r="AS272" s="14"/>
      <c r="AT272" s="14"/>
      <c r="AU272" s="14"/>
      <c r="AV272" s="14"/>
      <c r="AW272" s="14"/>
      <c r="AX272" s="14"/>
      <c r="AY272" s="14"/>
      <c r="AZ272" s="14"/>
    </row>
    <row r="273" spans="1:52" ht="12" customHeight="1">
      <c r="A273" s="39"/>
      <c r="J273" s="39"/>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R273" s="14"/>
      <c r="AS273" s="14"/>
      <c r="AT273" s="14"/>
      <c r="AU273" s="14"/>
      <c r="AV273" s="14"/>
      <c r="AW273" s="14"/>
      <c r="AX273" s="14"/>
      <c r="AY273" s="14"/>
      <c r="AZ273" s="14"/>
    </row>
    <row r="274" spans="1:52" ht="12" customHeight="1">
      <c r="A274" s="39"/>
      <c r="J274" s="39"/>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R274" s="14"/>
      <c r="AS274" s="14"/>
      <c r="AT274" s="14"/>
      <c r="AU274" s="14"/>
      <c r="AV274" s="14"/>
      <c r="AW274" s="14"/>
      <c r="AX274" s="14"/>
      <c r="AY274" s="14"/>
      <c r="AZ274" s="14"/>
    </row>
    <row r="284" spans="1:52" ht="12" customHeight="1">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R284" s="14"/>
      <c r="AS284" s="14"/>
      <c r="AT284" s="14"/>
      <c r="AU284" s="14"/>
      <c r="AV284" s="14"/>
      <c r="AW284" s="14"/>
      <c r="AX284" s="14"/>
      <c r="AY284" s="14"/>
      <c r="AZ284" s="14"/>
    </row>
    <row r="285" spans="1:52" ht="12" customHeight="1">
      <c r="A285" s="39"/>
      <c r="J285" s="39"/>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R285" s="14"/>
      <c r="AS285" s="14"/>
      <c r="AT285" s="14"/>
      <c r="AU285" s="14"/>
      <c r="AV285" s="14"/>
      <c r="AW285" s="14"/>
      <c r="AX285" s="14"/>
      <c r="AY285" s="14"/>
      <c r="AZ285" s="14"/>
    </row>
    <row r="286" spans="1:52" ht="12" customHeight="1">
      <c r="A286" s="39"/>
      <c r="J286" s="39"/>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R286" s="14"/>
      <c r="AS286" s="14"/>
      <c r="AT286" s="14"/>
      <c r="AU286" s="14"/>
      <c r="AV286" s="14"/>
      <c r="AW286" s="14"/>
      <c r="AX286" s="14"/>
      <c r="AY286" s="14"/>
      <c r="AZ286" s="14"/>
    </row>
    <row r="287" spans="1:52" ht="12" customHeight="1">
      <c r="A287" s="39"/>
      <c r="J287" s="39"/>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R287" s="14"/>
      <c r="AS287" s="14"/>
      <c r="AT287" s="14"/>
      <c r="AU287" s="14"/>
      <c r="AV287" s="14"/>
      <c r="AW287" s="14"/>
      <c r="AX287" s="14"/>
      <c r="AY287" s="14"/>
      <c r="AZ287" s="14"/>
    </row>
    <row r="289" spans="1:52" ht="12" customHeight="1">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R289" s="14"/>
      <c r="AS289" s="14"/>
      <c r="AT289" s="14"/>
      <c r="AU289" s="14"/>
      <c r="AV289" s="14"/>
      <c r="AW289" s="14"/>
      <c r="AX289" s="14"/>
      <c r="AY289" s="14"/>
      <c r="AZ289" s="14"/>
    </row>
    <row r="290" spans="1:52" ht="12" customHeight="1">
      <c r="A290" s="39"/>
      <c r="J290" s="39"/>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R290" s="14"/>
      <c r="AS290" s="14"/>
      <c r="AT290" s="14"/>
      <c r="AU290" s="14"/>
      <c r="AV290" s="14"/>
      <c r="AW290" s="14"/>
      <c r="AX290" s="14"/>
      <c r="AY290" s="14"/>
      <c r="AZ290" s="14"/>
    </row>
    <row r="291" spans="1:52" ht="12" customHeight="1">
      <c r="A291" s="39"/>
      <c r="J291" s="39"/>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R291" s="14"/>
      <c r="AS291" s="14"/>
      <c r="AT291" s="14"/>
      <c r="AU291" s="14"/>
      <c r="AV291" s="14"/>
      <c r="AW291" s="14"/>
      <c r="AX291" s="14"/>
      <c r="AY291" s="14"/>
      <c r="AZ291" s="14"/>
    </row>
    <row r="292" spans="1:52" ht="12" customHeight="1">
      <c r="A292" s="39"/>
      <c r="J292" s="39"/>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R292" s="14"/>
      <c r="AS292" s="14"/>
      <c r="AT292" s="14"/>
      <c r="AU292" s="14"/>
      <c r="AV292" s="14"/>
      <c r="AW292" s="14"/>
      <c r="AX292" s="14"/>
      <c r="AY292" s="14"/>
      <c r="AZ292" s="14"/>
    </row>
    <row r="293" spans="1:52" ht="12" customHeight="1">
      <c r="A293" s="39"/>
      <c r="J293" s="39"/>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R293" s="14"/>
      <c r="AS293" s="14"/>
      <c r="AT293" s="14"/>
      <c r="AU293" s="14"/>
      <c r="AV293" s="14"/>
      <c r="AW293" s="14"/>
      <c r="AX293" s="14"/>
      <c r="AY293" s="14"/>
      <c r="AZ293" s="14"/>
    </row>
    <row r="294" spans="1:52" ht="12" customHeight="1">
      <c r="A294" s="39"/>
      <c r="J294" s="39"/>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R294" s="14"/>
      <c r="AS294" s="14"/>
      <c r="AT294" s="14"/>
      <c r="AU294" s="14"/>
      <c r="AV294" s="14"/>
      <c r="AW294" s="14"/>
      <c r="AX294" s="14"/>
      <c r="AY294" s="14"/>
      <c r="AZ294" s="14"/>
    </row>
    <row r="295" spans="1:52" ht="12" customHeight="1">
      <c r="A295" s="39"/>
      <c r="J295" s="39"/>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R295" s="14"/>
      <c r="AS295" s="14"/>
      <c r="AT295" s="14"/>
      <c r="AU295" s="14"/>
      <c r="AV295" s="14"/>
      <c r="AW295" s="14"/>
      <c r="AX295" s="14"/>
      <c r="AY295" s="14"/>
      <c r="AZ295" s="14"/>
    </row>
    <row r="296" spans="1:52" ht="12" customHeight="1">
      <c r="A296" s="39"/>
      <c r="J296" s="39"/>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R296" s="14"/>
      <c r="AS296" s="14"/>
      <c r="AT296" s="14"/>
      <c r="AU296" s="14"/>
      <c r="AV296" s="14"/>
      <c r="AW296" s="14"/>
      <c r="AX296" s="14"/>
      <c r="AY296" s="14"/>
      <c r="AZ296" s="14"/>
    </row>
  </sheetData>
  <mergeCells count="28">
    <mergeCell ref="J6:K8"/>
    <mergeCell ref="H7:I8"/>
    <mergeCell ref="AL7:AM8"/>
    <mergeCell ref="AR5:AR9"/>
    <mergeCell ref="AN7:AO8"/>
    <mergeCell ref="AP7:AQ8"/>
    <mergeCell ref="AJ5:AQ6"/>
    <mergeCell ref="AJ7:AK8"/>
    <mergeCell ref="N6:O8"/>
    <mergeCell ref="AD8:AE8"/>
    <mergeCell ref="AF8:AG8"/>
    <mergeCell ref="AH8:AI8"/>
    <mergeCell ref="AS5:AS9"/>
    <mergeCell ref="B5:C9"/>
    <mergeCell ref="V6:W6"/>
    <mergeCell ref="H6:I6"/>
    <mergeCell ref="F5:AC5"/>
    <mergeCell ref="Z6:AC6"/>
    <mergeCell ref="F6:G8"/>
    <mergeCell ref="D5:E8"/>
    <mergeCell ref="AB7:AC8"/>
    <mergeCell ref="Z7:AA8"/>
    <mergeCell ref="X6:Y8"/>
    <mergeCell ref="V7:W8"/>
    <mergeCell ref="T6:U8"/>
    <mergeCell ref="R6:S8"/>
    <mergeCell ref="P6:Q8"/>
    <mergeCell ref="L6:M8"/>
  </mergeCells>
  <phoneticPr fontId="2"/>
  <pageMargins left="0.59055118110236227" right="0" top="0.59055118110236227" bottom="0" header="0" footer="0"/>
  <pageSetup paperSize="9" scale="9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416"/>
  <sheetViews>
    <sheetView showGridLines="0" tabSelected="1" zoomScale="90" zoomScaleNormal="90" zoomScaleSheetLayoutView="90" workbookViewId="0">
      <pane xSplit="3" ySplit="9" topLeftCell="R312" activePane="bottomRight" state="frozen"/>
      <selection activeCell="G47" sqref="G47"/>
      <selection pane="topRight" activeCell="G47" sqref="G47"/>
      <selection pane="bottomLeft" activeCell="G47" sqref="G47"/>
      <selection pane="bottomRight" activeCell="AE340" sqref="AE340"/>
    </sheetView>
  </sheetViews>
  <sheetFormatPr defaultColWidth="9" defaultRowHeight="12" customHeight="1"/>
  <cols>
    <col min="1" max="1" width="5.625" style="87" customWidth="1"/>
    <col min="2" max="2" width="7.625" style="13" customWidth="1"/>
    <col min="3" max="3" width="10.625" style="54" customWidth="1"/>
    <col min="4" max="4" width="7.625" style="13" customWidth="1"/>
    <col min="5" max="5" width="10.625" style="13" customWidth="1"/>
    <col min="6" max="6" width="7.625" style="13" customWidth="1"/>
    <col min="7" max="7" width="10.625" style="13" customWidth="1"/>
    <col min="8" max="8" width="7.625" style="13" customWidth="1"/>
    <col min="9" max="10" width="10.625" style="13" customWidth="1"/>
    <col min="11" max="11" width="10.625" style="14" customWidth="1"/>
    <col min="12" max="12" width="7.625" style="14" customWidth="1"/>
    <col min="13" max="13" width="10.625" style="15" customWidth="1"/>
    <col min="14" max="14" width="7.625" style="15" customWidth="1"/>
    <col min="15" max="15" width="10.625" style="15" customWidth="1"/>
    <col min="16" max="16" width="7.625" style="15" customWidth="1"/>
    <col min="17" max="17" width="10.625" style="15" customWidth="1"/>
    <col min="18" max="18" width="7.625" style="15" customWidth="1"/>
    <col min="19" max="19" width="10.625" style="15" customWidth="1"/>
    <col min="20" max="20" width="7.625" style="15" customWidth="1"/>
    <col min="21" max="21" width="10.625" style="15" customWidth="1"/>
    <col min="22" max="22" width="7.625" style="15" customWidth="1"/>
    <col min="23" max="25" width="10.625" style="15" customWidth="1"/>
    <col min="26" max="26" width="7.625" style="15" customWidth="1"/>
    <col min="27" max="35" width="10.625" style="15" customWidth="1"/>
    <col min="36" max="36" width="7.625" style="15" customWidth="1"/>
    <col min="37" max="37" width="10.625" style="15" customWidth="1"/>
    <col min="38" max="38" width="7.625" style="15" customWidth="1"/>
    <col min="39" max="39" width="10.125" style="15" customWidth="1"/>
    <col min="40" max="40" width="7.625" style="15" customWidth="1"/>
    <col min="41" max="41" width="10.125" style="15" customWidth="1"/>
    <col min="42" max="42" width="7.625" style="15" customWidth="1"/>
    <col min="43" max="43" width="10.625" style="15" customWidth="1"/>
    <col min="44" max="44" width="6.625" style="15" customWidth="1"/>
    <col min="45" max="45" width="7.625" style="15" customWidth="1"/>
    <col min="46" max="46" width="6.625" style="15" customWidth="1"/>
    <col min="47" max="47" width="7.625" style="15" customWidth="1"/>
    <col min="48" max="48" width="6.625" style="15" customWidth="1"/>
    <col min="49" max="49" width="7.625" style="15" customWidth="1"/>
    <col min="50" max="50" width="6.625" style="15" customWidth="1"/>
    <col min="51" max="16384" width="9" style="14"/>
  </cols>
  <sheetData>
    <row r="2" spans="1:50" s="10" customFormat="1" ht="15" customHeight="1">
      <c r="A2" s="121"/>
      <c r="B2" s="5" t="s">
        <v>47</v>
      </c>
      <c r="C2" s="51"/>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8"/>
      <c r="AM2" s="8"/>
      <c r="AN2" s="8"/>
      <c r="AO2" s="8"/>
      <c r="AP2" s="9"/>
      <c r="AQ2" s="9"/>
      <c r="AR2" s="9"/>
      <c r="AS2" s="9"/>
      <c r="AT2" s="9"/>
      <c r="AU2" s="9"/>
      <c r="AV2" s="9"/>
      <c r="AW2" s="9"/>
      <c r="AX2" s="9"/>
    </row>
    <row r="3" spans="1:50" ht="12" customHeight="1">
      <c r="A3" s="122"/>
      <c r="B3" s="12"/>
      <c r="C3" s="52"/>
      <c r="D3" s="11"/>
      <c r="E3" s="11"/>
      <c r="F3" s="11"/>
      <c r="G3" s="11"/>
      <c r="H3" s="11"/>
    </row>
    <row r="4" spans="1:50" ht="12" customHeight="1">
      <c r="B4" s="16"/>
      <c r="C4" s="53"/>
      <c r="D4" s="73"/>
      <c r="E4" s="16"/>
      <c r="F4" s="16"/>
      <c r="G4" s="16"/>
      <c r="H4" s="16"/>
      <c r="I4" s="16"/>
      <c r="J4" s="17"/>
      <c r="AD4" s="133"/>
      <c r="AE4" s="133"/>
      <c r="AF4" s="133"/>
      <c r="AG4" s="133"/>
      <c r="AH4" s="133"/>
      <c r="AI4" s="133"/>
      <c r="AK4" s="18"/>
      <c r="AL4" s="133"/>
      <c r="AM4" s="133"/>
      <c r="AN4" s="133"/>
      <c r="AO4" s="133"/>
      <c r="AP4" s="73"/>
      <c r="AQ4" s="18" t="s">
        <v>205</v>
      </c>
      <c r="AX4" s="18"/>
    </row>
    <row r="5" spans="1:50" ht="12" customHeight="1">
      <c r="B5" s="288" t="s">
        <v>21</v>
      </c>
      <c r="C5" s="289"/>
      <c r="D5" s="331" t="s">
        <v>49</v>
      </c>
      <c r="E5" s="332"/>
      <c r="F5" s="298"/>
      <c r="G5" s="299"/>
      <c r="H5" s="299"/>
      <c r="I5" s="299"/>
      <c r="J5" s="299"/>
      <c r="K5" s="299"/>
      <c r="L5" s="299"/>
      <c r="M5" s="299"/>
      <c r="N5" s="299"/>
      <c r="O5" s="299"/>
      <c r="P5" s="299"/>
      <c r="Q5" s="299"/>
      <c r="R5" s="299"/>
      <c r="S5" s="299"/>
      <c r="T5" s="299"/>
      <c r="U5" s="299"/>
      <c r="V5" s="299"/>
      <c r="W5" s="299"/>
      <c r="X5" s="299"/>
      <c r="Y5" s="299"/>
      <c r="Z5" s="299"/>
      <c r="AA5" s="299"/>
      <c r="AB5" s="299"/>
      <c r="AC5" s="300"/>
      <c r="AD5" s="134"/>
      <c r="AE5" s="134"/>
      <c r="AF5" s="134"/>
      <c r="AG5" s="134"/>
      <c r="AH5" s="134"/>
      <c r="AI5" s="134"/>
      <c r="AJ5" s="326" t="s">
        <v>234</v>
      </c>
      <c r="AK5" s="309"/>
      <c r="AL5" s="309"/>
      <c r="AM5" s="309"/>
      <c r="AN5" s="309"/>
      <c r="AO5" s="309"/>
      <c r="AP5" s="309"/>
      <c r="AQ5" s="344"/>
      <c r="AR5" s="14"/>
      <c r="AS5" s="14"/>
      <c r="AT5" s="14"/>
      <c r="AU5" s="14"/>
      <c r="AV5" s="14"/>
      <c r="AW5" s="14"/>
      <c r="AX5" s="14"/>
    </row>
    <row r="6" spans="1:50" ht="12" customHeight="1">
      <c r="B6" s="290"/>
      <c r="C6" s="291"/>
      <c r="D6" s="333"/>
      <c r="E6" s="334"/>
      <c r="F6" s="295" t="s">
        <v>43</v>
      </c>
      <c r="G6" s="342"/>
      <c r="H6" s="296"/>
      <c r="I6" s="297"/>
      <c r="J6" s="302" t="s">
        <v>50</v>
      </c>
      <c r="K6" s="302"/>
      <c r="L6" s="295" t="s">
        <v>52</v>
      </c>
      <c r="M6" s="334"/>
      <c r="N6" s="295" t="s">
        <v>53</v>
      </c>
      <c r="O6" s="334"/>
      <c r="P6" s="302" t="s">
        <v>55</v>
      </c>
      <c r="Q6" s="302"/>
      <c r="R6" s="302" t="s">
        <v>57</v>
      </c>
      <c r="S6" s="337"/>
      <c r="T6" s="295" t="s">
        <v>58</v>
      </c>
      <c r="U6" s="339"/>
      <c r="V6" s="294"/>
      <c r="W6" s="295"/>
      <c r="X6" s="302" t="s">
        <v>60</v>
      </c>
      <c r="Y6" s="303"/>
      <c r="Z6" s="301"/>
      <c r="AA6" s="302"/>
      <c r="AB6" s="302"/>
      <c r="AC6" s="303"/>
      <c r="AD6" s="135"/>
      <c r="AE6" s="135"/>
      <c r="AF6" s="135"/>
      <c r="AG6" s="135"/>
      <c r="AH6" s="135"/>
      <c r="AI6" s="135"/>
      <c r="AJ6" s="328"/>
      <c r="AK6" s="329"/>
      <c r="AL6" s="329"/>
      <c r="AM6" s="329"/>
      <c r="AN6" s="329"/>
      <c r="AO6" s="329"/>
      <c r="AP6" s="329"/>
      <c r="AQ6" s="345"/>
      <c r="AR6" s="14"/>
      <c r="AS6" s="14"/>
      <c r="AT6" s="14"/>
      <c r="AU6" s="14"/>
      <c r="AV6" s="14"/>
      <c r="AW6" s="14"/>
      <c r="AX6" s="14"/>
    </row>
    <row r="7" spans="1:50" ht="12" customHeight="1">
      <c r="B7" s="290"/>
      <c r="C7" s="291"/>
      <c r="D7" s="335"/>
      <c r="E7" s="336"/>
      <c r="F7" s="336"/>
      <c r="G7" s="336"/>
      <c r="H7" s="336" t="s">
        <v>22</v>
      </c>
      <c r="I7" s="336"/>
      <c r="J7" s="341"/>
      <c r="K7" s="341"/>
      <c r="L7" s="336"/>
      <c r="M7" s="336"/>
      <c r="N7" s="336"/>
      <c r="O7" s="336"/>
      <c r="P7" s="341"/>
      <c r="Q7" s="341"/>
      <c r="R7" s="338"/>
      <c r="S7" s="338"/>
      <c r="T7" s="340"/>
      <c r="U7" s="340"/>
      <c r="V7" s="336" t="s">
        <v>23</v>
      </c>
      <c r="W7" s="336"/>
      <c r="X7" s="341"/>
      <c r="Y7" s="341"/>
      <c r="Z7" s="336" t="s">
        <v>0</v>
      </c>
      <c r="AA7" s="336"/>
      <c r="AB7" s="340" t="s">
        <v>24</v>
      </c>
      <c r="AC7" s="304"/>
      <c r="AD7" s="136"/>
      <c r="AE7" s="136"/>
      <c r="AF7" s="136"/>
      <c r="AG7" s="136"/>
      <c r="AH7" s="136"/>
      <c r="AI7" s="123"/>
      <c r="AJ7" s="306" t="s">
        <v>213</v>
      </c>
      <c r="AK7" s="311"/>
      <c r="AL7" s="307" t="s">
        <v>206</v>
      </c>
      <c r="AM7" s="311"/>
      <c r="AN7" s="307" t="s">
        <v>207</v>
      </c>
      <c r="AO7" s="311"/>
      <c r="AP7" s="306" t="s">
        <v>208</v>
      </c>
      <c r="AQ7" s="343"/>
      <c r="AR7" s="14"/>
      <c r="AS7" s="14"/>
      <c r="AT7" s="14"/>
      <c r="AU7" s="14"/>
      <c r="AV7" s="14"/>
      <c r="AW7" s="14"/>
      <c r="AX7" s="14"/>
    </row>
    <row r="8" spans="1:50" ht="12" customHeight="1">
      <c r="B8" s="290"/>
      <c r="C8" s="291"/>
      <c r="D8" s="124"/>
      <c r="E8" s="129"/>
      <c r="F8" s="125"/>
      <c r="G8" s="129"/>
      <c r="H8" s="125"/>
      <c r="I8" s="129"/>
      <c r="J8" s="126"/>
      <c r="K8" s="130"/>
      <c r="L8" s="125"/>
      <c r="M8" s="129"/>
      <c r="N8" s="125"/>
      <c r="O8" s="129"/>
      <c r="P8" s="126"/>
      <c r="Q8" s="130"/>
      <c r="R8" s="127"/>
      <c r="S8" s="131"/>
      <c r="T8" s="128"/>
      <c r="U8" s="132"/>
      <c r="V8" s="125"/>
      <c r="W8" s="129"/>
      <c r="X8" s="126"/>
      <c r="Y8" s="130"/>
      <c r="Z8" s="125"/>
      <c r="AA8" s="129"/>
      <c r="AB8" s="128"/>
      <c r="AC8" s="132"/>
      <c r="AD8" s="304" t="s">
        <v>180</v>
      </c>
      <c r="AE8" s="322"/>
      <c r="AF8" s="304" t="s">
        <v>181</v>
      </c>
      <c r="AG8" s="322"/>
      <c r="AH8" s="304" t="s">
        <v>182</v>
      </c>
      <c r="AI8" s="322"/>
      <c r="AJ8" s="306"/>
      <c r="AK8" s="311"/>
      <c r="AL8" s="307"/>
      <c r="AM8" s="311"/>
      <c r="AN8" s="307"/>
      <c r="AO8" s="311"/>
      <c r="AP8" s="306"/>
      <c r="AQ8" s="343"/>
      <c r="AR8" s="14"/>
      <c r="AS8" s="14"/>
      <c r="AT8" s="14"/>
      <c r="AU8" s="14"/>
      <c r="AV8" s="14"/>
      <c r="AW8" s="14"/>
      <c r="AX8" s="14"/>
    </row>
    <row r="9" spans="1:50" ht="12" customHeight="1">
      <c r="B9" s="292"/>
      <c r="C9" s="293"/>
      <c r="D9" s="47"/>
      <c r="E9" s="19" t="s">
        <v>61</v>
      </c>
      <c r="F9" s="20"/>
      <c r="G9" s="19" t="s">
        <v>61</v>
      </c>
      <c r="H9" s="20"/>
      <c r="I9" s="19" t="s">
        <v>61</v>
      </c>
      <c r="J9" s="21"/>
      <c r="K9" s="19" t="s">
        <v>61</v>
      </c>
      <c r="L9" s="20"/>
      <c r="M9" s="19" t="s">
        <v>61</v>
      </c>
      <c r="N9" s="20"/>
      <c r="O9" s="19" t="s">
        <v>61</v>
      </c>
      <c r="P9" s="21"/>
      <c r="Q9" s="19" t="s">
        <v>61</v>
      </c>
      <c r="R9" s="22"/>
      <c r="S9" s="19" t="s">
        <v>61</v>
      </c>
      <c r="T9" s="23"/>
      <c r="U9" s="19" t="s">
        <v>61</v>
      </c>
      <c r="V9" s="20"/>
      <c r="W9" s="19" t="s">
        <v>61</v>
      </c>
      <c r="X9" s="22"/>
      <c r="Y9" s="19" t="s">
        <v>61</v>
      </c>
      <c r="Z9" s="20"/>
      <c r="AA9" s="19" t="s">
        <v>61</v>
      </c>
      <c r="AB9" s="20"/>
      <c r="AC9" s="19" t="s">
        <v>61</v>
      </c>
      <c r="AD9" s="137"/>
      <c r="AE9" s="19" t="s">
        <v>183</v>
      </c>
      <c r="AF9" s="137"/>
      <c r="AG9" s="19" t="s">
        <v>183</v>
      </c>
      <c r="AH9" s="137"/>
      <c r="AI9" s="19" t="s">
        <v>183</v>
      </c>
      <c r="AJ9" s="24"/>
      <c r="AK9" s="150" t="s">
        <v>61</v>
      </c>
      <c r="AL9" s="137"/>
      <c r="AM9" s="150" t="s">
        <v>61</v>
      </c>
      <c r="AN9" s="137"/>
      <c r="AO9" s="19" t="s">
        <v>61</v>
      </c>
      <c r="AP9" s="24"/>
      <c r="AQ9" s="25" t="s">
        <v>61</v>
      </c>
      <c r="AR9" s="14"/>
      <c r="AS9" s="14"/>
      <c r="AT9" s="14"/>
      <c r="AU9" s="14"/>
      <c r="AV9" s="14"/>
      <c r="AW9" s="14"/>
      <c r="AX9" s="14"/>
    </row>
    <row r="10" spans="1:50" ht="12" hidden="1" customHeight="1">
      <c r="B10" s="58" t="s">
        <v>62</v>
      </c>
      <c r="C10" s="59" t="s">
        <v>41</v>
      </c>
      <c r="D10" s="89">
        <v>51166</v>
      </c>
      <c r="E10" s="90" t="s">
        <v>32</v>
      </c>
      <c r="F10" s="90">
        <v>528</v>
      </c>
      <c r="G10" s="90" t="s">
        <v>32</v>
      </c>
      <c r="H10" s="90"/>
      <c r="I10" s="90"/>
      <c r="J10" s="90">
        <f>D10-F10</f>
        <v>50638</v>
      </c>
      <c r="K10" s="90" t="s">
        <v>32</v>
      </c>
      <c r="L10" s="90">
        <v>18730</v>
      </c>
      <c r="M10" s="90" t="s">
        <v>32</v>
      </c>
      <c r="N10" s="90">
        <v>20581</v>
      </c>
      <c r="O10" s="90" t="s">
        <v>32</v>
      </c>
      <c r="P10" s="90">
        <f>N10-L10</f>
        <v>1851</v>
      </c>
      <c r="Q10" s="90" t="s">
        <v>32</v>
      </c>
      <c r="R10" s="90">
        <f>J10+P10</f>
        <v>52489</v>
      </c>
      <c r="S10" s="90" t="s">
        <v>32</v>
      </c>
      <c r="T10" s="90">
        <v>47714</v>
      </c>
      <c r="U10" s="90" t="s">
        <v>32</v>
      </c>
      <c r="V10" s="90"/>
      <c r="W10" s="90"/>
      <c r="X10" s="90">
        <f>+R10-T10</f>
        <v>4775</v>
      </c>
      <c r="Y10" s="90" t="s">
        <v>32</v>
      </c>
      <c r="Z10" s="90"/>
      <c r="AA10" s="90"/>
      <c r="AB10" s="90"/>
      <c r="AC10" s="90"/>
      <c r="AD10" s="90"/>
      <c r="AE10" s="90"/>
      <c r="AF10" s="90"/>
      <c r="AG10" s="90"/>
      <c r="AH10" s="90"/>
      <c r="AI10" s="90"/>
      <c r="AJ10" s="27">
        <v>4222</v>
      </c>
      <c r="AK10" s="48" t="s">
        <v>32</v>
      </c>
      <c r="AL10" s="163" t="s">
        <v>31</v>
      </c>
      <c r="AM10" s="149" t="s">
        <v>31</v>
      </c>
      <c r="AN10" s="149" t="s">
        <v>31</v>
      </c>
      <c r="AO10" s="149" t="s">
        <v>31</v>
      </c>
      <c r="AP10" s="27" t="s">
        <v>184</v>
      </c>
      <c r="AQ10" s="41" t="s">
        <v>184</v>
      </c>
      <c r="AR10" s="14"/>
      <c r="AS10" s="14"/>
      <c r="AT10" s="14"/>
      <c r="AU10" s="14"/>
      <c r="AV10" s="14"/>
      <c r="AW10" s="14"/>
      <c r="AX10" s="14"/>
    </row>
    <row r="11" spans="1:50" ht="12" hidden="1" customHeight="1">
      <c r="B11" s="43" t="s">
        <v>63</v>
      </c>
      <c r="C11" s="60" t="s">
        <v>64</v>
      </c>
      <c r="D11" s="75">
        <v>52490</v>
      </c>
      <c r="E11" s="78" t="s">
        <v>32</v>
      </c>
      <c r="F11" s="78">
        <v>541</v>
      </c>
      <c r="G11" s="78" t="s">
        <v>32</v>
      </c>
      <c r="H11" s="78"/>
      <c r="I11" s="78"/>
      <c r="J11" s="78">
        <f t="shared" ref="J11:J74" si="0">D11-F11</f>
        <v>51949</v>
      </c>
      <c r="K11" s="78" t="s">
        <v>32</v>
      </c>
      <c r="L11" s="78">
        <v>18530</v>
      </c>
      <c r="M11" s="78" t="s">
        <v>32</v>
      </c>
      <c r="N11" s="78">
        <v>20627</v>
      </c>
      <c r="O11" s="78" t="s">
        <v>32</v>
      </c>
      <c r="P11" s="78">
        <f t="shared" ref="P11:P74" si="1">N11-L11</f>
        <v>2097</v>
      </c>
      <c r="Q11" s="78" t="s">
        <v>32</v>
      </c>
      <c r="R11" s="78">
        <f t="shared" ref="R11:R74" si="2">J11+P11</f>
        <v>54046</v>
      </c>
      <c r="S11" s="78" t="s">
        <v>32</v>
      </c>
      <c r="T11" s="78">
        <v>49696</v>
      </c>
      <c r="U11" s="78" t="s">
        <v>32</v>
      </c>
      <c r="V11" s="78"/>
      <c r="W11" s="78"/>
      <c r="X11" s="78">
        <f t="shared" ref="X11:X74" si="3">+R11-T11</f>
        <v>4350</v>
      </c>
      <c r="Y11" s="78" t="s">
        <v>32</v>
      </c>
      <c r="Z11" s="78"/>
      <c r="AA11" s="78"/>
      <c r="AB11" s="78"/>
      <c r="AC11" s="78"/>
      <c r="AD11" s="78"/>
      <c r="AE11" s="78"/>
      <c r="AF11" s="78"/>
      <c r="AG11" s="78"/>
      <c r="AH11" s="78"/>
      <c r="AI11" s="78"/>
      <c r="AJ11" s="33">
        <v>3818</v>
      </c>
      <c r="AK11" s="160" t="s">
        <v>32</v>
      </c>
      <c r="AL11" s="118" t="s">
        <v>209</v>
      </c>
      <c r="AM11" s="118" t="s">
        <v>209</v>
      </c>
      <c r="AN11" s="118" t="s">
        <v>209</v>
      </c>
      <c r="AO11" s="118" t="s">
        <v>209</v>
      </c>
      <c r="AP11" s="33" t="s">
        <v>184</v>
      </c>
      <c r="AQ11" s="46" t="s">
        <v>184</v>
      </c>
      <c r="AR11" s="14"/>
      <c r="AS11" s="14"/>
      <c r="AT11" s="14"/>
      <c r="AU11" s="14"/>
      <c r="AV11" s="14"/>
      <c r="AW11" s="14"/>
      <c r="AX11" s="14"/>
    </row>
    <row r="12" spans="1:50" ht="12" hidden="1" customHeight="1">
      <c r="B12" s="43" t="s">
        <v>40</v>
      </c>
      <c r="C12" s="60" t="s">
        <v>65</v>
      </c>
      <c r="D12" s="75">
        <v>49771</v>
      </c>
      <c r="E12" s="78" t="s">
        <v>32</v>
      </c>
      <c r="F12" s="78">
        <v>526</v>
      </c>
      <c r="G12" s="78" t="s">
        <v>32</v>
      </c>
      <c r="H12" s="78"/>
      <c r="I12" s="78"/>
      <c r="J12" s="78">
        <f t="shared" si="0"/>
        <v>49245</v>
      </c>
      <c r="K12" s="78" t="s">
        <v>32</v>
      </c>
      <c r="L12" s="78">
        <v>16602</v>
      </c>
      <c r="M12" s="78" t="s">
        <v>32</v>
      </c>
      <c r="N12" s="78">
        <v>21028</v>
      </c>
      <c r="O12" s="78" t="s">
        <v>32</v>
      </c>
      <c r="P12" s="78">
        <f t="shared" si="1"/>
        <v>4426</v>
      </c>
      <c r="Q12" s="78" t="s">
        <v>32</v>
      </c>
      <c r="R12" s="78">
        <f t="shared" si="2"/>
        <v>53671</v>
      </c>
      <c r="S12" s="78" t="s">
        <v>32</v>
      </c>
      <c r="T12" s="78">
        <v>50744</v>
      </c>
      <c r="U12" s="78" t="s">
        <v>32</v>
      </c>
      <c r="V12" s="78"/>
      <c r="W12" s="78"/>
      <c r="X12" s="78">
        <f t="shared" si="3"/>
        <v>2927</v>
      </c>
      <c r="Y12" s="78" t="s">
        <v>32</v>
      </c>
      <c r="Z12" s="78"/>
      <c r="AA12" s="78"/>
      <c r="AB12" s="78"/>
      <c r="AC12" s="78"/>
      <c r="AD12" s="78"/>
      <c r="AE12" s="78"/>
      <c r="AF12" s="78"/>
      <c r="AG12" s="78"/>
      <c r="AH12" s="78"/>
      <c r="AI12" s="78"/>
      <c r="AJ12" s="33">
        <v>1403</v>
      </c>
      <c r="AK12" s="160" t="s">
        <v>32</v>
      </c>
      <c r="AL12" s="118" t="s">
        <v>209</v>
      </c>
      <c r="AM12" s="118" t="s">
        <v>209</v>
      </c>
      <c r="AN12" s="118" t="s">
        <v>209</v>
      </c>
      <c r="AO12" s="118" t="s">
        <v>209</v>
      </c>
      <c r="AP12" s="33" t="s">
        <v>184</v>
      </c>
      <c r="AQ12" s="46" t="s">
        <v>184</v>
      </c>
      <c r="AR12" s="14"/>
      <c r="AS12" s="14"/>
      <c r="AT12" s="14"/>
      <c r="AU12" s="14"/>
      <c r="AV12" s="14"/>
      <c r="AW12" s="14"/>
      <c r="AX12" s="14"/>
    </row>
    <row r="13" spans="1:50" ht="12" hidden="1" customHeight="1">
      <c r="B13" s="43" t="s">
        <v>42</v>
      </c>
      <c r="C13" s="60" t="s">
        <v>66</v>
      </c>
      <c r="D13" s="75">
        <v>49407</v>
      </c>
      <c r="E13" s="78" t="s">
        <v>32</v>
      </c>
      <c r="F13" s="78">
        <v>534</v>
      </c>
      <c r="G13" s="78" t="s">
        <v>32</v>
      </c>
      <c r="H13" s="78"/>
      <c r="I13" s="78"/>
      <c r="J13" s="78">
        <f t="shared" si="0"/>
        <v>48873</v>
      </c>
      <c r="K13" s="78" t="s">
        <v>32</v>
      </c>
      <c r="L13" s="78">
        <v>17546</v>
      </c>
      <c r="M13" s="78" t="s">
        <v>32</v>
      </c>
      <c r="N13" s="78">
        <v>24546</v>
      </c>
      <c r="O13" s="78" t="s">
        <v>32</v>
      </c>
      <c r="P13" s="78">
        <f t="shared" si="1"/>
        <v>7000</v>
      </c>
      <c r="Q13" s="78" t="s">
        <v>32</v>
      </c>
      <c r="R13" s="78">
        <f t="shared" si="2"/>
        <v>55873</v>
      </c>
      <c r="S13" s="78" t="s">
        <v>32</v>
      </c>
      <c r="T13" s="78">
        <v>51966</v>
      </c>
      <c r="U13" s="78" t="s">
        <v>32</v>
      </c>
      <c r="V13" s="78"/>
      <c r="W13" s="78"/>
      <c r="X13" s="78">
        <f t="shared" si="3"/>
        <v>3907</v>
      </c>
      <c r="Y13" s="78" t="s">
        <v>32</v>
      </c>
      <c r="Z13" s="78"/>
      <c r="AA13" s="78"/>
      <c r="AB13" s="78"/>
      <c r="AC13" s="78"/>
      <c r="AD13" s="78"/>
      <c r="AE13" s="78"/>
      <c r="AF13" s="78"/>
      <c r="AG13" s="78"/>
      <c r="AH13" s="78"/>
      <c r="AI13" s="78"/>
      <c r="AJ13" s="33">
        <v>2186</v>
      </c>
      <c r="AK13" s="160" t="s">
        <v>32</v>
      </c>
      <c r="AL13" s="118" t="s">
        <v>209</v>
      </c>
      <c r="AM13" s="118" t="s">
        <v>209</v>
      </c>
      <c r="AN13" s="118" t="s">
        <v>209</v>
      </c>
      <c r="AO13" s="118" t="s">
        <v>209</v>
      </c>
      <c r="AP13" s="33" t="s">
        <v>184</v>
      </c>
      <c r="AQ13" s="46" t="s">
        <v>184</v>
      </c>
      <c r="AR13" s="14"/>
      <c r="AS13" s="14"/>
      <c r="AT13" s="14"/>
      <c r="AU13" s="14"/>
      <c r="AV13" s="14"/>
      <c r="AW13" s="14"/>
      <c r="AX13" s="14"/>
    </row>
    <row r="14" spans="1:50" ht="12" hidden="1" customHeight="1">
      <c r="B14" s="43" t="s">
        <v>67</v>
      </c>
      <c r="C14" s="60" t="s">
        <v>68</v>
      </c>
      <c r="D14" s="75">
        <v>46711</v>
      </c>
      <c r="E14" s="78" t="s">
        <v>32</v>
      </c>
      <c r="F14" s="78">
        <v>510</v>
      </c>
      <c r="G14" s="78" t="s">
        <v>32</v>
      </c>
      <c r="H14" s="78"/>
      <c r="I14" s="78"/>
      <c r="J14" s="78">
        <f t="shared" si="0"/>
        <v>46201</v>
      </c>
      <c r="K14" s="78" t="s">
        <v>32</v>
      </c>
      <c r="L14" s="78">
        <v>15938</v>
      </c>
      <c r="M14" s="78" t="s">
        <v>32</v>
      </c>
      <c r="N14" s="78">
        <v>23431</v>
      </c>
      <c r="O14" s="78" t="s">
        <v>32</v>
      </c>
      <c r="P14" s="78">
        <f t="shared" si="1"/>
        <v>7493</v>
      </c>
      <c r="Q14" s="78" t="s">
        <v>32</v>
      </c>
      <c r="R14" s="78">
        <f t="shared" si="2"/>
        <v>53694</v>
      </c>
      <c r="S14" s="78" t="s">
        <v>32</v>
      </c>
      <c r="T14" s="78">
        <v>48907</v>
      </c>
      <c r="U14" s="78" t="s">
        <v>32</v>
      </c>
      <c r="V14" s="78"/>
      <c r="W14" s="78"/>
      <c r="X14" s="78">
        <f t="shared" si="3"/>
        <v>4787</v>
      </c>
      <c r="Y14" s="78" t="s">
        <v>32</v>
      </c>
      <c r="Z14" s="78"/>
      <c r="AA14" s="78"/>
      <c r="AB14" s="78"/>
      <c r="AC14" s="78"/>
      <c r="AD14" s="78"/>
      <c r="AE14" s="78"/>
      <c r="AF14" s="78"/>
      <c r="AG14" s="78"/>
      <c r="AH14" s="78"/>
      <c r="AI14" s="78"/>
      <c r="AJ14" s="33">
        <v>2287</v>
      </c>
      <c r="AK14" s="160" t="s">
        <v>32</v>
      </c>
      <c r="AL14" s="118" t="s">
        <v>209</v>
      </c>
      <c r="AM14" s="118" t="s">
        <v>209</v>
      </c>
      <c r="AN14" s="118" t="s">
        <v>209</v>
      </c>
      <c r="AO14" s="118" t="s">
        <v>209</v>
      </c>
      <c r="AP14" s="33" t="s">
        <v>209</v>
      </c>
      <c r="AQ14" s="46" t="s">
        <v>184</v>
      </c>
      <c r="AR14" s="14"/>
      <c r="AS14" s="14"/>
      <c r="AT14" s="14"/>
      <c r="AU14" s="14"/>
      <c r="AV14" s="14"/>
      <c r="AW14" s="14"/>
      <c r="AX14" s="14"/>
    </row>
    <row r="15" spans="1:50" ht="12" hidden="1" customHeight="1">
      <c r="B15" s="43" t="s">
        <v>69</v>
      </c>
      <c r="C15" s="60" t="s">
        <v>70</v>
      </c>
      <c r="D15" s="75">
        <v>45938</v>
      </c>
      <c r="E15" s="78" t="s">
        <v>32</v>
      </c>
      <c r="F15" s="78">
        <v>497</v>
      </c>
      <c r="G15" s="78" t="s">
        <v>32</v>
      </c>
      <c r="H15" s="78"/>
      <c r="I15" s="78"/>
      <c r="J15" s="78">
        <f t="shared" si="0"/>
        <v>45441</v>
      </c>
      <c r="K15" s="78" t="s">
        <v>32</v>
      </c>
      <c r="L15" s="78">
        <v>14945</v>
      </c>
      <c r="M15" s="78" t="s">
        <v>32</v>
      </c>
      <c r="N15" s="78">
        <v>23934</v>
      </c>
      <c r="O15" s="78" t="s">
        <v>32</v>
      </c>
      <c r="P15" s="78">
        <f t="shared" si="1"/>
        <v>8989</v>
      </c>
      <c r="Q15" s="78" t="s">
        <v>32</v>
      </c>
      <c r="R15" s="78">
        <f t="shared" si="2"/>
        <v>54430</v>
      </c>
      <c r="S15" s="78" t="s">
        <v>32</v>
      </c>
      <c r="T15" s="78">
        <v>50996</v>
      </c>
      <c r="U15" s="78" t="s">
        <v>32</v>
      </c>
      <c r="V15" s="78"/>
      <c r="W15" s="78"/>
      <c r="X15" s="78">
        <f t="shared" si="3"/>
        <v>3434</v>
      </c>
      <c r="Y15" s="78" t="s">
        <v>32</v>
      </c>
      <c r="Z15" s="78"/>
      <c r="AA15" s="78"/>
      <c r="AB15" s="78"/>
      <c r="AC15" s="78"/>
      <c r="AD15" s="78"/>
      <c r="AE15" s="78"/>
      <c r="AF15" s="78"/>
      <c r="AG15" s="78"/>
      <c r="AH15" s="78"/>
      <c r="AI15" s="78"/>
      <c r="AJ15" s="33">
        <v>536</v>
      </c>
      <c r="AK15" s="160" t="s">
        <v>32</v>
      </c>
      <c r="AL15" s="118" t="s">
        <v>209</v>
      </c>
      <c r="AM15" s="118" t="s">
        <v>209</v>
      </c>
      <c r="AN15" s="118" t="s">
        <v>209</v>
      </c>
      <c r="AO15" s="118" t="s">
        <v>209</v>
      </c>
      <c r="AP15" s="33" t="s">
        <v>184</v>
      </c>
      <c r="AQ15" s="46" t="s">
        <v>184</v>
      </c>
      <c r="AR15" s="14"/>
      <c r="AS15" s="14"/>
      <c r="AT15" s="14"/>
      <c r="AU15" s="14"/>
      <c r="AV15" s="14"/>
      <c r="AW15" s="14"/>
      <c r="AX15" s="14"/>
    </row>
    <row r="16" spans="1:50" ht="12" hidden="1" customHeight="1">
      <c r="B16" s="43" t="s">
        <v>71</v>
      </c>
      <c r="C16" s="60" t="s">
        <v>72</v>
      </c>
      <c r="D16" s="75">
        <v>47468</v>
      </c>
      <c r="E16" s="78" t="s">
        <v>32</v>
      </c>
      <c r="F16" s="78">
        <v>501</v>
      </c>
      <c r="G16" s="78" t="s">
        <v>32</v>
      </c>
      <c r="H16" s="78"/>
      <c r="I16" s="78"/>
      <c r="J16" s="78">
        <f t="shared" si="0"/>
        <v>46967</v>
      </c>
      <c r="K16" s="78" t="s">
        <v>32</v>
      </c>
      <c r="L16" s="78">
        <v>15254</v>
      </c>
      <c r="M16" s="78" t="s">
        <v>32</v>
      </c>
      <c r="N16" s="78">
        <v>23796</v>
      </c>
      <c r="O16" s="78" t="s">
        <v>32</v>
      </c>
      <c r="P16" s="78">
        <f t="shared" si="1"/>
        <v>8542</v>
      </c>
      <c r="Q16" s="78" t="s">
        <v>32</v>
      </c>
      <c r="R16" s="78">
        <f t="shared" si="2"/>
        <v>55509</v>
      </c>
      <c r="S16" s="78" t="s">
        <v>32</v>
      </c>
      <c r="T16" s="78">
        <v>51436</v>
      </c>
      <c r="U16" s="78" t="s">
        <v>32</v>
      </c>
      <c r="V16" s="78"/>
      <c r="W16" s="78"/>
      <c r="X16" s="78">
        <f t="shared" si="3"/>
        <v>4073</v>
      </c>
      <c r="Y16" s="78" t="s">
        <v>32</v>
      </c>
      <c r="Z16" s="78"/>
      <c r="AA16" s="78"/>
      <c r="AB16" s="78"/>
      <c r="AC16" s="78"/>
      <c r="AD16" s="78"/>
      <c r="AE16" s="78"/>
      <c r="AF16" s="78"/>
      <c r="AG16" s="78"/>
      <c r="AH16" s="78"/>
      <c r="AI16" s="78"/>
      <c r="AJ16" s="33">
        <v>404</v>
      </c>
      <c r="AK16" s="160" t="s">
        <v>32</v>
      </c>
      <c r="AL16" s="118" t="s">
        <v>209</v>
      </c>
      <c r="AM16" s="118" t="s">
        <v>209</v>
      </c>
      <c r="AN16" s="118" t="s">
        <v>209</v>
      </c>
      <c r="AO16" s="118" t="s">
        <v>209</v>
      </c>
      <c r="AP16" s="33" t="s">
        <v>184</v>
      </c>
      <c r="AQ16" s="46" t="s">
        <v>184</v>
      </c>
      <c r="AR16" s="14"/>
      <c r="AS16" s="14"/>
      <c r="AT16" s="14"/>
      <c r="AU16" s="14"/>
      <c r="AV16" s="14"/>
      <c r="AW16" s="14"/>
      <c r="AX16" s="14"/>
    </row>
    <row r="17" spans="1:50" ht="12" hidden="1" customHeight="1">
      <c r="B17" s="43" t="s">
        <v>73</v>
      </c>
      <c r="C17" s="60" t="s">
        <v>74</v>
      </c>
      <c r="D17" s="75">
        <v>45918</v>
      </c>
      <c r="E17" s="78" t="s">
        <v>32</v>
      </c>
      <c r="F17" s="78">
        <v>476</v>
      </c>
      <c r="G17" s="78" t="s">
        <v>32</v>
      </c>
      <c r="H17" s="78"/>
      <c r="I17" s="78"/>
      <c r="J17" s="78">
        <f t="shared" si="0"/>
        <v>45442</v>
      </c>
      <c r="K17" s="78" t="s">
        <v>32</v>
      </c>
      <c r="L17" s="78">
        <v>16215</v>
      </c>
      <c r="M17" s="78" t="s">
        <v>32</v>
      </c>
      <c r="N17" s="78">
        <v>22217</v>
      </c>
      <c r="O17" s="78" t="s">
        <v>32</v>
      </c>
      <c r="P17" s="78">
        <f t="shared" si="1"/>
        <v>6002</v>
      </c>
      <c r="Q17" s="78" t="s">
        <v>32</v>
      </c>
      <c r="R17" s="78">
        <f t="shared" si="2"/>
        <v>51444</v>
      </c>
      <c r="S17" s="78" t="s">
        <v>32</v>
      </c>
      <c r="T17" s="78">
        <v>46816</v>
      </c>
      <c r="U17" s="78" t="s">
        <v>32</v>
      </c>
      <c r="V17" s="78"/>
      <c r="W17" s="78"/>
      <c r="X17" s="78">
        <f t="shared" si="3"/>
        <v>4628</v>
      </c>
      <c r="Y17" s="78" t="s">
        <v>32</v>
      </c>
      <c r="Z17" s="78"/>
      <c r="AA17" s="78"/>
      <c r="AB17" s="78"/>
      <c r="AC17" s="78"/>
      <c r="AD17" s="78"/>
      <c r="AE17" s="78"/>
      <c r="AF17" s="78"/>
      <c r="AG17" s="78"/>
      <c r="AH17" s="78"/>
      <c r="AI17" s="78"/>
      <c r="AJ17" s="33">
        <v>1859</v>
      </c>
      <c r="AK17" s="160" t="s">
        <v>32</v>
      </c>
      <c r="AL17" s="118" t="s">
        <v>209</v>
      </c>
      <c r="AM17" s="118" t="s">
        <v>209</v>
      </c>
      <c r="AN17" s="118" t="s">
        <v>209</v>
      </c>
      <c r="AO17" s="118" t="s">
        <v>209</v>
      </c>
      <c r="AP17" s="33" t="s">
        <v>184</v>
      </c>
      <c r="AQ17" s="46" t="s">
        <v>184</v>
      </c>
      <c r="AR17" s="14"/>
      <c r="AS17" s="14"/>
      <c r="AT17" s="14"/>
      <c r="AU17" s="14"/>
      <c r="AV17" s="14"/>
      <c r="AW17" s="14"/>
      <c r="AX17" s="14"/>
    </row>
    <row r="18" spans="1:50" ht="12" hidden="1" customHeight="1">
      <c r="A18" s="88"/>
      <c r="B18" s="43" t="s">
        <v>75</v>
      </c>
      <c r="C18" s="60" t="s">
        <v>76</v>
      </c>
      <c r="D18" s="75">
        <v>47397</v>
      </c>
      <c r="E18" s="78" t="s">
        <v>32</v>
      </c>
      <c r="F18" s="78">
        <v>501</v>
      </c>
      <c r="G18" s="78" t="s">
        <v>32</v>
      </c>
      <c r="H18" s="78"/>
      <c r="I18" s="78"/>
      <c r="J18" s="78">
        <f t="shared" si="0"/>
        <v>46896</v>
      </c>
      <c r="K18" s="78" t="s">
        <v>32</v>
      </c>
      <c r="L18" s="78">
        <v>17473</v>
      </c>
      <c r="M18" s="78" t="s">
        <v>32</v>
      </c>
      <c r="N18" s="78">
        <v>21397</v>
      </c>
      <c r="O18" s="78" t="s">
        <v>32</v>
      </c>
      <c r="P18" s="78">
        <f t="shared" si="1"/>
        <v>3924</v>
      </c>
      <c r="Q18" s="78" t="s">
        <v>32</v>
      </c>
      <c r="R18" s="78">
        <f t="shared" si="2"/>
        <v>50820</v>
      </c>
      <c r="S18" s="78" t="s">
        <v>32</v>
      </c>
      <c r="T18" s="78">
        <v>44602</v>
      </c>
      <c r="U18" s="78" t="s">
        <v>32</v>
      </c>
      <c r="V18" s="78"/>
      <c r="W18" s="78"/>
      <c r="X18" s="78">
        <f t="shared" si="3"/>
        <v>6218</v>
      </c>
      <c r="Y18" s="78" t="s">
        <v>32</v>
      </c>
      <c r="Z18" s="78"/>
      <c r="AA18" s="78"/>
      <c r="AB18" s="78"/>
      <c r="AC18" s="78"/>
      <c r="AD18" s="78"/>
      <c r="AE18" s="78"/>
      <c r="AF18" s="78"/>
      <c r="AG18" s="78"/>
      <c r="AH18" s="78"/>
      <c r="AI18" s="78"/>
      <c r="AJ18" s="33">
        <v>3832</v>
      </c>
      <c r="AK18" s="160" t="s">
        <v>32</v>
      </c>
      <c r="AL18" s="118" t="s">
        <v>209</v>
      </c>
      <c r="AM18" s="118" t="s">
        <v>209</v>
      </c>
      <c r="AN18" s="118" t="s">
        <v>209</v>
      </c>
      <c r="AO18" s="118" t="s">
        <v>209</v>
      </c>
      <c r="AP18" s="33" t="s">
        <v>184</v>
      </c>
      <c r="AQ18" s="46" t="s">
        <v>184</v>
      </c>
      <c r="AR18" s="14"/>
      <c r="AS18" s="14"/>
      <c r="AT18" s="14"/>
      <c r="AU18" s="14"/>
      <c r="AV18" s="14"/>
      <c r="AW18" s="14"/>
      <c r="AX18" s="14"/>
    </row>
    <row r="19" spans="1:50" ht="12" hidden="1" customHeight="1">
      <c r="A19" s="88"/>
      <c r="B19" s="43" t="s">
        <v>77</v>
      </c>
      <c r="C19" s="60" t="s">
        <v>78</v>
      </c>
      <c r="D19" s="75">
        <v>48119</v>
      </c>
      <c r="E19" s="78" t="s">
        <v>32</v>
      </c>
      <c r="F19" s="78">
        <v>487</v>
      </c>
      <c r="G19" s="78" t="s">
        <v>32</v>
      </c>
      <c r="H19" s="78"/>
      <c r="I19" s="78"/>
      <c r="J19" s="78">
        <f t="shared" si="0"/>
        <v>47632</v>
      </c>
      <c r="K19" s="78" t="s">
        <v>32</v>
      </c>
      <c r="L19" s="78">
        <v>17932</v>
      </c>
      <c r="M19" s="78" t="s">
        <v>32</v>
      </c>
      <c r="N19" s="78">
        <v>20683</v>
      </c>
      <c r="O19" s="78" t="s">
        <v>32</v>
      </c>
      <c r="P19" s="78">
        <f t="shared" si="1"/>
        <v>2751</v>
      </c>
      <c r="Q19" s="78" t="s">
        <v>32</v>
      </c>
      <c r="R19" s="78">
        <f t="shared" si="2"/>
        <v>50383</v>
      </c>
      <c r="S19" s="78" t="s">
        <v>32</v>
      </c>
      <c r="T19" s="78">
        <v>44689</v>
      </c>
      <c r="U19" s="78" t="s">
        <v>32</v>
      </c>
      <c r="V19" s="78"/>
      <c r="W19" s="78"/>
      <c r="X19" s="78">
        <f t="shared" si="3"/>
        <v>5694</v>
      </c>
      <c r="Y19" s="78" t="s">
        <v>32</v>
      </c>
      <c r="Z19" s="78"/>
      <c r="AA19" s="78"/>
      <c r="AB19" s="78"/>
      <c r="AC19" s="78"/>
      <c r="AD19" s="78"/>
      <c r="AE19" s="78"/>
      <c r="AF19" s="78"/>
      <c r="AG19" s="78"/>
      <c r="AH19" s="78"/>
      <c r="AI19" s="78"/>
      <c r="AJ19" s="33">
        <v>5101</v>
      </c>
      <c r="AK19" s="160" t="s">
        <v>32</v>
      </c>
      <c r="AL19" s="118" t="s">
        <v>209</v>
      </c>
      <c r="AM19" s="118" t="s">
        <v>209</v>
      </c>
      <c r="AN19" s="118" t="s">
        <v>209</v>
      </c>
      <c r="AO19" s="118" t="s">
        <v>209</v>
      </c>
      <c r="AP19" s="33" t="s">
        <v>184</v>
      </c>
      <c r="AQ19" s="46" t="s">
        <v>184</v>
      </c>
      <c r="AR19" s="14"/>
      <c r="AS19" s="14"/>
      <c r="AT19" s="14"/>
      <c r="AU19" s="14"/>
      <c r="AV19" s="14"/>
      <c r="AW19" s="14"/>
      <c r="AX19" s="14"/>
    </row>
    <row r="20" spans="1:50" ht="12" hidden="1" customHeight="1">
      <c r="A20" s="88"/>
      <c r="B20" s="43" t="s">
        <v>79</v>
      </c>
      <c r="C20" s="60" t="s">
        <v>80</v>
      </c>
      <c r="D20" s="75">
        <v>44440</v>
      </c>
      <c r="E20" s="78" t="s">
        <v>32</v>
      </c>
      <c r="F20" s="78">
        <v>457</v>
      </c>
      <c r="G20" s="78" t="s">
        <v>32</v>
      </c>
      <c r="H20" s="78"/>
      <c r="I20" s="78"/>
      <c r="J20" s="78">
        <f t="shared" si="0"/>
        <v>43983</v>
      </c>
      <c r="K20" s="78" t="s">
        <v>32</v>
      </c>
      <c r="L20" s="78">
        <v>16024</v>
      </c>
      <c r="M20" s="78" t="s">
        <v>32</v>
      </c>
      <c r="N20" s="78">
        <v>19136</v>
      </c>
      <c r="O20" s="78" t="s">
        <v>32</v>
      </c>
      <c r="P20" s="78">
        <f t="shared" si="1"/>
        <v>3112</v>
      </c>
      <c r="Q20" s="78" t="s">
        <v>32</v>
      </c>
      <c r="R20" s="78">
        <f t="shared" si="2"/>
        <v>47095</v>
      </c>
      <c r="S20" s="78" t="s">
        <v>32</v>
      </c>
      <c r="T20" s="78">
        <v>43053</v>
      </c>
      <c r="U20" s="78" t="s">
        <v>32</v>
      </c>
      <c r="V20" s="78"/>
      <c r="W20" s="78"/>
      <c r="X20" s="78">
        <f t="shared" si="3"/>
        <v>4042</v>
      </c>
      <c r="Y20" s="78" t="s">
        <v>32</v>
      </c>
      <c r="Z20" s="78"/>
      <c r="AA20" s="78"/>
      <c r="AB20" s="78"/>
      <c r="AC20" s="78"/>
      <c r="AD20" s="78"/>
      <c r="AE20" s="78"/>
      <c r="AF20" s="78"/>
      <c r="AG20" s="78"/>
      <c r="AH20" s="78"/>
      <c r="AI20" s="78"/>
      <c r="AJ20" s="33">
        <v>3234</v>
      </c>
      <c r="AK20" s="160" t="s">
        <v>32</v>
      </c>
      <c r="AL20" s="118" t="s">
        <v>209</v>
      </c>
      <c r="AM20" s="118" t="s">
        <v>209</v>
      </c>
      <c r="AN20" s="118" t="s">
        <v>209</v>
      </c>
      <c r="AO20" s="118" t="s">
        <v>209</v>
      </c>
      <c r="AP20" s="33" t="s">
        <v>184</v>
      </c>
      <c r="AQ20" s="46" t="s">
        <v>184</v>
      </c>
      <c r="AR20" s="14"/>
      <c r="AS20" s="14"/>
      <c r="AT20" s="14"/>
      <c r="AU20" s="14"/>
      <c r="AV20" s="14"/>
      <c r="AW20" s="14"/>
      <c r="AX20" s="14"/>
    </row>
    <row r="21" spans="1:50" ht="12" hidden="1" customHeight="1">
      <c r="A21" s="88"/>
      <c r="B21" s="44" t="s">
        <v>81</v>
      </c>
      <c r="C21" s="60" t="s">
        <v>82</v>
      </c>
      <c r="D21" s="75">
        <v>50238</v>
      </c>
      <c r="E21" s="78" t="s">
        <v>32</v>
      </c>
      <c r="F21" s="78">
        <v>534</v>
      </c>
      <c r="G21" s="78" t="s">
        <v>32</v>
      </c>
      <c r="H21" s="78"/>
      <c r="I21" s="78"/>
      <c r="J21" s="79">
        <f t="shared" si="0"/>
        <v>49704</v>
      </c>
      <c r="K21" s="79" t="s">
        <v>32</v>
      </c>
      <c r="L21" s="79">
        <v>18547</v>
      </c>
      <c r="M21" s="79" t="s">
        <v>32</v>
      </c>
      <c r="N21" s="79">
        <v>20346</v>
      </c>
      <c r="O21" s="79" t="s">
        <v>32</v>
      </c>
      <c r="P21" s="79">
        <f t="shared" si="1"/>
        <v>1799</v>
      </c>
      <c r="Q21" s="79" t="s">
        <v>32</v>
      </c>
      <c r="R21" s="79">
        <f t="shared" si="2"/>
        <v>51503</v>
      </c>
      <c r="S21" s="79" t="s">
        <v>32</v>
      </c>
      <c r="T21" s="78">
        <v>45924</v>
      </c>
      <c r="U21" s="78" t="s">
        <v>32</v>
      </c>
      <c r="V21" s="78"/>
      <c r="W21" s="78"/>
      <c r="X21" s="78">
        <f t="shared" si="3"/>
        <v>5579</v>
      </c>
      <c r="Y21" s="78" t="s">
        <v>32</v>
      </c>
      <c r="Z21" s="78"/>
      <c r="AA21" s="78"/>
      <c r="AB21" s="78"/>
      <c r="AC21" s="78"/>
      <c r="AD21" s="78"/>
      <c r="AE21" s="78"/>
      <c r="AF21" s="78"/>
      <c r="AG21" s="78"/>
      <c r="AH21" s="78"/>
      <c r="AI21" s="78"/>
      <c r="AJ21" s="33">
        <v>5777</v>
      </c>
      <c r="AK21" s="160" t="s">
        <v>32</v>
      </c>
      <c r="AL21" s="151" t="s">
        <v>210</v>
      </c>
      <c r="AM21" s="151" t="s">
        <v>210</v>
      </c>
      <c r="AN21" s="151" t="s">
        <v>210</v>
      </c>
      <c r="AO21" s="151" t="s">
        <v>210</v>
      </c>
      <c r="AP21" s="33" t="s">
        <v>184</v>
      </c>
      <c r="AQ21" s="46" t="s">
        <v>184</v>
      </c>
      <c r="AR21" s="14"/>
      <c r="AS21" s="14"/>
      <c r="AT21" s="14"/>
      <c r="AU21" s="14"/>
      <c r="AV21" s="14"/>
      <c r="AW21" s="14"/>
      <c r="AX21" s="14"/>
    </row>
    <row r="22" spans="1:50" ht="12" hidden="1" customHeight="1">
      <c r="A22" s="88"/>
      <c r="B22" s="42" t="s">
        <v>83</v>
      </c>
      <c r="C22" s="61" t="s">
        <v>84</v>
      </c>
      <c r="D22" s="77">
        <v>49369</v>
      </c>
      <c r="E22" s="86">
        <f>D22/D10*100</f>
        <v>96.487902122503215</v>
      </c>
      <c r="F22" s="80">
        <v>518</v>
      </c>
      <c r="G22" s="86">
        <f>F22/F10*100</f>
        <v>98.106060606060609</v>
      </c>
      <c r="H22" s="80"/>
      <c r="I22" s="86"/>
      <c r="J22" s="80">
        <f t="shared" si="0"/>
        <v>48851</v>
      </c>
      <c r="K22" s="86">
        <f>J22/J10*100</f>
        <v>96.471029661519012</v>
      </c>
      <c r="L22" s="80">
        <v>18661</v>
      </c>
      <c r="M22" s="86">
        <f>L22/L10*100</f>
        <v>99.631607047517363</v>
      </c>
      <c r="N22" s="80">
        <v>20127</v>
      </c>
      <c r="O22" s="86">
        <f>N22/N10*100</f>
        <v>97.794081920217678</v>
      </c>
      <c r="P22" s="80">
        <f t="shared" si="1"/>
        <v>1466</v>
      </c>
      <c r="Q22" s="86">
        <f>P22/P10*100</f>
        <v>79.200432198811455</v>
      </c>
      <c r="R22" s="80">
        <f t="shared" si="2"/>
        <v>50317</v>
      </c>
      <c r="S22" s="86">
        <f>R22/R10*100</f>
        <v>95.8619901312656</v>
      </c>
      <c r="T22" s="80">
        <v>44964</v>
      </c>
      <c r="U22" s="86">
        <f>T22/T10*100</f>
        <v>94.236492434086429</v>
      </c>
      <c r="V22" s="80"/>
      <c r="W22" s="86"/>
      <c r="X22" s="80">
        <f t="shared" si="3"/>
        <v>5353</v>
      </c>
      <c r="Y22" s="86">
        <f>X22/X10*100</f>
        <v>112.10471204188481</v>
      </c>
      <c r="Z22" s="80"/>
      <c r="AA22" s="86"/>
      <c r="AB22" s="80"/>
      <c r="AC22" s="86"/>
      <c r="AD22" s="86"/>
      <c r="AE22" s="86"/>
      <c r="AF22" s="86"/>
      <c r="AG22" s="86"/>
      <c r="AH22" s="86"/>
      <c r="AI22" s="86"/>
      <c r="AJ22" s="29">
        <v>5645</v>
      </c>
      <c r="AK22" s="49">
        <f>AJ22/AJ10*100</f>
        <v>133.70440549502604</v>
      </c>
      <c r="AL22" s="149" t="s">
        <v>211</v>
      </c>
      <c r="AM22" s="149" t="s">
        <v>211</v>
      </c>
      <c r="AN22" s="149" t="s">
        <v>211</v>
      </c>
      <c r="AO22" s="149" t="s">
        <v>211</v>
      </c>
      <c r="AP22" s="29" t="s">
        <v>184</v>
      </c>
      <c r="AQ22" s="30" t="s">
        <v>184</v>
      </c>
      <c r="AR22" s="14"/>
      <c r="AS22" s="14"/>
      <c r="AT22" s="14"/>
      <c r="AU22" s="14"/>
      <c r="AV22" s="14"/>
      <c r="AW22" s="14"/>
      <c r="AX22" s="14"/>
    </row>
    <row r="23" spans="1:50" ht="12" hidden="1" customHeight="1">
      <c r="A23" s="88"/>
      <c r="B23" s="43" t="s">
        <v>63</v>
      </c>
      <c r="C23" s="60" t="s">
        <v>64</v>
      </c>
      <c r="D23" s="75">
        <v>50911</v>
      </c>
      <c r="E23" s="84">
        <f t="shared" ref="E23:E86" si="4">D23/D11*100</f>
        <v>96.991807963421607</v>
      </c>
      <c r="F23" s="78">
        <v>530</v>
      </c>
      <c r="G23" s="84">
        <f t="shared" ref="G23:G86" si="5">F23/F11*100</f>
        <v>97.966728280961178</v>
      </c>
      <c r="H23" s="78"/>
      <c r="I23" s="84"/>
      <c r="J23" s="78">
        <f t="shared" si="0"/>
        <v>50381</v>
      </c>
      <c r="K23" s="84">
        <f t="shared" ref="K23:K86" si="6">J23/J11*100</f>
        <v>96.98165508479471</v>
      </c>
      <c r="L23" s="78">
        <v>18446</v>
      </c>
      <c r="M23" s="84">
        <f t="shared" ref="M23:M86" si="7">L23/L11*100</f>
        <v>99.546681057744195</v>
      </c>
      <c r="N23" s="78">
        <v>21095</v>
      </c>
      <c r="O23" s="84">
        <f t="shared" ref="O23:O86" si="8">N23/N11*100</f>
        <v>102.26887089736753</v>
      </c>
      <c r="P23" s="78">
        <f t="shared" si="1"/>
        <v>2649</v>
      </c>
      <c r="Q23" s="84">
        <f t="shared" ref="Q23:Q86" si="9">P23/P11*100</f>
        <v>126.32331902718168</v>
      </c>
      <c r="R23" s="78">
        <f t="shared" si="2"/>
        <v>53030</v>
      </c>
      <c r="S23" s="84">
        <f t="shared" ref="S23:S86" si="10">R23/R11*100</f>
        <v>98.120119897864782</v>
      </c>
      <c r="T23" s="78">
        <v>48404</v>
      </c>
      <c r="U23" s="84">
        <f t="shared" ref="U23:U86" si="11">T23/T11*100</f>
        <v>97.40019317450097</v>
      </c>
      <c r="V23" s="78"/>
      <c r="W23" s="84"/>
      <c r="X23" s="78">
        <f t="shared" si="3"/>
        <v>4626</v>
      </c>
      <c r="Y23" s="84">
        <f t="shared" ref="Y23:Y86" si="12">X23/X11*100</f>
        <v>106.34482758620689</v>
      </c>
      <c r="Z23" s="78"/>
      <c r="AA23" s="84"/>
      <c r="AB23" s="78"/>
      <c r="AC23" s="84"/>
      <c r="AD23" s="84"/>
      <c r="AE23" s="84"/>
      <c r="AF23" s="84"/>
      <c r="AG23" s="84"/>
      <c r="AH23" s="84"/>
      <c r="AI23" s="84"/>
      <c r="AJ23" s="33">
        <v>4161</v>
      </c>
      <c r="AK23" s="154">
        <f t="shared" ref="AK23:AK86" si="13">AJ23/AJ11*100</f>
        <v>108.98376113148245</v>
      </c>
      <c r="AL23" s="118" t="s">
        <v>211</v>
      </c>
      <c r="AM23" s="118" t="s">
        <v>211</v>
      </c>
      <c r="AN23" s="118" t="s">
        <v>211</v>
      </c>
      <c r="AO23" s="118" t="s">
        <v>211</v>
      </c>
      <c r="AP23" s="33" t="s">
        <v>184</v>
      </c>
      <c r="AQ23" s="34" t="s">
        <v>184</v>
      </c>
      <c r="AR23" s="14"/>
      <c r="AS23" s="14"/>
      <c r="AT23" s="14"/>
      <c r="AU23" s="14"/>
      <c r="AV23" s="14"/>
      <c r="AW23" s="14"/>
      <c r="AX23" s="14"/>
    </row>
    <row r="24" spans="1:50" ht="12" hidden="1" customHeight="1">
      <c r="A24" s="88"/>
      <c r="B24" s="43" t="s">
        <v>40</v>
      </c>
      <c r="C24" s="60" t="s">
        <v>65</v>
      </c>
      <c r="D24" s="75">
        <v>48236</v>
      </c>
      <c r="E24" s="84">
        <f t="shared" si="4"/>
        <v>96.915874706154185</v>
      </c>
      <c r="F24" s="78">
        <v>509</v>
      </c>
      <c r="G24" s="84">
        <f t="shared" si="5"/>
        <v>96.768060836501903</v>
      </c>
      <c r="H24" s="78"/>
      <c r="I24" s="84"/>
      <c r="J24" s="78">
        <f t="shared" si="0"/>
        <v>47727</v>
      </c>
      <c r="K24" s="84">
        <f t="shared" si="6"/>
        <v>96.917453548583609</v>
      </c>
      <c r="L24" s="78">
        <v>15966</v>
      </c>
      <c r="M24" s="84">
        <f t="shared" si="7"/>
        <v>96.169136248644733</v>
      </c>
      <c r="N24" s="78">
        <v>21317</v>
      </c>
      <c r="O24" s="84">
        <f t="shared" si="8"/>
        <v>101.37435799885866</v>
      </c>
      <c r="P24" s="78">
        <f t="shared" si="1"/>
        <v>5351</v>
      </c>
      <c r="Q24" s="84">
        <f t="shared" si="9"/>
        <v>120.89923181201989</v>
      </c>
      <c r="R24" s="78">
        <f t="shared" si="2"/>
        <v>53078</v>
      </c>
      <c r="S24" s="84">
        <f t="shared" si="10"/>
        <v>98.895120269791875</v>
      </c>
      <c r="T24" s="78">
        <v>49828</v>
      </c>
      <c r="U24" s="84">
        <f t="shared" si="11"/>
        <v>98.194860476115394</v>
      </c>
      <c r="V24" s="78"/>
      <c r="W24" s="84"/>
      <c r="X24" s="78">
        <f t="shared" si="3"/>
        <v>3250</v>
      </c>
      <c r="Y24" s="84">
        <f t="shared" si="12"/>
        <v>111.0351896139392</v>
      </c>
      <c r="Z24" s="78"/>
      <c r="AA24" s="84"/>
      <c r="AB24" s="78"/>
      <c r="AC24" s="84"/>
      <c r="AD24" s="84"/>
      <c r="AE24" s="84"/>
      <c r="AF24" s="84"/>
      <c r="AG24" s="84"/>
      <c r="AH24" s="84"/>
      <c r="AI24" s="84"/>
      <c r="AJ24" s="33">
        <v>1261</v>
      </c>
      <c r="AK24" s="154">
        <f t="shared" si="13"/>
        <v>89.878831076265143</v>
      </c>
      <c r="AL24" s="118" t="s">
        <v>211</v>
      </c>
      <c r="AM24" s="118" t="s">
        <v>211</v>
      </c>
      <c r="AN24" s="118" t="s">
        <v>211</v>
      </c>
      <c r="AO24" s="118" t="s">
        <v>211</v>
      </c>
      <c r="AP24" s="33" t="s">
        <v>184</v>
      </c>
      <c r="AQ24" s="34" t="s">
        <v>184</v>
      </c>
      <c r="AR24" s="14"/>
      <c r="AS24" s="14"/>
      <c r="AT24" s="14"/>
      <c r="AU24" s="14"/>
      <c r="AV24" s="14"/>
      <c r="AW24" s="14"/>
      <c r="AX24" s="14"/>
    </row>
    <row r="25" spans="1:50" ht="12" hidden="1" customHeight="1">
      <c r="A25" s="88"/>
      <c r="B25" s="43" t="s">
        <v>42</v>
      </c>
      <c r="C25" s="60" t="s">
        <v>66</v>
      </c>
      <c r="D25" s="75">
        <v>47147</v>
      </c>
      <c r="E25" s="84">
        <f t="shared" si="4"/>
        <v>95.425749387738577</v>
      </c>
      <c r="F25" s="78">
        <v>508</v>
      </c>
      <c r="G25" s="84">
        <f t="shared" si="5"/>
        <v>95.13108614232209</v>
      </c>
      <c r="H25" s="78"/>
      <c r="I25" s="84"/>
      <c r="J25" s="78">
        <f t="shared" si="0"/>
        <v>46639</v>
      </c>
      <c r="K25" s="84">
        <f t="shared" si="6"/>
        <v>95.42896896036666</v>
      </c>
      <c r="L25" s="78">
        <v>15949</v>
      </c>
      <c r="M25" s="84">
        <f t="shared" si="7"/>
        <v>90.898210418328958</v>
      </c>
      <c r="N25" s="78">
        <v>21748</v>
      </c>
      <c r="O25" s="84">
        <f t="shared" si="8"/>
        <v>88.600994051984031</v>
      </c>
      <c r="P25" s="78">
        <f t="shared" si="1"/>
        <v>5799</v>
      </c>
      <c r="Q25" s="84">
        <f t="shared" si="9"/>
        <v>82.842857142857142</v>
      </c>
      <c r="R25" s="78">
        <f t="shared" si="2"/>
        <v>52438</v>
      </c>
      <c r="S25" s="84">
        <f t="shared" si="10"/>
        <v>93.852128935263906</v>
      </c>
      <c r="T25" s="78">
        <v>49148</v>
      </c>
      <c r="U25" s="84">
        <f t="shared" si="11"/>
        <v>94.577223569256816</v>
      </c>
      <c r="V25" s="78"/>
      <c r="W25" s="84"/>
      <c r="X25" s="78">
        <f t="shared" si="3"/>
        <v>3290</v>
      </c>
      <c r="Y25" s="84">
        <f t="shared" si="12"/>
        <v>84.207832096237524</v>
      </c>
      <c r="Z25" s="78"/>
      <c r="AA25" s="84"/>
      <c r="AB25" s="78"/>
      <c r="AC25" s="84"/>
      <c r="AD25" s="84"/>
      <c r="AE25" s="84"/>
      <c r="AF25" s="84"/>
      <c r="AG25" s="84"/>
      <c r="AH25" s="84"/>
      <c r="AI25" s="84"/>
      <c r="AJ25" s="33">
        <v>1639</v>
      </c>
      <c r="AK25" s="154">
        <f t="shared" si="13"/>
        <v>74.977127172918571</v>
      </c>
      <c r="AL25" s="118" t="s">
        <v>211</v>
      </c>
      <c r="AM25" s="118" t="s">
        <v>211</v>
      </c>
      <c r="AN25" s="118" t="s">
        <v>211</v>
      </c>
      <c r="AO25" s="118" t="s">
        <v>211</v>
      </c>
      <c r="AP25" s="33" t="s">
        <v>184</v>
      </c>
      <c r="AQ25" s="34" t="s">
        <v>184</v>
      </c>
      <c r="AR25" s="14"/>
      <c r="AS25" s="14"/>
      <c r="AT25" s="14"/>
      <c r="AU25" s="14"/>
      <c r="AV25" s="14"/>
      <c r="AW25" s="14"/>
      <c r="AX25" s="14"/>
    </row>
    <row r="26" spans="1:50" ht="12" hidden="1" customHeight="1">
      <c r="A26" s="88"/>
      <c r="B26" s="43" t="s">
        <v>67</v>
      </c>
      <c r="C26" s="60" t="s">
        <v>68</v>
      </c>
      <c r="D26" s="75">
        <v>44609</v>
      </c>
      <c r="E26" s="84">
        <f t="shared" si="4"/>
        <v>95.499989295883196</v>
      </c>
      <c r="F26" s="78">
        <v>480</v>
      </c>
      <c r="G26" s="84">
        <f t="shared" si="5"/>
        <v>94.117647058823522</v>
      </c>
      <c r="H26" s="78"/>
      <c r="I26" s="84"/>
      <c r="J26" s="78">
        <f t="shared" si="0"/>
        <v>44129</v>
      </c>
      <c r="K26" s="84">
        <f t="shared" si="6"/>
        <v>95.515248587692909</v>
      </c>
      <c r="L26" s="78">
        <v>14767</v>
      </c>
      <c r="M26" s="84">
        <f t="shared" si="7"/>
        <v>92.652779520642497</v>
      </c>
      <c r="N26" s="78">
        <v>22578</v>
      </c>
      <c r="O26" s="84">
        <f t="shared" si="8"/>
        <v>96.359523707908323</v>
      </c>
      <c r="P26" s="78">
        <f t="shared" si="1"/>
        <v>7811</v>
      </c>
      <c r="Q26" s="84">
        <f t="shared" si="9"/>
        <v>104.24396103029494</v>
      </c>
      <c r="R26" s="78">
        <f t="shared" si="2"/>
        <v>51940</v>
      </c>
      <c r="S26" s="84">
        <f t="shared" si="10"/>
        <v>96.733340782955267</v>
      </c>
      <c r="T26" s="78">
        <v>47378</v>
      </c>
      <c r="U26" s="84">
        <f t="shared" si="11"/>
        <v>96.873658167542473</v>
      </c>
      <c r="V26" s="78"/>
      <c r="W26" s="84"/>
      <c r="X26" s="78">
        <f t="shared" si="3"/>
        <v>4562</v>
      </c>
      <c r="Y26" s="84">
        <f t="shared" si="12"/>
        <v>95.299770210988086</v>
      </c>
      <c r="Z26" s="78"/>
      <c r="AA26" s="84"/>
      <c r="AB26" s="78"/>
      <c r="AC26" s="84"/>
      <c r="AD26" s="84"/>
      <c r="AE26" s="84"/>
      <c r="AF26" s="84"/>
      <c r="AG26" s="84"/>
      <c r="AH26" s="84"/>
      <c r="AI26" s="84"/>
      <c r="AJ26" s="33">
        <v>1331</v>
      </c>
      <c r="AK26" s="154">
        <f t="shared" si="13"/>
        <v>58.198513336248361</v>
      </c>
      <c r="AL26" s="118" t="s">
        <v>211</v>
      </c>
      <c r="AM26" s="118" t="s">
        <v>211</v>
      </c>
      <c r="AN26" s="118" t="s">
        <v>211</v>
      </c>
      <c r="AO26" s="118" t="s">
        <v>211</v>
      </c>
      <c r="AP26" s="33" t="s">
        <v>184</v>
      </c>
      <c r="AQ26" s="34" t="s">
        <v>184</v>
      </c>
      <c r="AR26" s="14"/>
      <c r="AS26" s="14"/>
      <c r="AT26" s="14"/>
      <c r="AU26" s="14"/>
      <c r="AV26" s="14"/>
      <c r="AW26" s="14"/>
      <c r="AX26" s="14"/>
    </row>
    <row r="27" spans="1:50" ht="12" hidden="1" customHeight="1">
      <c r="A27" s="88"/>
      <c r="B27" s="43" t="s">
        <v>69</v>
      </c>
      <c r="C27" s="60" t="s">
        <v>70</v>
      </c>
      <c r="D27" s="75">
        <v>43914</v>
      </c>
      <c r="E27" s="84">
        <f t="shared" si="4"/>
        <v>95.59406156123471</v>
      </c>
      <c r="F27" s="78">
        <v>491</v>
      </c>
      <c r="G27" s="84">
        <f t="shared" si="5"/>
        <v>98.792756539235413</v>
      </c>
      <c r="H27" s="78"/>
      <c r="I27" s="84"/>
      <c r="J27" s="78">
        <f t="shared" si="0"/>
        <v>43423</v>
      </c>
      <c r="K27" s="84">
        <f t="shared" si="6"/>
        <v>95.559076604828235</v>
      </c>
      <c r="L27" s="78">
        <v>13168</v>
      </c>
      <c r="M27" s="84">
        <f t="shared" si="7"/>
        <v>88.10973569755771</v>
      </c>
      <c r="N27" s="78">
        <v>24569</v>
      </c>
      <c r="O27" s="84">
        <f t="shared" si="8"/>
        <v>102.65312943929139</v>
      </c>
      <c r="P27" s="78">
        <f t="shared" si="1"/>
        <v>11401</v>
      </c>
      <c r="Q27" s="84">
        <f t="shared" si="9"/>
        <v>126.83279563911447</v>
      </c>
      <c r="R27" s="78">
        <f t="shared" si="2"/>
        <v>54824</v>
      </c>
      <c r="S27" s="84">
        <f t="shared" si="10"/>
        <v>100.7238655153408</v>
      </c>
      <c r="T27" s="78">
        <v>51573</v>
      </c>
      <c r="U27" s="84">
        <f t="shared" si="11"/>
        <v>101.13146129108166</v>
      </c>
      <c r="V27" s="78"/>
      <c r="W27" s="84"/>
      <c r="X27" s="78">
        <f t="shared" si="3"/>
        <v>3251</v>
      </c>
      <c r="Y27" s="84">
        <f t="shared" si="12"/>
        <v>94.670937682003498</v>
      </c>
      <c r="Z27" s="78"/>
      <c r="AA27" s="84"/>
      <c r="AB27" s="78"/>
      <c r="AC27" s="84"/>
      <c r="AD27" s="84"/>
      <c r="AE27" s="84"/>
      <c r="AF27" s="84"/>
      <c r="AG27" s="84"/>
      <c r="AH27" s="84"/>
      <c r="AI27" s="84"/>
      <c r="AJ27" s="33">
        <v>274</v>
      </c>
      <c r="AK27" s="154">
        <f t="shared" si="13"/>
        <v>51.119402985074622</v>
      </c>
      <c r="AL27" s="118" t="s">
        <v>211</v>
      </c>
      <c r="AM27" s="118" t="s">
        <v>211</v>
      </c>
      <c r="AN27" s="118" t="s">
        <v>211</v>
      </c>
      <c r="AO27" s="118" t="s">
        <v>211</v>
      </c>
      <c r="AP27" s="33" t="s">
        <v>184</v>
      </c>
      <c r="AQ27" s="34" t="s">
        <v>184</v>
      </c>
      <c r="AR27" s="14"/>
      <c r="AS27" s="14"/>
      <c r="AT27" s="14"/>
      <c r="AU27" s="14"/>
      <c r="AV27" s="14"/>
      <c r="AW27" s="14"/>
      <c r="AX27" s="14"/>
    </row>
    <row r="28" spans="1:50" ht="12" hidden="1" customHeight="1">
      <c r="A28" s="88"/>
      <c r="B28" s="43" t="s">
        <v>71</v>
      </c>
      <c r="C28" s="60" t="s">
        <v>72</v>
      </c>
      <c r="D28" s="75">
        <v>46644</v>
      </c>
      <c r="E28" s="84">
        <f t="shared" si="4"/>
        <v>98.264093705233009</v>
      </c>
      <c r="F28" s="78">
        <v>503</v>
      </c>
      <c r="G28" s="84">
        <f t="shared" si="5"/>
        <v>100.39920159680639</v>
      </c>
      <c r="H28" s="78"/>
      <c r="I28" s="84"/>
      <c r="J28" s="78">
        <f t="shared" si="0"/>
        <v>46141</v>
      </c>
      <c r="K28" s="84">
        <f t="shared" si="6"/>
        <v>98.241318372474296</v>
      </c>
      <c r="L28" s="78">
        <v>14979</v>
      </c>
      <c r="M28" s="84">
        <f t="shared" si="7"/>
        <v>98.197194178576112</v>
      </c>
      <c r="N28" s="78">
        <v>23480</v>
      </c>
      <c r="O28" s="84">
        <f t="shared" si="8"/>
        <v>98.672045721970079</v>
      </c>
      <c r="P28" s="78">
        <f t="shared" si="1"/>
        <v>8501</v>
      </c>
      <c r="Q28" s="84">
        <f t="shared" si="9"/>
        <v>99.520018730976361</v>
      </c>
      <c r="R28" s="78">
        <f t="shared" si="2"/>
        <v>54642</v>
      </c>
      <c r="S28" s="84">
        <f t="shared" si="10"/>
        <v>98.438091120358862</v>
      </c>
      <c r="T28" s="78">
        <v>50514</v>
      </c>
      <c r="U28" s="84">
        <f t="shared" si="11"/>
        <v>98.207481141612874</v>
      </c>
      <c r="V28" s="78"/>
      <c r="W28" s="84"/>
      <c r="X28" s="78">
        <f t="shared" si="3"/>
        <v>4128</v>
      </c>
      <c r="Y28" s="84">
        <f t="shared" si="12"/>
        <v>101.35035600294624</v>
      </c>
      <c r="Z28" s="78"/>
      <c r="AA28" s="84"/>
      <c r="AB28" s="78"/>
      <c r="AC28" s="84"/>
      <c r="AD28" s="84"/>
      <c r="AE28" s="84"/>
      <c r="AF28" s="84"/>
      <c r="AG28" s="84"/>
      <c r="AH28" s="84"/>
      <c r="AI28" s="84"/>
      <c r="AJ28" s="33">
        <v>889</v>
      </c>
      <c r="AK28" s="154">
        <f t="shared" si="13"/>
        <v>220.04950495049505</v>
      </c>
      <c r="AL28" s="118" t="s">
        <v>211</v>
      </c>
      <c r="AM28" s="118" t="s">
        <v>211</v>
      </c>
      <c r="AN28" s="118" t="s">
        <v>211</v>
      </c>
      <c r="AO28" s="118" t="s">
        <v>211</v>
      </c>
      <c r="AP28" s="33" t="s">
        <v>184</v>
      </c>
      <c r="AQ28" s="34" t="s">
        <v>184</v>
      </c>
      <c r="AR28" s="14"/>
      <c r="AS28" s="14"/>
      <c r="AT28" s="14"/>
      <c r="AU28" s="14"/>
      <c r="AV28" s="14"/>
      <c r="AW28" s="14"/>
      <c r="AX28" s="14"/>
    </row>
    <row r="29" spans="1:50" ht="12" hidden="1" customHeight="1">
      <c r="A29" s="88"/>
      <c r="B29" s="43" t="s">
        <v>73</v>
      </c>
      <c r="C29" s="60" t="s">
        <v>74</v>
      </c>
      <c r="D29" s="75">
        <v>45863</v>
      </c>
      <c r="E29" s="84">
        <f t="shared" si="4"/>
        <v>99.880221263992325</v>
      </c>
      <c r="F29" s="78">
        <v>487</v>
      </c>
      <c r="G29" s="84">
        <f t="shared" si="5"/>
        <v>102.31092436974789</v>
      </c>
      <c r="H29" s="78"/>
      <c r="I29" s="84"/>
      <c r="J29" s="78">
        <f t="shared" si="0"/>
        <v>45376</v>
      </c>
      <c r="K29" s="84">
        <f t="shared" si="6"/>
        <v>99.854759913736189</v>
      </c>
      <c r="L29" s="78">
        <v>15621</v>
      </c>
      <c r="M29" s="84">
        <f t="shared" si="7"/>
        <v>96.336725254394082</v>
      </c>
      <c r="N29" s="78">
        <v>20745</v>
      </c>
      <c r="O29" s="84">
        <f t="shared" si="8"/>
        <v>93.374442994103617</v>
      </c>
      <c r="P29" s="78">
        <f t="shared" si="1"/>
        <v>5124</v>
      </c>
      <c r="Q29" s="84">
        <f t="shared" si="9"/>
        <v>85.371542819060309</v>
      </c>
      <c r="R29" s="78">
        <f t="shared" si="2"/>
        <v>50500</v>
      </c>
      <c r="S29" s="84">
        <f t="shared" si="10"/>
        <v>98.164994945960657</v>
      </c>
      <c r="T29" s="78">
        <v>46157</v>
      </c>
      <c r="U29" s="84">
        <f t="shared" si="11"/>
        <v>98.592361585782641</v>
      </c>
      <c r="V29" s="78"/>
      <c r="W29" s="84"/>
      <c r="X29" s="78">
        <f t="shared" si="3"/>
        <v>4343</v>
      </c>
      <c r="Y29" s="84">
        <f t="shared" si="12"/>
        <v>93.841832324978398</v>
      </c>
      <c r="Z29" s="78"/>
      <c r="AA29" s="84"/>
      <c r="AB29" s="78"/>
      <c r="AC29" s="84"/>
      <c r="AD29" s="84"/>
      <c r="AE29" s="84"/>
      <c r="AF29" s="84"/>
      <c r="AG29" s="84"/>
      <c r="AH29" s="84"/>
      <c r="AI29" s="84"/>
      <c r="AJ29" s="33">
        <v>1543</v>
      </c>
      <c r="AK29" s="154">
        <f t="shared" si="13"/>
        <v>83.001613770844543</v>
      </c>
      <c r="AL29" s="118" t="s">
        <v>211</v>
      </c>
      <c r="AM29" s="118" t="s">
        <v>211</v>
      </c>
      <c r="AN29" s="118" t="s">
        <v>211</v>
      </c>
      <c r="AO29" s="118" t="s">
        <v>211</v>
      </c>
      <c r="AP29" s="33" t="s">
        <v>184</v>
      </c>
      <c r="AQ29" s="34" t="s">
        <v>184</v>
      </c>
      <c r="AR29" s="14"/>
      <c r="AS29" s="14"/>
      <c r="AT29" s="14"/>
      <c r="AU29" s="14"/>
      <c r="AV29" s="14"/>
      <c r="AW29" s="14"/>
      <c r="AX29" s="14"/>
    </row>
    <row r="30" spans="1:50" ht="12" hidden="1" customHeight="1">
      <c r="A30" s="88"/>
      <c r="B30" s="43" t="s">
        <v>75</v>
      </c>
      <c r="C30" s="60" t="s">
        <v>76</v>
      </c>
      <c r="D30" s="75">
        <v>47614</v>
      </c>
      <c r="E30" s="84">
        <f t="shared" si="4"/>
        <v>100.4578348840644</v>
      </c>
      <c r="F30" s="78">
        <v>514</v>
      </c>
      <c r="G30" s="84">
        <f t="shared" si="5"/>
        <v>102.59481037924152</v>
      </c>
      <c r="H30" s="78"/>
      <c r="I30" s="84"/>
      <c r="J30" s="78">
        <f t="shared" si="0"/>
        <v>47100</v>
      </c>
      <c r="K30" s="84">
        <f t="shared" si="6"/>
        <v>100.43500511770726</v>
      </c>
      <c r="L30" s="78">
        <v>16629</v>
      </c>
      <c r="M30" s="84">
        <f t="shared" si="7"/>
        <v>95.169690379442571</v>
      </c>
      <c r="N30" s="78">
        <v>19774</v>
      </c>
      <c r="O30" s="84">
        <f t="shared" si="8"/>
        <v>92.414824508108623</v>
      </c>
      <c r="P30" s="78">
        <f t="shared" si="1"/>
        <v>3145</v>
      </c>
      <c r="Q30" s="84">
        <f t="shared" si="9"/>
        <v>80.147808358817528</v>
      </c>
      <c r="R30" s="78">
        <f t="shared" si="2"/>
        <v>50245</v>
      </c>
      <c r="S30" s="84">
        <f t="shared" si="10"/>
        <v>98.868555686737508</v>
      </c>
      <c r="T30" s="78">
        <v>44879</v>
      </c>
      <c r="U30" s="84">
        <f t="shared" si="11"/>
        <v>100.62104838348056</v>
      </c>
      <c r="V30" s="78"/>
      <c r="W30" s="84"/>
      <c r="X30" s="78">
        <f t="shared" si="3"/>
        <v>5366</v>
      </c>
      <c r="Y30" s="84">
        <f t="shared" si="12"/>
        <v>86.297844966227075</v>
      </c>
      <c r="Z30" s="78"/>
      <c r="AA30" s="84"/>
      <c r="AB30" s="78"/>
      <c r="AC30" s="84"/>
      <c r="AD30" s="84"/>
      <c r="AE30" s="84"/>
      <c r="AF30" s="84"/>
      <c r="AG30" s="84"/>
      <c r="AH30" s="84"/>
      <c r="AI30" s="84"/>
      <c r="AJ30" s="33">
        <v>3958</v>
      </c>
      <c r="AK30" s="154">
        <f t="shared" si="13"/>
        <v>103.28810020876827</v>
      </c>
      <c r="AL30" s="118" t="s">
        <v>211</v>
      </c>
      <c r="AM30" s="118" t="s">
        <v>211</v>
      </c>
      <c r="AN30" s="118" t="s">
        <v>211</v>
      </c>
      <c r="AO30" s="118" t="s">
        <v>211</v>
      </c>
      <c r="AP30" s="33" t="s">
        <v>184</v>
      </c>
      <c r="AQ30" s="34" t="s">
        <v>184</v>
      </c>
      <c r="AR30" s="14"/>
      <c r="AS30" s="14"/>
      <c r="AT30" s="14"/>
      <c r="AU30" s="14"/>
      <c r="AV30" s="14"/>
      <c r="AW30" s="14"/>
      <c r="AX30" s="14"/>
    </row>
    <row r="31" spans="1:50" ht="12" hidden="1" customHeight="1">
      <c r="A31" s="88"/>
      <c r="B31" s="43" t="s">
        <v>85</v>
      </c>
      <c r="C31" s="60" t="s">
        <v>86</v>
      </c>
      <c r="D31" s="75">
        <v>48730</v>
      </c>
      <c r="E31" s="84">
        <f t="shared" si="4"/>
        <v>101.26976869843514</v>
      </c>
      <c r="F31" s="78">
        <v>493</v>
      </c>
      <c r="G31" s="84">
        <f t="shared" si="5"/>
        <v>101.23203285420945</v>
      </c>
      <c r="H31" s="78"/>
      <c r="I31" s="84"/>
      <c r="J31" s="78">
        <f t="shared" si="0"/>
        <v>48237</v>
      </c>
      <c r="K31" s="84">
        <f t="shared" si="6"/>
        <v>101.27015451797112</v>
      </c>
      <c r="L31" s="78">
        <v>19106</v>
      </c>
      <c r="M31" s="84">
        <f t="shared" si="7"/>
        <v>106.54695516395272</v>
      </c>
      <c r="N31" s="78">
        <v>20203</v>
      </c>
      <c r="O31" s="84">
        <f t="shared" si="8"/>
        <v>97.679253493206986</v>
      </c>
      <c r="P31" s="78">
        <f t="shared" si="1"/>
        <v>1097</v>
      </c>
      <c r="Q31" s="84">
        <f t="shared" si="9"/>
        <v>39.876408578698658</v>
      </c>
      <c r="R31" s="78">
        <f t="shared" si="2"/>
        <v>49334</v>
      </c>
      <c r="S31" s="84">
        <f t="shared" si="10"/>
        <v>97.917948514379844</v>
      </c>
      <c r="T31" s="78">
        <v>43375</v>
      </c>
      <c r="U31" s="84">
        <f t="shared" si="11"/>
        <v>97.059679115666043</v>
      </c>
      <c r="V31" s="78"/>
      <c r="W31" s="84"/>
      <c r="X31" s="78">
        <f t="shared" si="3"/>
        <v>5959</v>
      </c>
      <c r="Y31" s="84">
        <f t="shared" si="12"/>
        <v>104.65402177730945</v>
      </c>
      <c r="Z31" s="78"/>
      <c r="AA31" s="84"/>
      <c r="AB31" s="78"/>
      <c r="AC31" s="84"/>
      <c r="AD31" s="84"/>
      <c r="AE31" s="84"/>
      <c r="AF31" s="84"/>
      <c r="AG31" s="84"/>
      <c r="AH31" s="84"/>
      <c r="AI31" s="84"/>
      <c r="AJ31" s="33">
        <v>6827</v>
      </c>
      <c r="AK31" s="154">
        <f t="shared" si="13"/>
        <v>133.83650264653991</v>
      </c>
      <c r="AL31" s="118" t="s">
        <v>211</v>
      </c>
      <c r="AM31" s="118" t="s">
        <v>211</v>
      </c>
      <c r="AN31" s="118" t="s">
        <v>211</v>
      </c>
      <c r="AO31" s="118" t="s">
        <v>211</v>
      </c>
      <c r="AP31" s="33" t="s">
        <v>184</v>
      </c>
      <c r="AQ31" s="34" t="s">
        <v>184</v>
      </c>
      <c r="AR31" s="14"/>
      <c r="AS31" s="14"/>
      <c r="AT31" s="14"/>
      <c r="AU31" s="14"/>
      <c r="AV31" s="14"/>
      <c r="AW31" s="14"/>
      <c r="AX31" s="14"/>
    </row>
    <row r="32" spans="1:50" ht="12" hidden="1" customHeight="1">
      <c r="A32" s="88"/>
      <c r="B32" s="43" t="s">
        <v>79</v>
      </c>
      <c r="C32" s="60" t="s">
        <v>80</v>
      </c>
      <c r="D32" s="75">
        <v>46464</v>
      </c>
      <c r="E32" s="84">
        <f t="shared" si="4"/>
        <v>104.55445544554456</v>
      </c>
      <c r="F32" s="78">
        <v>482</v>
      </c>
      <c r="G32" s="84">
        <f t="shared" si="5"/>
        <v>105.47045951859957</v>
      </c>
      <c r="H32" s="78"/>
      <c r="I32" s="84"/>
      <c r="J32" s="78">
        <f t="shared" si="0"/>
        <v>45982</v>
      </c>
      <c r="K32" s="84">
        <f t="shared" si="6"/>
        <v>104.54493781688379</v>
      </c>
      <c r="L32" s="78">
        <v>16756</v>
      </c>
      <c r="M32" s="84">
        <f t="shared" si="7"/>
        <v>104.5681477783325</v>
      </c>
      <c r="N32" s="78">
        <v>18095</v>
      </c>
      <c r="O32" s="84">
        <f t="shared" si="8"/>
        <v>94.559991638795978</v>
      </c>
      <c r="P32" s="78">
        <f t="shared" si="1"/>
        <v>1339</v>
      </c>
      <c r="Q32" s="84">
        <f t="shared" si="9"/>
        <v>43.026992287917736</v>
      </c>
      <c r="R32" s="78">
        <f t="shared" si="2"/>
        <v>47321</v>
      </c>
      <c r="S32" s="84">
        <f t="shared" si="10"/>
        <v>100.47988109141097</v>
      </c>
      <c r="T32" s="78">
        <v>43518</v>
      </c>
      <c r="U32" s="84">
        <f t="shared" si="11"/>
        <v>101.08006410703088</v>
      </c>
      <c r="V32" s="78"/>
      <c r="W32" s="84"/>
      <c r="X32" s="78">
        <f t="shared" si="3"/>
        <v>3803</v>
      </c>
      <c r="Y32" s="84">
        <f t="shared" si="12"/>
        <v>94.087085601187525</v>
      </c>
      <c r="Z32" s="78"/>
      <c r="AA32" s="84"/>
      <c r="AB32" s="78"/>
      <c r="AC32" s="84"/>
      <c r="AD32" s="84"/>
      <c r="AE32" s="84"/>
      <c r="AF32" s="84"/>
      <c r="AG32" s="84"/>
      <c r="AH32" s="84"/>
      <c r="AI32" s="84"/>
      <c r="AJ32" s="33">
        <v>4328</v>
      </c>
      <c r="AK32" s="154">
        <f t="shared" si="13"/>
        <v>133.82807668521954</v>
      </c>
      <c r="AL32" s="118" t="s">
        <v>211</v>
      </c>
      <c r="AM32" s="118" t="s">
        <v>211</v>
      </c>
      <c r="AN32" s="118" t="s">
        <v>211</v>
      </c>
      <c r="AO32" s="118" t="s">
        <v>211</v>
      </c>
      <c r="AP32" s="33" t="s">
        <v>184</v>
      </c>
      <c r="AQ32" s="34" t="s">
        <v>184</v>
      </c>
      <c r="AR32" s="14"/>
      <c r="AS32" s="14"/>
      <c r="AT32" s="14"/>
      <c r="AU32" s="14"/>
      <c r="AV32" s="14"/>
      <c r="AW32" s="14"/>
      <c r="AX32" s="14"/>
    </row>
    <row r="33" spans="1:50" ht="12" hidden="1" customHeight="1">
      <c r="A33" s="88"/>
      <c r="B33" s="44" t="s">
        <v>81</v>
      </c>
      <c r="C33" s="62" t="s">
        <v>82</v>
      </c>
      <c r="D33" s="76">
        <v>50318</v>
      </c>
      <c r="E33" s="85">
        <f t="shared" si="4"/>
        <v>100.15924200804172</v>
      </c>
      <c r="F33" s="79">
        <v>538</v>
      </c>
      <c r="G33" s="85">
        <f t="shared" si="5"/>
        <v>100.74906367041199</v>
      </c>
      <c r="H33" s="79"/>
      <c r="I33" s="85"/>
      <c r="J33" s="79">
        <f t="shared" si="0"/>
        <v>49780</v>
      </c>
      <c r="K33" s="85">
        <f t="shared" si="6"/>
        <v>100.15290519877675</v>
      </c>
      <c r="L33" s="79">
        <v>18949</v>
      </c>
      <c r="M33" s="85">
        <f t="shared" si="7"/>
        <v>102.16746643662047</v>
      </c>
      <c r="N33" s="79">
        <v>19568</v>
      </c>
      <c r="O33" s="85">
        <f t="shared" si="8"/>
        <v>96.17615256069989</v>
      </c>
      <c r="P33" s="79">
        <f t="shared" si="1"/>
        <v>619</v>
      </c>
      <c r="Q33" s="85">
        <f t="shared" si="9"/>
        <v>34.408004446914951</v>
      </c>
      <c r="R33" s="79">
        <f t="shared" si="2"/>
        <v>50399</v>
      </c>
      <c r="S33" s="85">
        <f t="shared" si="10"/>
        <v>97.856435547443837</v>
      </c>
      <c r="T33" s="79">
        <v>45390</v>
      </c>
      <c r="U33" s="85">
        <f t="shared" si="11"/>
        <v>98.837209302325576</v>
      </c>
      <c r="V33" s="79"/>
      <c r="W33" s="85"/>
      <c r="X33" s="79">
        <f t="shared" si="3"/>
        <v>5009</v>
      </c>
      <c r="Y33" s="85">
        <f t="shared" si="12"/>
        <v>89.783115253629688</v>
      </c>
      <c r="Z33" s="79"/>
      <c r="AA33" s="85"/>
      <c r="AB33" s="79"/>
      <c r="AC33" s="85"/>
      <c r="AD33" s="85"/>
      <c r="AE33" s="85"/>
      <c r="AF33" s="85"/>
      <c r="AG33" s="85"/>
      <c r="AH33" s="85"/>
      <c r="AI33" s="85"/>
      <c r="AJ33" s="35">
        <v>6837</v>
      </c>
      <c r="AK33" s="156">
        <f t="shared" si="13"/>
        <v>118.34862385321101</v>
      </c>
      <c r="AL33" s="151" t="s">
        <v>211</v>
      </c>
      <c r="AM33" s="151" t="s">
        <v>211</v>
      </c>
      <c r="AN33" s="151" t="s">
        <v>211</v>
      </c>
      <c r="AO33" s="151" t="s">
        <v>211</v>
      </c>
      <c r="AP33" s="35" t="s">
        <v>184</v>
      </c>
      <c r="AQ33" s="36" t="s">
        <v>184</v>
      </c>
    </row>
    <row r="34" spans="1:50" ht="12" hidden="1" customHeight="1">
      <c r="B34" s="42" t="s">
        <v>87</v>
      </c>
      <c r="C34" s="60" t="s">
        <v>88</v>
      </c>
      <c r="D34" s="77">
        <v>50193</v>
      </c>
      <c r="E34" s="86">
        <f t="shared" si="4"/>
        <v>101.66906358241002</v>
      </c>
      <c r="F34" s="80">
        <v>485</v>
      </c>
      <c r="G34" s="86">
        <f t="shared" si="5"/>
        <v>93.629343629343637</v>
      </c>
      <c r="H34" s="80"/>
      <c r="I34" s="86"/>
      <c r="J34" s="80">
        <f t="shared" si="0"/>
        <v>49708</v>
      </c>
      <c r="K34" s="86">
        <f t="shared" si="6"/>
        <v>101.75431413891221</v>
      </c>
      <c r="L34" s="80">
        <v>18193</v>
      </c>
      <c r="M34" s="86">
        <f t="shared" si="7"/>
        <v>97.492095814800919</v>
      </c>
      <c r="N34" s="80">
        <v>18682</v>
      </c>
      <c r="O34" s="86">
        <f t="shared" si="8"/>
        <v>92.820589258210362</v>
      </c>
      <c r="P34" s="80">
        <f t="shared" si="1"/>
        <v>489</v>
      </c>
      <c r="Q34" s="86">
        <f t="shared" si="9"/>
        <v>33.356070941336974</v>
      </c>
      <c r="R34" s="80">
        <f t="shared" si="2"/>
        <v>50197</v>
      </c>
      <c r="S34" s="86">
        <f t="shared" si="10"/>
        <v>99.761512013832302</v>
      </c>
      <c r="T34" s="80">
        <v>45414</v>
      </c>
      <c r="U34" s="86">
        <f t="shared" si="11"/>
        <v>101.0008006405124</v>
      </c>
      <c r="V34" s="80"/>
      <c r="W34" s="86"/>
      <c r="X34" s="80">
        <f t="shared" si="3"/>
        <v>4783</v>
      </c>
      <c r="Y34" s="86">
        <f t="shared" si="12"/>
        <v>89.351765365215769</v>
      </c>
      <c r="Z34" s="80"/>
      <c r="AA34" s="86"/>
      <c r="AB34" s="80"/>
      <c r="AC34" s="86"/>
      <c r="AD34" s="86"/>
      <c r="AE34" s="86"/>
      <c r="AF34" s="86"/>
      <c r="AG34" s="86"/>
      <c r="AH34" s="86"/>
      <c r="AI34" s="86"/>
      <c r="AJ34" s="29">
        <v>6486</v>
      </c>
      <c r="AK34" s="49">
        <f t="shared" si="13"/>
        <v>114.89813994685562</v>
      </c>
      <c r="AL34" s="149" t="s">
        <v>211</v>
      </c>
      <c r="AM34" s="149" t="s">
        <v>211</v>
      </c>
      <c r="AN34" s="149" t="s">
        <v>211</v>
      </c>
      <c r="AO34" s="149" t="s">
        <v>211</v>
      </c>
      <c r="AP34" s="29" t="s">
        <v>184</v>
      </c>
      <c r="AQ34" s="30" t="s">
        <v>184</v>
      </c>
      <c r="AR34" s="14"/>
      <c r="AS34" s="14"/>
      <c r="AT34" s="14"/>
      <c r="AU34" s="14"/>
      <c r="AV34" s="14"/>
      <c r="AW34" s="14"/>
      <c r="AX34" s="14"/>
    </row>
    <row r="35" spans="1:50" s="15" customFormat="1" ht="12" hidden="1" customHeight="1">
      <c r="A35" s="87"/>
      <c r="B35" s="43" t="s">
        <v>63</v>
      </c>
      <c r="C35" s="60" t="s">
        <v>64</v>
      </c>
      <c r="D35" s="75">
        <v>51782</v>
      </c>
      <c r="E35" s="84">
        <f t="shared" si="4"/>
        <v>101.71082870106656</v>
      </c>
      <c r="F35" s="78">
        <v>564</v>
      </c>
      <c r="G35" s="84">
        <f t="shared" si="5"/>
        <v>106.41509433962264</v>
      </c>
      <c r="H35" s="78"/>
      <c r="I35" s="84"/>
      <c r="J35" s="78">
        <f t="shared" si="0"/>
        <v>51218</v>
      </c>
      <c r="K35" s="84">
        <f t="shared" si="6"/>
        <v>101.66134058474425</v>
      </c>
      <c r="L35" s="78">
        <v>18960</v>
      </c>
      <c r="M35" s="84">
        <f t="shared" si="7"/>
        <v>102.78651198091725</v>
      </c>
      <c r="N35" s="78">
        <v>19201</v>
      </c>
      <c r="O35" s="84">
        <f t="shared" si="8"/>
        <v>91.021569092201943</v>
      </c>
      <c r="P35" s="78">
        <f t="shared" si="1"/>
        <v>241</v>
      </c>
      <c r="Q35" s="84">
        <f t="shared" si="9"/>
        <v>9.097772744431861</v>
      </c>
      <c r="R35" s="78">
        <f t="shared" si="2"/>
        <v>51459</v>
      </c>
      <c r="S35" s="84">
        <f t="shared" si="10"/>
        <v>97.037525928719589</v>
      </c>
      <c r="T35" s="78">
        <v>47374</v>
      </c>
      <c r="U35" s="84">
        <f t="shared" si="11"/>
        <v>97.872076687877026</v>
      </c>
      <c r="V35" s="78"/>
      <c r="W35" s="84"/>
      <c r="X35" s="78">
        <f t="shared" si="3"/>
        <v>4085</v>
      </c>
      <c r="Y35" s="84">
        <f t="shared" si="12"/>
        <v>88.305231301340243</v>
      </c>
      <c r="Z35" s="78"/>
      <c r="AA35" s="84"/>
      <c r="AB35" s="78"/>
      <c r="AC35" s="84"/>
      <c r="AD35" s="84"/>
      <c r="AE35" s="84"/>
      <c r="AF35" s="84"/>
      <c r="AG35" s="84"/>
      <c r="AH35" s="84"/>
      <c r="AI35" s="84"/>
      <c r="AJ35" s="33">
        <v>5993</v>
      </c>
      <c r="AK35" s="154">
        <f t="shared" si="13"/>
        <v>144.02787791396298</v>
      </c>
      <c r="AL35" s="118" t="s">
        <v>211</v>
      </c>
      <c r="AM35" s="118" t="s">
        <v>211</v>
      </c>
      <c r="AN35" s="118" t="s">
        <v>211</v>
      </c>
      <c r="AO35" s="118" t="s">
        <v>211</v>
      </c>
      <c r="AP35" s="33" t="s">
        <v>184</v>
      </c>
      <c r="AQ35" s="34" t="s">
        <v>184</v>
      </c>
    </row>
    <row r="36" spans="1:50" ht="12" hidden="1" customHeight="1">
      <c r="B36" s="43" t="s">
        <v>40</v>
      </c>
      <c r="C36" s="60" t="s">
        <v>65</v>
      </c>
      <c r="D36" s="75">
        <v>48415</v>
      </c>
      <c r="E36" s="84">
        <f t="shared" si="4"/>
        <v>100.37109213035906</v>
      </c>
      <c r="F36" s="78">
        <v>514</v>
      </c>
      <c r="G36" s="84">
        <f t="shared" si="5"/>
        <v>100.98231827111985</v>
      </c>
      <c r="H36" s="78"/>
      <c r="I36" s="84"/>
      <c r="J36" s="78">
        <f t="shared" si="0"/>
        <v>47901</v>
      </c>
      <c r="K36" s="84">
        <f t="shared" si="6"/>
        <v>100.36457351184865</v>
      </c>
      <c r="L36" s="78">
        <v>15355</v>
      </c>
      <c r="M36" s="84">
        <f t="shared" si="7"/>
        <v>96.173117875485403</v>
      </c>
      <c r="N36" s="78">
        <v>19049</v>
      </c>
      <c r="O36" s="84">
        <f t="shared" si="8"/>
        <v>89.360604212600265</v>
      </c>
      <c r="P36" s="78">
        <f t="shared" si="1"/>
        <v>3694</v>
      </c>
      <c r="Q36" s="84">
        <f t="shared" si="9"/>
        <v>69.03382545318631</v>
      </c>
      <c r="R36" s="78">
        <f t="shared" si="2"/>
        <v>51595</v>
      </c>
      <c r="S36" s="84">
        <f t="shared" si="10"/>
        <v>97.205998718866567</v>
      </c>
      <c r="T36" s="78">
        <v>48450</v>
      </c>
      <c r="U36" s="84">
        <f t="shared" si="11"/>
        <v>97.234486634021039</v>
      </c>
      <c r="V36" s="78"/>
      <c r="W36" s="84"/>
      <c r="X36" s="78">
        <f t="shared" si="3"/>
        <v>3145</v>
      </c>
      <c r="Y36" s="84">
        <f t="shared" si="12"/>
        <v>96.769230769230774</v>
      </c>
      <c r="Z36" s="78"/>
      <c r="AA36" s="84"/>
      <c r="AB36" s="78"/>
      <c r="AC36" s="84"/>
      <c r="AD36" s="84"/>
      <c r="AE36" s="84"/>
      <c r="AF36" s="84"/>
      <c r="AG36" s="84"/>
      <c r="AH36" s="84"/>
      <c r="AI36" s="84"/>
      <c r="AJ36" s="33">
        <v>2845</v>
      </c>
      <c r="AK36" s="154">
        <f t="shared" si="13"/>
        <v>225.61459159397305</v>
      </c>
      <c r="AL36" s="118" t="s">
        <v>211</v>
      </c>
      <c r="AM36" s="118" t="s">
        <v>211</v>
      </c>
      <c r="AN36" s="118" t="s">
        <v>211</v>
      </c>
      <c r="AO36" s="118" t="s">
        <v>211</v>
      </c>
      <c r="AP36" s="33" t="s">
        <v>184</v>
      </c>
      <c r="AQ36" s="34" t="s">
        <v>184</v>
      </c>
      <c r="AR36" s="14"/>
      <c r="AS36" s="14"/>
      <c r="AT36" s="14"/>
      <c r="AU36" s="14"/>
      <c r="AV36" s="14"/>
      <c r="AW36" s="14"/>
      <c r="AX36" s="14"/>
    </row>
    <row r="37" spans="1:50" s="15" customFormat="1" ht="12" hidden="1" customHeight="1">
      <c r="A37" s="87"/>
      <c r="B37" s="43" t="s">
        <v>42</v>
      </c>
      <c r="C37" s="60" t="s">
        <v>66</v>
      </c>
      <c r="D37" s="75">
        <v>46539</v>
      </c>
      <c r="E37" s="84">
        <f t="shared" si="4"/>
        <v>98.710416357350411</v>
      </c>
      <c r="F37" s="78">
        <v>470</v>
      </c>
      <c r="G37" s="84">
        <f t="shared" si="5"/>
        <v>92.519685039370074</v>
      </c>
      <c r="H37" s="78"/>
      <c r="I37" s="84"/>
      <c r="J37" s="78">
        <f t="shared" si="0"/>
        <v>46069</v>
      </c>
      <c r="K37" s="84">
        <f t="shared" si="6"/>
        <v>98.777846866356484</v>
      </c>
      <c r="L37" s="78">
        <v>14699</v>
      </c>
      <c r="M37" s="84">
        <f t="shared" si="7"/>
        <v>92.162518026208545</v>
      </c>
      <c r="N37" s="78">
        <v>20922</v>
      </c>
      <c r="O37" s="84">
        <f t="shared" si="8"/>
        <v>96.201949604561349</v>
      </c>
      <c r="P37" s="78">
        <f t="shared" si="1"/>
        <v>6223</v>
      </c>
      <c r="Q37" s="84">
        <f t="shared" si="9"/>
        <v>107.31160544921539</v>
      </c>
      <c r="R37" s="78">
        <f t="shared" si="2"/>
        <v>52292</v>
      </c>
      <c r="S37" s="84">
        <f t="shared" si="10"/>
        <v>99.721575956367531</v>
      </c>
      <c r="T37" s="78">
        <v>50125</v>
      </c>
      <c r="U37" s="84">
        <f t="shared" si="11"/>
        <v>101.98787336209001</v>
      </c>
      <c r="V37" s="78"/>
      <c r="W37" s="84"/>
      <c r="X37" s="78">
        <f t="shared" si="3"/>
        <v>2167</v>
      </c>
      <c r="Y37" s="84">
        <f t="shared" si="12"/>
        <v>65.866261398176292</v>
      </c>
      <c r="Z37" s="78"/>
      <c r="AA37" s="84"/>
      <c r="AB37" s="78"/>
      <c r="AC37" s="84"/>
      <c r="AD37" s="84"/>
      <c r="AE37" s="84"/>
      <c r="AF37" s="84"/>
      <c r="AG37" s="84"/>
      <c r="AH37" s="84"/>
      <c r="AI37" s="84"/>
      <c r="AJ37" s="33">
        <v>678</v>
      </c>
      <c r="AK37" s="154">
        <f t="shared" si="13"/>
        <v>41.366687004270894</v>
      </c>
      <c r="AL37" s="118" t="s">
        <v>211</v>
      </c>
      <c r="AM37" s="118" t="s">
        <v>211</v>
      </c>
      <c r="AN37" s="118" t="s">
        <v>211</v>
      </c>
      <c r="AO37" s="118" t="s">
        <v>211</v>
      </c>
      <c r="AP37" s="33" t="s">
        <v>184</v>
      </c>
      <c r="AQ37" s="34" t="s">
        <v>184</v>
      </c>
    </row>
    <row r="38" spans="1:50" ht="12" hidden="1" customHeight="1">
      <c r="B38" s="43" t="s">
        <v>67</v>
      </c>
      <c r="C38" s="60" t="s">
        <v>68</v>
      </c>
      <c r="D38" s="75">
        <v>45282</v>
      </c>
      <c r="E38" s="84">
        <f t="shared" si="4"/>
        <v>101.50866417090722</v>
      </c>
      <c r="F38" s="78">
        <v>453</v>
      </c>
      <c r="G38" s="84">
        <f t="shared" si="5"/>
        <v>94.375</v>
      </c>
      <c r="H38" s="78"/>
      <c r="I38" s="84"/>
      <c r="J38" s="78">
        <f t="shared" si="0"/>
        <v>44829</v>
      </c>
      <c r="K38" s="84">
        <f t="shared" si="6"/>
        <v>101.58625846948719</v>
      </c>
      <c r="L38" s="78">
        <v>15121</v>
      </c>
      <c r="M38" s="84">
        <f t="shared" si="7"/>
        <v>102.39723708268436</v>
      </c>
      <c r="N38" s="78">
        <v>21615</v>
      </c>
      <c r="O38" s="84">
        <f t="shared" si="8"/>
        <v>95.734786074940203</v>
      </c>
      <c r="P38" s="78">
        <f t="shared" si="1"/>
        <v>6494</v>
      </c>
      <c r="Q38" s="84">
        <f t="shared" si="9"/>
        <v>83.139162719242094</v>
      </c>
      <c r="R38" s="78">
        <f t="shared" si="2"/>
        <v>51323</v>
      </c>
      <c r="S38" s="84">
        <f t="shared" si="10"/>
        <v>98.812090874085484</v>
      </c>
      <c r="T38" s="78">
        <v>48277</v>
      </c>
      <c r="U38" s="84">
        <f t="shared" si="11"/>
        <v>101.8975051711765</v>
      </c>
      <c r="V38" s="78"/>
      <c r="W38" s="84"/>
      <c r="X38" s="78">
        <f t="shared" si="3"/>
        <v>3046</v>
      </c>
      <c r="Y38" s="84">
        <f t="shared" si="12"/>
        <v>66.768960982025433</v>
      </c>
      <c r="Z38" s="78"/>
      <c r="AA38" s="84"/>
      <c r="AB38" s="78"/>
      <c r="AC38" s="84"/>
      <c r="AD38" s="84"/>
      <c r="AE38" s="84"/>
      <c r="AF38" s="84"/>
      <c r="AG38" s="84"/>
      <c r="AH38" s="84"/>
      <c r="AI38" s="84"/>
      <c r="AJ38" s="33">
        <v>1462</v>
      </c>
      <c r="AK38" s="154">
        <f t="shared" si="13"/>
        <v>109.84222389181066</v>
      </c>
      <c r="AL38" s="118" t="s">
        <v>211</v>
      </c>
      <c r="AM38" s="118" t="s">
        <v>211</v>
      </c>
      <c r="AN38" s="118" t="s">
        <v>211</v>
      </c>
      <c r="AO38" s="118" t="s">
        <v>211</v>
      </c>
      <c r="AP38" s="33" t="s">
        <v>184</v>
      </c>
      <c r="AQ38" s="34" t="s">
        <v>184</v>
      </c>
      <c r="AR38" s="14"/>
      <c r="AS38" s="14"/>
      <c r="AT38" s="14"/>
      <c r="AU38" s="14"/>
      <c r="AV38" s="14"/>
      <c r="AW38" s="14"/>
      <c r="AX38" s="14"/>
    </row>
    <row r="39" spans="1:50" ht="12" hidden="1" customHeight="1">
      <c r="B39" s="43" t="s">
        <v>69</v>
      </c>
      <c r="C39" s="60" t="s">
        <v>70</v>
      </c>
      <c r="D39" s="75">
        <v>43213</v>
      </c>
      <c r="E39" s="84">
        <f t="shared" si="4"/>
        <v>98.403698137268293</v>
      </c>
      <c r="F39" s="78">
        <v>575</v>
      </c>
      <c r="G39" s="84">
        <f t="shared" si="5"/>
        <v>117.10794297352342</v>
      </c>
      <c r="H39" s="78"/>
      <c r="I39" s="84"/>
      <c r="J39" s="78">
        <f t="shared" si="0"/>
        <v>42638</v>
      </c>
      <c r="K39" s="84">
        <f t="shared" si="6"/>
        <v>98.19220228910946</v>
      </c>
      <c r="L39" s="78">
        <v>13524</v>
      </c>
      <c r="M39" s="84">
        <f t="shared" si="7"/>
        <v>102.70352369380316</v>
      </c>
      <c r="N39" s="78">
        <v>21482</v>
      </c>
      <c r="O39" s="84">
        <f t="shared" si="8"/>
        <v>87.435386055598514</v>
      </c>
      <c r="P39" s="78">
        <f t="shared" si="1"/>
        <v>7958</v>
      </c>
      <c r="Q39" s="84">
        <f t="shared" si="9"/>
        <v>69.800894658363305</v>
      </c>
      <c r="R39" s="78">
        <f t="shared" si="2"/>
        <v>50596</v>
      </c>
      <c r="S39" s="84">
        <f t="shared" si="10"/>
        <v>92.288049029622073</v>
      </c>
      <c r="T39" s="78">
        <v>48600</v>
      </c>
      <c r="U39" s="84">
        <f t="shared" si="11"/>
        <v>94.235355709382816</v>
      </c>
      <c r="V39" s="78"/>
      <c r="W39" s="84"/>
      <c r="X39" s="78">
        <f t="shared" si="3"/>
        <v>1996</v>
      </c>
      <c r="Y39" s="84">
        <f t="shared" si="12"/>
        <v>61.396493386650263</v>
      </c>
      <c r="Z39" s="78"/>
      <c r="AA39" s="84"/>
      <c r="AB39" s="78"/>
      <c r="AC39" s="84"/>
      <c r="AD39" s="84"/>
      <c r="AE39" s="84"/>
      <c r="AF39" s="84"/>
      <c r="AG39" s="84"/>
      <c r="AH39" s="84"/>
      <c r="AI39" s="84"/>
      <c r="AJ39" s="33">
        <v>140</v>
      </c>
      <c r="AK39" s="154">
        <f t="shared" si="13"/>
        <v>51.094890510948908</v>
      </c>
      <c r="AL39" s="118" t="s">
        <v>211</v>
      </c>
      <c r="AM39" s="118" t="s">
        <v>211</v>
      </c>
      <c r="AN39" s="118" t="s">
        <v>211</v>
      </c>
      <c r="AO39" s="118" t="s">
        <v>211</v>
      </c>
      <c r="AP39" s="33" t="s">
        <v>184</v>
      </c>
      <c r="AQ39" s="34" t="s">
        <v>184</v>
      </c>
      <c r="AR39" s="14"/>
      <c r="AS39" s="14"/>
      <c r="AT39" s="14"/>
      <c r="AU39" s="14"/>
      <c r="AV39" s="14"/>
      <c r="AW39" s="14"/>
      <c r="AX39" s="14"/>
    </row>
    <row r="40" spans="1:50" ht="12" hidden="1" customHeight="1">
      <c r="B40" s="43" t="s">
        <v>71</v>
      </c>
      <c r="C40" s="60" t="s">
        <v>72</v>
      </c>
      <c r="D40" s="75">
        <v>45488</v>
      </c>
      <c r="E40" s="84">
        <f t="shared" si="4"/>
        <v>97.521653374496182</v>
      </c>
      <c r="F40" s="78">
        <v>500</v>
      </c>
      <c r="G40" s="84">
        <f t="shared" si="5"/>
        <v>99.40357852882704</v>
      </c>
      <c r="H40" s="78"/>
      <c r="I40" s="84"/>
      <c r="J40" s="78">
        <f t="shared" si="0"/>
        <v>44988</v>
      </c>
      <c r="K40" s="84">
        <f t="shared" si="6"/>
        <v>97.501137816692321</v>
      </c>
      <c r="L40" s="78">
        <v>14584</v>
      </c>
      <c r="M40" s="84">
        <f t="shared" si="7"/>
        <v>97.362974831430677</v>
      </c>
      <c r="N40" s="78">
        <v>19680</v>
      </c>
      <c r="O40" s="84">
        <f t="shared" si="8"/>
        <v>83.816013628620098</v>
      </c>
      <c r="P40" s="78">
        <f t="shared" si="1"/>
        <v>5096</v>
      </c>
      <c r="Q40" s="84">
        <f t="shared" si="9"/>
        <v>59.945888718974238</v>
      </c>
      <c r="R40" s="78">
        <f t="shared" si="2"/>
        <v>50084</v>
      </c>
      <c r="S40" s="84">
        <f t="shared" si="10"/>
        <v>91.658431243365911</v>
      </c>
      <c r="T40" s="78">
        <v>47483</v>
      </c>
      <c r="U40" s="84">
        <f t="shared" si="11"/>
        <v>93.999683256127014</v>
      </c>
      <c r="V40" s="78"/>
      <c r="W40" s="84"/>
      <c r="X40" s="78">
        <f t="shared" si="3"/>
        <v>2601</v>
      </c>
      <c r="Y40" s="84">
        <f t="shared" si="12"/>
        <v>63.008720930232556</v>
      </c>
      <c r="Z40" s="78"/>
      <c r="AA40" s="84"/>
      <c r="AB40" s="78"/>
      <c r="AC40" s="84"/>
      <c r="AD40" s="84"/>
      <c r="AE40" s="84"/>
      <c r="AF40" s="84"/>
      <c r="AG40" s="84"/>
      <c r="AH40" s="84"/>
      <c r="AI40" s="84"/>
      <c r="AJ40" s="33">
        <v>777</v>
      </c>
      <c r="AK40" s="154">
        <f t="shared" si="13"/>
        <v>87.4015748031496</v>
      </c>
      <c r="AL40" s="118" t="s">
        <v>211</v>
      </c>
      <c r="AM40" s="118" t="s">
        <v>211</v>
      </c>
      <c r="AN40" s="118" t="s">
        <v>211</v>
      </c>
      <c r="AO40" s="118" t="s">
        <v>211</v>
      </c>
      <c r="AP40" s="33" t="s">
        <v>184</v>
      </c>
      <c r="AQ40" s="34" t="s">
        <v>184</v>
      </c>
      <c r="AR40" s="14"/>
      <c r="AS40" s="14"/>
      <c r="AT40" s="14"/>
      <c r="AU40" s="14"/>
      <c r="AV40" s="14"/>
      <c r="AW40" s="14"/>
      <c r="AX40" s="14"/>
    </row>
    <row r="41" spans="1:50" ht="12" hidden="1" customHeight="1">
      <c r="B41" s="43" t="s">
        <v>73</v>
      </c>
      <c r="C41" s="60" t="s">
        <v>74</v>
      </c>
      <c r="D41" s="75">
        <v>43982</v>
      </c>
      <c r="E41" s="84">
        <f t="shared" si="4"/>
        <v>95.898654688964953</v>
      </c>
      <c r="F41" s="78">
        <v>462</v>
      </c>
      <c r="G41" s="84">
        <f t="shared" si="5"/>
        <v>94.866529774127301</v>
      </c>
      <c r="H41" s="78"/>
      <c r="I41" s="84"/>
      <c r="J41" s="78">
        <f t="shared" si="0"/>
        <v>43520</v>
      </c>
      <c r="K41" s="84">
        <f t="shared" si="6"/>
        <v>95.909732016925247</v>
      </c>
      <c r="L41" s="78">
        <v>14020</v>
      </c>
      <c r="M41" s="84">
        <f t="shared" si="7"/>
        <v>89.750976249919972</v>
      </c>
      <c r="N41" s="78">
        <v>19404</v>
      </c>
      <c r="O41" s="84">
        <f t="shared" si="8"/>
        <v>93.535791757049893</v>
      </c>
      <c r="P41" s="78">
        <f t="shared" si="1"/>
        <v>5384</v>
      </c>
      <c r="Q41" s="84">
        <f t="shared" si="9"/>
        <v>105.07416081186574</v>
      </c>
      <c r="R41" s="78">
        <f t="shared" si="2"/>
        <v>48904</v>
      </c>
      <c r="S41" s="84">
        <f t="shared" si="10"/>
        <v>96.839603960396033</v>
      </c>
      <c r="T41" s="78">
        <v>46124</v>
      </c>
      <c r="U41" s="84">
        <f t="shared" si="11"/>
        <v>99.928504885499493</v>
      </c>
      <c r="V41" s="78"/>
      <c r="W41" s="84"/>
      <c r="X41" s="78">
        <f t="shared" si="3"/>
        <v>2780</v>
      </c>
      <c r="Y41" s="84">
        <f t="shared" si="12"/>
        <v>64.011052268017494</v>
      </c>
      <c r="Z41" s="78"/>
      <c r="AA41" s="84"/>
      <c r="AB41" s="78"/>
      <c r="AC41" s="84"/>
      <c r="AD41" s="84"/>
      <c r="AE41" s="84"/>
      <c r="AF41" s="84"/>
      <c r="AG41" s="84"/>
      <c r="AH41" s="84"/>
      <c r="AI41" s="84"/>
      <c r="AJ41" s="33">
        <v>769</v>
      </c>
      <c r="AK41" s="154">
        <f t="shared" si="13"/>
        <v>49.83797796500324</v>
      </c>
      <c r="AL41" s="118" t="s">
        <v>211</v>
      </c>
      <c r="AM41" s="118" t="s">
        <v>211</v>
      </c>
      <c r="AN41" s="118" t="s">
        <v>211</v>
      </c>
      <c r="AO41" s="118" t="s">
        <v>211</v>
      </c>
      <c r="AP41" s="33" t="s">
        <v>184</v>
      </c>
      <c r="AQ41" s="34" t="s">
        <v>184</v>
      </c>
      <c r="AR41" s="14"/>
      <c r="AS41" s="14"/>
      <c r="AT41" s="14"/>
      <c r="AU41" s="14"/>
      <c r="AV41" s="14"/>
      <c r="AW41" s="14"/>
      <c r="AX41" s="14"/>
    </row>
    <row r="42" spans="1:50" ht="12" hidden="1" customHeight="1">
      <c r="B42" s="43" t="s">
        <v>75</v>
      </c>
      <c r="C42" s="60" t="s">
        <v>76</v>
      </c>
      <c r="D42" s="75">
        <v>45750</v>
      </c>
      <c r="E42" s="84">
        <f t="shared" si="4"/>
        <v>96.085185029613143</v>
      </c>
      <c r="F42" s="78">
        <v>498</v>
      </c>
      <c r="G42" s="84">
        <f t="shared" si="5"/>
        <v>96.887159533073927</v>
      </c>
      <c r="H42" s="78"/>
      <c r="I42" s="84"/>
      <c r="J42" s="78">
        <f t="shared" si="0"/>
        <v>45252</v>
      </c>
      <c r="K42" s="84">
        <f t="shared" si="6"/>
        <v>96.076433121019107</v>
      </c>
      <c r="L42" s="78">
        <v>14982</v>
      </c>
      <c r="M42" s="84">
        <f t="shared" si="7"/>
        <v>90.095616092368758</v>
      </c>
      <c r="N42" s="78">
        <v>18657</v>
      </c>
      <c r="O42" s="84">
        <f t="shared" si="8"/>
        <v>94.351168200667544</v>
      </c>
      <c r="P42" s="78">
        <f t="shared" si="1"/>
        <v>3675</v>
      </c>
      <c r="Q42" s="84">
        <f t="shared" si="9"/>
        <v>116.85214626391097</v>
      </c>
      <c r="R42" s="78">
        <f t="shared" si="2"/>
        <v>48927</v>
      </c>
      <c r="S42" s="84">
        <f t="shared" si="10"/>
        <v>97.376853418250576</v>
      </c>
      <c r="T42" s="78">
        <v>44666</v>
      </c>
      <c r="U42" s="84">
        <f t="shared" si="11"/>
        <v>99.5253904944406</v>
      </c>
      <c r="V42" s="78"/>
      <c r="W42" s="84"/>
      <c r="X42" s="78">
        <f t="shared" si="3"/>
        <v>4261</v>
      </c>
      <c r="Y42" s="84">
        <f t="shared" si="12"/>
        <v>79.407379798732762</v>
      </c>
      <c r="Z42" s="78"/>
      <c r="AA42" s="84"/>
      <c r="AB42" s="78"/>
      <c r="AC42" s="84"/>
      <c r="AD42" s="84"/>
      <c r="AE42" s="84"/>
      <c r="AF42" s="84"/>
      <c r="AG42" s="84"/>
      <c r="AH42" s="84"/>
      <c r="AI42" s="84"/>
      <c r="AJ42" s="33">
        <v>2680</v>
      </c>
      <c r="AK42" s="154">
        <f t="shared" si="13"/>
        <v>67.710965133906015</v>
      </c>
      <c r="AL42" s="118" t="s">
        <v>211</v>
      </c>
      <c r="AM42" s="118" t="s">
        <v>211</v>
      </c>
      <c r="AN42" s="118" t="s">
        <v>211</v>
      </c>
      <c r="AO42" s="118" t="s">
        <v>211</v>
      </c>
      <c r="AP42" s="33" t="s">
        <v>184</v>
      </c>
      <c r="AQ42" s="34" t="s">
        <v>184</v>
      </c>
      <c r="AR42" s="14"/>
      <c r="AS42" s="14"/>
      <c r="AT42" s="14"/>
      <c r="AU42" s="14"/>
      <c r="AV42" s="14"/>
      <c r="AW42" s="14"/>
      <c r="AX42" s="14"/>
    </row>
    <row r="43" spans="1:50" ht="12" hidden="1" customHeight="1">
      <c r="B43" s="43" t="s">
        <v>89</v>
      </c>
      <c r="C43" s="60" t="s">
        <v>90</v>
      </c>
      <c r="D43" s="75">
        <v>46610</v>
      </c>
      <c r="E43" s="84">
        <f t="shared" si="4"/>
        <v>95.649497229632672</v>
      </c>
      <c r="F43" s="78">
        <v>501</v>
      </c>
      <c r="G43" s="84">
        <f t="shared" si="5"/>
        <v>101.62271805273835</v>
      </c>
      <c r="H43" s="78"/>
      <c r="I43" s="84"/>
      <c r="J43" s="78">
        <f t="shared" si="0"/>
        <v>46109</v>
      </c>
      <c r="K43" s="84">
        <f t="shared" si="6"/>
        <v>95.58844870120447</v>
      </c>
      <c r="L43" s="78">
        <v>16449</v>
      </c>
      <c r="M43" s="84">
        <f t="shared" si="7"/>
        <v>86.093373809274581</v>
      </c>
      <c r="N43" s="78">
        <v>18972</v>
      </c>
      <c r="O43" s="84">
        <f t="shared" si="8"/>
        <v>93.90684551799238</v>
      </c>
      <c r="P43" s="78">
        <f t="shared" si="1"/>
        <v>2523</v>
      </c>
      <c r="Q43" s="84">
        <f t="shared" si="9"/>
        <v>229.99088422971741</v>
      </c>
      <c r="R43" s="78">
        <f t="shared" si="2"/>
        <v>48632</v>
      </c>
      <c r="S43" s="84">
        <f t="shared" si="10"/>
        <v>98.577046256131666</v>
      </c>
      <c r="T43" s="78">
        <v>44505</v>
      </c>
      <c r="U43" s="84">
        <f t="shared" si="11"/>
        <v>102.60518731988472</v>
      </c>
      <c r="V43" s="78"/>
      <c r="W43" s="84"/>
      <c r="X43" s="78">
        <f t="shared" si="3"/>
        <v>4127</v>
      </c>
      <c r="Y43" s="84">
        <f t="shared" si="12"/>
        <v>69.256586675616717</v>
      </c>
      <c r="Z43" s="78"/>
      <c r="AA43" s="84"/>
      <c r="AB43" s="78"/>
      <c r="AC43" s="84"/>
      <c r="AD43" s="84"/>
      <c r="AE43" s="84"/>
      <c r="AF43" s="84"/>
      <c r="AG43" s="84"/>
      <c r="AH43" s="84"/>
      <c r="AI43" s="84"/>
      <c r="AJ43" s="33">
        <v>3818</v>
      </c>
      <c r="AK43" s="154">
        <f t="shared" si="13"/>
        <v>55.925003661930575</v>
      </c>
      <c r="AL43" s="118" t="s">
        <v>211</v>
      </c>
      <c r="AM43" s="118" t="s">
        <v>211</v>
      </c>
      <c r="AN43" s="118" t="s">
        <v>211</v>
      </c>
      <c r="AO43" s="118" t="s">
        <v>211</v>
      </c>
      <c r="AP43" s="33" t="s">
        <v>184</v>
      </c>
      <c r="AQ43" s="34" t="s">
        <v>184</v>
      </c>
      <c r="AR43" s="14"/>
      <c r="AS43" s="14"/>
      <c r="AT43" s="14"/>
      <c r="AU43" s="14"/>
      <c r="AV43" s="14"/>
      <c r="AW43" s="14"/>
      <c r="AX43" s="14"/>
    </row>
    <row r="44" spans="1:50" ht="12" hidden="1" customHeight="1">
      <c r="B44" s="43" t="s">
        <v>79</v>
      </c>
      <c r="C44" s="60" t="s">
        <v>80</v>
      </c>
      <c r="D44" s="75">
        <v>43015</v>
      </c>
      <c r="E44" s="84">
        <f t="shared" si="4"/>
        <v>92.577048898071624</v>
      </c>
      <c r="F44" s="78">
        <v>517</v>
      </c>
      <c r="G44" s="84">
        <f t="shared" si="5"/>
        <v>107.26141078838174</v>
      </c>
      <c r="H44" s="78"/>
      <c r="I44" s="84"/>
      <c r="J44" s="78">
        <f t="shared" si="0"/>
        <v>42498</v>
      </c>
      <c r="K44" s="84">
        <f t="shared" si="6"/>
        <v>92.423122091253092</v>
      </c>
      <c r="L44" s="78">
        <v>14060</v>
      </c>
      <c r="M44" s="84">
        <f t="shared" si="7"/>
        <v>83.910241107662927</v>
      </c>
      <c r="N44" s="78">
        <v>17291</v>
      </c>
      <c r="O44" s="84">
        <f t="shared" si="8"/>
        <v>95.556783641890021</v>
      </c>
      <c r="P44" s="78">
        <f t="shared" si="1"/>
        <v>3231</v>
      </c>
      <c r="Q44" s="84">
        <f t="shared" si="9"/>
        <v>241.29947722180734</v>
      </c>
      <c r="R44" s="78">
        <f t="shared" si="2"/>
        <v>45729</v>
      </c>
      <c r="S44" s="84">
        <f t="shared" si="10"/>
        <v>96.635743116164079</v>
      </c>
      <c r="T44" s="78">
        <v>43055</v>
      </c>
      <c r="U44" s="84">
        <f t="shared" si="11"/>
        <v>98.936072429799154</v>
      </c>
      <c r="V44" s="78"/>
      <c r="W44" s="84"/>
      <c r="X44" s="78">
        <f t="shared" si="3"/>
        <v>2674</v>
      </c>
      <c r="Y44" s="84">
        <f t="shared" si="12"/>
        <v>70.312910859847491</v>
      </c>
      <c r="Z44" s="78"/>
      <c r="AA44" s="84"/>
      <c r="AB44" s="78"/>
      <c r="AC44" s="84"/>
      <c r="AD44" s="84"/>
      <c r="AE44" s="84"/>
      <c r="AF44" s="84"/>
      <c r="AG44" s="84"/>
      <c r="AH44" s="84"/>
      <c r="AI44" s="84"/>
      <c r="AJ44" s="33">
        <v>1297</v>
      </c>
      <c r="AK44" s="154">
        <f t="shared" si="13"/>
        <v>29.967652495378928</v>
      </c>
      <c r="AL44" s="118" t="s">
        <v>211</v>
      </c>
      <c r="AM44" s="118" t="s">
        <v>211</v>
      </c>
      <c r="AN44" s="118" t="s">
        <v>211</v>
      </c>
      <c r="AO44" s="118" t="s">
        <v>211</v>
      </c>
      <c r="AP44" s="33" t="s">
        <v>184</v>
      </c>
      <c r="AQ44" s="34" t="s">
        <v>184</v>
      </c>
      <c r="AR44" s="14"/>
      <c r="AS44" s="14"/>
      <c r="AT44" s="14"/>
      <c r="AU44" s="14"/>
      <c r="AV44" s="14"/>
      <c r="AW44" s="14"/>
      <c r="AX44" s="14"/>
    </row>
    <row r="45" spans="1:50" ht="12" hidden="1" customHeight="1">
      <c r="B45" s="44" t="s">
        <v>81</v>
      </c>
      <c r="C45" s="60" t="s">
        <v>82</v>
      </c>
      <c r="D45" s="76">
        <v>48427</v>
      </c>
      <c r="E45" s="85">
        <f t="shared" si="4"/>
        <v>96.241901506419168</v>
      </c>
      <c r="F45" s="79">
        <v>554</v>
      </c>
      <c r="G45" s="85">
        <f t="shared" si="5"/>
        <v>102.97397769516729</v>
      </c>
      <c r="H45" s="79"/>
      <c r="I45" s="85"/>
      <c r="J45" s="79">
        <f t="shared" si="0"/>
        <v>47873</v>
      </c>
      <c r="K45" s="85">
        <f t="shared" si="6"/>
        <v>96.169144234632384</v>
      </c>
      <c r="L45" s="79">
        <v>16219</v>
      </c>
      <c r="M45" s="85">
        <f t="shared" si="7"/>
        <v>85.592907277428893</v>
      </c>
      <c r="N45" s="79">
        <v>19822</v>
      </c>
      <c r="O45" s="85">
        <f t="shared" si="8"/>
        <v>101.29803761242846</v>
      </c>
      <c r="P45" s="79">
        <f t="shared" si="1"/>
        <v>3603</v>
      </c>
      <c r="Q45" s="85">
        <f t="shared" si="9"/>
        <v>582.06785137318252</v>
      </c>
      <c r="R45" s="79">
        <f t="shared" si="2"/>
        <v>51476</v>
      </c>
      <c r="S45" s="85">
        <f t="shared" si="10"/>
        <v>102.13694716165003</v>
      </c>
      <c r="T45" s="79">
        <v>46405</v>
      </c>
      <c r="U45" s="85">
        <f t="shared" si="11"/>
        <v>102.23617536902401</v>
      </c>
      <c r="V45" s="79"/>
      <c r="W45" s="85"/>
      <c r="X45" s="79">
        <f t="shared" si="3"/>
        <v>5071</v>
      </c>
      <c r="Y45" s="85">
        <f t="shared" si="12"/>
        <v>101.23777201038131</v>
      </c>
      <c r="Z45" s="79"/>
      <c r="AA45" s="85"/>
      <c r="AB45" s="79"/>
      <c r="AC45" s="85"/>
      <c r="AD45" s="85"/>
      <c r="AE45" s="85"/>
      <c r="AF45" s="85"/>
      <c r="AG45" s="85"/>
      <c r="AH45" s="85"/>
      <c r="AI45" s="85"/>
      <c r="AJ45" s="35">
        <v>3607</v>
      </c>
      <c r="AK45" s="156">
        <f t="shared" si="13"/>
        <v>52.757057188825506</v>
      </c>
      <c r="AL45" s="151" t="s">
        <v>211</v>
      </c>
      <c r="AM45" s="151" t="s">
        <v>211</v>
      </c>
      <c r="AN45" s="151" t="s">
        <v>211</v>
      </c>
      <c r="AO45" s="151" t="s">
        <v>211</v>
      </c>
      <c r="AP45" s="35" t="s">
        <v>184</v>
      </c>
      <c r="AQ45" s="36" t="s">
        <v>184</v>
      </c>
      <c r="AR45" s="14"/>
      <c r="AS45" s="14"/>
      <c r="AT45" s="14"/>
      <c r="AU45" s="14"/>
      <c r="AV45" s="14"/>
      <c r="AW45" s="14"/>
      <c r="AX45" s="14"/>
    </row>
    <row r="46" spans="1:50" ht="12" hidden="1" customHeight="1">
      <c r="B46" s="42" t="s">
        <v>91</v>
      </c>
      <c r="C46" s="61" t="s">
        <v>92</v>
      </c>
      <c r="D46" s="77">
        <v>47885</v>
      </c>
      <c r="E46" s="86">
        <f t="shared" si="4"/>
        <v>95.401749247903084</v>
      </c>
      <c r="F46" s="80">
        <v>516</v>
      </c>
      <c r="G46" s="86">
        <f t="shared" si="5"/>
        <v>106.39175257731959</v>
      </c>
      <c r="H46" s="80"/>
      <c r="I46" s="86"/>
      <c r="J46" s="80">
        <f t="shared" si="0"/>
        <v>47369</v>
      </c>
      <c r="K46" s="86">
        <f t="shared" si="6"/>
        <v>95.294519996781204</v>
      </c>
      <c r="L46" s="80">
        <v>15093</v>
      </c>
      <c r="M46" s="86">
        <f t="shared" si="7"/>
        <v>82.960479305227281</v>
      </c>
      <c r="N46" s="80">
        <v>19067</v>
      </c>
      <c r="O46" s="86">
        <f t="shared" si="8"/>
        <v>102.06080719409056</v>
      </c>
      <c r="P46" s="80">
        <f t="shared" si="1"/>
        <v>3974</v>
      </c>
      <c r="Q46" s="86">
        <f t="shared" si="9"/>
        <v>812.67893660531706</v>
      </c>
      <c r="R46" s="80">
        <f t="shared" si="2"/>
        <v>51343</v>
      </c>
      <c r="S46" s="86">
        <f t="shared" si="10"/>
        <v>102.28300496045581</v>
      </c>
      <c r="T46" s="80">
        <v>46631</v>
      </c>
      <c r="U46" s="86">
        <f t="shared" si="11"/>
        <v>102.67979037301274</v>
      </c>
      <c r="V46" s="80"/>
      <c r="W46" s="86"/>
      <c r="X46" s="80">
        <f t="shared" si="3"/>
        <v>4712</v>
      </c>
      <c r="Y46" s="86">
        <f t="shared" si="12"/>
        <v>98.515575998327407</v>
      </c>
      <c r="Z46" s="80"/>
      <c r="AA46" s="86"/>
      <c r="AB46" s="80"/>
      <c r="AC46" s="86"/>
      <c r="AD46" s="86"/>
      <c r="AE46" s="86"/>
      <c r="AF46" s="86"/>
      <c r="AG46" s="86"/>
      <c r="AH46" s="86"/>
      <c r="AI46" s="86"/>
      <c r="AJ46" s="29">
        <v>3676</v>
      </c>
      <c r="AK46" s="49">
        <f t="shared" si="13"/>
        <v>56.675917360468695</v>
      </c>
      <c r="AL46" s="149" t="s">
        <v>211</v>
      </c>
      <c r="AM46" s="149" t="s">
        <v>211</v>
      </c>
      <c r="AN46" s="149" t="s">
        <v>211</v>
      </c>
      <c r="AO46" s="149" t="s">
        <v>211</v>
      </c>
      <c r="AP46" s="29" t="s">
        <v>184</v>
      </c>
      <c r="AQ46" s="30" t="s">
        <v>184</v>
      </c>
      <c r="AR46" s="14"/>
      <c r="AS46" s="14"/>
      <c r="AT46" s="14"/>
      <c r="AU46" s="14"/>
      <c r="AV46" s="14"/>
      <c r="AW46" s="14"/>
      <c r="AX46" s="14"/>
    </row>
    <row r="47" spans="1:50" ht="12" hidden="1" customHeight="1">
      <c r="B47" s="43" t="s">
        <v>63</v>
      </c>
      <c r="C47" s="60" t="s">
        <v>64</v>
      </c>
      <c r="D47" s="75">
        <v>49235</v>
      </c>
      <c r="E47" s="84">
        <f t="shared" si="4"/>
        <v>95.081302383067481</v>
      </c>
      <c r="F47" s="78">
        <v>551</v>
      </c>
      <c r="G47" s="84">
        <f t="shared" si="5"/>
        <v>97.695035460992912</v>
      </c>
      <c r="H47" s="78"/>
      <c r="I47" s="84"/>
      <c r="J47" s="78">
        <f t="shared" si="0"/>
        <v>48684</v>
      </c>
      <c r="K47" s="84">
        <f t="shared" si="6"/>
        <v>95.05252059822719</v>
      </c>
      <c r="L47" s="78">
        <v>15051</v>
      </c>
      <c r="M47" s="84">
        <f t="shared" si="7"/>
        <v>79.382911392405063</v>
      </c>
      <c r="N47" s="78">
        <v>19444</v>
      </c>
      <c r="O47" s="84">
        <f t="shared" si="8"/>
        <v>101.2655590854643</v>
      </c>
      <c r="P47" s="78">
        <f t="shared" si="1"/>
        <v>4393</v>
      </c>
      <c r="Q47" s="84">
        <f t="shared" si="9"/>
        <v>1822.8215767634854</v>
      </c>
      <c r="R47" s="78">
        <f t="shared" si="2"/>
        <v>53077</v>
      </c>
      <c r="S47" s="84">
        <f t="shared" si="10"/>
        <v>103.14425076274316</v>
      </c>
      <c r="T47" s="78">
        <v>49499</v>
      </c>
      <c r="U47" s="84">
        <f t="shared" si="11"/>
        <v>104.48558280913581</v>
      </c>
      <c r="V47" s="78"/>
      <c r="W47" s="84"/>
      <c r="X47" s="78">
        <f t="shared" si="3"/>
        <v>3578</v>
      </c>
      <c r="Y47" s="84">
        <f t="shared" si="12"/>
        <v>87.588739290085684</v>
      </c>
      <c r="Z47" s="78"/>
      <c r="AA47" s="84"/>
      <c r="AB47" s="78"/>
      <c r="AC47" s="84"/>
      <c r="AD47" s="84"/>
      <c r="AE47" s="84"/>
      <c r="AF47" s="84"/>
      <c r="AG47" s="84"/>
      <c r="AH47" s="84"/>
      <c r="AI47" s="84"/>
      <c r="AJ47" s="33">
        <v>2512</v>
      </c>
      <c r="AK47" s="154">
        <f t="shared" si="13"/>
        <v>41.915568162856665</v>
      </c>
      <c r="AL47" s="118" t="s">
        <v>211</v>
      </c>
      <c r="AM47" s="118" t="s">
        <v>211</v>
      </c>
      <c r="AN47" s="118" t="s">
        <v>211</v>
      </c>
      <c r="AO47" s="118" t="s">
        <v>211</v>
      </c>
      <c r="AP47" s="33" t="s">
        <v>184</v>
      </c>
      <c r="AQ47" s="34" t="s">
        <v>184</v>
      </c>
      <c r="AR47" s="14"/>
      <c r="AS47" s="14"/>
      <c r="AT47" s="14"/>
      <c r="AU47" s="14"/>
      <c r="AV47" s="14"/>
      <c r="AW47" s="14"/>
      <c r="AX47" s="14"/>
    </row>
    <row r="48" spans="1:50" ht="12" hidden="1" customHeight="1">
      <c r="B48" s="43" t="s">
        <v>40</v>
      </c>
      <c r="C48" s="60" t="s">
        <v>65</v>
      </c>
      <c r="D48" s="75">
        <v>45811</v>
      </c>
      <c r="E48" s="84">
        <f t="shared" si="4"/>
        <v>94.621501600743571</v>
      </c>
      <c r="F48" s="78">
        <v>494</v>
      </c>
      <c r="G48" s="84">
        <f t="shared" si="5"/>
        <v>96.108949416342412</v>
      </c>
      <c r="H48" s="78"/>
      <c r="I48" s="84"/>
      <c r="J48" s="78">
        <f t="shared" si="0"/>
        <v>45317</v>
      </c>
      <c r="K48" s="84">
        <f t="shared" si="6"/>
        <v>94.605540594142084</v>
      </c>
      <c r="L48" s="78">
        <v>12586</v>
      </c>
      <c r="M48" s="84">
        <f t="shared" si="7"/>
        <v>81.966786063171611</v>
      </c>
      <c r="N48" s="78">
        <v>18733</v>
      </c>
      <c r="O48" s="84">
        <f t="shared" si="8"/>
        <v>98.341120268780514</v>
      </c>
      <c r="P48" s="78">
        <f t="shared" si="1"/>
        <v>6147</v>
      </c>
      <c r="Q48" s="84">
        <f t="shared" si="9"/>
        <v>166.40498105035192</v>
      </c>
      <c r="R48" s="78">
        <f t="shared" si="2"/>
        <v>51464</v>
      </c>
      <c r="S48" s="84">
        <f t="shared" si="10"/>
        <v>99.746099428239162</v>
      </c>
      <c r="T48" s="78">
        <v>49717</v>
      </c>
      <c r="U48" s="84">
        <f t="shared" si="11"/>
        <v>102.61506707946337</v>
      </c>
      <c r="V48" s="78"/>
      <c r="W48" s="84"/>
      <c r="X48" s="78">
        <f t="shared" si="3"/>
        <v>1747</v>
      </c>
      <c r="Y48" s="84">
        <f t="shared" si="12"/>
        <v>55.548489666136724</v>
      </c>
      <c r="Z48" s="78"/>
      <c r="AA48" s="84"/>
      <c r="AB48" s="78"/>
      <c r="AC48" s="84"/>
      <c r="AD48" s="84"/>
      <c r="AE48" s="84"/>
      <c r="AF48" s="84"/>
      <c r="AG48" s="84"/>
      <c r="AH48" s="84"/>
      <c r="AI48" s="84"/>
      <c r="AJ48" s="33">
        <v>499</v>
      </c>
      <c r="AK48" s="154">
        <f t="shared" si="13"/>
        <v>17.539543057996486</v>
      </c>
      <c r="AL48" s="118" t="s">
        <v>211</v>
      </c>
      <c r="AM48" s="118" t="s">
        <v>211</v>
      </c>
      <c r="AN48" s="118" t="s">
        <v>211</v>
      </c>
      <c r="AO48" s="118" t="s">
        <v>211</v>
      </c>
      <c r="AP48" s="33" t="s">
        <v>184</v>
      </c>
      <c r="AQ48" s="34" t="s">
        <v>184</v>
      </c>
      <c r="AR48" s="14"/>
      <c r="AS48" s="14"/>
      <c r="AT48" s="14"/>
      <c r="AU48" s="14"/>
      <c r="AV48" s="14"/>
      <c r="AW48" s="14"/>
      <c r="AX48" s="14"/>
    </row>
    <row r="49" spans="1:50" ht="12" hidden="1" customHeight="1">
      <c r="B49" s="43" t="s">
        <v>42</v>
      </c>
      <c r="C49" s="60" t="s">
        <v>66</v>
      </c>
      <c r="D49" s="75">
        <v>44090</v>
      </c>
      <c r="E49" s="84">
        <f t="shared" si="4"/>
        <v>94.737746835987025</v>
      </c>
      <c r="F49" s="78">
        <v>459</v>
      </c>
      <c r="G49" s="84">
        <f t="shared" si="5"/>
        <v>97.659574468085111</v>
      </c>
      <c r="H49" s="78"/>
      <c r="I49" s="84"/>
      <c r="J49" s="78">
        <f t="shared" si="0"/>
        <v>43631</v>
      </c>
      <c r="K49" s="84">
        <f t="shared" si="6"/>
        <v>94.707938092860715</v>
      </c>
      <c r="L49" s="78">
        <v>11757</v>
      </c>
      <c r="M49" s="84">
        <f t="shared" si="7"/>
        <v>79.985032995441856</v>
      </c>
      <c r="N49" s="78">
        <v>20768</v>
      </c>
      <c r="O49" s="84">
        <f t="shared" si="8"/>
        <v>99.263932702418515</v>
      </c>
      <c r="P49" s="78">
        <f t="shared" si="1"/>
        <v>9011</v>
      </c>
      <c r="Q49" s="84">
        <f t="shared" si="9"/>
        <v>144.80154266430984</v>
      </c>
      <c r="R49" s="78">
        <f t="shared" si="2"/>
        <v>52642</v>
      </c>
      <c r="S49" s="84">
        <f t="shared" si="10"/>
        <v>100.66931844259159</v>
      </c>
      <c r="T49" s="78">
        <v>50827</v>
      </c>
      <c r="U49" s="84">
        <f t="shared" si="11"/>
        <v>101.4004987531172</v>
      </c>
      <c r="V49" s="78"/>
      <c r="W49" s="84"/>
      <c r="X49" s="78">
        <f t="shared" si="3"/>
        <v>1815</v>
      </c>
      <c r="Y49" s="84">
        <f t="shared" si="12"/>
        <v>83.756345177664969</v>
      </c>
      <c r="Z49" s="78"/>
      <c r="AA49" s="84"/>
      <c r="AB49" s="78"/>
      <c r="AC49" s="84"/>
      <c r="AD49" s="84"/>
      <c r="AE49" s="84"/>
      <c r="AF49" s="84"/>
      <c r="AG49" s="84"/>
      <c r="AH49" s="84"/>
      <c r="AI49" s="84"/>
      <c r="AJ49" s="33">
        <v>287</v>
      </c>
      <c r="AK49" s="154">
        <f t="shared" si="13"/>
        <v>42.330383480825958</v>
      </c>
      <c r="AL49" s="118" t="s">
        <v>211</v>
      </c>
      <c r="AM49" s="118" t="s">
        <v>211</v>
      </c>
      <c r="AN49" s="118" t="s">
        <v>211</v>
      </c>
      <c r="AO49" s="118" t="s">
        <v>211</v>
      </c>
      <c r="AP49" s="33" t="s">
        <v>184</v>
      </c>
      <c r="AQ49" s="34" t="s">
        <v>184</v>
      </c>
      <c r="AR49" s="14"/>
      <c r="AS49" s="14"/>
      <c r="AT49" s="14"/>
      <c r="AU49" s="14"/>
      <c r="AV49" s="14"/>
      <c r="AW49" s="14"/>
      <c r="AX49" s="14"/>
    </row>
    <row r="50" spans="1:50" ht="12" hidden="1" customHeight="1">
      <c r="A50" s="88"/>
      <c r="B50" s="43" t="s">
        <v>67</v>
      </c>
      <c r="C50" s="60" t="s">
        <v>68</v>
      </c>
      <c r="D50" s="75">
        <v>43194</v>
      </c>
      <c r="E50" s="84">
        <f t="shared" si="4"/>
        <v>95.388896250165629</v>
      </c>
      <c r="F50" s="78">
        <v>471</v>
      </c>
      <c r="G50" s="84">
        <f t="shared" si="5"/>
        <v>103.97350993377484</v>
      </c>
      <c r="H50" s="78"/>
      <c r="I50" s="84"/>
      <c r="J50" s="78">
        <f t="shared" si="0"/>
        <v>42723</v>
      </c>
      <c r="K50" s="84">
        <f t="shared" si="6"/>
        <v>95.302148163019467</v>
      </c>
      <c r="L50" s="78">
        <v>12121</v>
      </c>
      <c r="M50" s="84">
        <f t="shared" si="7"/>
        <v>80.16004232524304</v>
      </c>
      <c r="N50" s="78">
        <v>21593</v>
      </c>
      <c r="O50" s="84">
        <f t="shared" si="8"/>
        <v>99.898218829516537</v>
      </c>
      <c r="P50" s="78">
        <f t="shared" si="1"/>
        <v>9472</v>
      </c>
      <c r="Q50" s="84">
        <f t="shared" si="9"/>
        <v>145.85771481367416</v>
      </c>
      <c r="R50" s="78">
        <f t="shared" si="2"/>
        <v>52195</v>
      </c>
      <c r="S50" s="84">
        <f t="shared" si="10"/>
        <v>101.69904331391383</v>
      </c>
      <c r="T50" s="78">
        <v>48294</v>
      </c>
      <c r="U50" s="84">
        <f t="shared" si="11"/>
        <v>100.03521345568282</v>
      </c>
      <c r="V50" s="78"/>
      <c r="W50" s="84"/>
      <c r="X50" s="78">
        <f t="shared" si="3"/>
        <v>3901</v>
      </c>
      <c r="Y50" s="84">
        <f t="shared" si="12"/>
        <v>128.06959947472095</v>
      </c>
      <c r="Z50" s="78"/>
      <c r="AA50" s="84"/>
      <c r="AB50" s="78"/>
      <c r="AC50" s="84"/>
      <c r="AD50" s="84"/>
      <c r="AE50" s="84"/>
      <c r="AF50" s="84"/>
      <c r="AG50" s="84"/>
      <c r="AH50" s="84"/>
      <c r="AI50" s="84"/>
      <c r="AJ50" s="33">
        <v>1600</v>
      </c>
      <c r="AK50" s="154">
        <f t="shared" si="13"/>
        <v>109.43912448700411</v>
      </c>
      <c r="AL50" s="118" t="s">
        <v>211</v>
      </c>
      <c r="AM50" s="118" t="s">
        <v>211</v>
      </c>
      <c r="AN50" s="118" t="s">
        <v>211</v>
      </c>
      <c r="AO50" s="118" t="s">
        <v>211</v>
      </c>
      <c r="AP50" s="33" t="s">
        <v>184</v>
      </c>
      <c r="AQ50" s="34" t="s">
        <v>184</v>
      </c>
      <c r="AR50" s="14"/>
      <c r="AS50" s="14"/>
      <c r="AT50" s="14"/>
      <c r="AU50" s="14"/>
      <c r="AV50" s="14"/>
      <c r="AW50" s="14"/>
      <c r="AX50" s="14"/>
    </row>
    <row r="51" spans="1:50" ht="12" hidden="1" customHeight="1">
      <c r="A51" s="88"/>
      <c r="B51" s="43" t="s">
        <v>69</v>
      </c>
      <c r="C51" s="60" t="s">
        <v>70</v>
      </c>
      <c r="D51" s="75">
        <v>42932</v>
      </c>
      <c r="E51" s="84">
        <f t="shared" si="4"/>
        <v>99.349732719320571</v>
      </c>
      <c r="F51" s="78">
        <v>514</v>
      </c>
      <c r="G51" s="84">
        <f t="shared" si="5"/>
        <v>89.391304347826079</v>
      </c>
      <c r="H51" s="78"/>
      <c r="I51" s="84"/>
      <c r="J51" s="78">
        <f t="shared" si="0"/>
        <v>42418</v>
      </c>
      <c r="K51" s="84">
        <f t="shared" si="6"/>
        <v>99.484028331535242</v>
      </c>
      <c r="L51" s="78">
        <v>11941</v>
      </c>
      <c r="M51" s="84">
        <f t="shared" si="7"/>
        <v>88.29488317065956</v>
      </c>
      <c r="N51" s="78">
        <v>22734</v>
      </c>
      <c r="O51" s="84">
        <f t="shared" si="8"/>
        <v>105.82813518294385</v>
      </c>
      <c r="P51" s="78">
        <f t="shared" si="1"/>
        <v>10793</v>
      </c>
      <c r="Q51" s="84">
        <f t="shared" si="9"/>
        <v>135.62452877607438</v>
      </c>
      <c r="R51" s="78">
        <f t="shared" si="2"/>
        <v>53211</v>
      </c>
      <c r="S51" s="84">
        <f t="shared" si="10"/>
        <v>105.16839275832082</v>
      </c>
      <c r="T51" s="78">
        <v>50270</v>
      </c>
      <c r="U51" s="84">
        <f t="shared" si="11"/>
        <v>103.43621399176955</v>
      </c>
      <c r="V51" s="78"/>
      <c r="W51" s="84"/>
      <c r="X51" s="78">
        <f t="shared" si="3"/>
        <v>2941</v>
      </c>
      <c r="Y51" s="84">
        <f t="shared" si="12"/>
        <v>147.34468937875752</v>
      </c>
      <c r="Z51" s="78"/>
      <c r="AA51" s="84"/>
      <c r="AB51" s="78"/>
      <c r="AC51" s="84"/>
      <c r="AD51" s="84"/>
      <c r="AE51" s="84"/>
      <c r="AF51" s="84"/>
      <c r="AG51" s="84"/>
      <c r="AH51" s="84"/>
      <c r="AI51" s="84"/>
      <c r="AJ51" s="33">
        <v>734</v>
      </c>
      <c r="AK51" s="154">
        <f t="shared" si="13"/>
        <v>524.28571428571433</v>
      </c>
      <c r="AL51" s="118" t="s">
        <v>211</v>
      </c>
      <c r="AM51" s="118" t="s">
        <v>211</v>
      </c>
      <c r="AN51" s="118" t="s">
        <v>211</v>
      </c>
      <c r="AO51" s="118" t="s">
        <v>211</v>
      </c>
      <c r="AP51" s="33" t="s">
        <v>184</v>
      </c>
      <c r="AQ51" s="34" t="s">
        <v>184</v>
      </c>
      <c r="AR51" s="14"/>
      <c r="AS51" s="14"/>
      <c r="AT51" s="14"/>
      <c r="AU51" s="14"/>
      <c r="AV51" s="14"/>
      <c r="AW51" s="14"/>
      <c r="AX51" s="14"/>
    </row>
    <row r="52" spans="1:50" ht="12" hidden="1" customHeight="1">
      <c r="A52" s="88"/>
      <c r="B52" s="43" t="s">
        <v>71</v>
      </c>
      <c r="C52" s="60" t="s">
        <v>72</v>
      </c>
      <c r="D52" s="75">
        <v>43952</v>
      </c>
      <c r="E52" s="84">
        <f t="shared" si="4"/>
        <v>96.623285262047133</v>
      </c>
      <c r="F52" s="78">
        <v>522</v>
      </c>
      <c r="G52" s="84">
        <f t="shared" si="5"/>
        <v>104.4</v>
      </c>
      <c r="H52" s="78"/>
      <c r="I52" s="84"/>
      <c r="J52" s="78">
        <f t="shared" si="0"/>
        <v>43430</v>
      </c>
      <c r="K52" s="84">
        <f t="shared" si="6"/>
        <v>96.53685427225038</v>
      </c>
      <c r="L52" s="78">
        <v>12370</v>
      </c>
      <c r="M52" s="84">
        <f t="shared" si="7"/>
        <v>84.818979703784976</v>
      </c>
      <c r="N52" s="78">
        <v>21683</v>
      </c>
      <c r="O52" s="84">
        <f t="shared" si="8"/>
        <v>110.17784552845529</v>
      </c>
      <c r="P52" s="78">
        <f t="shared" si="1"/>
        <v>9313</v>
      </c>
      <c r="Q52" s="84">
        <f t="shared" si="9"/>
        <v>182.75117739403456</v>
      </c>
      <c r="R52" s="78">
        <f t="shared" si="2"/>
        <v>52743</v>
      </c>
      <c r="S52" s="84">
        <f t="shared" si="10"/>
        <v>105.3090807443495</v>
      </c>
      <c r="T52" s="78">
        <v>49719</v>
      </c>
      <c r="U52" s="84">
        <f t="shared" si="11"/>
        <v>104.70905376661122</v>
      </c>
      <c r="V52" s="78"/>
      <c r="W52" s="84"/>
      <c r="X52" s="78">
        <f t="shared" si="3"/>
        <v>3024</v>
      </c>
      <c r="Y52" s="84">
        <f t="shared" si="12"/>
        <v>116.26297577854672</v>
      </c>
      <c r="Z52" s="78"/>
      <c r="AA52" s="84"/>
      <c r="AB52" s="78"/>
      <c r="AC52" s="84"/>
      <c r="AD52" s="84"/>
      <c r="AE52" s="84"/>
      <c r="AF52" s="84"/>
      <c r="AG52" s="84"/>
      <c r="AH52" s="84"/>
      <c r="AI52" s="84"/>
      <c r="AJ52" s="33">
        <v>1209</v>
      </c>
      <c r="AK52" s="154">
        <f t="shared" si="13"/>
        <v>155.59845559845559</v>
      </c>
      <c r="AL52" s="118" t="s">
        <v>211</v>
      </c>
      <c r="AM52" s="118" t="s">
        <v>211</v>
      </c>
      <c r="AN52" s="118" t="s">
        <v>211</v>
      </c>
      <c r="AO52" s="118" t="s">
        <v>211</v>
      </c>
      <c r="AP52" s="33" t="s">
        <v>184</v>
      </c>
      <c r="AQ52" s="34" t="s">
        <v>184</v>
      </c>
      <c r="AR52" s="14"/>
      <c r="AS52" s="14"/>
      <c r="AT52" s="14"/>
      <c r="AU52" s="14"/>
      <c r="AV52" s="14"/>
      <c r="AW52" s="14"/>
      <c r="AX52" s="14"/>
    </row>
    <row r="53" spans="1:50" ht="12" hidden="1" customHeight="1">
      <c r="A53" s="88"/>
      <c r="B53" s="43" t="s">
        <v>73</v>
      </c>
      <c r="C53" s="60" t="s">
        <v>74</v>
      </c>
      <c r="D53" s="75">
        <v>42752</v>
      </c>
      <c r="E53" s="84">
        <f t="shared" si="4"/>
        <v>97.203401391478323</v>
      </c>
      <c r="F53" s="78">
        <v>473</v>
      </c>
      <c r="G53" s="84">
        <f t="shared" si="5"/>
        <v>102.38095238095238</v>
      </c>
      <c r="H53" s="78"/>
      <c r="I53" s="84"/>
      <c r="J53" s="78">
        <f t="shared" si="0"/>
        <v>42279</v>
      </c>
      <c r="K53" s="84">
        <f t="shared" si="6"/>
        <v>97.1484375</v>
      </c>
      <c r="L53" s="78">
        <v>12156</v>
      </c>
      <c r="M53" s="84">
        <f t="shared" si="7"/>
        <v>86.704707560627668</v>
      </c>
      <c r="N53" s="78">
        <v>18435</v>
      </c>
      <c r="O53" s="84">
        <f t="shared" si="8"/>
        <v>95.006184291898577</v>
      </c>
      <c r="P53" s="78">
        <f t="shared" si="1"/>
        <v>6279</v>
      </c>
      <c r="Q53" s="84">
        <f t="shared" si="9"/>
        <v>116.62332838038634</v>
      </c>
      <c r="R53" s="78">
        <f t="shared" si="2"/>
        <v>48558</v>
      </c>
      <c r="S53" s="84">
        <f t="shared" si="10"/>
        <v>99.292491411745459</v>
      </c>
      <c r="T53" s="78">
        <v>45783</v>
      </c>
      <c r="U53" s="84">
        <f t="shared" si="11"/>
        <v>99.260688578614179</v>
      </c>
      <c r="V53" s="78"/>
      <c r="W53" s="84"/>
      <c r="X53" s="78">
        <f t="shared" si="3"/>
        <v>2775</v>
      </c>
      <c r="Y53" s="84">
        <f t="shared" si="12"/>
        <v>99.82014388489209</v>
      </c>
      <c r="Z53" s="78"/>
      <c r="AA53" s="84"/>
      <c r="AB53" s="78"/>
      <c r="AC53" s="84"/>
      <c r="AD53" s="84"/>
      <c r="AE53" s="84"/>
      <c r="AF53" s="84"/>
      <c r="AG53" s="84"/>
      <c r="AH53" s="84"/>
      <c r="AI53" s="84"/>
      <c r="AJ53" s="33">
        <v>1189</v>
      </c>
      <c r="AK53" s="154">
        <f t="shared" si="13"/>
        <v>154.61638491547464</v>
      </c>
      <c r="AL53" s="118" t="s">
        <v>211</v>
      </c>
      <c r="AM53" s="118" t="s">
        <v>211</v>
      </c>
      <c r="AN53" s="118" t="s">
        <v>211</v>
      </c>
      <c r="AO53" s="118" t="s">
        <v>211</v>
      </c>
      <c r="AP53" s="33" t="s">
        <v>184</v>
      </c>
      <c r="AQ53" s="34" t="s">
        <v>184</v>
      </c>
      <c r="AR53" s="14"/>
      <c r="AS53" s="14"/>
      <c r="AT53" s="14"/>
      <c r="AU53" s="14"/>
      <c r="AV53" s="14"/>
      <c r="AW53" s="14"/>
      <c r="AX53" s="14"/>
    </row>
    <row r="54" spans="1:50" ht="12" hidden="1" customHeight="1">
      <c r="A54" s="88"/>
      <c r="B54" s="43" t="s">
        <v>75</v>
      </c>
      <c r="C54" s="60" t="s">
        <v>76</v>
      </c>
      <c r="D54" s="75">
        <v>44688</v>
      </c>
      <c r="E54" s="84">
        <f t="shared" si="4"/>
        <v>97.678688524590157</v>
      </c>
      <c r="F54" s="78">
        <v>511</v>
      </c>
      <c r="G54" s="84">
        <f t="shared" si="5"/>
        <v>102.61044176706828</v>
      </c>
      <c r="H54" s="78"/>
      <c r="I54" s="84"/>
      <c r="J54" s="78">
        <f t="shared" si="0"/>
        <v>44177</v>
      </c>
      <c r="K54" s="84">
        <f t="shared" si="6"/>
        <v>97.624414390524166</v>
      </c>
      <c r="L54" s="78">
        <v>14261</v>
      </c>
      <c r="M54" s="84">
        <f t="shared" si="7"/>
        <v>95.187558403417441</v>
      </c>
      <c r="N54" s="78">
        <v>18758</v>
      </c>
      <c r="O54" s="84">
        <f t="shared" si="8"/>
        <v>100.54135177145307</v>
      </c>
      <c r="P54" s="78">
        <f t="shared" si="1"/>
        <v>4497</v>
      </c>
      <c r="Q54" s="84">
        <f t="shared" si="9"/>
        <v>122.36734693877551</v>
      </c>
      <c r="R54" s="78">
        <f t="shared" si="2"/>
        <v>48674</v>
      </c>
      <c r="S54" s="84">
        <f t="shared" si="10"/>
        <v>99.482903100537527</v>
      </c>
      <c r="T54" s="78">
        <v>44870</v>
      </c>
      <c r="U54" s="84">
        <f t="shared" si="11"/>
        <v>100.45672323467514</v>
      </c>
      <c r="V54" s="78"/>
      <c r="W54" s="84"/>
      <c r="X54" s="78">
        <f t="shared" si="3"/>
        <v>3804</v>
      </c>
      <c r="Y54" s="84">
        <f t="shared" si="12"/>
        <v>89.274818117812714</v>
      </c>
      <c r="Z54" s="78"/>
      <c r="AA54" s="84"/>
      <c r="AB54" s="78"/>
      <c r="AC54" s="84"/>
      <c r="AD54" s="84"/>
      <c r="AE54" s="84"/>
      <c r="AF54" s="84"/>
      <c r="AG54" s="84"/>
      <c r="AH54" s="84"/>
      <c r="AI54" s="84"/>
      <c r="AJ54" s="33">
        <v>3216</v>
      </c>
      <c r="AK54" s="154">
        <f t="shared" si="13"/>
        <v>120</v>
      </c>
      <c r="AL54" s="118" t="s">
        <v>211</v>
      </c>
      <c r="AM54" s="118" t="s">
        <v>211</v>
      </c>
      <c r="AN54" s="118" t="s">
        <v>211</v>
      </c>
      <c r="AO54" s="118" t="s">
        <v>211</v>
      </c>
      <c r="AP54" s="33" t="s">
        <v>184</v>
      </c>
      <c r="AQ54" s="34" t="s">
        <v>184</v>
      </c>
      <c r="AR54" s="14"/>
      <c r="AS54" s="14"/>
      <c r="AT54" s="14"/>
      <c r="AU54" s="14"/>
      <c r="AV54" s="14"/>
      <c r="AW54" s="14"/>
      <c r="AX54" s="14"/>
    </row>
    <row r="55" spans="1:50" s="88" customFormat="1" ht="12" hidden="1" customHeight="1">
      <c r="B55" s="43" t="s">
        <v>93</v>
      </c>
      <c r="C55" s="60" t="s">
        <v>94</v>
      </c>
      <c r="D55" s="82">
        <v>45810</v>
      </c>
      <c r="E55" s="96">
        <f t="shared" si="4"/>
        <v>98.283630122291356</v>
      </c>
      <c r="F55" s="95">
        <v>478</v>
      </c>
      <c r="G55" s="96">
        <f t="shared" si="5"/>
        <v>95.409181636726544</v>
      </c>
      <c r="H55" s="95"/>
      <c r="I55" s="96"/>
      <c r="J55" s="95">
        <f t="shared" si="0"/>
        <v>45332</v>
      </c>
      <c r="K55" s="96">
        <f t="shared" si="6"/>
        <v>98.314862608167601</v>
      </c>
      <c r="L55" s="95">
        <v>14676</v>
      </c>
      <c r="M55" s="96">
        <f t="shared" si="7"/>
        <v>89.221229254058002</v>
      </c>
      <c r="N55" s="95">
        <v>18271</v>
      </c>
      <c r="O55" s="96">
        <f t="shared" si="8"/>
        <v>96.30508117225385</v>
      </c>
      <c r="P55" s="95">
        <f t="shared" si="1"/>
        <v>3595</v>
      </c>
      <c r="Q55" s="96">
        <f t="shared" si="9"/>
        <v>142.48910027744748</v>
      </c>
      <c r="R55" s="95">
        <f t="shared" si="2"/>
        <v>48927</v>
      </c>
      <c r="S55" s="96">
        <f t="shared" si="10"/>
        <v>100.60659647968416</v>
      </c>
      <c r="T55" s="95">
        <v>44555</v>
      </c>
      <c r="U55" s="96">
        <f t="shared" si="11"/>
        <v>100.11234692731155</v>
      </c>
      <c r="V55" s="95"/>
      <c r="W55" s="96"/>
      <c r="X55" s="95">
        <f t="shared" si="3"/>
        <v>4372</v>
      </c>
      <c r="Y55" s="96">
        <f t="shared" si="12"/>
        <v>105.93651562878603</v>
      </c>
      <c r="Z55" s="95"/>
      <c r="AA55" s="96"/>
      <c r="AB55" s="95"/>
      <c r="AC55" s="96"/>
      <c r="AD55" s="84"/>
      <c r="AE55" s="84"/>
      <c r="AF55" s="84"/>
      <c r="AG55" s="84"/>
      <c r="AH55" s="84"/>
      <c r="AI55" s="84"/>
      <c r="AJ55" s="109">
        <v>4461</v>
      </c>
      <c r="AK55" s="155">
        <f t="shared" si="13"/>
        <v>116.84127815610267</v>
      </c>
      <c r="AL55" s="118" t="s">
        <v>211</v>
      </c>
      <c r="AM55" s="118" t="s">
        <v>211</v>
      </c>
      <c r="AN55" s="118" t="s">
        <v>211</v>
      </c>
      <c r="AO55" s="118" t="s">
        <v>211</v>
      </c>
      <c r="AP55" s="109" t="s">
        <v>184</v>
      </c>
      <c r="AQ55" s="110" t="s">
        <v>184</v>
      </c>
    </row>
    <row r="56" spans="1:50" s="88" customFormat="1" ht="12" hidden="1" customHeight="1">
      <c r="B56" s="43" t="s">
        <v>79</v>
      </c>
      <c r="C56" s="60" t="s">
        <v>80</v>
      </c>
      <c r="D56" s="82">
        <v>42394</v>
      </c>
      <c r="E56" s="96">
        <f t="shared" si="4"/>
        <v>98.55631756364059</v>
      </c>
      <c r="F56" s="95">
        <v>479</v>
      </c>
      <c r="G56" s="96">
        <f t="shared" si="5"/>
        <v>92.649903288201159</v>
      </c>
      <c r="H56" s="95"/>
      <c r="I56" s="96"/>
      <c r="J56" s="95">
        <f t="shared" si="0"/>
        <v>41915</v>
      </c>
      <c r="K56" s="96">
        <f t="shared" si="6"/>
        <v>98.628170737446467</v>
      </c>
      <c r="L56" s="95">
        <v>13730</v>
      </c>
      <c r="M56" s="96">
        <f t="shared" si="7"/>
        <v>97.652916073968711</v>
      </c>
      <c r="N56" s="95">
        <v>16735</v>
      </c>
      <c r="O56" s="96">
        <f t="shared" si="8"/>
        <v>96.784454340408317</v>
      </c>
      <c r="P56" s="95">
        <f t="shared" si="1"/>
        <v>3005</v>
      </c>
      <c r="Q56" s="96">
        <f t="shared" si="9"/>
        <v>93.005261528938405</v>
      </c>
      <c r="R56" s="95">
        <f t="shared" si="2"/>
        <v>44920</v>
      </c>
      <c r="S56" s="96">
        <f t="shared" si="10"/>
        <v>98.230881934877218</v>
      </c>
      <c r="T56" s="95">
        <v>41943</v>
      </c>
      <c r="U56" s="96">
        <f t="shared" si="11"/>
        <v>97.417256996864481</v>
      </c>
      <c r="V56" s="95"/>
      <c r="W56" s="96"/>
      <c r="X56" s="95">
        <f t="shared" si="3"/>
        <v>2977</v>
      </c>
      <c r="Y56" s="96">
        <f t="shared" si="12"/>
        <v>111.33133881824982</v>
      </c>
      <c r="Z56" s="95"/>
      <c r="AA56" s="96"/>
      <c r="AB56" s="95"/>
      <c r="AC56" s="96"/>
      <c r="AD56" s="84"/>
      <c r="AE56" s="84"/>
      <c r="AF56" s="84"/>
      <c r="AG56" s="84"/>
      <c r="AH56" s="84"/>
      <c r="AI56" s="84"/>
      <c r="AJ56" s="109">
        <v>3060</v>
      </c>
      <c r="AK56" s="155">
        <f t="shared" si="13"/>
        <v>235.92906707787202</v>
      </c>
      <c r="AL56" s="118" t="s">
        <v>211</v>
      </c>
      <c r="AM56" s="118" t="s">
        <v>211</v>
      </c>
      <c r="AN56" s="118" t="s">
        <v>211</v>
      </c>
      <c r="AO56" s="118" t="s">
        <v>211</v>
      </c>
      <c r="AP56" s="33" t="s">
        <v>184</v>
      </c>
      <c r="AQ56" s="34" t="s">
        <v>184</v>
      </c>
    </row>
    <row r="57" spans="1:50" s="88" customFormat="1" ht="12" hidden="1" customHeight="1">
      <c r="B57" s="44" t="s">
        <v>81</v>
      </c>
      <c r="C57" s="62" t="s">
        <v>82</v>
      </c>
      <c r="D57" s="83">
        <v>47981</v>
      </c>
      <c r="E57" s="111">
        <f t="shared" si="4"/>
        <v>99.07902616309083</v>
      </c>
      <c r="F57" s="112">
        <v>539</v>
      </c>
      <c r="G57" s="111">
        <f t="shared" si="5"/>
        <v>97.292418772563167</v>
      </c>
      <c r="H57" s="112"/>
      <c r="I57" s="111"/>
      <c r="J57" s="112">
        <f t="shared" si="0"/>
        <v>47442</v>
      </c>
      <c r="K57" s="111">
        <f t="shared" si="6"/>
        <v>99.099701293004401</v>
      </c>
      <c r="L57" s="112">
        <v>16401</v>
      </c>
      <c r="M57" s="111">
        <f t="shared" si="7"/>
        <v>101.12214069917998</v>
      </c>
      <c r="N57" s="112">
        <v>18805</v>
      </c>
      <c r="O57" s="111">
        <f t="shared" si="8"/>
        <v>94.869337100191714</v>
      </c>
      <c r="P57" s="112">
        <f t="shared" si="1"/>
        <v>2404</v>
      </c>
      <c r="Q57" s="111">
        <f t="shared" si="9"/>
        <v>66.722175964474047</v>
      </c>
      <c r="R57" s="112">
        <f t="shared" si="2"/>
        <v>49846</v>
      </c>
      <c r="S57" s="111">
        <f t="shared" si="10"/>
        <v>96.833475794545038</v>
      </c>
      <c r="T57" s="112">
        <v>45815</v>
      </c>
      <c r="U57" s="111">
        <f t="shared" si="11"/>
        <v>98.728585281758427</v>
      </c>
      <c r="V57" s="112"/>
      <c r="W57" s="111"/>
      <c r="X57" s="112">
        <f t="shared" si="3"/>
        <v>4031</v>
      </c>
      <c r="Y57" s="111">
        <f t="shared" si="12"/>
        <v>79.491224610530466</v>
      </c>
      <c r="Z57" s="112"/>
      <c r="AA57" s="111"/>
      <c r="AB57" s="112"/>
      <c r="AC57" s="111"/>
      <c r="AD57" s="85"/>
      <c r="AE57" s="85"/>
      <c r="AF57" s="85"/>
      <c r="AG57" s="85"/>
      <c r="AH57" s="85"/>
      <c r="AI57" s="85"/>
      <c r="AJ57" s="113">
        <v>5013</v>
      </c>
      <c r="AK57" s="161">
        <f t="shared" si="13"/>
        <v>138.97976157471584</v>
      </c>
      <c r="AL57" s="151" t="s">
        <v>211</v>
      </c>
      <c r="AM57" s="151" t="s">
        <v>211</v>
      </c>
      <c r="AN57" s="151" t="s">
        <v>211</v>
      </c>
      <c r="AO57" s="151" t="s">
        <v>211</v>
      </c>
      <c r="AP57" s="35" t="s">
        <v>184</v>
      </c>
      <c r="AQ57" s="36" t="s">
        <v>184</v>
      </c>
    </row>
    <row r="58" spans="1:50" s="88" customFormat="1" ht="12" hidden="1" customHeight="1">
      <c r="B58" s="42" t="s">
        <v>95</v>
      </c>
      <c r="C58" s="60" t="s">
        <v>96</v>
      </c>
      <c r="D58" s="81">
        <v>47354</v>
      </c>
      <c r="E58" s="114">
        <f t="shared" si="4"/>
        <v>98.891093244230959</v>
      </c>
      <c r="F58" s="115">
        <v>331</v>
      </c>
      <c r="G58" s="114">
        <f t="shared" si="5"/>
        <v>64.147286821705436</v>
      </c>
      <c r="H58" s="115"/>
      <c r="I58" s="114"/>
      <c r="J58" s="115">
        <f t="shared" si="0"/>
        <v>47023</v>
      </c>
      <c r="K58" s="114">
        <f t="shared" si="6"/>
        <v>99.269564483100766</v>
      </c>
      <c r="L58" s="115">
        <v>16087</v>
      </c>
      <c r="M58" s="114">
        <f t="shared" si="7"/>
        <v>106.58583449281123</v>
      </c>
      <c r="N58" s="115">
        <v>19538</v>
      </c>
      <c r="O58" s="114">
        <f t="shared" si="8"/>
        <v>102.47023653432632</v>
      </c>
      <c r="P58" s="115">
        <f t="shared" si="1"/>
        <v>3451</v>
      </c>
      <c r="Q58" s="114">
        <f t="shared" si="9"/>
        <v>86.839456467035731</v>
      </c>
      <c r="R58" s="115">
        <f t="shared" si="2"/>
        <v>50474</v>
      </c>
      <c r="S58" s="114">
        <f t="shared" si="10"/>
        <v>98.307461581909905</v>
      </c>
      <c r="T58" s="95">
        <v>46537</v>
      </c>
      <c r="U58" s="114">
        <f t="shared" si="11"/>
        <v>99.798417361840848</v>
      </c>
      <c r="V58" s="115"/>
      <c r="W58" s="114"/>
      <c r="X58" s="115">
        <f t="shared" si="3"/>
        <v>3937</v>
      </c>
      <c r="Y58" s="114">
        <f t="shared" si="12"/>
        <v>83.55263157894737</v>
      </c>
      <c r="Z58" s="115"/>
      <c r="AA58" s="114"/>
      <c r="AB58" s="115"/>
      <c r="AC58" s="114"/>
      <c r="AD58" s="86"/>
      <c r="AE58" s="86"/>
      <c r="AF58" s="86"/>
      <c r="AG58" s="86"/>
      <c r="AH58" s="86"/>
      <c r="AI58" s="86"/>
      <c r="AJ58" s="116">
        <v>4274</v>
      </c>
      <c r="AK58" s="162">
        <f t="shared" si="13"/>
        <v>116.2676822633297</v>
      </c>
      <c r="AL58" s="149" t="s">
        <v>211</v>
      </c>
      <c r="AM58" s="149" t="s">
        <v>211</v>
      </c>
      <c r="AN58" s="149" t="s">
        <v>211</v>
      </c>
      <c r="AO58" s="149" t="s">
        <v>211</v>
      </c>
      <c r="AP58" s="29" t="s">
        <v>184</v>
      </c>
      <c r="AQ58" s="30" t="s">
        <v>184</v>
      </c>
    </row>
    <row r="59" spans="1:50" s="88" customFormat="1" ht="12" hidden="1" customHeight="1">
      <c r="B59" s="43" t="s">
        <v>63</v>
      </c>
      <c r="C59" s="60" t="s">
        <v>64</v>
      </c>
      <c r="D59" s="82">
        <v>48200</v>
      </c>
      <c r="E59" s="96">
        <f t="shared" si="4"/>
        <v>97.897836904641011</v>
      </c>
      <c r="F59" s="95">
        <v>538</v>
      </c>
      <c r="G59" s="96">
        <f t="shared" si="5"/>
        <v>97.640653357531761</v>
      </c>
      <c r="H59" s="95"/>
      <c r="I59" s="96"/>
      <c r="J59" s="95">
        <f t="shared" si="0"/>
        <v>47662</v>
      </c>
      <c r="K59" s="96">
        <f t="shared" si="6"/>
        <v>97.900747678908886</v>
      </c>
      <c r="L59" s="95">
        <v>15080</v>
      </c>
      <c r="M59" s="96">
        <f t="shared" si="7"/>
        <v>100.1926782273603</v>
      </c>
      <c r="N59" s="95">
        <v>20782</v>
      </c>
      <c r="O59" s="96">
        <f t="shared" si="8"/>
        <v>106.8813001440033</v>
      </c>
      <c r="P59" s="95">
        <f t="shared" si="1"/>
        <v>5702</v>
      </c>
      <c r="Q59" s="96">
        <f t="shared" si="9"/>
        <v>129.79740496244025</v>
      </c>
      <c r="R59" s="95">
        <f t="shared" si="2"/>
        <v>53364</v>
      </c>
      <c r="S59" s="96">
        <f t="shared" si="10"/>
        <v>100.5407238540234</v>
      </c>
      <c r="T59" s="95">
        <v>49931</v>
      </c>
      <c r="U59" s="96">
        <f t="shared" si="11"/>
        <v>100.87274490393744</v>
      </c>
      <c r="V59" s="95"/>
      <c r="W59" s="96"/>
      <c r="X59" s="95">
        <f t="shared" si="3"/>
        <v>3433</v>
      </c>
      <c r="Y59" s="96">
        <f t="shared" si="12"/>
        <v>95.947456679709333</v>
      </c>
      <c r="Z59" s="95"/>
      <c r="AA59" s="96"/>
      <c r="AB59" s="95"/>
      <c r="AC59" s="96"/>
      <c r="AD59" s="84"/>
      <c r="AE59" s="84"/>
      <c r="AF59" s="84"/>
      <c r="AG59" s="84"/>
      <c r="AH59" s="84"/>
      <c r="AI59" s="84"/>
      <c r="AJ59" s="109">
        <v>2199</v>
      </c>
      <c r="AK59" s="155">
        <f t="shared" si="13"/>
        <v>87.539808917197448</v>
      </c>
      <c r="AL59" s="118" t="s">
        <v>211</v>
      </c>
      <c r="AM59" s="118" t="s">
        <v>211</v>
      </c>
      <c r="AN59" s="118" t="s">
        <v>211</v>
      </c>
      <c r="AO59" s="118" t="s">
        <v>211</v>
      </c>
      <c r="AP59" s="33" t="s">
        <v>184</v>
      </c>
      <c r="AQ59" s="34" t="s">
        <v>184</v>
      </c>
    </row>
    <row r="60" spans="1:50" s="88" customFormat="1" ht="12" hidden="1" customHeight="1">
      <c r="B60" s="43" t="s">
        <v>40</v>
      </c>
      <c r="C60" s="60" t="s">
        <v>65</v>
      </c>
      <c r="D60" s="82">
        <v>45230</v>
      </c>
      <c r="E60" s="96">
        <f t="shared" si="4"/>
        <v>98.731745650607934</v>
      </c>
      <c r="F60" s="95">
        <v>488</v>
      </c>
      <c r="G60" s="96">
        <f t="shared" si="5"/>
        <v>98.785425101214571</v>
      </c>
      <c r="H60" s="95"/>
      <c r="I60" s="96"/>
      <c r="J60" s="95">
        <f t="shared" si="0"/>
        <v>44742</v>
      </c>
      <c r="K60" s="96">
        <f t="shared" si="6"/>
        <v>98.731160491647728</v>
      </c>
      <c r="L60" s="95">
        <v>13450</v>
      </c>
      <c r="M60" s="96">
        <f t="shared" si="7"/>
        <v>106.86477037978706</v>
      </c>
      <c r="N60" s="95">
        <v>21583</v>
      </c>
      <c r="O60" s="96">
        <f t="shared" si="8"/>
        <v>115.21379383974804</v>
      </c>
      <c r="P60" s="95">
        <f t="shared" si="1"/>
        <v>8133</v>
      </c>
      <c r="Q60" s="96">
        <f t="shared" si="9"/>
        <v>132.30844314299659</v>
      </c>
      <c r="R60" s="95">
        <f t="shared" si="2"/>
        <v>52875</v>
      </c>
      <c r="S60" s="96">
        <f t="shared" si="10"/>
        <v>102.74172236903468</v>
      </c>
      <c r="T60" s="95">
        <v>50908</v>
      </c>
      <c r="U60" s="96">
        <f t="shared" si="11"/>
        <v>102.39555886316552</v>
      </c>
      <c r="V60" s="95"/>
      <c r="W60" s="96"/>
      <c r="X60" s="95">
        <f t="shared" si="3"/>
        <v>1967</v>
      </c>
      <c r="Y60" s="96">
        <f t="shared" si="12"/>
        <v>112.59301659988552</v>
      </c>
      <c r="Z60" s="95"/>
      <c r="AA60" s="96"/>
      <c r="AB60" s="95"/>
      <c r="AC60" s="96"/>
      <c r="AD60" s="84"/>
      <c r="AE60" s="84"/>
      <c r="AF60" s="84"/>
      <c r="AG60" s="84"/>
      <c r="AH60" s="84"/>
      <c r="AI60" s="84"/>
      <c r="AJ60" s="109">
        <v>460</v>
      </c>
      <c r="AK60" s="155">
        <f t="shared" si="13"/>
        <v>92.184368737474955</v>
      </c>
      <c r="AL60" s="118" t="s">
        <v>211</v>
      </c>
      <c r="AM60" s="118" t="s">
        <v>211</v>
      </c>
      <c r="AN60" s="118" t="s">
        <v>211</v>
      </c>
      <c r="AO60" s="118" t="s">
        <v>211</v>
      </c>
      <c r="AP60" s="33" t="s">
        <v>184</v>
      </c>
      <c r="AQ60" s="34" t="s">
        <v>184</v>
      </c>
    </row>
    <row r="61" spans="1:50" s="88" customFormat="1" ht="12" hidden="1" customHeight="1">
      <c r="B61" s="43" t="s">
        <v>42</v>
      </c>
      <c r="C61" s="60" t="s">
        <v>66</v>
      </c>
      <c r="D61" s="82">
        <v>44082</v>
      </c>
      <c r="E61" s="96">
        <f t="shared" si="4"/>
        <v>99.981855295985483</v>
      </c>
      <c r="F61" s="95">
        <v>420</v>
      </c>
      <c r="G61" s="96">
        <f t="shared" si="5"/>
        <v>91.503267973856211</v>
      </c>
      <c r="H61" s="95"/>
      <c r="I61" s="96"/>
      <c r="J61" s="95">
        <f t="shared" si="0"/>
        <v>43662</v>
      </c>
      <c r="K61" s="96">
        <f t="shared" si="6"/>
        <v>100.07105039994499</v>
      </c>
      <c r="L61" s="95">
        <v>14208</v>
      </c>
      <c r="M61" s="96">
        <f t="shared" si="7"/>
        <v>120.84715488645064</v>
      </c>
      <c r="N61" s="95">
        <v>23043</v>
      </c>
      <c r="O61" s="96">
        <f t="shared" si="8"/>
        <v>110.95435285053929</v>
      </c>
      <c r="P61" s="95">
        <f t="shared" si="1"/>
        <v>8835</v>
      </c>
      <c r="Q61" s="96">
        <f t="shared" si="9"/>
        <v>98.046831650205306</v>
      </c>
      <c r="R61" s="95">
        <f t="shared" si="2"/>
        <v>52497</v>
      </c>
      <c r="S61" s="96">
        <f t="shared" si="10"/>
        <v>99.724554538201431</v>
      </c>
      <c r="T61" s="95">
        <v>50020</v>
      </c>
      <c r="U61" s="96">
        <f t="shared" si="11"/>
        <v>98.412261199756031</v>
      </c>
      <c r="V61" s="95"/>
      <c r="W61" s="96"/>
      <c r="X61" s="95">
        <f t="shared" si="3"/>
        <v>2477</v>
      </c>
      <c r="Y61" s="96">
        <f t="shared" si="12"/>
        <v>136.47382920110195</v>
      </c>
      <c r="Z61" s="95"/>
      <c r="AA61" s="96"/>
      <c r="AB61" s="95"/>
      <c r="AC61" s="96"/>
      <c r="AD61" s="84"/>
      <c r="AE61" s="84"/>
      <c r="AF61" s="84"/>
      <c r="AG61" s="84"/>
      <c r="AH61" s="84"/>
      <c r="AI61" s="84"/>
      <c r="AJ61" s="109">
        <v>814</v>
      </c>
      <c r="AK61" s="155">
        <f t="shared" si="13"/>
        <v>283.62369337979089</v>
      </c>
      <c r="AL61" s="118" t="s">
        <v>211</v>
      </c>
      <c r="AM61" s="118" t="s">
        <v>211</v>
      </c>
      <c r="AN61" s="118" t="s">
        <v>211</v>
      </c>
      <c r="AO61" s="118" t="s">
        <v>211</v>
      </c>
      <c r="AP61" s="33" t="s">
        <v>184</v>
      </c>
      <c r="AQ61" s="34" t="s">
        <v>184</v>
      </c>
    </row>
    <row r="62" spans="1:50" s="88" customFormat="1" ht="12" hidden="1" customHeight="1">
      <c r="B62" s="43" t="s">
        <v>67</v>
      </c>
      <c r="C62" s="60" t="s">
        <v>68</v>
      </c>
      <c r="D62" s="82">
        <v>42111</v>
      </c>
      <c r="E62" s="96">
        <f t="shared" si="4"/>
        <v>97.492707320461179</v>
      </c>
      <c r="F62" s="95">
        <v>508</v>
      </c>
      <c r="G62" s="96">
        <f t="shared" si="5"/>
        <v>107.8556263269639</v>
      </c>
      <c r="H62" s="95"/>
      <c r="I62" s="96"/>
      <c r="J62" s="95">
        <f t="shared" si="0"/>
        <v>41603</v>
      </c>
      <c r="K62" s="96">
        <f t="shared" si="6"/>
        <v>97.378461250380354</v>
      </c>
      <c r="L62" s="95">
        <v>13583</v>
      </c>
      <c r="M62" s="96">
        <f t="shared" si="7"/>
        <v>112.06171107994389</v>
      </c>
      <c r="N62" s="95">
        <v>23702</v>
      </c>
      <c r="O62" s="96">
        <f t="shared" si="8"/>
        <v>109.76705413791505</v>
      </c>
      <c r="P62" s="95">
        <f t="shared" si="1"/>
        <v>10119</v>
      </c>
      <c r="Q62" s="96">
        <f t="shared" si="9"/>
        <v>106.83065878378379</v>
      </c>
      <c r="R62" s="95">
        <f t="shared" si="2"/>
        <v>51722</v>
      </c>
      <c r="S62" s="96">
        <f t="shared" si="10"/>
        <v>99.093782929399367</v>
      </c>
      <c r="T62" s="95">
        <v>48982</v>
      </c>
      <c r="U62" s="96">
        <f t="shared" si="11"/>
        <v>101.42460761171159</v>
      </c>
      <c r="V62" s="95"/>
      <c r="W62" s="96"/>
      <c r="X62" s="95">
        <f t="shared" si="3"/>
        <v>2740</v>
      </c>
      <c r="Y62" s="96">
        <f t="shared" si="12"/>
        <v>70.238400410151243</v>
      </c>
      <c r="Z62" s="95"/>
      <c r="AA62" s="96"/>
      <c r="AB62" s="95"/>
      <c r="AC62" s="96"/>
      <c r="AD62" s="84"/>
      <c r="AE62" s="84"/>
      <c r="AF62" s="84"/>
      <c r="AG62" s="84"/>
      <c r="AH62" s="84"/>
      <c r="AI62" s="84"/>
      <c r="AJ62" s="109">
        <v>781</v>
      </c>
      <c r="AK62" s="155">
        <f t="shared" si="13"/>
        <v>48.8125</v>
      </c>
      <c r="AL62" s="118" t="s">
        <v>211</v>
      </c>
      <c r="AM62" s="118" t="s">
        <v>211</v>
      </c>
      <c r="AN62" s="118" t="s">
        <v>211</v>
      </c>
      <c r="AO62" s="118" t="s">
        <v>211</v>
      </c>
      <c r="AP62" s="33" t="s">
        <v>184</v>
      </c>
      <c r="AQ62" s="34" t="s">
        <v>184</v>
      </c>
    </row>
    <row r="63" spans="1:50" s="88" customFormat="1" ht="12" hidden="1" customHeight="1">
      <c r="B63" s="43" t="s">
        <v>69</v>
      </c>
      <c r="C63" s="60" t="s">
        <v>70</v>
      </c>
      <c r="D63" s="82">
        <v>41863</v>
      </c>
      <c r="E63" s="96">
        <f t="shared" si="4"/>
        <v>97.510015839001213</v>
      </c>
      <c r="F63" s="95">
        <v>519</v>
      </c>
      <c r="G63" s="96">
        <f t="shared" si="5"/>
        <v>100.9727626459144</v>
      </c>
      <c r="H63" s="95"/>
      <c r="I63" s="96"/>
      <c r="J63" s="95">
        <f t="shared" si="0"/>
        <v>41344</v>
      </c>
      <c r="K63" s="96">
        <f t="shared" si="6"/>
        <v>97.468056013956343</v>
      </c>
      <c r="L63" s="95">
        <v>13497</v>
      </c>
      <c r="M63" s="96">
        <f t="shared" si="7"/>
        <v>113.0307344443514</v>
      </c>
      <c r="N63" s="95">
        <v>24236</v>
      </c>
      <c r="O63" s="96">
        <f t="shared" si="8"/>
        <v>106.60684437406528</v>
      </c>
      <c r="P63" s="95">
        <f t="shared" si="1"/>
        <v>10739</v>
      </c>
      <c r="Q63" s="96">
        <f t="shared" si="9"/>
        <v>99.499675715741688</v>
      </c>
      <c r="R63" s="95">
        <f t="shared" si="2"/>
        <v>52083</v>
      </c>
      <c r="S63" s="96">
        <f t="shared" si="10"/>
        <v>97.880137565540963</v>
      </c>
      <c r="T63" s="95">
        <v>49929</v>
      </c>
      <c r="U63" s="96">
        <f t="shared" si="11"/>
        <v>99.321663019693645</v>
      </c>
      <c r="V63" s="95"/>
      <c r="W63" s="96"/>
      <c r="X63" s="95">
        <f t="shared" si="3"/>
        <v>2154</v>
      </c>
      <c r="Y63" s="96">
        <f t="shared" si="12"/>
        <v>73.240394423665421</v>
      </c>
      <c r="Z63" s="95"/>
      <c r="AA63" s="96"/>
      <c r="AB63" s="95"/>
      <c r="AC63" s="96"/>
      <c r="AD63" s="84"/>
      <c r="AE63" s="84"/>
      <c r="AF63" s="84"/>
      <c r="AG63" s="84"/>
      <c r="AH63" s="84"/>
      <c r="AI63" s="84"/>
      <c r="AJ63" s="109">
        <v>229</v>
      </c>
      <c r="AK63" s="155">
        <f t="shared" si="13"/>
        <v>31.198910081743868</v>
      </c>
      <c r="AL63" s="118" t="s">
        <v>211</v>
      </c>
      <c r="AM63" s="118" t="s">
        <v>211</v>
      </c>
      <c r="AN63" s="118" t="s">
        <v>211</v>
      </c>
      <c r="AO63" s="118" t="s">
        <v>211</v>
      </c>
      <c r="AP63" s="33" t="s">
        <v>184</v>
      </c>
      <c r="AQ63" s="34" t="s">
        <v>184</v>
      </c>
    </row>
    <row r="64" spans="1:50" s="88" customFormat="1" ht="12" hidden="1" customHeight="1">
      <c r="B64" s="43" t="s">
        <v>71</v>
      </c>
      <c r="C64" s="60" t="s">
        <v>72</v>
      </c>
      <c r="D64" s="82">
        <v>43302</v>
      </c>
      <c r="E64" s="96">
        <f t="shared" si="4"/>
        <v>98.521113942482714</v>
      </c>
      <c r="F64" s="95">
        <v>450</v>
      </c>
      <c r="G64" s="96">
        <f t="shared" si="5"/>
        <v>86.206896551724128</v>
      </c>
      <c r="H64" s="95"/>
      <c r="I64" s="96"/>
      <c r="J64" s="95">
        <f t="shared" si="0"/>
        <v>42852</v>
      </c>
      <c r="K64" s="96">
        <f t="shared" si="6"/>
        <v>98.669122726226107</v>
      </c>
      <c r="L64" s="95">
        <v>13862</v>
      </c>
      <c r="M64" s="96">
        <f t="shared" si="7"/>
        <v>112.06143896523848</v>
      </c>
      <c r="N64" s="95">
        <v>22950</v>
      </c>
      <c r="O64" s="96">
        <f t="shared" si="8"/>
        <v>105.84328736798415</v>
      </c>
      <c r="P64" s="95">
        <f t="shared" si="1"/>
        <v>9088</v>
      </c>
      <c r="Q64" s="96">
        <f t="shared" si="9"/>
        <v>97.584022334371312</v>
      </c>
      <c r="R64" s="95">
        <f t="shared" si="2"/>
        <v>51940</v>
      </c>
      <c r="S64" s="96">
        <f t="shared" si="10"/>
        <v>98.477523083631951</v>
      </c>
      <c r="T64" s="95">
        <v>49351</v>
      </c>
      <c r="U64" s="96">
        <f t="shared" si="11"/>
        <v>99.259840302500052</v>
      </c>
      <c r="V64" s="95"/>
      <c r="W64" s="96"/>
      <c r="X64" s="95">
        <f t="shared" si="3"/>
        <v>2589</v>
      </c>
      <c r="Y64" s="96">
        <f t="shared" si="12"/>
        <v>85.615079365079367</v>
      </c>
      <c r="Z64" s="95"/>
      <c r="AA64" s="96"/>
      <c r="AB64" s="95"/>
      <c r="AC64" s="96"/>
      <c r="AD64" s="84"/>
      <c r="AE64" s="84"/>
      <c r="AF64" s="84"/>
      <c r="AG64" s="84"/>
      <c r="AH64" s="84"/>
      <c r="AI64" s="84"/>
      <c r="AJ64" s="109">
        <v>302</v>
      </c>
      <c r="AK64" s="155">
        <f t="shared" si="13"/>
        <v>24.9793217535153</v>
      </c>
      <c r="AL64" s="118" t="s">
        <v>211</v>
      </c>
      <c r="AM64" s="118" t="s">
        <v>211</v>
      </c>
      <c r="AN64" s="118" t="s">
        <v>211</v>
      </c>
      <c r="AO64" s="118" t="s">
        <v>211</v>
      </c>
      <c r="AP64" s="33" t="s">
        <v>184</v>
      </c>
      <c r="AQ64" s="34" t="s">
        <v>184</v>
      </c>
    </row>
    <row r="65" spans="1:50" s="88" customFormat="1" ht="12" hidden="1" customHeight="1">
      <c r="B65" s="43" t="s">
        <v>73</v>
      </c>
      <c r="C65" s="60" t="s">
        <v>74</v>
      </c>
      <c r="D65" s="82">
        <v>41668</v>
      </c>
      <c r="E65" s="96">
        <f t="shared" si="4"/>
        <v>97.464446107784426</v>
      </c>
      <c r="F65" s="95">
        <v>508</v>
      </c>
      <c r="G65" s="96">
        <f t="shared" si="5"/>
        <v>107.39957716701902</v>
      </c>
      <c r="H65" s="95"/>
      <c r="I65" s="96"/>
      <c r="J65" s="95">
        <f t="shared" si="0"/>
        <v>41160</v>
      </c>
      <c r="K65" s="96">
        <f t="shared" si="6"/>
        <v>97.353295962534588</v>
      </c>
      <c r="L65" s="95">
        <v>13417</v>
      </c>
      <c r="M65" s="96">
        <f t="shared" si="7"/>
        <v>110.37347811780191</v>
      </c>
      <c r="N65" s="95">
        <v>20202</v>
      </c>
      <c r="O65" s="96">
        <f t="shared" si="8"/>
        <v>109.58502847843776</v>
      </c>
      <c r="P65" s="95">
        <f t="shared" si="1"/>
        <v>6785</v>
      </c>
      <c r="Q65" s="96">
        <f t="shared" si="9"/>
        <v>108.05860805860806</v>
      </c>
      <c r="R65" s="95">
        <f t="shared" si="2"/>
        <v>47945</v>
      </c>
      <c r="S65" s="96">
        <f t="shared" si="10"/>
        <v>98.73759215783187</v>
      </c>
      <c r="T65" s="95">
        <v>45419</v>
      </c>
      <c r="U65" s="96">
        <f t="shared" si="11"/>
        <v>99.204945066946252</v>
      </c>
      <c r="V65" s="95"/>
      <c r="W65" s="96"/>
      <c r="X65" s="95">
        <f t="shared" si="3"/>
        <v>2526</v>
      </c>
      <c r="Y65" s="96">
        <f t="shared" si="12"/>
        <v>91.027027027027032</v>
      </c>
      <c r="Z65" s="95"/>
      <c r="AA65" s="96"/>
      <c r="AB65" s="95"/>
      <c r="AC65" s="96"/>
      <c r="AD65" s="84"/>
      <c r="AE65" s="84"/>
      <c r="AF65" s="84"/>
      <c r="AG65" s="84"/>
      <c r="AH65" s="84"/>
      <c r="AI65" s="84"/>
      <c r="AJ65" s="109">
        <v>466</v>
      </c>
      <c r="AK65" s="155">
        <f t="shared" si="13"/>
        <v>39.192598822539949</v>
      </c>
      <c r="AL65" s="118" t="s">
        <v>211</v>
      </c>
      <c r="AM65" s="118" t="s">
        <v>211</v>
      </c>
      <c r="AN65" s="118" t="s">
        <v>211</v>
      </c>
      <c r="AO65" s="118" t="s">
        <v>211</v>
      </c>
      <c r="AP65" s="33" t="s">
        <v>184</v>
      </c>
      <c r="AQ65" s="34" t="s">
        <v>184</v>
      </c>
    </row>
    <row r="66" spans="1:50" s="88" customFormat="1" ht="12" hidden="1" customHeight="1">
      <c r="B66" s="43" t="s">
        <v>75</v>
      </c>
      <c r="C66" s="60" t="s">
        <v>76</v>
      </c>
      <c r="D66" s="82">
        <v>43274</v>
      </c>
      <c r="E66" s="96">
        <f t="shared" si="4"/>
        <v>96.835839598997495</v>
      </c>
      <c r="F66" s="95">
        <v>423</v>
      </c>
      <c r="G66" s="96">
        <f t="shared" si="5"/>
        <v>82.778864970645799</v>
      </c>
      <c r="H66" s="95"/>
      <c r="I66" s="96"/>
      <c r="J66" s="95">
        <f t="shared" si="0"/>
        <v>42851</v>
      </c>
      <c r="K66" s="96">
        <f t="shared" si="6"/>
        <v>96.998438101274417</v>
      </c>
      <c r="L66" s="95">
        <v>14902</v>
      </c>
      <c r="M66" s="96">
        <f t="shared" si="7"/>
        <v>104.49477596241499</v>
      </c>
      <c r="N66" s="95">
        <v>19730</v>
      </c>
      <c r="O66" s="96">
        <f t="shared" si="8"/>
        <v>105.18178910331592</v>
      </c>
      <c r="P66" s="95">
        <f t="shared" si="1"/>
        <v>4828</v>
      </c>
      <c r="Q66" s="96">
        <f t="shared" si="9"/>
        <v>107.36046253057594</v>
      </c>
      <c r="R66" s="95">
        <f t="shared" si="2"/>
        <v>47679</v>
      </c>
      <c r="S66" s="96">
        <f t="shared" si="10"/>
        <v>97.955787484077746</v>
      </c>
      <c r="T66" s="95">
        <v>44444</v>
      </c>
      <c r="U66" s="96">
        <f t="shared" si="11"/>
        <v>99.050590595052384</v>
      </c>
      <c r="V66" s="95"/>
      <c r="W66" s="96"/>
      <c r="X66" s="95">
        <f t="shared" si="3"/>
        <v>3235</v>
      </c>
      <c r="Y66" s="96">
        <f t="shared" si="12"/>
        <v>85.042060988433235</v>
      </c>
      <c r="Z66" s="95"/>
      <c r="AA66" s="96"/>
      <c r="AB66" s="95"/>
      <c r="AC66" s="96"/>
      <c r="AD66" s="84"/>
      <c r="AE66" s="84"/>
      <c r="AF66" s="84"/>
      <c r="AG66" s="84"/>
      <c r="AH66" s="84"/>
      <c r="AI66" s="84"/>
      <c r="AJ66" s="109">
        <v>2185</v>
      </c>
      <c r="AK66" s="155">
        <f t="shared" si="13"/>
        <v>67.941542288557216</v>
      </c>
      <c r="AL66" s="118" t="s">
        <v>211</v>
      </c>
      <c r="AM66" s="118" t="s">
        <v>211</v>
      </c>
      <c r="AN66" s="118" t="s">
        <v>211</v>
      </c>
      <c r="AO66" s="118" t="s">
        <v>211</v>
      </c>
      <c r="AP66" s="33" t="s">
        <v>184</v>
      </c>
      <c r="AQ66" s="34" t="s">
        <v>184</v>
      </c>
    </row>
    <row r="67" spans="1:50" s="88" customFormat="1" ht="12" hidden="1" customHeight="1">
      <c r="B67" s="43" t="s">
        <v>97</v>
      </c>
      <c r="C67" s="60" t="s">
        <v>98</v>
      </c>
      <c r="D67" s="82">
        <v>44404</v>
      </c>
      <c r="E67" s="96">
        <f t="shared" si="4"/>
        <v>96.930801135123332</v>
      </c>
      <c r="F67" s="95">
        <v>494</v>
      </c>
      <c r="G67" s="96">
        <f t="shared" si="5"/>
        <v>103.34728033472804</v>
      </c>
      <c r="H67" s="95"/>
      <c r="I67" s="96"/>
      <c r="J67" s="95">
        <f t="shared" si="0"/>
        <v>43910</v>
      </c>
      <c r="K67" s="96">
        <f t="shared" si="6"/>
        <v>96.863143033618641</v>
      </c>
      <c r="L67" s="95">
        <v>15827</v>
      </c>
      <c r="M67" s="96">
        <f t="shared" si="7"/>
        <v>107.842736440447</v>
      </c>
      <c r="N67" s="95">
        <v>20527</v>
      </c>
      <c r="O67" s="96">
        <f t="shared" si="8"/>
        <v>112.34743582726725</v>
      </c>
      <c r="P67" s="95">
        <f t="shared" si="1"/>
        <v>4700</v>
      </c>
      <c r="Q67" s="96">
        <f t="shared" si="9"/>
        <v>130.73713490959668</v>
      </c>
      <c r="R67" s="95">
        <f t="shared" si="2"/>
        <v>48610</v>
      </c>
      <c r="S67" s="96">
        <f t="shared" si="10"/>
        <v>99.352095979724893</v>
      </c>
      <c r="T67" s="95">
        <v>44771</v>
      </c>
      <c r="U67" s="96">
        <f t="shared" si="11"/>
        <v>100.48479407473909</v>
      </c>
      <c r="V67" s="95"/>
      <c r="W67" s="96"/>
      <c r="X67" s="95">
        <f t="shared" si="3"/>
        <v>3839</v>
      </c>
      <c r="Y67" s="96">
        <f t="shared" si="12"/>
        <v>87.808783165599266</v>
      </c>
      <c r="Z67" s="95"/>
      <c r="AA67" s="96"/>
      <c r="AB67" s="95"/>
      <c r="AC67" s="96"/>
      <c r="AD67" s="84"/>
      <c r="AE67" s="84"/>
      <c r="AF67" s="84"/>
      <c r="AG67" s="84"/>
      <c r="AH67" s="84"/>
      <c r="AI67" s="84"/>
      <c r="AJ67" s="109">
        <v>3385</v>
      </c>
      <c r="AK67" s="155">
        <f t="shared" si="13"/>
        <v>75.879847567809904</v>
      </c>
      <c r="AL67" s="118" t="s">
        <v>211</v>
      </c>
      <c r="AM67" s="118" t="s">
        <v>211</v>
      </c>
      <c r="AN67" s="118" t="s">
        <v>211</v>
      </c>
      <c r="AO67" s="118" t="s">
        <v>211</v>
      </c>
      <c r="AP67" s="33" t="s">
        <v>184</v>
      </c>
      <c r="AQ67" s="34" t="s">
        <v>184</v>
      </c>
    </row>
    <row r="68" spans="1:50" s="88" customFormat="1" ht="12" hidden="1" customHeight="1">
      <c r="B68" s="43" t="s">
        <v>79</v>
      </c>
      <c r="C68" s="60" t="s">
        <v>80</v>
      </c>
      <c r="D68" s="82">
        <v>41384</v>
      </c>
      <c r="E68" s="96">
        <f t="shared" si="4"/>
        <v>97.617587394442609</v>
      </c>
      <c r="F68" s="95">
        <v>467</v>
      </c>
      <c r="G68" s="96">
        <f t="shared" si="5"/>
        <v>97.494780793319407</v>
      </c>
      <c r="H68" s="95"/>
      <c r="I68" s="96"/>
      <c r="J68" s="95">
        <f t="shared" si="0"/>
        <v>40917</v>
      </c>
      <c r="K68" s="96">
        <f t="shared" si="6"/>
        <v>97.618990814744123</v>
      </c>
      <c r="L68" s="95">
        <v>13919</v>
      </c>
      <c r="M68" s="96">
        <f t="shared" si="7"/>
        <v>101.37654770575382</v>
      </c>
      <c r="N68" s="95">
        <v>18318</v>
      </c>
      <c r="O68" s="96">
        <f t="shared" si="8"/>
        <v>109.45921720944129</v>
      </c>
      <c r="P68" s="95">
        <f t="shared" si="1"/>
        <v>4399</v>
      </c>
      <c r="Q68" s="96">
        <f t="shared" si="9"/>
        <v>146.38935108153078</v>
      </c>
      <c r="R68" s="95">
        <f t="shared" si="2"/>
        <v>45316</v>
      </c>
      <c r="S68" s="96">
        <f t="shared" si="10"/>
        <v>100.88156723063224</v>
      </c>
      <c r="T68" s="95">
        <v>42378</v>
      </c>
      <c r="U68" s="96">
        <f t="shared" si="11"/>
        <v>101.03712180816822</v>
      </c>
      <c r="V68" s="95"/>
      <c r="W68" s="96"/>
      <c r="X68" s="95">
        <f t="shared" si="3"/>
        <v>2938</v>
      </c>
      <c r="Y68" s="96">
        <f t="shared" si="12"/>
        <v>98.689956331877724</v>
      </c>
      <c r="Z68" s="95"/>
      <c r="AA68" s="96"/>
      <c r="AB68" s="95"/>
      <c r="AC68" s="96"/>
      <c r="AD68" s="84"/>
      <c r="AE68" s="84"/>
      <c r="AF68" s="84"/>
      <c r="AG68" s="84"/>
      <c r="AH68" s="84"/>
      <c r="AI68" s="84"/>
      <c r="AJ68" s="109">
        <v>1952</v>
      </c>
      <c r="AK68" s="155">
        <f t="shared" si="13"/>
        <v>63.790849673202608</v>
      </c>
      <c r="AL68" s="118" t="s">
        <v>211</v>
      </c>
      <c r="AM68" s="118" t="s">
        <v>211</v>
      </c>
      <c r="AN68" s="118" t="s">
        <v>211</v>
      </c>
      <c r="AO68" s="118" t="s">
        <v>211</v>
      </c>
      <c r="AP68" s="109" t="s">
        <v>184</v>
      </c>
      <c r="AQ68" s="110" t="s">
        <v>184</v>
      </c>
    </row>
    <row r="69" spans="1:50" s="88" customFormat="1" ht="12" hidden="1" customHeight="1">
      <c r="B69" s="44" t="s">
        <v>81</v>
      </c>
      <c r="C69" s="60" t="s">
        <v>82</v>
      </c>
      <c r="D69" s="83">
        <v>46821</v>
      </c>
      <c r="E69" s="111">
        <f t="shared" si="4"/>
        <v>97.582376357308092</v>
      </c>
      <c r="F69" s="112">
        <v>508</v>
      </c>
      <c r="G69" s="111">
        <f t="shared" si="5"/>
        <v>94.248608534322813</v>
      </c>
      <c r="H69" s="112"/>
      <c r="I69" s="111"/>
      <c r="J69" s="112">
        <f t="shared" si="0"/>
        <v>46313</v>
      </c>
      <c r="K69" s="111">
        <f t="shared" si="6"/>
        <v>97.620252097297751</v>
      </c>
      <c r="L69" s="112">
        <v>16117</v>
      </c>
      <c r="M69" s="111">
        <f t="shared" si="7"/>
        <v>98.268398268398272</v>
      </c>
      <c r="N69" s="112">
        <v>19778</v>
      </c>
      <c r="O69" s="111">
        <f t="shared" si="8"/>
        <v>105.17415580962511</v>
      </c>
      <c r="P69" s="112">
        <f t="shared" si="1"/>
        <v>3661</v>
      </c>
      <c r="Q69" s="111">
        <f t="shared" si="9"/>
        <v>152.28785357737104</v>
      </c>
      <c r="R69" s="112">
        <f t="shared" si="2"/>
        <v>49974</v>
      </c>
      <c r="S69" s="111">
        <f t="shared" si="10"/>
        <v>100.25679091602136</v>
      </c>
      <c r="T69" s="112">
        <v>45573</v>
      </c>
      <c r="U69" s="111">
        <f t="shared" si="11"/>
        <v>99.471788715486198</v>
      </c>
      <c r="V69" s="112"/>
      <c r="W69" s="111"/>
      <c r="X69" s="112">
        <f t="shared" si="3"/>
        <v>4401</v>
      </c>
      <c r="Y69" s="111">
        <f t="shared" si="12"/>
        <v>109.17886380550732</v>
      </c>
      <c r="Z69" s="112"/>
      <c r="AA69" s="111"/>
      <c r="AB69" s="112"/>
      <c r="AC69" s="111"/>
      <c r="AD69" s="85"/>
      <c r="AE69" s="85"/>
      <c r="AF69" s="85"/>
      <c r="AG69" s="85"/>
      <c r="AH69" s="85"/>
      <c r="AI69" s="85"/>
      <c r="AJ69" s="113">
        <v>3376</v>
      </c>
      <c r="AK69" s="161">
        <f t="shared" si="13"/>
        <v>67.344903251545986</v>
      </c>
      <c r="AL69" s="151" t="s">
        <v>211</v>
      </c>
      <c r="AM69" s="151" t="s">
        <v>211</v>
      </c>
      <c r="AN69" s="151" t="s">
        <v>211</v>
      </c>
      <c r="AO69" s="151" t="s">
        <v>211</v>
      </c>
      <c r="AP69" s="35" t="s">
        <v>184</v>
      </c>
      <c r="AQ69" s="36" t="s">
        <v>184</v>
      </c>
    </row>
    <row r="70" spans="1:50" s="88" customFormat="1" ht="12" hidden="1" customHeight="1">
      <c r="B70" s="42" t="s">
        <v>99</v>
      </c>
      <c r="C70" s="61" t="s">
        <v>100</v>
      </c>
      <c r="D70" s="81">
        <v>46456</v>
      </c>
      <c r="E70" s="114">
        <f t="shared" si="4"/>
        <v>98.103644887443508</v>
      </c>
      <c r="F70" s="115">
        <v>514</v>
      </c>
      <c r="G70" s="114">
        <f t="shared" si="5"/>
        <v>155.28700906344412</v>
      </c>
      <c r="H70" s="115"/>
      <c r="I70" s="114"/>
      <c r="J70" s="115">
        <f t="shared" si="0"/>
        <v>45942</v>
      </c>
      <c r="K70" s="114">
        <f t="shared" si="6"/>
        <v>97.701124981392084</v>
      </c>
      <c r="L70" s="115">
        <v>15812</v>
      </c>
      <c r="M70" s="114">
        <f t="shared" si="7"/>
        <v>98.290545160688765</v>
      </c>
      <c r="N70" s="115">
        <v>19926</v>
      </c>
      <c r="O70" s="114">
        <f t="shared" si="8"/>
        <v>101.98587368205547</v>
      </c>
      <c r="P70" s="115">
        <f t="shared" si="1"/>
        <v>4114</v>
      </c>
      <c r="Q70" s="114">
        <f t="shared" si="9"/>
        <v>119.21182266009853</v>
      </c>
      <c r="R70" s="115">
        <f t="shared" si="2"/>
        <v>50056</v>
      </c>
      <c r="S70" s="114">
        <f t="shared" si="10"/>
        <v>99.171850853904985</v>
      </c>
      <c r="T70" s="115">
        <v>46333</v>
      </c>
      <c r="U70" s="114">
        <f t="shared" si="11"/>
        <v>99.561639125856843</v>
      </c>
      <c r="V70" s="115">
        <v>1549</v>
      </c>
      <c r="W70" s="78" t="s">
        <v>31</v>
      </c>
      <c r="X70" s="115">
        <f t="shared" si="3"/>
        <v>3723</v>
      </c>
      <c r="Y70" s="114">
        <f t="shared" si="12"/>
        <v>94.564389128778259</v>
      </c>
      <c r="Z70" s="115"/>
      <c r="AA70" s="114"/>
      <c r="AB70" s="115"/>
      <c r="AC70" s="114"/>
      <c r="AD70" s="86"/>
      <c r="AE70" s="86"/>
      <c r="AF70" s="86"/>
      <c r="AG70" s="86"/>
      <c r="AH70" s="86"/>
      <c r="AI70" s="86"/>
      <c r="AJ70" s="116">
        <v>2883</v>
      </c>
      <c r="AK70" s="162">
        <f t="shared" si="13"/>
        <v>67.454375292466068</v>
      </c>
      <c r="AL70" s="149" t="s">
        <v>211</v>
      </c>
      <c r="AM70" s="149" t="s">
        <v>211</v>
      </c>
      <c r="AN70" s="149" t="s">
        <v>211</v>
      </c>
      <c r="AO70" s="149" t="s">
        <v>211</v>
      </c>
      <c r="AP70" s="29" t="s">
        <v>184</v>
      </c>
      <c r="AQ70" s="30" t="s">
        <v>184</v>
      </c>
    </row>
    <row r="71" spans="1:50" s="88" customFormat="1" ht="12" hidden="1" customHeight="1">
      <c r="B71" s="43" t="s">
        <v>63</v>
      </c>
      <c r="C71" s="60" t="s">
        <v>64</v>
      </c>
      <c r="D71" s="82">
        <v>47222</v>
      </c>
      <c r="E71" s="96">
        <f t="shared" si="4"/>
        <v>97.970954356846477</v>
      </c>
      <c r="F71" s="95">
        <v>517</v>
      </c>
      <c r="G71" s="96">
        <f t="shared" si="5"/>
        <v>96.096654275092945</v>
      </c>
      <c r="H71" s="95"/>
      <c r="I71" s="96"/>
      <c r="J71" s="95">
        <f t="shared" si="0"/>
        <v>46705</v>
      </c>
      <c r="K71" s="96">
        <f t="shared" si="6"/>
        <v>97.992111115773568</v>
      </c>
      <c r="L71" s="95">
        <v>15894</v>
      </c>
      <c r="M71" s="96">
        <f t="shared" si="7"/>
        <v>105.39787798408489</v>
      </c>
      <c r="N71" s="95">
        <v>21274</v>
      </c>
      <c r="O71" s="96">
        <f t="shared" si="8"/>
        <v>102.36743335578866</v>
      </c>
      <c r="P71" s="95">
        <f t="shared" si="1"/>
        <v>5380</v>
      </c>
      <c r="Q71" s="96">
        <f t="shared" si="9"/>
        <v>94.352858646089089</v>
      </c>
      <c r="R71" s="95">
        <f t="shared" si="2"/>
        <v>52085</v>
      </c>
      <c r="S71" s="96">
        <f t="shared" si="10"/>
        <v>97.603253129450565</v>
      </c>
      <c r="T71" s="95">
        <v>48832</v>
      </c>
      <c r="U71" s="96">
        <f t="shared" si="11"/>
        <v>97.798962568344322</v>
      </c>
      <c r="V71" s="95">
        <v>1323</v>
      </c>
      <c r="W71" s="78" t="s">
        <v>31</v>
      </c>
      <c r="X71" s="95">
        <f t="shared" si="3"/>
        <v>3253</v>
      </c>
      <c r="Y71" s="96">
        <f t="shared" si="12"/>
        <v>94.756772502184688</v>
      </c>
      <c r="Z71" s="95"/>
      <c r="AA71" s="96"/>
      <c r="AB71" s="95"/>
      <c r="AC71" s="96"/>
      <c r="AD71" s="84"/>
      <c r="AE71" s="84"/>
      <c r="AF71" s="84"/>
      <c r="AG71" s="84"/>
      <c r="AH71" s="84"/>
      <c r="AI71" s="84"/>
      <c r="AJ71" s="109">
        <v>1767</v>
      </c>
      <c r="AK71" s="155">
        <f t="shared" si="13"/>
        <v>80.354706684856751</v>
      </c>
      <c r="AL71" s="118" t="s">
        <v>211</v>
      </c>
      <c r="AM71" s="118" t="s">
        <v>211</v>
      </c>
      <c r="AN71" s="118" t="s">
        <v>211</v>
      </c>
      <c r="AO71" s="118" t="s">
        <v>211</v>
      </c>
      <c r="AP71" s="33" t="s">
        <v>184</v>
      </c>
      <c r="AQ71" s="34" t="s">
        <v>184</v>
      </c>
    </row>
    <row r="72" spans="1:50" s="88" customFormat="1" ht="12" hidden="1" customHeight="1">
      <c r="B72" s="43" t="s">
        <v>40</v>
      </c>
      <c r="C72" s="60" t="s">
        <v>65</v>
      </c>
      <c r="D72" s="82">
        <v>44254</v>
      </c>
      <c r="E72" s="96">
        <f t="shared" si="4"/>
        <v>97.842140172451906</v>
      </c>
      <c r="F72" s="95">
        <v>481</v>
      </c>
      <c r="G72" s="96">
        <f t="shared" si="5"/>
        <v>98.565573770491795</v>
      </c>
      <c r="H72" s="95"/>
      <c r="I72" s="96"/>
      <c r="J72" s="95">
        <f t="shared" si="0"/>
        <v>43773</v>
      </c>
      <c r="K72" s="96">
        <f t="shared" si="6"/>
        <v>97.834249698270085</v>
      </c>
      <c r="L72" s="95">
        <v>14454</v>
      </c>
      <c r="M72" s="96">
        <f t="shared" si="7"/>
        <v>107.46468401486989</v>
      </c>
      <c r="N72" s="95">
        <v>21777</v>
      </c>
      <c r="O72" s="96">
        <f t="shared" si="8"/>
        <v>100.89885558078117</v>
      </c>
      <c r="P72" s="95">
        <f t="shared" si="1"/>
        <v>7323</v>
      </c>
      <c r="Q72" s="96">
        <f t="shared" si="9"/>
        <v>90.040575433419406</v>
      </c>
      <c r="R72" s="95">
        <f t="shared" si="2"/>
        <v>51096</v>
      </c>
      <c r="S72" s="96">
        <f t="shared" si="10"/>
        <v>96.635460992907809</v>
      </c>
      <c r="T72" s="95">
        <v>49168</v>
      </c>
      <c r="U72" s="96">
        <f t="shared" si="11"/>
        <v>96.582069615777471</v>
      </c>
      <c r="V72" s="95">
        <v>1362</v>
      </c>
      <c r="W72" s="78" t="s">
        <v>31</v>
      </c>
      <c r="X72" s="95">
        <f t="shared" si="3"/>
        <v>1928</v>
      </c>
      <c r="Y72" s="96">
        <f t="shared" si="12"/>
        <v>98.017285205897309</v>
      </c>
      <c r="Z72" s="95"/>
      <c r="AA72" s="96"/>
      <c r="AB72" s="95"/>
      <c r="AC72" s="96"/>
      <c r="AD72" s="84"/>
      <c r="AE72" s="84"/>
      <c r="AF72" s="84"/>
      <c r="AG72" s="84"/>
      <c r="AH72" s="84"/>
      <c r="AI72" s="84"/>
      <c r="AJ72" s="109">
        <v>531</v>
      </c>
      <c r="AK72" s="155">
        <f t="shared" si="13"/>
        <v>115.43478260869566</v>
      </c>
      <c r="AL72" s="118" t="s">
        <v>211</v>
      </c>
      <c r="AM72" s="118" t="s">
        <v>211</v>
      </c>
      <c r="AN72" s="118" t="s">
        <v>211</v>
      </c>
      <c r="AO72" s="118" t="s">
        <v>211</v>
      </c>
      <c r="AP72" s="33" t="s">
        <v>184</v>
      </c>
      <c r="AQ72" s="34" t="s">
        <v>184</v>
      </c>
    </row>
    <row r="73" spans="1:50" s="88" customFormat="1" ht="12" hidden="1" customHeight="1">
      <c r="B73" s="43" t="s">
        <v>42</v>
      </c>
      <c r="C73" s="60" t="s">
        <v>66</v>
      </c>
      <c r="D73" s="82">
        <v>43608</v>
      </c>
      <c r="E73" s="96">
        <f t="shared" si="4"/>
        <v>98.924731182795696</v>
      </c>
      <c r="F73" s="95">
        <v>491</v>
      </c>
      <c r="G73" s="96">
        <f t="shared" si="5"/>
        <v>116.90476190476191</v>
      </c>
      <c r="H73" s="95"/>
      <c r="I73" s="96"/>
      <c r="J73" s="95">
        <f t="shared" si="0"/>
        <v>43117</v>
      </c>
      <c r="K73" s="96">
        <f t="shared" si="6"/>
        <v>98.751774998854842</v>
      </c>
      <c r="L73" s="95">
        <v>14253</v>
      </c>
      <c r="M73" s="96">
        <f t="shared" si="7"/>
        <v>100.31672297297298</v>
      </c>
      <c r="N73" s="95">
        <v>22470</v>
      </c>
      <c r="O73" s="96">
        <f t="shared" si="8"/>
        <v>97.51334461658638</v>
      </c>
      <c r="P73" s="95">
        <f t="shared" si="1"/>
        <v>8217</v>
      </c>
      <c r="Q73" s="96">
        <f t="shared" si="9"/>
        <v>93.00509337860781</v>
      </c>
      <c r="R73" s="95">
        <f t="shared" si="2"/>
        <v>51334</v>
      </c>
      <c r="S73" s="96">
        <f t="shared" si="10"/>
        <v>97.784635312494046</v>
      </c>
      <c r="T73" s="95">
        <v>48150</v>
      </c>
      <c r="U73" s="96">
        <f t="shared" si="11"/>
        <v>96.261495401839255</v>
      </c>
      <c r="V73" s="95">
        <v>1483</v>
      </c>
      <c r="W73" s="78" t="s">
        <v>31</v>
      </c>
      <c r="X73" s="95">
        <f t="shared" si="3"/>
        <v>3184</v>
      </c>
      <c r="Y73" s="96">
        <f t="shared" si="12"/>
        <v>128.54259184497377</v>
      </c>
      <c r="Z73" s="95"/>
      <c r="AA73" s="96"/>
      <c r="AB73" s="95"/>
      <c r="AC73" s="96"/>
      <c r="AD73" s="84"/>
      <c r="AE73" s="84"/>
      <c r="AF73" s="84"/>
      <c r="AG73" s="84"/>
      <c r="AH73" s="84"/>
      <c r="AI73" s="84"/>
      <c r="AJ73" s="171">
        <v>1734</v>
      </c>
      <c r="AK73" s="172">
        <f t="shared" si="13"/>
        <v>213.02211302211299</v>
      </c>
      <c r="AL73" s="118" t="s">
        <v>211</v>
      </c>
      <c r="AM73" s="118" t="s">
        <v>211</v>
      </c>
      <c r="AN73" s="118" t="s">
        <v>211</v>
      </c>
      <c r="AO73" s="118" t="s">
        <v>211</v>
      </c>
      <c r="AP73" s="33" t="s">
        <v>184</v>
      </c>
      <c r="AQ73" s="34" t="s">
        <v>184</v>
      </c>
    </row>
    <row r="74" spans="1:50" s="88" customFormat="1" ht="12" hidden="1" customHeight="1">
      <c r="B74" s="43" t="s">
        <v>67</v>
      </c>
      <c r="C74" s="60" t="s">
        <v>68</v>
      </c>
      <c r="D74" s="82">
        <v>42272</v>
      </c>
      <c r="E74" s="96">
        <f t="shared" si="4"/>
        <v>100.38232290850371</v>
      </c>
      <c r="F74" s="95">
        <v>454</v>
      </c>
      <c r="G74" s="96">
        <f t="shared" si="5"/>
        <v>89.370078740157481</v>
      </c>
      <c r="H74" s="95"/>
      <c r="I74" s="96"/>
      <c r="J74" s="95">
        <f t="shared" si="0"/>
        <v>41818</v>
      </c>
      <c r="K74" s="96">
        <f t="shared" si="6"/>
        <v>100.5167896545922</v>
      </c>
      <c r="L74" s="95">
        <v>14215</v>
      </c>
      <c r="M74" s="96">
        <f t="shared" si="7"/>
        <v>104.65287491717588</v>
      </c>
      <c r="N74" s="95">
        <v>21115</v>
      </c>
      <c r="O74" s="96">
        <f t="shared" si="8"/>
        <v>89.085309256602812</v>
      </c>
      <c r="P74" s="95">
        <f t="shared" si="1"/>
        <v>6900</v>
      </c>
      <c r="Q74" s="96">
        <f t="shared" si="9"/>
        <v>68.188556181440845</v>
      </c>
      <c r="R74" s="95">
        <f t="shared" si="2"/>
        <v>48718</v>
      </c>
      <c r="S74" s="96">
        <f t="shared" si="10"/>
        <v>94.192026603766294</v>
      </c>
      <c r="T74" s="95">
        <v>45227</v>
      </c>
      <c r="U74" s="96">
        <f t="shared" si="11"/>
        <v>92.333918582336366</v>
      </c>
      <c r="V74" s="95">
        <v>1864</v>
      </c>
      <c r="W74" s="78" t="s">
        <v>31</v>
      </c>
      <c r="X74" s="95">
        <f t="shared" si="3"/>
        <v>3491</v>
      </c>
      <c r="Y74" s="96">
        <f t="shared" si="12"/>
        <v>127.4087591240876</v>
      </c>
      <c r="Z74" s="95"/>
      <c r="AA74" s="96"/>
      <c r="AB74" s="95"/>
      <c r="AC74" s="96"/>
      <c r="AD74" s="84"/>
      <c r="AE74" s="84"/>
      <c r="AF74" s="84"/>
      <c r="AG74" s="84"/>
      <c r="AH74" s="84"/>
      <c r="AI74" s="84"/>
      <c r="AJ74" s="171">
        <v>1543</v>
      </c>
      <c r="AK74" s="172">
        <f t="shared" si="13"/>
        <v>197.56722151088348</v>
      </c>
      <c r="AL74" s="118" t="s">
        <v>211</v>
      </c>
      <c r="AM74" s="118" t="s">
        <v>211</v>
      </c>
      <c r="AN74" s="118" t="s">
        <v>211</v>
      </c>
      <c r="AO74" s="118" t="s">
        <v>211</v>
      </c>
      <c r="AP74" s="33" t="s">
        <v>184</v>
      </c>
      <c r="AQ74" s="34" t="s">
        <v>184</v>
      </c>
    </row>
    <row r="75" spans="1:50" s="88" customFormat="1" ht="12" hidden="1" customHeight="1">
      <c r="B75" s="43" t="s">
        <v>69</v>
      </c>
      <c r="C75" s="60" t="s">
        <v>70</v>
      </c>
      <c r="D75" s="82">
        <v>40235</v>
      </c>
      <c r="E75" s="96">
        <f t="shared" si="4"/>
        <v>96.111124381912433</v>
      </c>
      <c r="F75" s="95">
        <v>455</v>
      </c>
      <c r="G75" s="96">
        <f t="shared" si="5"/>
        <v>87.668593448940271</v>
      </c>
      <c r="H75" s="95"/>
      <c r="I75" s="96"/>
      <c r="J75" s="95">
        <f t="shared" ref="J75:J138" si="14">D75-F75</f>
        <v>39780</v>
      </c>
      <c r="K75" s="96">
        <f t="shared" si="6"/>
        <v>96.217105263157904</v>
      </c>
      <c r="L75" s="95">
        <v>12617</v>
      </c>
      <c r="M75" s="96">
        <f t="shared" si="7"/>
        <v>93.480032599837003</v>
      </c>
      <c r="N75" s="95">
        <v>24201</v>
      </c>
      <c r="O75" s="96">
        <f t="shared" si="8"/>
        <v>99.85558673048358</v>
      </c>
      <c r="P75" s="95">
        <f t="shared" ref="P75:P138" si="15">N75-L75</f>
        <v>11584</v>
      </c>
      <c r="Q75" s="96">
        <f t="shared" si="9"/>
        <v>107.86851662165937</v>
      </c>
      <c r="R75" s="95">
        <f t="shared" ref="R75:R138" si="16">J75+P75</f>
        <v>51364</v>
      </c>
      <c r="S75" s="96">
        <f t="shared" si="10"/>
        <v>98.619511164871454</v>
      </c>
      <c r="T75" s="95">
        <v>49327</v>
      </c>
      <c r="U75" s="96">
        <f t="shared" si="11"/>
        <v>98.794287888802103</v>
      </c>
      <c r="V75" s="95">
        <v>1507</v>
      </c>
      <c r="W75" s="78" t="s">
        <v>31</v>
      </c>
      <c r="X75" s="95">
        <f t="shared" ref="X75:X138" si="17">+R75-T75</f>
        <v>2037</v>
      </c>
      <c r="Y75" s="96">
        <f t="shared" si="12"/>
        <v>94.568245125348199</v>
      </c>
      <c r="Z75" s="95"/>
      <c r="AA75" s="96"/>
      <c r="AB75" s="95"/>
      <c r="AC75" s="96"/>
      <c r="AD75" s="84"/>
      <c r="AE75" s="84"/>
      <c r="AF75" s="84"/>
      <c r="AG75" s="84"/>
      <c r="AH75" s="84"/>
      <c r="AI75" s="84"/>
      <c r="AJ75" s="171">
        <v>200</v>
      </c>
      <c r="AK75" s="172">
        <f t="shared" si="13"/>
        <v>87.336244541484717</v>
      </c>
      <c r="AL75" s="118" t="s">
        <v>211</v>
      </c>
      <c r="AM75" s="118" t="s">
        <v>211</v>
      </c>
      <c r="AN75" s="118" t="s">
        <v>211</v>
      </c>
      <c r="AO75" s="118" t="s">
        <v>211</v>
      </c>
      <c r="AP75" s="33" t="s">
        <v>184</v>
      </c>
      <c r="AQ75" s="34" t="s">
        <v>184</v>
      </c>
    </row>
    <row r="76" spans="1:50" s="88" customFormat="1" ht="12" hidden="1" customHeight="1">
      <c r="B76" s="43" t="s">
        <v>71</v>
      </c>
      <c r="C76" s="60" t="s">
        <v>72</v>
      </c>
      <c r="D76" s="82">
        <v>42673</v>
      </c>
      <c r="E76" s="96">
        <f t="shared" si="4"/>
        <v>98.54741120502517</v>
      </c>
      <c r="F76" s="95">
        <v>472</v>
      </c>
      <c r="G76" s="96">
        <f t="shared" si="5"/>
        <v>104.8888888888889</v>
      </c>
      <c r="H76" s="95"/>
      <c r="I76" s="96"/>
      <c r="J76" s="95">
        <f t="shared" si="14"/>
        <v>42201</v>
      </c>
      <c r="K76" s="96">
        <f t="shared" si="6"/>
        <v>98.480817698123786</v>
      </c>
      <c r="L76" s="95">
        <v>14226</v>
      </c>
      <c r="M76" s="96">
        <f t="shared" si="7"/>
        <v>102.62588371086423</v>
      </c>
      <c r="N76" s="95">
        <v>20037</v>
      </c>
      <c r="O76" s="96">
        <f t="shared" si="8"/>
        <v>87.30718954248367</v>
      </c>
      <c r="P76" s="95">
        <f t="shared" si="15"/>
        <v>5811</v>
      </c>
      <c r="Q76" s="96">
        <f t="shared" si="9"/>
        <v>63.941461267605639</v>
      </c>
      <c r="R76" s="95">
        <f t="shared" si="16"/>
        <v>48012</v>
      </c>
      <c r="S76" s="96">
        <f t="shared" si="10"/>
        <v>92.437427801309198</v>
      </c>
      <c r="T76" s="95">
        <v>45457</v>
      </c>
      <c r="U76" s="96">
        <f t="shared" si="11"/>
        <v>92.109582379283097</v>
      </c>
      <c r="V76" s="95">
        <v>1622</v>
      </c>
      <c r="W76" s="78" t="s">
        <v>31</v>
      </c>
      <c r="X76" s="95">
        <f t="shared" si="17"/>
        <v>2555</v>
      </c>
      <c r="Y76" s="96">
        <f t="shared" si="12"/>
        <v>98.686751641560448</v>
      </c>
      <c r="Z76" s="95"/>
      <c r="AA76" s="96"/>
      <c r="AB76" s="95"/>
      <c r="AC76" s="96"/>
      <c r="AD76" s="84"/>
      <c r="AE76" s="84"/>
      <c r="AF76" s="84"/>
      <c r="AG76" s="84"/>
      <c r="AH76" s="84"/>
      <c r="AI76" s="84"/>
      <c r="AJ76" s="171">
        <v>1608</v>
      </c>
      <c r="AK76" s="172">
        <f t="shared" si="13"/>
        <v>532.4503311258278</v>
      </c>
      <c r="AL76" s="118" t="s">
        <v>211</v>
      </c>
      <c r="AM76" s="118" t="s">
        <v>211</v>
      </c>
      <c r="AN76" s="118" t="s">
        <v>211</v>
      </c>
      <c r="AO76" s="118" t="s">
        <v>211</v>
      </c>
      <c r="AP76" s="33" t="s">
        <v>184</v>
      </c>
      <c r="AQ76" s="34" t="s">
        <v>184</v>
      </c>
    </row>
    <row r="77" spans="1:50" s="88" customFormat="1" ht="12" hidden="1" customHeight="1">
      <c r="B77" s="43" t="s">
        <v>73</v>
      </c>
      <c r="C77" s="60" t="s">
        <v>74</v>
      </c>
      <c r="D77" s="82">
        <v>41494</v>
      </c>
      <c r="E77" s="96">
        <f t="shared" si="4"/>
        <v>99.5824133627724</v>
      </c>
      <c r="F77" s="95">
        <v>450</v>
      </c>
      <c r="G77" s="96">
        <f t="shared" si="5"/>
        <v>88.582677165354326</v>
      </c>
      <c r="H77" s="95"/>
      <c r="I77" s="96"/>
      <c r="J77" s="95">
        <f t="shared" si="14"/>
        <v>41044</v>
      </c>
      <c r="K77" s="96">
        <f t="shared" si="6"/>
        <v>99.718172983479107</v>
      </c>
      <c r="L77" s="95">
        <v>13418</v>
      </c>
      <c r="M77" s="96">
        <f t="shared" si="7"/>
        <v>100.00745323097561</v>
      </c>
      <c r="N77" s="95">
        <v>18616</v>
      </c>
      <c r="O77" s="96">
        <f t="shared" si="8"/>
        <v>92.149292149292151</v>
      </c>
      <c r="P77" s="95">
        <f t="shared" si="15"/>
        <v>5198</v>
      </c>
      <c r="Q77" s="96">
        <f t="shared" si="9"/>
        <v>76.610169491525426</v>
      </c>
      <c r="R77" s="95">
        <f t="shared" si="16"/>
        <v>46242</v>
      </c>
      <c r="S77" s="96">
        <f t="shared" si="10"/>
        <v>96.448013348628635</v>
      </c>
      <c r="T77" s="95">
        <v>43862</v>
      </c>
      <c r="U77" s="96">
        <f t="shared" si="11"/>
        <v>96.571919240846341</v>
      </c>
      <c r="V77" s="95">
        <v>1630</v>
      </c>
      <c r="W77" s="78" t="s">
        <v>31</v>
      </c>
      <c r="X77" s="95">
        <f t="shared" si="17"/>
        <v>2380</v>
      </c>
      <c r="Y77" s="96">
        <f t="shared" si="12"/>
        <v>94.220110847189233</v>
      </c>
      <c r="Z77" s="95"/>
      <c r="AA77" s="96"/>
      <c r="AB77" s="95"/>
      <c r="AC77" s="96"/>
      <c r="AD77" s="84"/>
      <c r="AE77" s="84"/>
      <c r="AF77" s="84"/>
      <c r="AG77" s="84"/>
      <c r="AH77" s="84"/>
      <c r="AI77" s="84"/>
      <c r="AJ77" s="171">
        <v>729</v>
      </c>
      <c r="AK77" s="172">
        <f t="shared" si="13"/>
        <v>156.43776824034333</v>
      </c>
      <c r="AL77" s="118" t="s">
        <v>211</v>
      </c>
      <c r="AM77" s="118" t="s">
        <v>211</v>
      </c>
      <c r="AN77" s="118" t="s">
        <v>211</v>
      </c>
      <c r="AO77" s="118" t="s">
        <v>211</v>
      </c>
      <c r="AP77" s="33" t="s">
        <v>184</v>
      </c>
      <c r="AQ77" s="34" t="s">
        <v>184</v>
      </c>
    </row>
    <row r="78" spans="1:50" ht="12" hidden="1" customHeight="1">
      <c r="A78" s="88"/>
      <c r="B78" s="43" t="s">
        <v>75</v>
      </c>
      <c r="C78" s="60" t="s">
        <v>76</v>
      </c>
      <c r="D78" s="75">
        <v>43390</v>
      </c>
      <c r="E78" s="84">
        <f t="shared" si="4"/>
        <v>100.26805934279244</v>
      </c>
      <c r="F78" s="78">
        <v>464</v>
      </c>
      <c r="G78" s="84">
        <f t="shared" si="5"/>
        <v>109.69267139479906</v>
      </c>
      <c r="H78" s="78"/>
      <c r="I78" s="84"/>
      <c r="J78" s="78">
        <f t="shared" si="14"/>
        <v>42926</v>
      </c>
      <c r="K78" s="84">
        <f t="shared" si="6"/>
        <v>100.17502508692912</v>
      </c>
      <c r="L78" s="78">
        <v>15276</v>
      </c>
      <c r="M78" s="84">
        <f t="shared" si="7"/>
        <v>102.50973023755201</v>
      </c>
      <c r="N78" s="78">
        <v>17473</v>
      </c>
      <c r="O78" s="84">
        <f t="shared" si="8"/>
        <v>88.560567663456666</v>
      </c>
      <c r="P78" s="78">
        <f t="shared" si="15"/>
        <v>2197</v>
      </c>
      <c r="Q78" s="84">
        <f t="shared" si="9"/>
        <v>45.505385252692626</v>
      </c>
      <c r="R78" s="78">
        <f t="shared" si="16"/>
        <v>45123</v>
      </c>
      <c r="S78" s="84">
        <f t="shared" si="10"/>
        <v>94.639149311017434</v>
      </c>
      <c r="T78" s="78">
        <v>41571</v>
      </c>
      <c r="U78" s="84">
        <f t="shared" si="11"/>
        <v>93.535685356853577</v>
      </c>
      <c r="V78" s="78">
        <v>1599</v>
      </c>
      <c r="W78" s="78" t="s">
        <v>31</v>
      </c>
      <c r="X78" s="78">
        <f t="shared" si="17"/>
        <v>3552</v>
      </c>
      <c r="Y78" s="84">
        <f t="shared" si="12"/>
        <v>109.79907264296753</v>
      </c>
      <c r="Z78" s="78"/>
      <c r="AA78" s="84"/>
      <c r="AB78" s="78"/>
      <c r="AC78" s="84"/>
      <c r="AD78" s="84"/>
      <c r="AE78" s="84"/>
      <c r="AF78" s="84"/>
      <c r="AG78" s="84"/>
      <c r="AH78" s="84"/>
      <c r="AI78" s="84"/>
      <c r="AJ78" s="118">
        <v>3745</v>
      </c>
      <c r="AK78" s="157">
        <f t="shared" si="13"/>
        <v>171.39588100686498</v>
      </c>
      <c r="AL78" s="118" t="s">
        <v>211</v>
      </c>
      <c r="AM78" s="118" t="s">
        <v>211</v>
      </c>
      <c r="AN78" s="118" t="s">
        <v>211</v>
      </c>
      <c r="AO78" s="118" t="s">
        <v>211</v>
      </c>
      <c r="AP78" s="33" t="s">
        <v>184</v>
      </c>
      <c r="AQ78" s="34" t="s">
        <v>184</v>
      </c>
      <c r="AR78" s="14"/>
      <c r="AS78" s="14"/>
      <c r="AT78" s="14"/>
      <c r="AU78" s="14"/>
      <c r="AV78" s="14"/>
      <c r="AW78" s="14"/>
      <c r="AX78" s="14"/>
    </row>
    <row r="79" spans="1:50" ht="12" hidden="1" customHeight="1">
      <c r="A79" s="88"/>
      <c r="B79" s="43" t="s">
        <v>101</v>
      </c>
      <c r="C79" s="60" t="s">
        <v>102</v>
      </c>
      <c r="D79" s="75">
        <v>44213</v>
      </c>
      <c r="E79" s="84">
        <f t="shared" si="4"/>
        <v>99.569858571299889</v>
      </c>
      <c r="F79" s="78">
        <v>401</v>
      </c>
      <c r="G79" s="84">
        <f t="shared" si="5"/>
        <v>81.174089068825921</v>
      </c>
      <c r="H79" s="78"/>
      <c r="I79" s="84"/>
      <c r="J79" s="78">
        <f t="shared" si="14"/>
        <v>43812</v>
      </c>
      <c r="K79" s="84">
        <f t="shared" si="6"/>
        <v>99.776816214985203</v>
      </c>
      <c r="L79" s="78">
        <v>15614</v>
      </c>
      <c r="M79" s="84">
        <f t="shared" si="7"/>
        <v>98.654198521513877</v>
      </c>
      <c r="N79" s="78">
        <v>16726</v>
      </c>
      <c r="O79" s="84">
        <f t="shared" si="8"/>
        <v>81.482924928143419</v>
      </c>
      <c r="P79" s="78">
        <f t="shared" si="15"/>
        <v>1112</v>
      </c>
      <c r="Q79" s="84">
        <f t="shared" si="9"/>
        <v>23.659574468085108</v>
      </c>
      <c r="R79" s="78">
        <f t="shared" si="16"/>
        <v>44924</v>
      </c>
      <c r="S79" s="84">
        <f t="shared" si="10"/>
        <v>92.417198107385317</v>
      </c>
      <c r="T79" s="78">
        <v>41100</v>
      </c>
      <c r="U79" s="84">
        <f t="shared" si="11"/>
        <v>91.800495856692947</v>
      </c>
      <c r="V79" s="78">
        <v>1484</v>
      </c>
      <c r="W79" s="78" t="s">
        <v>31</v>
      </c>
      <c r="X79" s="78">
        <f t="shared" si="17"/>
        <v>3824</v>
      </c>
      <c r="Y79" s="84">
        <f t="shared" si="12"/>
        <v>99.60927324824172</v>
      </c>
      <c r="Z79" s="78"/>
      <c r="AA79" s="84"/>
      <c r="AB79" s="78"/>
      <c r="AC79" s="84"/>
      <c r="AD79" s="84"/>
      <c r="AE79" s="84"/>
      <c r="AF79" s="84"/>
      <c r="AG79" s="84"/>
      <c r="AH79" s="84"/>
      <c r="AI79" s="84"/>
      <c r="AJ79" s="118">
        <v>3967</v>
      </c>
      <c r="AK79" s="157">
        <f t="shared" si="13"/>
        <v>117.19350073855243</v>
      </c>
      <c r="AL79" s="118" t="s">
        <v>211</v>
      </c>
      <c r="AM79" s="118" t="s">
        <v>211</v>
      </c>
      <c r="AN79" s="118" t="s">
        <v>211</v>
      </c>
      <c r="AO79" s="118" t="s">
        <v>211</v>
      </c>
      <c r="AP79" s="33" t="s">
        <v>184</v>
      </c>
      <c r="AQ79" s="34" t="s">
        <v>184</v>
      </c>
      <c r="AR79" s="14"/>
      <c r="AS79" s="14"/>
      <c r="AT79" s="14"/>
      <c r="AU79" s="14"/>
      <c r="AV79" s="14"/>
      <c r="AW79" s="14"/>
      <c r="AX79" s="14"/>
    </row>
    <row r="80" spans="1:50" ht="12" hidden="1" customHeight="1">
      <c r="A80" s="88"/>
      <c r="B80" s="43" t="s">
        <v>79</v>
      </c>
      <c r="C80" s="60" t="s">
        <v>80</v>
      </c>
      <c r="D80" s="75">
        <v>42174</v>
      </c>
      <c r="E80" s="84">
        <f t="shared" si="4"/>
        <v>101.90895031896386</v>
      </c>
      <c r="F80" s="78">
        <v>470</v>
      </c>
      <c r="G80" s="84">
        <f t="shared" si="5"/>
        <v>100.6423982869379</v>
      </c>
      <c r="H80" s="78"/>
      <c r="I80" s="84"/>
      <c r="J80" s="78">
        <f t="shared" si="14"/>
        <v>41704</v>
      </c>
      <c r="K80" s="84">
        <f t="shared" si="6"/>
        <v>101.92340591930005</v>
      </c>
      <c r="L80" s="78">
        <v>13107</v>
      </c>
      <c r="M80" s="84">
        <f t="shared" si="7"/>
        <v>94.166247575256847</v>
      </c>
      <c r="N80" s="78">
        <v>16169</v>
      </c>
      <c r="O80" s="84">
        <f t="shared" si="8"/>
        <v>88.268369909378748</v>
      </c>
      <c r="P80" s="78">
        <f t="shared" si="15"/>
        <v>3062</v>
      </c>
      <c r="Q80" s="84">
        <f t="shared" si="9"/>
        <v>69.606728802000447</v>
      </c>
      <c r="R80" s="78">
        <f t="shared" si="16"/>
        <v>44766</v>
      </c>
      <c r="S80" s="84">
        <f t="shared" si="10"/>
        <v>98.786300644364019</v>
      </c>
      <c r="T80" s="78">
        <v>41446</v>
      </c>
      <c r="U80" s="84">
        <f t="shared" si="11"/>
        <v>97.800745669923074</v>
      </c>
      <c r="V80" s="78">
        <v>1470</v>
      </c>
      <c r="W80" s="78" t="s">
        <v>31</v>
      </c>
      <c r="X80" s="78">
        <f t="shared" si="17"/>
        <v>3320</v>
      </c>
      <c r="Y80" s="84">
        <f t="shared" si="12"/>
        <v>113.00204220558203</v>
      </c>
      <c r="Z80" s="78"/>
      <c r="AA80" s="84"/>
      <c r="AB80" s="78"/>
      <c r="AC80" s="84"/>
      <c r="AD80" s="84"/>
      <c r="AE80" s="84"/>
      <c r="AF80" s="84"/>
      <c r="AG80" s="84"/>
      <c r="AH80" s="84"/>
      <c r="AI80" s="84"/>
      <c r="AJ80" s="118">
        <v>1722</v>
      </c>
      <c r="AK80" s="157">
        <f t="shared" si="13"/>
        <v>88.217213114754102</v>
      </c>
      <c r="AL80" s="118" t="s">
        <v>211</v>
      </c>
      <c r="AM80" s="118" t="s">
        <v>211</v>
      </c>
      <c r="AN80" s="118" t="s">
        <v>211</v>
      </c>
      <c r="AO80" s="118" t="s">
        <v>211</v>
      </c>
      <c r="AP80" s="33" t="s">
        <v>184</v>
      </c>
      <c r="AQ80" s="34" t="s">
        <v>184</v>
      </c>
      <c r="AR80" s="14"/>
      <c r="AS80" s="14"/>
      <c r="AT80" s="14"/>
      <c r="AU80" s="14"/>
      <c r="AV80" s="14"/>
      <c r="AW80" s="14"/>
      <c r="AX80" s="14"/>
    </row>
    <row r="81" spans="1:50" ht="12" hidden="1" customHeight="1">
      <c r="A81" s="88"/>
      <c r="B81" s="44" t="s">
        <v>81</v>
      </c>
      <c r="C81" s="62" t="s">
        <v>82</v>
      </c>
      <c r="D81" s="76">
        <v>45935</v>
      </c>
      <c r="E81" s="85">
        <f t="shared" si="4"/>
        <v>98.10768672177015</v>
      </c>
      <c r="F81" s="79">
        <v>434</v>
      </c>
      <c r="G81" s="85">
        <f t="shared" si="5"/>
        <v>85.433070866141733</v>
      </c>
      <c r="H81" s="79"/>
      <c r="I81" s="85"/>
      <c r="J81" s="79">
        <f t="shared" si="14"/>
        <v>45501</v>
      </c>
      <c r="K81" s="85">
        <f t="shared" si="6"/>
        <v>98.246712586098937</v>
      </c>
      <c r="L81" s="79">
        <v>15904</v>
      </c>
      <c r="M81" s="85">
        <f t="shared" si="7"/>
        <v>98.678414096916299</v>
      </c>
      <c r="N81" s="79">
        <v>17743</v>
      </c>
      <c r="O81" s="85">
        <f t="shared" si="8"/>
        <v>89.710789766407117</v>
      </c>
      <c r="P81" s="79">
        <f t="shared" si="15"/>
        <v>1839</v>
      </c>
      <c r="Q81" s="85">
        <f t="shared" si="9"/>
        <v>50.232177000819448</v>
      </c>
      <c r="R81" s="79">
        <f t="shared" si="16"/>
        <v>47340</v>
      </c>
      <c r="S81" s="85">
        <f t="shared" si="10"/>
        <v>94.729259214791696</v>
      </c>
      <c r="T81" s="79">
        <v>43119</v>
      </c>
      <c r="U81" s="85">
        <f t="shared" si="11"/>
        <v>94.615232703574478</v>
      </c>
      <c r="V81" s="79">
        <v>1486</v>
      </c>
      <c r="W81" s="78" t="s">
        <v>31</v>
      </c>
      <c r="X81" s="79">
        <f t="shared" si="17"/>
        <v>4221</v>
      </c>
      <c r="Y81" s="85">
        <f t="shared" si="12"/>
        <v>95.910020449897743</v>
      </c>
      <c r="Z81" s="79"/>
      <c r="AA81" s="85"/>
      <c r="AB81" s="79"/>
      <c r="AC81" s="85"/>
      <c r="AD81" s="85"/>
      <c r="AE81" s="85"/>
      <c r="AF81" s="85"/>
      <c r="AG81" s="85"/>
      <c r="AH81" s="85"/>
      <c r="AI81" s="85"/>
      <c r="AJ81" s="151">
        <v>3986</v>
      </c>
      <c r="AK81" s="170">
        <f t="shared" si="13"/>
        <v>118.06872037914692</v>
      </c>
      <c r="AL81" s="151" t="s">
        <v>211</v>
      </c>
      <c r="AM81" s="151" t="s">
        <v>211</v>
      </c>
      <c r="AN81" s="151" t="s">
        <v>211</v>
      </c>
      <c r="AO81" s="151" t="s">
        <v>211</v>
      </c>
      <c r="AP81" s="35" t="s">
        <v>184</v>
      </c>
      <c r="AQ81" s="36" t="s">
        <v>184</v>
      </c>
      <c r="AR81" s="14"/>
      <c r="AS81" s="14"/>
      <c r="AT81" s="14"/>
      <c r="AU81" s="14"/>
      <c r="AV81" s="14"/>
      <c r="AW81" s="14"/>
      <c r="AX81" s="14"/>
    </row>
    <row r="82" spans="1:50" ht="12" hidden="1" customHeight="1">
      <c r="A82" s="88"/>
      <c r="B82" s="42" t="s">
        <v>103</v>
      </c>
      <c r="C82" s="60" t="s">
        <v>104</v>
      </c>
      <c r="D82" s="77">
        <v>45457</v>
      </c>
      <c r="E82" s="86">
        <f t="shared" si="4"/>
        <v>97.849578095402094</v>
      </c>
      <c r="F82" s="80">
        <v>441</v>
      </c>
      <c r="G82" s="86">
        <f t="shared" si="5"/>
        <v>85.797665369649806</v>
      </c>
      <c r="H82" s="80"/>
      <c r="I82" s="86"/>
      <c r="J82" s="80">
        <f t="shared" si="14"/>
        <v>45016</v>
      </c>
      <c r="K82" s="86">
        <f t="shared" si="6"/>
        <v>97.984415132123118</v>
      </c>
      <c r="L82" s="80">
        <v>15661</v>
      </c>
      <c r="M82" s="86">
        <f t="shared" si="7"/>
        <v>99.045029091828994</v>
      </c>
      <c r="N82" s="80">
        <v>17103</v>
      </c>
      <c r="O82" s="86">
        <f t="shared" si="8"/>
        <v>85.832580548027707</v>
      </c>
      <c r="P82" s="80">
        <f t="shared" si="15"/>
        <v>1442</v>
      </c>
      <c r="Q82" s="86">
        <f t="shared" si="9"/>
        <v>35.051045211473017</v>
      </c>
      <c r="R82" s="80">
        <f t="shared" si="16"/>
        <v>46458</v>
      </c>
      <c r="S82" s="86">
        <f t="shared" si="10"/>
        <v>92.812050503436154</v>
      </c>
      <c r="T82" s="78">
        <v>43524</v>
      </c>
      <c r="U82" s="86">
        <f t="shared" si="11"/>
        <v>93.937366455873786</v>
      </c>
      <c r="V82" s="80">
        <v>2220</v>
      </c>
      <c r="W82" s="86">
        <f t="shared" ref="W82:W93" si="18">V82/V70*100</f>
        <v>143.3182698515171</v>
      </c>
      <c r="X82" s="80">
        <f t="shared" si="17"/>
        <v>2934</v>
      </c>
      <c r="Y82" s="86">
        <f t="shared" si="12"/>
        <v>78.807413376309427</v>
      </c>
      <c r="Z82" s="80"/>
      <c r="AA82" s="86"/>
      <c r="AB82" s="80"/>
      <c r="AC82" s="86"/>
      <c r="AD82" s="86"/>
      <c r="AE82" s="86"/>
      <c r="AF82" s="86"/>
      <c r="AG82" s="86"/>
      <c r="AH82" s="86"/>
      <c r="AI82" s="86"/>
      <c r="AJ82" s="149">
        <v>4029</v>
      </c>
      <c r="AK82" s="158">
        <f t="shared" si="13"/>
        <v>139.75026014568158</v>
      </c>
      <c r="AL82" s="149" t="s">
        <v>211</v>
      </c>
      <c r="AM82" s="149" t="s">
        <v>211</v>
      </c>
      <c r="AN82" s="149" t="s">
        <v>211</v>
      </c>
      <c r="AO82" s="149" t="s">
        <v>211</v>
      </c>
      <c r="AP82" s="29" t="s">
        <v>184</v>
      </c>
      <c r="AQ82" s="30" t="s">
        <v>184</v>
      </c>
      <c r="AR82" s="14"/>
      <c r="AS82" s="14"/>
      <c r="AT82" s="14"/>
      <c r="AU82" s="14"/>
      <c r="AV82" s="14"/>
      <c r="AW82" s="14"/>
      <c r="AX82" s="14"/>
    </row>
    <row r="83" spans="1:50" ht="12" hidden="1" customHeight="1">
      <c r="A83" s="88"/>
      <c r="B83" s="43" t="s">
        <v>63</v>
      </c>
      <c r="C83" s="60" t="s">
        <v>11</v>
      </c>
      <c r="D83" s="75">
        <v>47147</v>
      </c>
      <c r="E83" s="84">
        <f t="shared" si="4"/>
        <v>99.841175723179873</v>
      </c>
      <c r="F83" s="78">
        <v>466</v>
      </c>
      <c r="G83" s="84">
        <f t="shared" si="5"/>
        <v>90.135396518375245</v>
      </c>
      <c r="H83" s="78"/>
      <c r="I83" s="84"/>
      <c r="J83" s="78">
        <f t="shared" si="14"/>
        <v>46681</v>
      </c>
      <c r="K83" s="84">
        <f t="shared" si="6"/>
        <v>99.948613638796701</v>
      </c>
      <c r="L83" s="78">
        <v>15307</v>
      </c>
      <c r="M83" s="84">
        <f t="shared" si="7"/>
        <v>96.306782433622757</v>
      </c>
      <c r="N83" s="78">
        <v>17539</v>
      </c>
      <c r="O83" s="84">
        <f t="shared" si="8"/>
        <v>82.443358089686953</v>
      </c>
      <c r="P83" s="78">
        <f t="shared" si="15"/>
        <v>2232</v>
      </c>
      <c r="Q83" s="84">
        <f t="shared" si="9"/>
        <v>41.486988847583646</v>
      </c>
      <c r="R83" s="78">
        <f t="shared" si="16"/>
        <v>48913</v>
      </c>
      <c r="S83" s="84">
        <f t="shared" si="10"/>
        <v>93.909954881443795</v>
      </c>
      <c r="T83" s="78">
        <v>45906</v>
      </c>
      <c r="U83" s="84">
        <f t="shared" si="11"/>
        <v>94.008027522935777</v>
      </c>
      <c r="V83" s="78">
        <v>2089</v>
      </c>
      <c r="W83" s="84">
        <f t="shared" si="18"/>
        <v>157.89871504157219</v>
      </c>
      <c r="X83" s="78">
        <f t="shared" si="17"/>
        <v>3007</v>
      </c>
      <c r="Y83" s="84">
        <f t="shared" si="12"/>
        <v>92.437749769443585</v>
      </c>
      <c r="Z83" s="78"/>
      <c r="AA83" s="84"/>
      <c r="AB83" s="78"/>
      <c r="AC83" s="84"/>
      <c r="AD83" s="84"/>
      <c r="AE83" s="84"/>
      <c r="AF83" s="84"/>
      <c r="AG83" s="84"/>
      <c r="AH83" s="84"/>
      <c r="AI83" s="84"/>
      <c r="AJ83" s="118">
        <v>3815</v>
      </c>
      <c r="AK83" s="157">
        <f t="shared" si="13"/>
        <v>215.90265987549517</v>
      </c>
      <c r="AL83" s="118" t="s">
        <v>211</v>
      </c>
      <c r="AM83" s="118" t="s">
        <v>211</v>
      </c>
      <c r="AN83" s="118" t="s">
        <v>211</v>
      </c>
      <c r="AO83" s="118" t="s">
        <v>211</v>
      </c>
      <c r="AP83" s="33" t="s">
        <v>184</v>
      </c>
      <c r="AQ83" s="34" t="s">
        <v>184</v>
      </c>
      <c r="AR83" s="14"/>
      <c r="AS83" s="14"/>
      <c r="AT83" s="14"/>
      <c r="AU83" s="14"/>
      <c r="AV83" s="14"/>
      <c r="AW83" s="14"/>
      <c r="AX83" s="14"/>
    </row>
    <row r="84" spans="1:50" ht="12" hidden="1" customHeight="1">
      <c r="A84" s="88"/>
      <c r="B84" s="43" t="s">
        <v>40</v>
      </c>
      <c r="C84" s="60" t="s">
        <v>12</v>
      </c>
      <c r="D84" s="75">
        <v>44143</v>
      </c>
      <c r="E84" s="84">
        <f t="shared" si="4"/>
        <v>99.749175215799696</v>
      </c>
      <c r="F84" s="78">
        <v>428</v>
      </c>
      <c r="G84" s="84">
        <f t="shared" si="5"/>
        <v>88.981288981288984</v>
      </c>
      <c r="H84" s="78"/>
      <c r="I84" s="84"/>
      <c r="J84" s="78">
        <f t="shared" si="14"/>
        <v>43715</v>
      </c>
      <c r="K84" s="84">
        <f t="shared" si="6"/>
        <v>99.867498229502203</v>
      </c>
      <c r="L84" s="78">
        <v>12944</v>
      </c>
      <c r="M84" s="84">
        <f t="shared" si="7"/>
        <v>89.553064895530653</v>
      </c>
      <c r="N84" s="78">
        <v>18284</v>
      </c>
      <c r="O84" s="84">
        <f t="shared" si="8"/>
        <v>83.960141433622624</v>
      </c>
      <c r="P84" s="78">
        <f t="shared" si="15"/>
        <v>5340</v>
      </c>
      <c r="Q84" s="84">
        <f t="shared" si="9"/>
        <v>72.920934043424822</v>
      </c>
      <c r="R84" s="78">
        <f t="shared" si="16"/>
        <v>49055</v>
      </c>
      <c r="S84" s="84">
        <f t="shared" si="10"/>
        <v>96.005558165022691</v>
      </c>
      <c r="T84" s="78">
        <v>47294</v>
      </c>
      <c r="U84" s="84">
        <f t="shared" si="11"/>
        <v>96.188577936869507</v>
      </c>
      <c r="V84" s="78">
        <v>2049</v>
      </c>
      <c r="W84" s="84">
        <f t="shared" si="18"/>
        <v>150.44052863436124</v>
      </c>
      <c r="X84" s="78">
        <f t="shared" si="17"/>
        <v>1761</v>
      </c>
      <c r="Y84" s="84">
        <f t="shared" si="12"/>
        <v>91.338174273858925</v>
      </c>
      <c r="Z84" s="78"/>
      <c r="AA84" s="84"/>
      <c r="AB84" s="78"/>
      <c r="AC84" s="84"/>
      <c r="AD84" s="84"/>
      <c r="AE84" s="84"/>
      <c r="AF84" s="84"/>
      <c r="AG84" s="84"/>
      <c r="AH84" s="84"/>
      <c r="AI84" s="84"/>
      <c r="AJ84" s="118">
        <v>988</v>
      </c>
      <c r="AK84" s="157">
        <f t="shared" si="13"/>
        <v>186.06403013182674</v>
      </c>
      <c r="AL84" s="118" t="s">
        <v>211</v>
      </c>
      <c r="AM84" s="118" t="s">
        <v>211</v>
      </c>
      <c r="AN84" s="118" t="s">
        <v>211</v>
      </c>
      <c r="AO84" s="118" t="s">
        <v>211</v>
      </c>
      <c r="AP84" s="33" t="s">
        <v>184</v>
      </c>
      <c r="AQ84" s="34" t="s">
        <v>184</v>
      </c>
      <c r="AR84" s="14"/>
      <c r="AS84" s="14"/>
      <c r="AT84" s="14"/>
      <c r="AU84" s="14"/>
      <c r="AV84" s="14"/>
      <c r="AW84" s="14"/>
      <c r="AX84" s="14"/>
    </row>
    <row r="85" spans="1:50" ht="12" hidden="1" customHeight="1">
      <c r="A85" s="88"/>
      <c r="B85" s="43" t="s">
        <v>42</v>
      </c>
      <c r="C85" s="60" t="s">
        <v>13</v>
      </c>
      <c r="D85" s="75">
        <v>42542</v>
      </c>
      <c r="E85" s="84">
        <f t="shared" si="4"/>
        <v>97.55549440469639</v>
      </c>
      <c r="F85" s="78">
        <v>418</v>
      </c>
      <c r="G85" s="84">
        <f t="shared" si="5"/>
        <v>85.132382892057024</v>
      </c>
      <c r="H85" s="78"/>
      <c r="I85" s="84"/>
      <c r="J85" s="78">
        <f t="shared" si="14"/>
        <v>42124</v>
      </c>
      <c r="K85" s="84">
        <f t="shared" si="6"/>
        <v>97.696964074494971</v>
      </c>
      <c r="L85" s="78">
        <v>11952</v>
      </c>
      <c r="M85" s="84">
        <f t="shared" si="7"/>
        <v>83.856030309408553</v>
      </c>
      <c r="N85" s="78">
        <v>20434</v>
      </c>
      <c r="O85" s="84">
        <f t="shared" si="8"/>
        <v>90.93902981753449</v>
      </c>
      <c r="P85" s="78">
        <f t="shared" si="15"/>
        <v>8482</v>
      </c>
      <c r="Q85" s="84">
        <f t="shared" si="9"/>
        <v>103.22502129731046</v>
      </c>
      <c r="R85" s="78">
        <f t="shared" si="16"/>
        <v>50606</v>
      </c>
      <c r="S85" s="84">
        <f t="shared" si="10"/>
        <v>98.581836599524692</v>
      </c>
      <c r="T85" s="78">
        <v>48989</v>
      </c>
      <c r="U85" s="84">
        <f t="shared" si="11"/>
        <v>101.74247144340602</v>
      </c>
      <c r="V85" s="78">
        <v>1969</v>
      </c>
      <c r="W85" s="84">
        <f t="shared" si="18"/>
        <v>132.7714093054619</v>
      </c>
      <c r="X85" s="78">
        <f t="shared" si="17"/>
        <v>1617</v>
      </c>
      <c r="Y85" s="84">
        <f t="shared" si="12"/>
        <v>50.785175879396981</v>
      </c>
      <c r="Z85" s="78"/>
      <c r="AA85" s="84"/>
      <c r="AB85" s="78"/>
      <c r="AC85" s="84"/>
      <c r="AD85" s="84"/>
      <c r="AE85" s="84"/>
      <c r="AF85" s="84"/>
      <c r="AG85" s="84"/>
      <c r="AH85" s="84"/>
      <c r="AI85" s="84"/>
      <c r="AJ85" s="118">
        <v>825</v>
      </c>
      <c r="AK85" s="157">
        <f t="shared" si="13"/>
        <v>47.577854671280278</v>
      </c>
      <c r="AL85" s="118" t="s">
        <v>211</v>
      </c>
      <c r="AM85" s="118" t="s">
        <v>211</v>
      </c>
      <c r="AN85" s="118" t="s">
        <v>211</v>
      </c>
      <c r="AO85" s="118" t="s">
        <v>211</v>
      </c>
      <c r="AP85" s="33" t="s">
        <v>184</v>
      </c>
      <c r="AQ85" s="34" t="s">
        <v>184</v>
      </c>
      <c r="AR85" s="14"/>
      <c r="AS85" s="14"/>
      <c r="AT85" s="14"/>
      <c r="AU85" s="14"/>
      <c r="AV85" s="14"/>
      <c r="AW85" s="14"/>
      <c r="AX85" s="14"/>
    </row>
    <row r="86" spans="1:50" ht="12" hidden="1" customHeight="1">
      <c r="A86" s="88"/>
      <c r="B86" s="43" t="s">
        <v>67</v>
      </c>
      <c r="C86" s="60" t="s">
        <v>14</v>
      </c>
      <c r="D86" s="75">
        <v>41906</v>
      </c>
      <c r="E86" s="84">
        <f t="shared" si="4"/>
        <v>99.134178652535951</v>
      </c>
      <c r="F86" s="78">
        <v>557</v>
      </c>
      <c r="G86" s="84">
        <f t="shared" si="5"/>
        <v>122.68722466960354</v>
      </c>
      <c r="H86" s="78"/>
      <c r="I86" s="84"/>
      <c r="J86" s="78">
        <f t="shared" si="14"/>
        <v>41349</v>
      </c>
      <c r="K86" s="84">
        <f t="shared" si="6"/>
        <v>98.87847338466689</v>
      </c>
      <c r="L86" s="78">
        <v>13113</v>
      </c>
      <c r="M86" s="84">
        <f t="shared" si="7"/>
        <v>92.247625747449874</v>
      </c>
      <c r="N86" s="78">
        <v>18800</v>
      </c>
      <c r="O86" s="84">
        <f t="shared" si="8"/>
        <v>89.036230168126934</v>
      </c>
      <c r="P86" s="78">
        <f t="shared" si="15"/>
        <v>5687</v>
      </c>
      <c r="Q86" s="84">
        <f t="shared" si="9"/>
        <v>82.420289855072454</v>
      </c>
      <c r="R86" s="78">
        <f t="shared" si="16"/>
        <v>47036</v>
      </c>
      <c r="S86" s="84">
        <f t="shared" si="10"/>
        <v>96.547477318444933</v>
      </c>
      <c r="T86" s="78">
        <v>44183</v>
      </c>
      <c r="U86" s="84">
        <f t="shared" si="11"/>
        <v>97.691644371724848</v>
      </c>
      <c r="V86" s="78">
        <v>2129</v>
      </c>
      <c r="W86" s="84">
        <f t="shared" si="18"/>
        <v>114.21673819742489</v>
      </c>
      <c r="X86" s="78">
        <f t="shared" si="17"/>
        <v>2853</v>
      </c>
      <c r="Y86" s="84">
        <f t="shared" si="12"/>
        <v>81.724434259524486</v>
      </c>
      <c r="Z86" s="78"/>
      <c r="AA86" s="84"/>
      <c r="AB86" s="78"/>
      <c r="AC86" s="84"/>
      <c r="AD86" s="84"/>
      <c r="AE86" s="84"/>
      <c r="AF86" s="84"/>
      <c r="AG86" s="84"/>
      <c r="AH86" s="84"/>
      <c r="AI86" s="84"/>
      <c r="AJ86" s="118">
        <v>2518</v>
      </c>
      <c r="AK86" s="157">
        <f t="shared" si="13"/>
        <v>163.18859364873623</v>
      </c>
      <c r="AL86" s="118" t="s">
        <v>211</v>
      </c>
      <c r="AM86" s="118" t="s">
        <v>211</v>
      </c>
      <c r="AN86" s="118" t="s">
        <v>211</v>
      </c>
      <c r="AO86" s="118" t="s">
        <v>211</v>
      </c>
      <c r="AP86" s="33" t="s">
        <v>184</v>
      </c>
      <c r="AQ86" s="34" t="s">
        <v>184</v>
      </c>
      <c r="AR86" s="14"/>
      <c r="AS86" s="14"/>
      <c r="AT86" s="14"/>
      <c r="AU86" s="14"/>
      <c r="AV86" s="14"/>
      <c r="AW86" s="14"/>
      <c r="AX86" s="14"/>
    </row>
    <row r="87" spans="1:50" ht="12" hidden="1" customHeight="1">
      <c r="A87" s="88"/>
      <c r="B87" s="43" t="s">
        <v>69</v>
      </c>
      <c r="C87" s="60" t="s">
        <v>15</v>
      </c>
      <c r="D87" s="75">
        <v>39850</v>
      </c>
      <c r="E87" s="84">
        <f t="shared" ref="E87:E150" si="19">D87/D75*100</f>
        <v>99.043121660246058</v>
      </c>
      <c r="F87" s="78">
        <v>426</v>
      </c>
      <c r="G87" s="84">
        <f t="shared" ref="G87:G150" si="20">F87/F75*100</f>
        <v>93.626373626373621</v>
      </c>
      <c r="H87" s="78"/>
      <c r="I87" s="84"/>
      <c r="J87" s="78">
        <f t="shared" si="14"/>
        <v>39424</v>
      </c>
      <c r="K87" s="84">
        <f t="shared" ref="K87:K150" si="21">J87/J75*100</f>
        <v>99.105077928607344</v>
      </c>
      <c r="L87" s="78">
        <v>11459</v>
      </c>
      <c r="M87" s="84">
        <f t="shared" ref="M87:M150" si="22">L87/L75*100</f>
        <v>90.821906950939209</v>
      </c>
      <c r="N87" s="78">
        <v>20320</v>
      </c>
      <c r="O87" s="84">
        <f t="shared" ref="O87:O150" si="23">N87/N75*100</f>
        <v>83.963472583777531</v>
      </c>
      <c r="P87" s="78">
        <f t="shared" si="15"/>
        <v>8861</v>
      </c>
      <c r="Q87" s="84">
        <f t="shared" ref="Q87:Q150" si="24">P87/P75*100</f>
        <v>76.493439226519328</v>
      </c>
      <c r="R87" s="78">
        <f t="shared" si="16"/>
        <v>48285</v>
      </c>
      <c r="S87" s="84">
        <f t="shared" ref="S87:S150" si="25">R87/R75*100</f>
        <v>94.005529164395298</v>
      </c>
      <c r="T87" s="78">
        <v>46975</v>
      </c>
      <c r="U87" s="84">
        <f t="shared" ref="U87:U150" si="26">T87/T75*100</f>
        <v>95.231820301254885</v>
      </c>
      <c r="V87" s="78">
        <v>2429</v>
      </c>
      <c r="W87" s="84">
        <f t="shared" si="18"/>
        <v>161.18115461181156</v>
      </c>
      <c r="X87" s="78">
        <f t="shared" si="17"/>
        <v>1310</v>
      </c>
      <c r="Y87" s="84">
        <f t="shared" ref="Y87:Y150" si="27">X87/X75*100</f>
        <v>64.310260186548845</v>
      </c>
      <c r="Z87" s="78"/>
      <c r="AA87" s="84"/>
      <c r="AB87" s="78"/>
      <c r="AC87" s="84"/>
      <c r="AD87" s="84"/>
      <c r="AE87" s="84"/>
      <c r="AF87" s="84"/>
      <c r="AG87" s="84"/>
      <c r="AH87" s="84"/>
      <c r="AI87" s="84"/>
      <c r="AJ87" s="118">
        <v>451</v>
      </c>
      <c r="AK87" s="157">
        <f t="shared" ref="AK87:AK150" si="28">AJ87/AJ75*100</f>
        <v>225.5</v>
      </c>
      <c r="AL87" s="118" t="s">
        <v>211</v>
      </c>
      <c r="AM87" s="118" t="s">
        <v>211</v>
      </c>
      <c r="AN87" s="118" t="s">
        <v>211</v>
      </c>
      <c r="AO87" s="118" t="s">
        <v>211</v>
      </c>
      <c r="AP87" s="33" t="s">
        <v>184</v>
      </c>
      <c r="AQ87" s="34" t="s">
        <v>184</v>
      </c>
      <c r="AR87" s="14"/>
      <c r="AS87" s="14"/>
      <c r="AT87" s="14"/>
      <c r="AU87" s="14"/>
      <c r="AV87" s="14"/>
      <c r="AW87" s="14"/>
      <c r="AX87" s="14"/>
    </row>
    <row r="88" spans="1:50" ht="12" hidden="1" customHeight="1">
      <c r="A88" s="88"/>
      <c r="B88" s="43" t="s">
        <v>71</v>
      </c>
      <c r="C88" s="60" t="s">
        <v>16</v>
      </c>
      <c r="D88" s="75">
        <v>41428</v>
      </c>
      <c r="E88" s="84">
        <f t="shared" si="19"/>
        <v>97.082464321702247</v>
      </c>
      <c r="F88" s="78">
        <v>414</v>
      </c>
      <c r="G88" s="84">
        <f t="shared" si="20"/>
        <v>87.711864406779654</v>
      </c>
      <c r="H88" s="78"/>
      <c r="I88" s="84"/>
      <c r="J88" s="78">
        <f t="shared" si="14"/>
        <v>41014</v>
      </c>
      <c r="K88" s="84">
        <f t="shared" si="21"/>
        <v>97.187270443828339</v>
      </c>
      <c r="L88" s="78">
        <v>12423</v>
      </c>
      <c r="M88" s="84">
        <f t="shared" si="22"/>
        <v>87.326022775200343</v>
      </c>
      <c r="N88" s="78">
        <v>18820</v>
      </c>
      <c r="O88" s="84">
        <f t="shared" si="23"/>
        <v>93.926236462544281</v>
      </c>
      <c r="P88" s="78">
        <f t="shared" si="15"/>
        <v>6397</v>
      </c>
      <c r="Q88" s="84">
        <f t="shared" si="24"/>
        <v>110.08432283600069</v>
      </c>
      <c r="R88" s="78">
        <f t="shared" si="16"/>
        <v>47411</v>
      </c>
      <c r="S88" s="84">
        <f t="shared" si="25"/>
        <v>98.748229609264342</v>
      </c>
      <c r="T88" s="78">
        <v>45350</v>
      </c>
      <c r="U88" s="84">
        <f t="shared" si="26"/>
        <v>99.76461271091361</v>
      </c>
      <c r="V88" s="78">
        <v>2387</v>
      </c>
      <c r="W88" s="84">
        <f t="shared" si="18"/>
        <v>147.1639950678175</v>
      </c>
      <c r="X88" s="78">
        <f t="shared" si="17"/>
        <v>2061</v>
      </c>
      <c r="Y88" s="84">
        <f t="shared" si="27"/>
        <v>80.665362035225058</v>
      </c>
      <c r="Z88" s="78"/>
      <c r="AA88" s="84"/>
      <c r="AB88" s="78"/>
      <c r="AC88" s="84"/>
      <c r="AD88" s="84"/>
      <c r="AE88" s="84"/>
      <c r="AF88" s="84"/>
      <c r="AG88" s="84"/>
      <c r="AH88" s="84"/>
      <c r="AI88" s="84"/>
      <c r="AJ88" s="118">
        <v>1405</v>
      </c>
      <c r="AK88" s="157">
        <f t="shared" si="28"/>
        <v>87.375621890547265</v>
      </c>
      <c r="AL88" s="118" t="s">
        <v>211</v>
      </c>
      <c r="AM88" s="118" t="s">
        <v>211</v>
      </c>
      <c r="AN88" s="118" t="s">
        <v>211</v>
      </c>
      <c r="AO88" s="118" t="s">
        <v>211</v>
      </c>
      <c r="AP88" s="33" t="s">
        <v>184</v>
      </c>
      <c r="AQ88" s="34" t="s">
        <v>184</v>
      </c>
      <c r="AR88" s="14"/>
      <c r="AS88" s="14"/>
      <c r="AT88" s="14"/>
      <c r="AU88" s="14"/>
      <c r="AV88" s="14"/>
      <c r="AW88" s="14"/>
      <c r="AX88" s="14"/>
    </row>
    <row r="89" spans="1:50" ht="12" hidden="1" customHeight="1">
      <c r="A89" s="88"/>
      <c r="B89" s="43" t="s">
        <v>73</v>
      </c>
      <c r="C89" s="60" t="s">
        <v>17</v>
      </c>
      <c r="D89" s="75">
        <v>40371</v>
      </c>
      <c r="E89" s="84">
        <f t="shared" si="19"/>
        <v>97.29358461464308</v>
      </c>
      <c r="F89" s="78">
        <v>386</v>
      </c>
      <c r="G89" s="84">
        <f t="shared" si="20"/>
        <v>85.777777777777771</v>
      </c>
      <c r="H89" s="78"/>
      <c r="I89" s="84"/>
      <c r="J89" s="78">
        <f t="shared" si="14"/>
        <v>39985</v>
      </c>
      <c r="K89" s="84">
        <f t="shared" si="21"/>
        <v>97.419842120651012</v>
      </c>
      <c r="L89" s="78">
        <v>12051</v>
      </c>
      <c r="M89" s="84">
        <f t="shared" si="22"/>
        <v>89.812192577135193</v>
      </c>
      <c r="N89" s="78">
        <v>16773</v>
      </c>
      <c r="O89" s="84">
        <f t="shared" si="23"/>
        <v>90.099914052428019</v>
      </c>
      <c r="P89" s="78">
        <f t="shared" si="15"/>
        <v>4722</v>
      </c>
      <c r="Q89" s="84">
        <f t="shared" si="24"/>
        <v>90.842631781454415</v>
      </c>
      <c r="R89" s="78">
        <f t="shared" si="16"/>
        <v>44707</v>
      </c>
      <c r="S89" s="84">
        <f t="shared" si="25"/>
        <v>96.680506898490549</v>
      </c>
      <c r="T89" s="78">
        <v>43018</v>
      </c>
      <c r="U89" s="84">
        <f t="shared" si="26"/>
        <v>98.075783138023795</v>
      </c>
      <c r="V89" s="78">
        <v>2439</v>
      </c>
      <c r="W89" s="84">
        <f t="shared" si="18"/>
        <v>149.6319018404908</v>
      </c>
      <c r="X89" s="78">
        <f t="shared" si="17"/>
        <v>1689</v>
      </c>
      <c r="Y89" s="84">
        <f t="shared" si="27"/>
        <v>70.966386554621849</v>
      </c>
      <c r="Z89" s="78"/>
      <c r="AA89" s="84"/>
      <c r="AB89" s="78"/>
      <c r="AC89" s="84"/>
      <c r="AD89" s="84"/>
      <c r="AE89" s="84"/>
      <c r="AF89" s="84"/>
      <c r="AG89" s="84"/>
      <c r="AH89" s="84"/>
      <c r="AI89" s="84"/>
      <c r="AJ89" s="118">
        <v>1170</v>
      </c>
      <c r="AK89" s="157">
        <f t="shared" si="28"/>
        <v>160.49382716049382</v>
      </c>
      <c r="AL89" s="118" t="s">
        <v>211</v>
      </c>
      <c r="AM89" s="118" t="s">
        <v>211</v>
      </c>
      <c r="AN89" s="118" t="s">
        <v>211</v>
      </c>
      <c r="AO89" s="118" t="s">
        <v>211</v>
      </c>
      <c r="AP89" s="33" t="s">
        <v>184</v>
      </c>
      <c r="AQ89" s="34" t="s">
        <v>184</v>
      </c>
      <c r="AR89" s="14"/>
      <c r="AS89" s="14"/>
      <c r="AT89" s="14"/>
      <c r="AU89" s="14"/>
      <c r="AV89" s="14"/>
      <c r="AW89" s="14"/>
      <c r="AX89" s="14"/>
    </row>
    <row r="90" spans="1:50" ht="12" hidden="1" customHeight="1">
      <c r="A90" s="88"/>
      <c r="B90" s="43" t="s">
        <v>75</v>
      </c>
      <c r="C90" s="60" t="s">
        <v>18</v>
      </c>
      <c r="D90" s="75">
        <v>42334</v>
      </c>
      <c r="E90" s="84">
        <f t="shared" si="19"/>
        <v>97.566259506798801</v>
      </c>
      <c r="F90" s="78">
        <v>417</v>
      </c>
      <c r="G90" s="84">
        <f t="shared" si="20"/>
        <v>89.870689655172413</v>
      </c>
      <c r="H90" s="78"/>
      <c r="I90" s="84"/>
      <c r="J90" s="78">
        <f t="shared" si="14"/>
        <v>41917</v>
      </c>
      <c r="K90" s="84">
        <f t="shared" si="21"/>
        <v>97.649443227880539</v>
      </c>
      <c r="L90" s="78">
        <v>13964</v>
      </c>
      <c r="M90" s="84">
        <f t="shared" si="22"/>
        <v>91.411364231474209</v>
      </c>
      <c r="N90" s="78">
        <v>16426</v>
      </c>
      <c r="O90" s="84">
        <f t="shared" si="23"/>
        <v>94.007897899616552</v>
      </c>
      <c r="P90" s="78">
        <f t="shared" si="15"/>
        <v>2462</v>
      </c>
      <c r="Q90" s="84">
        <f t="shared" si="24"/>
        <v>112.06190259444698</v>
      </c>
      <c r="R90" s="78">
        <f t="shared" si="16"/>
        <v>44379</v>
      </c>
      <c r="S90" s="84">
        <f t="shared" si="25"/>
        <v>98.351173459211495</v>
      </c>
      <c r="T90" s="78">
        <v>41400</v>
      </c>
      <c r="U90" s="84">
        <f t="shared" si="26"/>
        <v>99.588655553150033</v>
      </c>
      <c r="V90" s="78">
        <v>2429</v>
      </c>
      <c r="W90" s="84">
        <f t="shared" si="18"/>
        <v>151.90744215134458</v>
      </c>
      <c r="X90" s="78">
        <f t="shared" si="17"/>
        <v>2979</v>
      </c>
      <c r="Y90" s="84">
        <f t="shared" si="27"/>
        <v>83.868243243243242</v>
      </c>
      <c r="Z90" s="78"/>
      <c r="AA90" s="84"/>
      <c r="AB90" s="78"/>
      <c r="AC90" s="84"/>
      <c r="AD90" s="84"/>
      <c r="AE90" s="84"/>
      <c r="AF90" s="84"/>
      <c r="AG90" s="84"/>
      <c r="AH90" s="84"/>
      <c r="AI90" s="84"/>
      <c r="AJ90" s="118">
        <v>3596</v>
      </c>
      <c r="AK90" s="157">
        <f t="shared" si="28"/>
        <v>96.021361815754332</v>
      </c>
      <c r="AL90" s="118" t="s">
        <v>211</v>
      </c>
      <c r="AM90" s="118" t="s">
        <v>211</v>
      </c>
      <c r="AN90" s="118" t="s">
        <v>211</v>
      </c>
      <c r="AO90" s="118" t="s">
        <v>211</v>
      </c>
      <c r="AP90" s="33" t="s">
        <v>184</v>
      </c>
      <c r="AQ90" s="34" t="s">
        <v>184</v>
      </c>
      <c r="AR90" s="14"/>
      <c r="AS90" s="14"/>
      <c r="AT90" s="14"/>
      <c r="AU90" s="14"/>
      <c r="AV90" s="14"/>
      <c r="AW90" s="14"/>
      <c r="AX90" s="14"/>
    </row>
    <row r="91" spans="1:50" ht="12" hidden="1" customHeight="1">
      <c r="A91" s="88"/>
      <c r="B91" s="43" t="s">
        <v>105</v>
      </c>
      <c r="C91" s="60" t="s">
        <v>106</v>
      </c>
      <c r="D91" s="75">
        <v>43327</v>
      </c>
      <c r="E91" s="84">
        <f t="shared" si="19"/>
        <v>97.996064505914546</v>
      </c>
      <c r="F91" s="78">
        <v>432</v>
      </c>
      <c r="G91" s="84">
        <f t="shared" si="20"/>
        <v>107.73067331670822</v>
      </c>
      <c r="H91" s="78"/>
      <c r="I91" s="84"/>
      <c r="J91" s="78">
        <f t="shared" si="14"/>
        <v>42895</v>
      </c>
      <c r="K91" s="84">
        <f t="shared" si="21"/>
        <v>97.906966128001457</v>
      </c>
      <c r="L91" s="78">
        <v>16467</v>
      </c>
      <c r="M91" s="84">
        <f t="shared" si="22"/>
        <v>105.463045984373</v>
      </c>
      <c r="N91" s="78">
        <v>17761</v>
      </c>
      <c r="O91" s="84">
        <f t="shared" si="23"/>
        <v>106.18797082386703</v>
      </c>
      <c r="P91" s="78">
        <f t="shared" si="15"/>
        <v>1294</v>
      </c>
      <c r="Q91" s="84">
        <f t="shared" si="24"/>
        <v>116.36690647482015</v>
      </c>
      <c r="R91" s="78">
        <f t="shared" si="16"/>
        <v>44189</v>
      </c>
      <c r="S91" s="84">
        <f t="shared" si="25"/>
        <v>98.363903481435315</v>
      </c>
      <c r="T91" s="78">
        <v>40924</v>
      </c>
      <c r="U91" s="84">
        <f t="shared" si="26"/>
        <v>99.571776155717757</v>
      </c>
      <c r="V91" s="78">
        <v>2197</v>
      </c>
      <c r="W91" s="84">
        <f t="shared" si="18"/>
        <v>148.04582210242586</v>
      </c>
      <c r="X91" s="78">
        <f t="shared" si="17"/>
        <v>3265</v>
      </c>
      <c r="Y91" s="84">
        <f t="shared" si="27"/>
        <v>85.38179916317992</v>
      </c>
      <c r="Z91" s="78"/>
      <c r="AA91" s="84"/>
      <c r="AB91" s="78"/>
      <c r="AC91" s="84"/>
      <c r="AD91" s="84"/>
      <c r="AE91" s="84"/>
      <c r="AF91" s="84"/>
      <c r="AG91" s="84"/>
      <c r="AH91" s="84"/>
      <c r="AI91" s="84"/>
      <c r="AJ91" s="118">
        <v>5203</v>
      </c>
      <c r="AK91" s="157">
        <f t="shared" si="28"/>
        <v>131.15704562641795</v>
      </c>
      <c r="AL91" s="118" t="s">
        <v>211</v>
      </c>
      <c r="AM91" s="118" t="s">
        <v>211</v>
      </c>
      <c r="AN91" s="118" t="s">
        <v>211</v>
      </c>
      <c r="AO91" s="118" t="s">
        <v>211</v>
      </c>
      <c r="AP91" s="33" t="s">
        <v>184</v>
      </c>
      <c r="AQ91" s="34" t="s">
        <v>184</v>
      </c>
      <c r="AR91" s="14"/>
      <c r="AS91" s="14"/>
      <c r="AT91" s="14"/>
      <c r="AU91" s="14"/>
      <c r="AV91" s="14"/>
      <c r="AW91" s="14"/>
      <c r="AX91" s="14"/>
    </row>
    <row r="92" spans="1:50" ht="12" hidden="1" customHeight="1">
      <c r="A92" s="88"/>
      <c r="B92" s="43" t="s">
        <v>79</v>
      </c>
      <c r="C92" s="60" t="s">
        <v>19</v>
      </c>
      <c r="D92" s="75">
        <v>39960</v>
      </c>
      <c r="E92" s="84">
        <f t="shared" si="19"/>
        <v>94.750320102432781</v>
      </c>
      <c r="F92" s="78">
        <v>356</v>
      </c>
      <c r="G92" s="84">
        <f t="shared" si="20"/>
        <v>75.744680851063833</v>
      </c>
      <c r="H92" s="78"/>
      <c r="I92" s="84"/>
      <c r="J92" s="78">
        <f t="shared" si="14"/>
        <v>39604</v>
      </c>
      <c r="K92" s="84">
        <f t="shared" si="21"/>
        <v>94.964511797429509</v>
      </c>
      <c r="L92" s="78">
        <v>14476</v>
      </c>
      <c r="M92" s="84">
        <f t="shared" si="22"/>
        <v>110.44480048828871</v>
      </c>
      <c r="N92" s="78">
        <v>16548</v>
      </c>
      <c r="O92" s="84">
        <f t="shared" si="23"/>
        <v>102.34399158884284</v>
      </c>
      <c r="P92" s="78">
        <f t="shared" si="15"/>
        <v>2072</v>
      </c>
      <c r="Q92" s="84">
        <f t="shared" si="24"/>
        <v>67.668190725016331</v>
      </c>
      <c r="R92" s="78">
        <f t="shared" si="16"/>
        <v>41676</v>
      </c>
      <c r="S92" s="84">
        <f t="shared" si="25"/>
        <v>93.097440021444839</v>
      </c>
      <c r="T92" s="78">
        <v>39561</v>
      </c>
      <c r="U92" s="84">
        <f t="shared" si="26"/>
        <v>95.451913333011632</v>
      </c>
      <c r="V92" s="78">
        <v>2560</v>
      </c>
      <c r="W92" s="84">
        <f t="shared" si="18"/>
        <v>174.14965986394557</v>
      </c>
      <c r="X92" s="78">
        <f t="shared" si="17"/>
        <v>2115</v>
      </c>
      <c r="Y92" s="84">
        <f t="shared" si="27"/>
        <v>63.704819277108435</v>
      </c>
      <c r="Z92" s="78"/>
      <c r="AA92" s="84"/>
      <c r="AB92" s="78"/>
      <c r="AC92" s="84"/>
      <c r="AD92" s="84"/>
      <c r="AE92" s="84"/>
      <c r="AF92" s="84"/>
      <c r="AG92" s="84"/>
      <c r="AH92" s="84"/>
      <c r="AI92" s="84"/>
      <c r="AJ92" s="118">
        <v>3038</v>
      </c>
      <c r="AK92" s="157">
        <f t="shared" si="28"/>
        <v>176.42276422764226</v>
      </c>
      <c r="AL92" s="118" t="s">
        <v>211</v>
      </c>
      <c r="AM92" s="118" t="s">
        <v>211</v>
      </c>
      <c r="AN92" s="118" t="s">
        <v>211</v>
      </c>
      <c r="AO92" s="118" t="s">
        <v>211</v>
      </c>
      <c r="AP92" s="33" t="s">
        <v>184</v>
      </c>
      <c r="AQ92" s="34" t="s">
        <v>184</v>
      </c>
      <c r="AR92" s="14"/>
      <c r="AS92" s="14"/>
      <c r="AT92" s="14"/>
      <c r="AU92" s="14"/>
      <c r="AV92" s="14"/>
      <c r="AW92" s="14"/>
      <c r="AX92" s="14"/>
    </row>
    <row r="93" spans="1:50" ht="12" hidden="1" customHeight="1">
      <c r="A93" s="88"/>
      <c r="B93" s="44" t="s">
        <v>81</v>
      </c>
      <c r="C93" s="60" t="s">
        <v>20</v>
      </c>
      <c r="D93" s="76">
        <v>45349</v>
      </c>
      <c r="E93" s="85">
        <f t="shared" si="19"/>
        <v>98.724284314792641</v>
      </c>
      <c r="F93" s="79">
        <v>388</v>
      </c>
      <c r="G93" s="85">
        <f t="shared" si="20"/>
        <v>89.400921658986178</v>
      </c>
      <c r="H93" s="79"/>
      <c r="I93" s="85"/>
      <c r="J93" s="79">
        <f t="shared" si="14"/>
        <v>44961</v>
      </c>
      <c r="K93" s="85">
        <f t="shared" si="21"/>
        <v>98.813212896419856</v>
      </c>
      <c r="L93" s="79">
        <v>17451</v>
      </c>
      <c r="M93" s="85">
        <f t="shared" si="22"/>
        <v>109.72711267605635</v>
      </c>
      <c r="N93" s="79">
        <v>18102</v>
      </c>
      <c r="O93" s="85">
        <f t="shared" si="23"/>
        <v>102.02333314546581</v>
      </c>
      <c r="P93" s="79">
        <f t="shared" si="15"/>
        <v>651</v>
      </c>
      <c r="Q93" s="85">
        <f t="shared" si="24"/>
        <v>35.399673735725941</v>
      </c>
      <c r="R93" s="79">
        <f t="shared" si="16"/>
        <v>45612</v>
      </c>
      <c r="S93" s="85">
        <f t="shared" si="25"/>
        <v>96.349809885931563</v>
      </c>
      <c r="T93" s="79">
        <v>42218</v>
      </c>
      <c r="U93" s="85">
        <f t="shared" si="26"/>
        <v>97.910433915443306</v>
      </c>
      <c r="V93" s="79">
        <v>2819</v>
      </c>
      <c r="W93" s="85">
        <f t="shared" si="18"/>
        <v>189.70390309555856</v>
      </c>
      <c r="X93" s="79">
        <f t="shared" si="17"/>
        <v>3394</v>
      </c>
      <c r="Y93" s="85">
        <f t="shared" si="27"/>
        <v>80.407486377635635</v>
      </c>
      <c r="Z93" s="79"/>
      <c r="AA93" s="85"/>
      <c r="AB93" s="79"/>
      <c r="AC93" s="85"/>
      <c r="AD93" s="85"/>
      <c r="AE93" s="85"/>
      <c r="AF93" s="85"/>
      <c r="AG93" s="85"/>
      <c r="AH93" s="85"/>
      <c r="AI93" s="85"/>
      <c r="AJ93" s="151">
        <v>5215</v>
      </c>
      <c r="AK93" s="170">
        <f t="shared" si="28"/>
        <v>130.83291520321123</v>
      </c>
      <c r="AL93" s="151" t="s">
        <v>211</v>
      </c>
      <c r="AM93" s="151" t="s">
        <v>211</v>
      </c>
      <c r="AN93" s="151" t="s">
        <v>211</v>
      </c>
      <c r="AO93" s="151" t="s">
        <v>211</v>
      </c>
      <c r="AP93" s="35" t="s">
        <v>184</v>
      </c>
      <c r="AQ93" s="36" t="s">
        <v>184</v>
      </c>
      <c r="AR93" s="14"/>
      <c r="AS93" s="14"/>
      <c r="AT93" s="14"/>
      <c r="AU93" s="14"/>
      <c r="AV93" s="14"/>
      <c r="AW93" s="14"/>
      <c r="AX93" s="14"/>
    </row>
    <row r="94" spans="1:50" ht="12" hidden="1" customHeight="1">
      <c r="A94" s="88"/>
      <c r="B94" s="42" t="s">
        <v>107</v>
      </c>
      <c r="C94" s="61" t="s">
        <v>108</v>
      </c>
      <c r="D94" s="77">
        <v>43891</v>
      </c>
      <c r="E94" s="86">
        <f t="shared" si="19"/>
        <v>96.554986030754336</v>
      </c>
      <c r="F94" s="80">
        <v>423</v>
      </c>
      <c r="G94" s="86">
        <f t="shared" si="20"/>
        <v>95.918367346938766</v>
      </c>
      <c r="H94" s="80"/>
      <c r="I94" s="86"/>
      <c r="J94" s="80">
        <f t="shared" si="14"/>
        <v>43468</v>
      </c>
      <c r="K94" s="86">
        <f t="shared" si="21"/>
        <v>96.561222676381732</v>
      </c>
      <c r="L94" s="80">
        <v>16733</v>
      </c>
      <c r="M94" s="86">
        <f t="shared" si="22"/>
        <v>106.84502905306175</v>
      </c>
      <c r="N94" s="80">
        <v>18512</v>
      </c>
      <c r="O94" s="86">
        <f t="shared" si="23"/>
        <v>108.23832076243933</v>
      </c>
      <c r="P94" s="80">
        <f t="shared" si="15"/>
        <v>1779</v>
      </c>
      <c r="Q94" s="86">
        <f t="shared" si="24"/>
        <v>123.37031900138695</v>
      </c>
      <c r="R94" s="80">
        <f t="shared" si="16"/>
        <v>45247</v>
      </c>
      <c r="S94" s="86">
        <f t="shared" si="25"/>
        <v>97.393344526238764</v>
      </c>
      <c r="T94" s="80">
        <v>42057</v>
      </c>
      <c r="U94" s="86">
        <f t="shared" si="26"/>
        <v>96.629445822994214</v>
      </c>
      <c r="V94" s="80">
        <v>2187</v>
      </c>
      <c r="W94" s="86">
        <f t="shared" ref="W94:W157" si="29">V94/V82*100</f>
        <v>98.513513513513516</v>
      </c>
      <c r="X94" s="80">
        <f t="shared" si="17"/>
        <v>3190</v>
      </c>
      <c r="Y94" s="86">
        <f t="shared" si="27"/>
        <v>108.72528970688479</v>
      </c>
      <c r="Z94" s="80"/>
      <c r="AA94" s="86"/>
      <c r="AB94" s="80"/>
      <c r="AC94" s="86"/>
      <c r="AD94" s="86"/>
      <c r="AE94" s="86"/>
      <c r="AF94" s="86"/>
      <c r="AG94" s="86"/>
      <c r="AH94" s="86"/>
      <c r="AI94" s="86"/>
      <c r="AJ94" s="149">
        <v>4274</v>
      </c>
      <c r="AK94" s="158">
        <f t="shared" si="28"/>
        <v>106.08091337800943</v>
      </c>
      <c r="AL94" s="149" t="s">
        <v>211</v>
      </c>
      <c r="AM94" s="149" t="s">
        <v>211</v>
      </c>
      <c r="AN94" s="149" t="s">
        <v>211</v>
      </c>
      <c r="AO94" s="149" t="s">
        <v>211</v>
      </c>
      <c r="AP94" s="29" t="s">
        <v>184</v>
      </c>
      <c r="AQ94" s="30" t="s">
        <v>184</v>
      </c>
      <c r="AR94" s="14"/>
      <c r="AS94" s="14"/>
      <c r="AT94" s="14"/>
      <c r="AU94" s="14"/>
      <c r="AV94" s="14"/>
      <c r="AW94" s="14"/>
      <c r="AX94" s="14"/>
    </row>
    <row r="95" spans="1:50" ht="12" hidden="1" customHeight="1">
      <c r="A95" s="88"/>
      <c r="B95" s="43" t="s">
        <v>63</v>
      </c>
      <c r="C95" s="60" t="s">
        <v>11</v>
      </c>
      <c r="D95" s="75">
        <v>44937</v>
      </c>
      <c r="E95" s="84">
        <f t="shared" si="19"/>
        <v>95.312533141027004</v>
      </c>
      <c r="F95" s="78">
        <v>368</v>
      </c>
      <c r="G95" s="84">
        <f t="shared" si="20"/>
        <v>78.969957081545061</v>
      </c>
      <c r="H95" s="78"/>
      <c r="I95" s="84"/>
      <c r="J95" s="78">
        <f t="shared" si="14"/>
        <v>44569</v>
      </c>
      <c r="K95" s="84">
        <f t="shared" si="21"/>
        <v>95.475675328292027</v>
      </c>
      <c r="L95" s="78">
        <v>16582</v>
      </c>
      <c r="M95" s="84">
        <f t="shared" si="22"/>
        <v>108.32952244071339</v>
      </c>
      <c r="N95" s="78">
        <v>18985</v>
      </c>
      <c r="O95" s="84">
        <f t="shared" si="23"/>
        <v>108.24448372199097</v>
      </c>
      <c r="P95" s="78">
        <f t="shared" si="15"/>
        <v>2403</v>
      </c>
      <c r="Q95" s="84">
        <f t="shared" si="24"/>
        <v>107.66129032258065</v>
      </c>
      <c r="R95" s="78">
        <f t="shared" si="16"/>
        <v>46972</v>
      </c>
      <c r="S95" s="84">
        <f t="shared" si="25"/>
        <v>96.031729805982053</v>
      </c>
      <c r="T95" s="78">
        <v>44294</v>
      </c>
      <c r="U95" s="84">
        <f t="shared" si="26"/>
        <v>96.488476451879919</v>
      </c>
      <c r="V95" s="78">
        <v>1756</v>
      </c>
      <c r="W95" s="84">
        <f t="shared" si="29"/>
        <v>84.059358544758254</v>
      </c>
      <c r="X95" s="78">
        <f t="shared" si="17"/>
        <v>2678</v>
      </c>
      <c r="Y95" s="84">
        <f t="shared" si="27"/>
        <v>89.058862653807779</v>
      </c>
      <c r="Z95" s="78"/>
      <c r="AA95" s="84"/>
      <c r="AB95" s="78"/>
      <c r="AC95" s="84"/>
      <c r="AD95" s="84"/>
      <c r="AE95" s="84"/>
      <c r="AF95" s="84"/>
      <c r="AG95" s="84"/>
      <c r="AH95" s="84"/>
      <c r="AI95" s="84"/>
      <c r="AJ95" s="118">
        <v>3285</v>
      </c>
      <c r="AK95" s="157">
        <f t="shared" si="28"/>
        <v>86.107470511140235</v>
      </c>
      <c r="AL95" s="118" t="s">
        <v>211</v>
      </c>
      <c r="AM95" s="118" t="s">
        <v>211</v>
      </c>
      <c r="AN95" s="118" t="s">
        <v>211</v>
      </c>
      <c r="AO95" s="118" t="s">
        <v>211</v>
      </c>
      <c r="AP95" s="33" t="s">
        <v>184</v>
      </c>
      <c r="AQ95" s="34" t="s">
        <v>184</v>
      </c>
      <c r="AR95" s="14"/>
      <c r="AS95" s="14"/>
      <c r="AT95" s="14"/>
      <c r="AU95" s="14"/>
      <c r="AV95" s="14"/>
      <c r="AW95" s="14"/>
      <c r="AX95" s="14"/>
    </row>
    <row r="96" spans="1:50" ht="12" hidden="1" customHeight="1">
      <c r="A96" s="88"/>
      <c r="B96" s="43" t="s">
        <v>40</v>
      </c>
      <c r="C96" s="60" t="s">
        <v>12</v>
      </c>
      <c r="D96" s="75">
        <v>42426</v>
      </c>
      <c r="E96" s="84">
        <f t="shared" si="19"/>
        <v>96.110368574858981</v>
      </c>
      <c r="F96" s="78">
        <v>343</v>
      </c>
      <c r="G96" s="84">
        <f t="shared" si="20"/>
        <v>80.140186915887853</v>
      </c>
      <c r="H96" s="78"/>
      <c r="I96" s="84"/>
      <c r="J96" s="78">
        <f t="shared" si="14"/>
        <v>42083</v>
      </c>
      <c r="K96" s="84">
        <f t="shared" si="21"/>
        <v>96.266727667848556</v>
      </c>
      <c r="L96" s="78">
        <v>14137</v>
      </c>
      <c r="M96" s="84">
        <f t="shared" si="22"/>
        <v>109.21662546353524</v>
      </c>
      <c r="N96" s="78">
        <v>18767</v>
      </c>
      <c r="O96" s="84">
        <f t="shared" si="23"/>
        <v>102.6416539050536</v>
      </c>
      <c r="P96" s="78">
        <f t="shared" si="15"/>
        <v>4630</v>
      </c>
      <c r="Q96" s="84">
        <f t="shared" si="24"/>
        <v>86.704119850187269</v>
      </c>
      <c r="R96" s="78">
        <f t="shared" si="16"/>
        <v>46713</v>
      </c>
      <c r="S96" s="84">
        <f t="shared" si="25"/>
        <v>95.225766996228728</v>
      </c>
      <c r="T96" s="78">
        <v>45050</v>
      </c>
      <c r="U96" s="84">
        <f t="shared" si="26"/>
        <v>95.255212077641986</v>
      </c>
      <c r="V96" s="78">
        <v>1764</v>
      </c>
      <c r="W96" s="84">
        <f t="shared" si="29"/>
        <v>86.090775988286978</v>
      </c>
      <c r="X96" s="78">
        <f t="shared" si="17"/>
        <v>1663</v>
      </c>
      <c r="Y96" s="84">
        <f t="shared" si="27"/>
        <v>94.434980124929012</v>
      </c>
      <c r="Z96" s="78"/>
      <c r="AA96" s="84"/>
      <c r="AB96" s="78"/>
      <c r="AC96" s="84"/>
      <c r="AD96" s="84"/>
      <c r="AE96" s="84"/>
      <c r="AF96" s="84"/>
      <c r="AG96" s="84"/>
      <c r="AH96" s="84"/>
      <c r="AI96" s="84"/>
      <c r="AJ96" s="118">
        <v>847</v>
      </c>
      <c r="AK96" s="157">
        <f t="shared" si="28"/>
        <v>85.728744939271252</v>
      </c>
      <c r="AL96" s="118" t="s">
        <v>211</v>
      </c>
      <c r="AM96" s="118" t="s">
        <v>211</v>
      </c>
      <c r="AN96" s="118" t="s">
        <v>211</v>
      </c>
      <c r="AO96" s="118" t="s">
        <v>211</v>
      </c>
      <c r="AP96" s="33" t="s">
        <v>184</v>
      </c>
      <c r="AQ96" s="34" t="s">
        <v>184</v>
      </c>
      <c r="AR96" s="14"/>
      <c r="AS96" s="14"/>
      <c r="AT96" s="14"/>
      <c r="AU96" s="14"/>
      <c r="AV96" s="14"/>
      <c r="AW96" s="14"/>
      <c r="AX96" s="14"/>
    </row>
    <row r="97" spans="1:50" ht="12" hidden="1" customHeight="1">
      <c r="A97" s="88"/>
      <c r="B97" s="43" t="s">
        <v>42</v>
      </c>
      <c r="C97" s="60" t="s">
        <v>13</v>
      </c>
      <c r="D97" s="75">
        <v>41953</v>
      </c>
      <c r="E97" s="84">
        <f t="shared" si="19"/>
        <v>98.615485872784546</v>
      </c>
      <c r="F97" s="78">
        <v>396</v>
      </c>
      <c r="G97" s="84">
        <f t="shared" si="20"/>
        <v>94.73684210526315</v>
      </c>
      <c r="H97" s="78"/>
      <c r="I97" s="84"/>
      <c r="J97" s="78">
        <f t="shared" si="14"/>
        <v>41557</v>
      </c>
      <c r="K97" s="84">
        <f t="shared" si="21"/>
        <v>98.653973981578204</v>
      </c>
      <c r="L97" s="78">
        <v>14681</v>
      </c>
      <c r="M97" s="84">
        <f t="shared" si="22"/>
        <v>122.83299866131192</v>
      </c>
      <c r="N97" s="78">
        <v>20773</v>
      </c>
      <c r="O97" s="84">
        <f t="shared" si="23"/>
        <v>101.65899970637173</v>
      </c>
      <c r="P97" s="78">
        <f t="shared" si="15"/>
        <v>6092</v>
      </c>
      <c r="Q97" s="84">
        <f t="shared" si="24"/>
        <v>71.822683329403446</v>
      </c>
      <c r="R97" s="78">
        <f t="shared" si="16"/>
        <v>47649</v>
      </c>
      <c r="S97" s="84">
        <f t="shared" si="25"/>
        <v>94.156819349484252</v>
      </c>
      <c r="T97" s="78">
        <v>44976</v>
      </c>
      <c r="U97" s="84">
        <f t="shared" si="26"/>
        <v>91.808365143195417</v>
      </c>
      <c r="V97" s="78">
        <v>1718</v>
      </c>
      <c r="W97" s="84">
        <f t="shared" si="29"/>
        <v>87.25241239207719</v>
      </c>
      <c r="X97" s="78">
        <f t="shared" si="17"/>
        <v>2673</v>
      </c>
      <c r="Y97" s="84">
        <f t="shared" si="27"/>
        <v>165.30612244897961</v>
      </c>
      <c r="Z97" s="78"/>
      <c r="AA97" s="84"/>
      <c r="AB97" s="78"/>
      <c r="AC97" s="84"/>
      <c r="AD97" s="84"/>
      <c r="AE97" s="84"/>
      <c r="AF97" s="84"/>
      <c r="AG97" s="84"/>
      <c r="AH97" s="84"/>
      <c r="AI97" s="84"/>
      <c r="AJ97" s="118">
        <v>1958</v>
      </c>
      <c r="AK97" s="157">
        <f t="shared" si="28"/>
        <v>237.33333333333334</v>
      </c>
      <c r="AL97" s="118" t="s">
        <v>211</v>
      </c>
      <c r="AM97" s="118" t="s">
        <v>211</v>
      </c>
      <c r="AN97" s="118" t="s">
        <v>211</v>
      </c>
      <c r="AO97" s="118" t="s">
        <v>211</v>
      </c>
      <c r="AP97" s="33" t="s">
        <v>184</v>
      </c>
      <c r="AQ97" s="34" t="s">
        <v>184</v>
      </c>
      <c r="AR97" s="14"/>
      <c r="AS97" s="14"/>
      <c r="AT97" s="14"/>
      <c r="AU97" s="14"/>
      <c r="AV97" s="14"/>
      <c r="AW97" s="14"/>
      <c r="AX97" s="14"/>
    </row>
    <row r="98" spans="1:50" ht="12" hidden="1" customHeight="1">
      <c r="A98" s="88"/>
      <c r="B98" s="43" t="s">
        <v>67</v>
      </c>
      <c r="C98" s="60" t="s">
        <v>14</v>
      </c>
      <c r="D98" s="75">
        <v>40617</v>
      </c>
      <c r="E98" s="84">
        <f t="shared" si="19"/>
        <v>96.924068152531859</v>
      </c>
      <c r="F98" s="78">
        <v>515</v>
      </c>
      <c r="G98" s="84">
        <f t="shared" si="20"/>
        <v>92.459605026929978</v>
      </c>
      <c r="H98" s="78"/>
      <c r="I98" s="84"/>
      <c r="J98" s="78">
        <f t="shared" si="14"/>
        <v>40102</v>
      </c>
      <c r="K98" s="84">
        <f t="shared" si="21"/>
        <v>96.984207598732738</v>
      </c>
      <c r="L98" s="78">
        <v>14292</v>
      </c>
      <c r="M98" s="84">
        <f t="shared" si="22"/>
        <v>108.99107755662321</v>
      </c>
      <c r="N98" s="78">
        <v>19644</v>
      </c>
      <c r="O98" s="84">
        <f t="shared" si="23"/>
        <v>104.48936170212765</v>
      </c>
      <c r="P98" s="78">
        <f t="shared" si="15"/>
        <v>5352</v>
      </c>
      <c r="Q98" s="84">
        <f t="shared" si="24"/>
        <v>94.109372252505722</v>
      </c>
      <c r="R98" s="78">
        <f t="shared" si="16"/>
        <v>45454</v>
      </c>
      <c r="S98" s="84">
        <f t="shared" si="25"/>
        <v>96.636618760098642</v>
      </c>
      <c r="T98" s="78">
        <v>42891</v>
      </c>
      <c r="U98" s="84">
        <f t="shared" si="26"/>
        <v>97.075798383993842</v>
      </c>
      <c r="V98" s="78">
        <v>2038</v>
      </c>
      <c r="W98" s="84">
        <f t="shared" si="29"/>
        <v>95.725692813527473</v>
      </c>
      <c r="X98" s="78">
        <f t="shared" si="17"/>
        <v>2563</v>
      </c>
      <c r="Y98" s="84">
        <f t="shared" si="27"/>
        <v>89.835261128636517</v>
      </c>
      <c r="Z98" s="78"/>
      <c r="AA98" s="84"/>
      <c r="AB98" s="78"/>
      <c r="AC98" s="84"/>
      <c r="AD98" s="84"/>
      <c r="AE98" s="84"/>
      <c r="AF98" s="84"/>
      <c r="AG98" s="84"/>
      <c r="AH98" s="84"/>
      <c r="AI98" s="84"/>
      <c r="AJ98" s="118">
        <v>1723</v>
      </c>
      <c r="AK98" s="157">
        <f t="shared" si="28"/>
        <v>68.427323272438443</v>
      </c>
      <c r="AL98" s="118" t="s">
        <v>211</v>
      </c>
      <c r="AM98" s="118" t="s">
        <v>211</v>
      </c>
      <c r="AN98" s="118" t="s">
        <v>211</v>
      </c>
      <c r="AO98" s="118" t="s">
        <v>211</v>
      </c>
      <c r="AP98" s="33" t="s">
        <v>184</v>
      </c>
      <c r="AQ98" s="34" t="s">
        <v>184</v>
      </c>
      <c r="AR98" s="14"/>
      <c r="AS98" s="14"/>
      <c r="AT98" s="14"/>
      <c r="AU98" s="14"/>
      <c r="AV98" s="14"/>
      <c r="AW98" s="14"/>
      <c r="AX98" s="14"/>
    </row>
    <row r="99" spans="1:50" ht="12" hidden="1" customHeight="1">
      <c r="A99" s="88"/>
      <c r="B99" s="43" t="s">
        <v>69</v>
      </c>
      <c r="C99" s="60" t="s">
        <v>15</v>
      </c>
      <c r="D99" s="75">
        <v>39100</v>
      </c>
      <c r="E99" s="84">
        <f t="shared" si="19"/>
        <v>98.117942283563366</v>
      </c>
      <c r="F99" s="78">
        <v>398</v>
      </c>
      <c r="G99" s="84">
        <f t="shared" si="20"/>
        <v>93.427230046948367</v>
      </c>
      <c r="H99" s="78"/>
      <c r="I99" s="84"/>
      <c r="J99" s="78">
        <f t="shared" si="14"/>
        <v>38702</v>
      </c>
      <c r="K99" s="84">
        <f t="shared" si="21"/>
        <v>98.168628246753244</v>
      </c>
      <c r="L99" s="78">
        <v>12658</v>
      </c>
      <c r="M99" s="84">
        <f t="shared" si="22"/>
        <v>110.46339122087443</v>
      </c>
      <c r="N99" s="78">
        <v>21309</v>
      </c>
      <c r="O99" s="84">
        <f t="shared" si="23"/>
        <v>104.86712598425197</v>
      </c>
      <c r="P99" s="78">
        <f t="shared" si="15"/>
        <v>8651</v>
      </c>
      <c r="Q99" s="84">
        <f t="shared" si="24"/>
        <v>97.630064326825419</v>
      </c>
      <c r="R99" s="78">
        <f t="shared" si="16"/>
        <v>47353</v>
      </c>
      <c r="S99" s="84">
        <f t="shared" si="25"/>
        <v>98.06979393186289</v>
      </c>
      <c r="T99" s="78">
        <v>45968</v>
      </c>
      <c r="U99" s="84">
        <f t="shared" si="26"/>
        <v>97.856306546035114</v>
      </c>
      <c r="V99" s="78">
        <v>2958</v>
      </c>
      <c r="W99" s="84">
        <f t="shared" si="29"/>
        <v>121.77850967476327</v>
      </c>
      <c r="X99" s="78">
        <f t="shared" si="17"/>
        <v>1385</v>
      </c>
      <c r="Y99" s="84">
        <f t="shared" si="27"/>
        <v>105.72519083969465</v>
      </c>
      <c r="Z99" s="78"/>
      <c r="AA99" s="84"/>
      <c r="AB99" s="78"/>
      <c r="AC99" s="84"/>
      <c r="AD99" s="84"/>
      <c r="AE99" s="84"/>
      <c r="AF99" s="84"/>
      <c r="AG99" s="84"/>
      <c r="AH99" s="84"/>
      <c r="AI99" s="84"/>
      <c r="AJ99" s="118">
        <v>305</v>
      </c>
      <c r="AK99" s="157">
        <f t="shared" si="28"/>
        <v>67.627494456762747</v>
      </c>
      <c r="AL99" s="118" t="s">
        <v>211</v>
      </c>
      <c r="AM99" s="118" t="s">
        <v>211</v>
      </c>
      <c r="AN99" s="118" t="s">
        <v>211</v>
      </c>
      <c r="AO99" s="118" t="s">
        <v>211</v>
      </c>
      <c r="AP99" s="33" t="s">
        <v>184</v>
      </c>
      <c r="AQ99" s="34" t="s">
        <v>184</v>
      </c>
      <c r="AR99" s="14"/>
      <c r="AS99" s="14"/>
      <c r="AT99" s="14"/>
      <c r="AU99" s="14"/>
      <c r="AV99" s="14"/>
      <c r="AW99" s="14"/>
      <c r="AX99" s="14"/>
    </row>
    <row r="100" spans="1:50" ht="12" hidden="1" customHeight="1">
      <c r="A100" s="88"/>
      <c r="B100" s="43" t="s">
        <v>71</v>
      </c>
      <c r="C100" s="60" t="s">
        <v>16</v>
      </c>
      <c r="D100" s="75">
        <v>41208</v>
      </c>
      <c r="E100" s="84">
        <f t="shared" si="19"/>
        <v>99.468958192526785</v>
      </c>
      <c r="F100" s="78">
        <v>388</v>
      </c>
      <c r="G100" s="84">
        <f t="shared" si="20"/>
        <v>93.719806763285035</v>
      </c>
      <c r="H100" s="78"/>
      <c r="I100" s="84"/>
      <c r="J100" s="78">
        <f t="shared" si="14"/>
        <v>40820</v>
      </c>
      <c r="K100" s="84">
        <f t="shared" si="21"/>
        <v>99.526990783634858</v>
      </c>
      <c r="L100" s="78">
        <v>13938</v>
      </c>
      <c r="M100" s="84">
        <f t="shared" si="22"/>
        <v>112.19512195121952</v>
      </c>
      <c r="N100" s="78">
        <v>20136</v>
      </c>
      <c r="O100" s="84">
        <f t="shared" si="23"/>
        <v>106.99256110520723</v>
      </c>
      <c r="P100" s="78">
        <f t="shared" si="15"/>
        <v>6198</v>
      </c>
      <c r="Q100" s="84">
        <f t="shared" si="24"/>
        <v>96.889166796936067</v>
      </c>
      <c r="R100" s="78">
        <f t="shared" si="16"/>
        <v>47018</v>
      </c>
      <c r="S100" s="84">
        <f t="shared" si="25"/>
        <v>99.171078441711842</v>
      </c>
      <c r="T100" s="78">
        <v>44797</v>
      </c>
      <c r="U100" s="84">
        <f t="shared" si="26"/>
        <v>98.780595369349498</v>
      </c>
      <c r="V100" s="78">
        <v>2596</v>
      </c>
      <c r="W100" s="84">
        <f t="shared" si="29"/>
        <v>108.75576036866359</v>
      </c>
      <c r="X100" s="78">
        <f t="shared" si="17"/>
        <v>2221</v>
      </c>
      <c r="Y100" s="84">
        <f t="shared" si="27"/>
        <v>107.76322173702087</v>
      </c>
      <c r="Z100" s="78"/>
      <c r="AA100" s="84"/>
      <c r="AB100" s="78"/>
      <c r="AC100" s="84"/>
      <c r="AD100" s="84"/>
      <c r="AE100" s="84"/>
      <c r="AF100" s="84"/>
      <c r="AG100" s="84"/>
      <c r="AH100" s="84"/>
      <c r="AI100" s="84"/>
      <c r="AJ100" s="118">
        <v>1283</v>
      </c>
      <c r="AK100" s="157">
        <f t="shared" si="28"/>
        <v>91.316725978647682</v>
      </c>
      <c r="AL100" s="118" t="s">
        <v>211</v>
      </c>
      <c r="AM100" s="118" t="s">
        <v>211</v>
      </c>
      <c r="AN100" s="118" t="s">
        <v>211</v>
      </c>
      <c r="AO100" s="118" t="s">
        <v>211</v>
      </c>
      <c r="AP100" s="33" t="s">
        <v>184</v>
      </c>
      <c r="AQ100" s="34" t="s">
        <v>184</v>
      </c>
      <c r="AR100" s="14"/>
      <c r="AS100" s="14"/>
      <c r="AT100" s="14"/>
      <c r="AU100" s="14"/>
      <c r="AV100" s="14"/>
      <c r="AW100" s="14"/>
      <c r="AX100" s="14"/>
    </row>
    <row r="101" spans="1:50" ht="12" hidden="1" customHeight="1">
      <c r="A101" s="88"/>
      <c r="B101" s="43" t="s">
        <v>73</v>
      </c>
      <c r="C101" s="60" t="s">
        <v>17</v>
      </c>
      <c r="D101" s="75">
        <v>39984</v>
      </c>
      <c r="E101" s="84">
        <f t="shared" si="19"/>
        <v>99.041391097570042</v>
      </c>
      <c r="F101" s="78">
        <v>354</v>
      </c>
      <c r="G101" s="84">
        <f t="shared" si="20"/>
        <v>91.709844559585491</v>
      </c>
      <c r="H101" s="78"/>
      <c r="I101" s="84"/>
      <c r="J101" s="78">
        <f t="shared" si="14"/>
        <v>39630</v>
      </c>
      <c r="K101" s="84">
        <f t="shared" si="21"/>
        <v>99.112167062648496</v>
      </c>
      <c r="L101" s="78">
        <v>14424</v>
      </c>
      <c r="M101" s="84">
        <f t="shared" si="22"/>
        <v>119.69131192432162</v>
      </c>
      <c r="N101" s="78">
        <v>18661</v>
      </c>
      <c r="O101" s="84">
        <f t="shared" si="23"/>
        <v>111.25618553627854</v>
      </c>
      <c r="P101" s="78">
        <f t="shared" si="15"/>
        <v>4237</v>
      </c>
      <c r="Q101" s="84">
        <f t="shared" si="24"/>
        <v>89.728928420160941</v>
      </c>
      <c r="R101" s="78">
        <f t="shared" si="16"/>
        <v>43867</v>
      </c>
      <c r="S101" s="84">
        <f t="shared" si="25"/>
        <v>98.12109960408884</v>
      </c>
      <c r="T101" s="78">
        <v>41506</v>
      </c>
      <c r="U101" s="84">
        <f t="shared" si="26"/>
        <v>96.485192245106703</v>
      </c>
      <c r="V101" s="78">
        <v>2847</v>
      </c>
      <c r="W101" s="84">
        <f t="shared" si="29"/>
        <v>116.72816728167281</v>
      </c>
      <c r="X101" s="78">
        <f t="shared" si="17"/>
        <v>2361</v>
      </c>
      <c r="Y101" s="84">
        <f t="shared" si="27"/>
        <v>139.78685612788632</v>
      </c>
      <c r="Z101" s="78"/>
      <c r="AA101" s="84"/>
      <c r="AB101" s="78"/>
      <c r="AC101" s="84"/>
      <c r="AD101" s="84"/>
      <c r="AE101" s="84"/>
      <c r="AF101" s="84"/>
      <c r="AG101" s="84"/>
      <c r="AH101" s="84"/>
      <c r="AI101" s="84"/>
      <c r="AJ101" s="118">
        <v>2095</v>
      </c>
      <c r="AK101" s="157">
        <f t="shared" si="28"/>
        <v>179.05982905982907</v>
      </c>
      <c r="AL101" s="118" t="s">
        <v>211</v>
      </c>
      <c r="AM101" s="118" t="s">
        <v>211</v>
      </c>
      <c r="AN101" s="118" t="s">
        <v>211</v>
      </c>
      <c r="AO101" s="118" t="s">
        <v>211</v>
      </c>
      <c r="AP101" s="33" t="s">
        <v>184</v>
      </c>
      <c r="AQ101" s="34" t="s">
        <v>184</v>
      </c>
      <c r="AR101" s="14"/>
      <c r="AS101" s="14"/>
      <c r="AT101" s="14"/>
      <c r="AU101" s="14"/>
      <c r="AV101" s="14"/>
      <c r="AW101" s="14"/>
      <c r="AX101" s="14"/>
    </row>
    <row r="102" spans="1:50" ht="12" hidden="1" customHeight="1">
      <c r="A102" s="88"/>
      <c r="B102" s="43" t="s">
        <v>75</v>
      </c>
      <c r="C102" s="60" t="s">
        <v>18</v>
      </c>
      <c r="D102" s="75">
        <v>41281</v>
      </c>
      <c r="E102" s="84">
        <f t="shared" si="19"/>
        <v>97.512637596258315</v>
      </c>
      <c r="F102" s="78">
        <v>376</v>
      </c>
      <c r="G102" s="84">
        <f t="shared" si="20"/>
        <v>90.167865707434046</v>
      </c>
      <c r="H102" s="78"/>
      <c r="I102" s="84"/>
      <c r="J102" s="78">
        <f t="shared" si="14"/>
        <v>40905</v>
      </c>
      <c r="K102" s="84">
        <f t="shared" si="21"/>
        <v>97.585705083856183</v>
      </c>
      <c r="L102" s="78">
        <v>16569</v>
      </c>
      <c r="M102" s="84">
        <f t="shared" si="22"/>
        <v>118.6551131480951</v>
      </c>
      <c r="N102" s="78">
        <v>18663</v>
      </c>
      <c r="O102" s="84">
        <f t="shared" si="23"/>
        <v>113.61865335443808</v>
      </c>
      <c r="P102" s="78">
        <f t="shared" si="15"/>
        <v>2094</v>
      </c>
      <c r="Q102" s="84">
        <f t="shared" si="24"/>
        <v>85.052802599512589</v>
      </c>
      <c r="R102" s="78">
        <f t="shared" si="16"/>
        <v>42999</v>
      </c>
      <c r="S102" s="84">
        <f t="shared" si="25"/>
        <v>96.890421145136216</v>
      </c>
      <c r="T102" s="78">
        <v>39512</v>
      </c>
      <c r="U102" s="84">
        <f t="shared" si="26"/>
        <v>95.439613526570042</v>
      </c>
      <c r="V102" s="78">
        <v>2497</v>
      </c>
      <c r="W102" s="84">
        <f t="shared" si="29"/>
        <v>102.79950596953481</v>
      </c>
      <c r="X102" s="78">
        <f t="shared" si="17"/>
        <v>3487</v>
      </c>
      <c r="Y102" s="84">
        <f t="shared" si="27"/>
        <v>117.05270224907687</v>
      </c>
      <c r="Z102" s="78"/>
      <c r="AA102" s="84"/>
      <c r="AB102" s="78"/>
      <c r="AC102" s="84"/>
      <c r="AD102" s="84"/>
      <c r="AE102" s="84"/>
      <c r="AF102" s="84"/>
      <c r="AG102" s="84"/>
      <c r="AH102" s="84"/>
      <c r="AI102" s="84"/>
      <c r="AJ102" s="118">
        <v>4495</v>
      </c>
      <c r="AK102" s="157">
        <f t="shared" si="28"/>
        <v>125</v>
      </c>
      <c r="AL102" s="118" t="s">
        <v>211</v>
      </c>
      <c r="AM102" s="118" t="s">
        <v>211</v>
      </c>
      <c r="AN102" s="118" t="s">
        <v>211</v>
      </c>
      <c r="AO102" s="118" t="s">
        <v>211</v>
      </c>
      <c r="AP102" s="33" t="s">
        <v>184</v>
      </c>
      <c r="AQ102" s="34" t="s">
        <v>184</v>
      </c>
      <c r="AR102" s="14"/>
      <c r="AS102" s="14"/>
      <c r="AT102" s="14"/>
      <c r="AU102" s="14"/>
      <c r="AV102" s="14"/>
      <c r="AW102" s="14"/>
      <c r="AX102" s="14"/>
    </row>
    <row r="103" spans="1:50" ht="12" hidden="1" customHeight="1">
      <c r="A103" s="88"/>
      <c r="B103" s="43" t="s">
        <v>109</v>
      </c>
      <c r="C103" s="60" t="s">
        <v>110</v>
      </c>
      <c r="D103" s="75">
        <v>42851</v>
      </c>
      <c r="E103" s="84">
        <f t="shared" si="19"/>
        <v>98.901377893692157</v>
      </c>
      <c r="F103" s="78">
        <v>501</v>
      </c>
      <c r="G103" s="84">
        <f t="shared" si="20"/>
        <v>115.97222222222223</v>
      </c>
      <c r="H103" s="78"/>
      <c r="I103" s="84"/>
      <c r="J103" s="78">
        <f t="shared" si="14"/>
        <v>42350</v>
      </c>
      <c r="K103" s="84">
        <f t="shared" si="21"/>
        <v>98.729455647511372</v>
      </c>
      <c r="L103" s="78">
        <v>17672</v>
      </c>
      <c r="M103" s="84">
        <f t="shared" si="22"/>
        <v>107.31766563429889</v>
      </c>
      <c r="N103" s="78">
        <v>18484</v>
      </c>
      <c r="O103" s="84">
        <f t="shared" si="23"/>
        <v>104.07071673892236</v>
      </c>
      <c r="P103" s="78">
        <f t="shared" si="15"/>
        <v>812</v>
      </c>
      <c r="Q103" s="84">
        <f t="shared" si="24"/>
        <v>62.751159196290573</v>
      </c>
      <c r="R103" s="78">
        <f t="shared" si="16"/>
        <v>43162</v>
      </c>
      <c r="S103" s="84">
        <f t="shared" si="25"/>
        <v>97.675892190364124</v>
      </c>
      <c r="T103" s="78">
        <v>39671</v>
      </c>
      <c r="U103" s="84">
        <f t="shared" si="26"/>
        <v>96.938226957286673</v>
      </c>
      <c r="V103" s="78">
        <v>2275</v>
      </c>
      <c r="W103" s="84">
        <f t="shared" si="29"/>
        <v>103.55029585798816</v>
      </c>
      <c r="X103" s="78">
        <f t="shared" si="17"/>
        <v>3491</v>
      </c>
      <c r="Y103" s="84">
        <f t="shared" si="27"/>
        <v>106.9218989280245</v>
      </c>
      <c r="Z103" s="78"/>
      <c r="AA103" s="84"/>
      <c r="AB103" s="78"/>
      <c r="AC103" s="84"/>
      <c r="AD103" s="84"/>
      <c r="AE103" s="84"/>
      <c r="AF103" s="84"/>
      <c r="AG103" s="84"/>
      <c r="AH103" s="84"/>
      <c r="AI103" s="84"/>
      <c r="AJ103" s="118">
        <v>5255</v>
      </c>
      <c r="AK103" s="157">
        <f t="shared" si="28"/>
        <v>100.99942340957139</v>
      </c>
      <c r="AL103" s="118" t="s">
        <v>211</v>
      </c>
      <c r="AM103" s="118" t="s">
        <v>211</v>
      </c>
      <c r="AN103" s="118" t="s">
        <v>211</v>
      </c>
      <c r="AO103" s="118" t="s">
        <v>211</v>
      </c>
      <c r="AP103" s="33" t="s">
        <v>184</v>
      </c>
      <c r="AQ103" s="34" t="s">
        <v>184</v>
      </c>
      <c r="AR103" s="14"/>
      <c r="AS103" s="14"/>
      <c r="AT103" s="14"/>
      <c r="AU103" s="14"/>
      <c r="AV103" s="14"/>
      <c r="AW103" s="14"/>
      <c r="AX103" s="14"/>
    </row>
    <row r="104" spans="1:50" ht="12" hidden="1" customHeight="1">
      <c r="A104" s="88"/>
      <c r="B104" s="43" t="s">
        <v>79</v>
      </c>
      <c r="C104" s="60" t="s">
        <v>80</v>
      </c>
      <c r="D104" s="75">
        <v>40157</v>
      </c>
      <c r="E104" s="84">
        <f t="shared" si="19"/>
        <v>100.492992992993</v>
      </c>
      <c r="F104" s="78">
        <v>488</v>
      </c>
      <c r="G104" s="84">
        <f t="shared" si="20"/>
        <v>137.07865168539325</v>
      </c>
      <c r="H104" s="78"/>
      <c r="I104" s="84"/>
      <c r="J104" s="78">
        <f t="shared" si="14"/>
        <v>39669</v>
      </c>
      <c r="K104" s="84">
        <f t="shared" si="21"/>
        <v>100.16412483587516</v>
      </c>
      <c r="L104" s="78">
        <v>15523</v>
      </c>
      <c r="M104" s="84">
        <f t="shared" si="22"/>
        <v>107.2326609560652</v>
      </c>
      <c r="N104" s="78">
        <v>16837</v>
      </c>
      <c r="O104" s="84">
        <f t="shared" si="23"/>
        <v>101.74643461445491</v>
      </c>
      <c r="P104" s="78">
        <f t="shared" si="15"/>
        <v>1314</v>
      </c>
      <c r="Q104" s="84">
        <f t="shared" si="24"/>
        <v>63.416988416988417</v>
      </c>
      <c r="R104" s="78">
        <f t="shared" si="16"/>
        <v>40983</v>
      </c>
      <c r="S104" s="84">
        <f t="shared" si="25"/>
        <v>98.337172473365968</v>
      </c>
      <c r="T104" s="78">
        <v>38547</v>
      </c>
      <c r="U104" s="84">
        <f t="shared" si="26"/>
        <v>97.4368696443467</v>
      </c>
      <c r="V104" s="78">
        <v>2120</v>
      </c>
      <c r="W104" s="84">
        <f t="shared" si="29"/>
        <v>82.8125</v>
      </c>
      <c r="X104" s="78">
        <f t="shared" si="17"/>
        <v>2436</v>
      </c>
      <c r="Y104" s="84">
        <f t="shared" si="27"/>
        <v>115.17730496453902</v>
      </c>
      <c r="Z104" s="78"/>
      <c r="AA104" s="84"/>
      <c r="AB104" s="78"/>
      <c r="AC104" s="84"/>
      <c r="AD104" s="84"/>
      <c r="AE104" s="84"/>
      <c r="AF104" s="84"/>
      <c r="AG104" s="84"/>
      <c r="AH104" s="84"/>
      <c r="AI104" s="84"/>
      <c r="AJ104" s="118">
        <v>3434</v>
      </c>
      <c r="AK104" s="157">
        <f t="shared" si="28"/>
        <v>113.0348913759052</v>
      </c>
      <c r="AL104" s="118" t="s">
        <v>211</v>
      </c>
      <c r="AM104" s="118" t="s">
        <v>211</v>
      </c>
      <c r="AN104" s="118" t="s">
        <v>211</v>
      </c>
      <c r="AO104" s="118" t="s">
        <v>211</v>
      </c>
      <c r="AP104" s="33" t="s">
        <v>184</v>
      </c>
      <c r="AQ104" s="34" t="s">
        <v>184</v>
      </c>
      <c r="AR104" s="14"/>
      <c r="AS104" s="14"/>
      <c r="AT104" s="14"/>
      <c r="AU104" s="14"/>
      <c r="AV104" s="14"/>
      <c r="AW104" s="14"/>
      <c r="AX104" s="14"/>
    </row>
    <row r="105" spans="1:50" ht="12" hidden="1" customHeight="1">
      <c r="A105" s="88"/>
      <c r="B105" s="44" t="s">
        <v>81</v>
      </c>
      <c r="C105" s="62" t="s">
        <v>20</v>
      </c>
      <c r="D105" s="76">
        <v>44998</v>
      </c>
      <c r="E105" s="85">
        <f t="shared" si="19"/>
        <v>99.226002778451559</v>
      </c>
      <c r="F105" s="79">
        <v>245</v>
      </c>
      <c r="G105" s="85">
        <f t="shared" si="20"/>
        <v>63.144329896907216</v>
      </c>
      <c r="H105" s="79"/>
      <c r="I105" s="85"/>
      <c r="J105" s="79">
        <f t="shared" si="14"/>
        <v>44753</v>
      </c>
      <c r="K105" s="85">
        <f t="shared" si="21"/>
        <v>99.537376837703789</v>
      </c>
      <c r="L105" s="79">
        <v>19422</v>
      </c>
      <c r="M105" s="85">
        <f t="shared" si="22"/>
        <v>111.29448169159359</v>
      </c>
      <c r="N105" s="79">
        <v>19241</v>
      </c>
      <c r="O105" s="85">
        <f t="shared" si="23"/>
        <v>106.29212241741244</v>
      </c>
      <c r="P105" s="79">
        <f t="shared" si="15"/>
        <v>-181</v>
      </c>
      <c r="Q105" s="85" t="s">
        <v>228</v>
      </c>
      <c r="R105" s="79">
        <f t="shared" si="16"/>
        <v>44572</v>
      </c>
      <c r="S105" s="85">
        <f t="shared" si="25"/>
        <v>97.719898272384469</v>
      </c>
      <c r="T105" s="79">
        <v>40392</v>
      </c>
      <c r="U105" s="85">
        <f t="shared" si="26"/>
        <v>95.674830640958831</v>
      </c>
      <c r="V105" s="79">
        <v>3013</v>
      </c>
      <c r="W105" s="85">
        <f t="shared" si="29"/>
        <v>106.88187300461156</v>
      </c>
      <c r="X105" s="79">
        <f t="shared" si="17"/>
        <v>4180</v>
      </c>
      <c r="Y105" s="85">
        <f t="shared" si="27"/>
        <v>123.15851502651738</v>
      </c>
      <c r="Z105" s="79"/>
      <c r="AA105" s="85"/>
      <c r="AB105" s="79"/>
      <c r="AC105" s="85"/>
      <c r="AD105" s="85"/>
      <c r="AE105" s="85"/>
      <c r="AF105" s="85"/>
      <c r="AG105" s="85"/>
      <c r="AH105" s="85"/>
      <c r="AI105" s="85"/>
      <c r="AJ105" s="151">
        <v>6662</v>
      </c>
      <c r="AK105" s="170">
        <f t="shared" si="28"/>
        <v>127.74688398849472</v>
      </c>
      <c r="AL105" s="151" t="s">
        <v>211</v>
      </c>
      <c r="AM105" s="151" t="s">
        <v>211</v>
      </c>
      <c r="AN105" s="151" t="s">
        <v>211</v>
      </c>
      <c r="AO105" s="151" t="s">
        <v>211</v>
      </c>
      <c r="AP105" s="35" t="s">
        <v>184</v>
      </c>
      <c r="AQ105" s="36" t="s">
        <v>184</v>
      </c>
      <c r="AR105" s="14"/>
      <c r="AS105" s="14"/>
      <c r="AT105" s="14"/>
      <c r="AU105" s="14"/>
      <c r="AV105" s="14"/>
      <c r="AW105" s="14"/>
      <c r="AX105" s="14"/>
    </row>
    <row r="106" spans="1:50" ht="12" hidden="1" customHeight="1">
      <c r="A106" s="88"/>
      <c r="B106" s="42" t="s">
        <v>111</v>
      </c>
      <c r="C106" s="60" t="s">
        <v>112</v>
      </c>
      <c r="D106" s="77">
        <v>44373</v>
      </c>
      <c r="E106" s="86">
        <f t="shared" si="19"/>
        <v>101.09817502449249</v>
      </c>
      <c r="F106" s="80">
        <v>245</v>
      </c>
      <c r="G106" s="86">
        <f t="shared" si="20"/>
        <v>57.919621749408975</v>
      </c>
      <c r="H106" s="80"/>
      <c r="I106" s="86"/>
      <c r="J106" s="80">
        <f t="shared" si="14"/>
        <v>44128</v>
      </c>
      <c r="K106" s="86">
        <f t="shared" si="21"/>
        <v>101.51835833256648</v>
      </c>
      <c r="L106" s="80">
        <v>18660</v>
      </c>
      <c r="M106" s="86">
        <f t="shared" si="22"/>
        <v>111.51616566067052</v>
      </c>
      <c r="N106" s="80">
        <v>18863</v>
      </c>
      <c r="O106" s="86">
        <f t="shared" si="23"/>
        <v>101.89606741573034</v>
      </c>
      <c r="P106" s="80">
        <f t="shared" si="15"/>
        <v>203</v>
      </c>
      <c r="Q106" s="86">
        <f t="shared" si="24"/>
        <v>11.410905002810567</v>
      </c>
      <c r="R106" s="80">
        <f t="shared" si="16"/>
        <v>44331</v>
      </c>
      <c r="S106" s="86">
        <f t="shared" si="25"/>
        <v>97.975556390478928</v>
      </c>
      <c r="T106" s="80">
        <v>40918</v>
      </c>
      <c r="U106" s="86">
        <f t="shared" si="26"/>
        <v>97.291770692155893</v>
      </c>
      <c r="V106" s="80">
        <v>2850</v>
      </c>
      <c r="W106" s="86">
        <f t="shared" si="29"/>
        <v>130.31550068587106</v>
      </c>
      <c r="X106" s="80">
        <f t="shared" si="17"/>
        <v>3413</v>
      </c>
      <c r="Y106" s="86">
        <f t="shared" si="27"/>
        <v>106.99059561128527</v>
      </c>
      <c r="Z106" s="80"/>
      <c r="AA106" s="86"/>
      <c r="AB106" s="80"/>
      <c r="AC106" s="86"/>
      <c r="AD106" s="86"/>
      <c r="AE106" s="86"/>
      <c r="AF106" s="86"/>
      <c r="AG106" s="86"/>
      <c r="AH106" s="86"/>
      <c r="AI106" s="86"/>
      <c r="AJ106" s="149">
        <v>6006</v>
      </c>
      <c r="AK106" s="158">
        <f t="shared" si="28"/>
        <v>140.52409920449227</v>
      </c>
      <c r="AL106" s="149" t="s">
        <v>211</v>
      </c>
      <c r="AM106" s="149" t="s">
        <v>211</v>
      </c>
      <c r="AN106" s="149" t="s">
        <v>211</v>
      </c>
      <c r="AO106" s="149" t="s">
        <v>211</v>
      </c>
      <c r="AP106" s="29" t="s">
        <v>184</v>
      </c>
      <c r="AQ106" s="30" t="s">
        <v>184</v>
      </c>
      <c r="AR106" s="14"/>
      <c r="AS106" s="14"/>
      <c r="AT106" s="14"/>
      <c r="AU106" s="14"/>
      <c r="AV106" s="14"/>
      <c r="AW106" s="14"/>
      <c r="AX106" s="14"/>
    </row>
    <row r="107" spans="1:50" ht="12" hidden="1" customHeight="1">
      <c r="A107" s="88"/>
      <c r="B107" s="43" t="s">
        <v>63</v>
      </c>
      <c r="C107" s="60" t="s">
        <v>11</v>
      </c>
      <c r="D107" s="75">
        <v>45549</v>
      </c>
      <c r="E107" s="84">
        <f t="shared" si="19"/>
        <v>101.36190666933706</v>
      </c>
      <c r="F107" s="78">
        <v>248</v>
      </c>
      <c r="G107" s="84">
        <f t="shared" si="20"/>
        <v>67.391304347826093</v>
      </c>
      <c r="H107" s="78"/>
      <c r="I107" s="84"/>
      <c r="J107" s="78">
        <f t="shared" si="14"/>
        <v>45301</v>
      </c>
      <c r="K107" s="84">
        <f t="shared" si="21"/>
        <v>101.64239718189773</v>
      </c>
      <c r="L107" s="78">
        <v>19267</v>
      </c>
      <c r="M107" s="84">
        <f t="shared" si="22"/>
        <v>116.19225666385238</v>
      </c>
      <c r="N107" s="78">
        <v>19434</v>
      </c>
      <c r="O107" s="84">
        <f t="shared" si="23"/>
        <v>102.36502501975244</v>
      </c>
      <c r="P107" s="78">
        <f t="shared" si="15"/>
        <v>167</v>
      </c>
      <c r="Q107" s="84">
        <f t="shared" si="24"/>
        <v>6.9496462754889716</v>
      </c>
      <c r="R107" s="78">
        <f t="shared" si="16"/>
        <v>45468</v>
      </c>
      <c r="S107" s="84">
        <f t="shared" si="25"/>
        <v>96.79809248062675</v>
      </c>
      <c r="T107" s="78">
        <v>42336</v>
      </c>
      <c r="U107" s="84">
        <f t="shared" si="26"/>
        <v>95.579536731837266</v>
      </c>
      <c r="V107" s="78">
        <v>2119</v>
      </c>
      <c r="W107" s="84">
        <f t="shared" si="29"/>
        <v>120.67198177676536</v>
      </c>
      <c r="X107" s="78">
        <f t="shared" si="17"/>
        <v>3132</v>
      </c>
      <c r="Y107" s="84">
        <f t="shared" si="27"/>
        <v>116.95294996265871</v>
      </c>
      <c r="Z107" s="78"/>
      <c r="AA107" s="84"/>
      <c r="AB107" s="78"/>
      <c r="AC107" s="84"/>
      <c r="AD107" s="84"/>
      <c r="AE107" s="84"/>
      <c r="AF107" s="84"/>
      <c r="AG107" s="84"/>
      <c r="AH107" s="84"/>
      <c r="AI107" s="84"/>
      <c r="AJ107" s="118">
        <v>4908</v>
      </c>
      <c r="AK107" s="157">
        <f t="shared" si="28"/>
        <v>149.40639269406392</v>
      </c>
      <c r="AL107" s="118" t="s">
        <v>211</v>
      </c>
      <c r="AM107" s="118" t="s">
        <v>211</v>
      </c>
      <c r="AN107" s="118" t="s">
        <v>211</v>
      </c>
      <c r="AO107" s="118" t="s">
        <v>211</v>
      </c>
      <c r="AP107" s="33" t="s">
        <v>184</v>
      </c>
      <c r="AQ107" s="34" t="s">
        <v>184</v>
      </c>
      <c r="AR107" s="14"/>
      <c r="AS107" s="14"/>
      <c r="AT107" s="14"/>
      <c r="AU107" s="14"/>
      <c r="AV107" s="14"/>
      <c r="AW107" s="14"/>
      <c r="AX107" s="14"/>
    </row>
    <row r="108" spans="1:50" ht="12" hidden="1" customHeight="1">
      <c r="A108" s="88"/>
      <c r="B108" s="43" t="s">
        <v>40</v>
      </c>
      <c r="C108" s="60" t="s">
        <v>12</v>
      </c>
      <c r="D108" s="75">
        <v>43094</v>
      </c>
      <c r="E108" s="84">
        <f t="shared" si="19"/>
        <v>101.5745061990289</v>
      </c>
      <c r="F108" s="78">
        <v>282</v>
      </c>
      <c r="G108" s="84">
        <f t="shared" si="20"/>
        <v>82.21574344023324</v>
      </c>
      <c r="H108" s="78"/>
      <c r="I108" s="84"/>
      <c r="J108" s="78">
        <f t="shared" si="14"/>
        <v>42812</v>
      </c>
      <c r="K108" s="84">
        <f t="shared" si="21"/>
        <v>101.73229094883919</v>
      </c>
      <c r="L108" s="78">
        <v>16081</v>
      </c>
      <c r="M108" s="84">
        <f t="shared" si="22"/>
        <v>113.75114946594044</v>
      </c>
      <c r="N108" s="78">
        <v>19627</v>
      </c>
      <c r="O108" s="84">
        <f t="shared" si="23"/>
        <v>104.58251185591729</v>
      </c>
      <c r="P108" s="78">
        <f t="shared" si="15"/>
        <v>3546</v>
      </c>
      <c r="Q108" s="84">
        <f t="shared" si="24"/>
        <v>76.587473002159825</v>
      </c>
      <c r="R108" s="78">
        <f t="shared" si="16"/>
        <v>46358</v>
      </c>
      <c r="S108" s="84">
        <f t="shared" si="25"/>
        <v>99.240040245756006</v>
      </c>
      <c r="T108" s="78">
        <v>44067</v>
      </c>
      <c r="U108" s="84">
        <f t="shared" si="26"/>
        <v>97.81798002219756</v>
      </c>
      <c r="V108" s="78">
        <v>2635</v>
      </c>
      <c r="W108" s="84">
        <f t="shared" si="29"/>
        <v>149.37641723356009</v>
      </c>
      <c r="X108" s="78">
        <f t="shared" si="17"/>
        <v>2291</v>
      </c>
      <c r="Y108" s="84">
        <f t="shared" si="27"/>
        <v>137.76307877330126</v>
      </c>
      <c r="Z108" s="78"/>
      <c r="AA108" s="84"/>
      <c r="AB108" s="78"/>
      <c r="AC108" s="84"/>
      <c r="AD108" s="84"/>
      <c r="AE108" s="84"/>
      <c r="AF108" s="84"/>
      <c r="AG108" s="84"/>
      <c r="AH108" s="84"/>
      <c r="AI108" s="84"/>
      <c r="AJ108" s="118">
        <v>2906</v>
      </c>
      <c r="AK108" s="157">
        <f t="shared" si="28"/>
        <v>343.09327036599763</v>
      </c>
      <c r="AL108" s="118" t="s">
        <v>211</v>
      </c>
      <c r="AM108" s="118" t="s">
        <v>211</v>
      </c>
      <c r="AN108" s="118" t="s">
        <v>211</v>
      </c>
      <c r="AO108" s="118" t="s">
        <v>211</v>
      </c>
      <c r="AP108" s="33" t="s">
        <v>184</v>
      </c>
      <c r="AQ108" s="34" t="s">
        <v>184</v>
      </c>
      <c r="AR108" s="14"/>
      <c r="AS108" s="14"/>
      <c r="AT108" s="14"/>
      <c r="AU108" s="14"/>
      <c r="AV108" s="14"/>
      <c r="AW108" s="14"/>
      <c r="AX108" s="14"/>
    </row>
    <row r="109" spans="1:50" ht="12" hidden="1" customHeight="1">
      <c r="A109" s="88"/>
      <c r="B109" s="43" t="s">
        <v>42</v>
      </c>
      <c r="C109" s="60" t="s">
        <v>66</v>
      </c>
      <c r="D109" s="75">
        <v>42380</v>
      </c>
      <c r="E109" s="84">
        <f t="shared" si="19"/>
        <v>101.01780563964435</v>
      </c>
      <c r="F109" s="78">
        <v>272</v>
      </c>
      <c r="G109" s="84">
        <f t="shared" si="20"/>
        <v>68.686868686868678</v>
      </c>
      <c r="H109" s="78"/>
      <c r="I109" s="84"/>
      <c r="J109" s="78">
        <f t="shared" si="14"/>
        <v>42108</v>
      </c>
      <c r="K109" s="84">
        <f t="shared" si="21"/>
        <v>101.32588974180041</v>
      </c>
      <c r="L109" s="78">
        <v>16264</v>
      </c>
      <c r="M109" s="84">
        <f t="shared" si="22"/>
        <v>110.782644234044</v>
      </c>
      <c r="N109" s="78">
        <v>19762</v>
      </c>
      <c r="O109" s="84">
        <f t="shared" si="23"/>
        <v>95.133105473451124</v>
      </c>
      <c r="P109" s="78">
        <f t="shared" si="15"/>
        <v>3498</v>
      </c>
      <c r="Q109" s="84">
        <f t="shared" si="24"/>
        <v>57.419566644780041</v>
      </c>
      <c r="R109" s="78">
        <f t="shared" si="16"/>
        <v>45606</v>
      </c>
      <c r="S109" s="84">
        <f t="shared" si="25"/>
        <v>95.712396902348416</v>
      </c>
      <c r="T109" s="78">
        <v>43575</v>
      </c>
      <c r="U109" s="84">
        <f t="shared" si="26"/>
        <v>96.88500533617929</v>
      </c>
      <c r="V109" s="78">
        <v>2140</v>
      </c>
      <c r="W109" s="84">
        <f t="shared" si="29"/>
        <v>124.56344586728754</v>
      </c>
      <c r="X109" s="78">
        <f t="shared" si="17"/>
        <v>2031</v>
      </c>
      <c r="Y109" s="84">
        <f t="shared" si="27"/>
        <v>75.98204264870931</v>
      </c>
      <c r="Z109" s="78"/>
      <c r="AA109" s="84"/>
      <c r="AB109" s="78"/>
      <c r="AC109" s="84"/>
      <c r="AD109" s="84"/>
      <c r="AE109" s="84"/>
      <c r="AF109" s="84"/>
      <c r="AG109" s="84"/>
      <c r="AH109" s="84"/>
      <c r="AI109" s="84"/>
      <c r="AJ109" s="118">
        <v>2465</v>
      </c>
      <c r="AK109" s="157">
        <f t="shared" si="28"/>
        <v>125.89376915219613</v>
      </c>
      <c r="AL109" s="118" t="s">
        <v>211</v>
      </c>
      <c r="AM109" s="118" t="s">
        <v>211</v>
      </c>
      <c r="AN109" s="118" t="s">
        <v>211</v>
      </c>
      <c r="AO109" s="118" t="s">
        <v>211</v>
      </c>
      <c r="AP109" s="33" t="s">
        <v>184</v>
      </c>
      <c r="AQ109" s="34" t="s">
        <v>184</v>
      </c>
      <c r="AR109" s="14"/>
      <c r="AS109" s="14"/>
      <c r="AT109" s="14"/>
      <c r="AU109" s="14"/>
      <c r="AV109" s="14"/>
      <c r="AW109" s="14"/>
      <c r="AX109" s="14"/>
    </row>
    <row r="110" spans="1:50" ht="12" hidden="1" customHeight="1">
      <c r="A110" s="88"/>
      <c r="B110" s="43" t="s">
        <v>67</v>
      </c>
      <c r="C110" s="60" t="s">
        <v>68</v>
      </c>
      <c r="D110" s="75">
        <v>41108</v>
      </c>
      <c r="E110" s="84">
        <f t="shared" si="19"/>
        <v>101.2088534357535</v>
      </c>
      <c r="F110" s="78">
        <v>272</v>
      </c>
      <c r="G110" s="84">
        <f t="shared" si="20"/>
        <v>52.815533980582529</v>
      </c>
      <c r="H110" s="78"/>
      <c r="I110" s="84"/>
      <c r="J110" s="78">
        <f t="shared" si="14"/>
        <v>40836</v>
      </c>
      <c r="K110" s="84">
        <f t="shared" si="21"/>
        <v>101.83033265173806</v>
      </c>
      <c r="L110" s="78">
        <v>16161</v>
      </c>
      <c r="M110" s="84">
        <f t="shared" si="22"/>
        <v>113.07724601175482</v>
      </c>
      <c r="N110" s="78">
        <v>19865</v>
      </c>
      <c r="O110" s="84">
        <f t="shared" si="23"/>
        <v>101.12502545306454</v>
      </c>
      <c r="P110" s="78">
        <f t="shared" si="15"/>
        <v>3704</v>
      </c>
      <c r="Q110" s="84">
        <f t="shared" si="24"/>
        <v>69.207772795216741</v>
      </c>
      <c r="R110" s="78">
        <f t="shared" si="16"/>
        <v>44540</v>
      </c>
      <c r="S110" s="84">
        <f t="shared" si="25"/>
        <v>97.989175870110444</v>
      </c>
      <c r="T110" s="78">
        <v>41263</v>
      </c>
      <c r="U110" s="84">
        <f t="shared" si="26"/>
        <v>96.204331911123546</v>
      </c>
      <c r="V110" s="78">
        <v>2456</v>
      </c>
      <c r="W110" s="84">
        <f t="shared" si="29"/>
        <v>120.51030421982335</v>
      </c>
      <c r="X110" s="78">
        <f t="shared" si="17"/>
        <v>3277</v>
      </c>
      <c r="Y110" s="84">
        <f t="shared" si="27"/>
        <v>127.85797893094031</v>
      </c>
      <c r="Z110" s="78"/>
      <c r="AA110" s="84"/>
      <c r="AB110" s="78"/>
      <c r="AC110" s="84"/>
      <c r="AD110" s="84"/>
      <c r="AE110" s="84"/>
      <c r="AF110" s="84"/>
      <c r="AG110" s="84"/>
      <c r="AH110" s="84"/>
      <c r="AI110" s="84"/>
      <c r="AJ110" s="118">
        <v>3139</v>
      </c>
      <c r="AK110" s="157">
        <f t="shared" si="28"/>
        <v>182.18224027858386</v>
      </c>
      <c r="AL110" s="118" t="s">
        <v>211</v>
      </c>
      <c r="AM110" s="118" t="s">
        <v>211</v>
      </c>
      <c r="AN110" s="118" t="s">
        <v>211</v>
      </c>
      <c r="AO110" s="118" t="s">
        <v>211</v>
      </c>
      <c r="AP110" s="33" t="s">
        <v>184</v>
      </c>
      <c r="AQ110" s="34" t="s">
        <v>184</v>
      </c>
      <c r="AR110" s="14"/>
      <c r="AS110" s="14"/>
      <c r="AT110" s="14"/>
      <c r="AU110" s="14"/>
      <c r="AV110" s="14"/>
      <c r="AW110" s="14"/>
      <c r="AX110" s="14"/>
    </row>
    <row r="111" spans="1:50" ht="12" hidden="1" customHeight="1">
      <c r="A111" s="88"/>
      <c r="B111" s="43" t="s">
        <v>69</v>
      </c>
      <c r="C111" s="60" t="s">
        <v>15</v>
      </c>
      <c r="D111" s="75">
        <v>39861</v>
      </c>
      <c r="E111" s="84">
        <f t="shared" si="19"/>
        <v>101.94629156010231</v>
      </c>
      <c r="F111" s="78">
        <v>271</v>
      </c>
      <c r="G111" s="84">
        <f t="shared" si="20"/>
        <v>68.090452261306538</v>
      </c>
      <c r="H111" s="78"/>
      <c r="I111" s="84"/>
      <c r="J111" s="78">
        <f t="shared" si="14"/>
        <v>39590</v>
      </c>
      <c r="K111" s="84">
        <f t="shared" si="21"/>
        <v>102.29445506692161</v>
      </c>
      <c r="L111" s="78">
        <v>12856</v>
      </c>
      <c r="M111" s="84">
        <f t="shared" si="22"/>
        <v>101.56422815610682</v>
      </c>
      <c r="N111" s="78">
        <v>20282</v>
      </c>
      <c r="O111" s="84">
        <f t="shared" si="23"/>
        <v>95.180440189591252</v>
      </c>
      <c r="P111" s="78">
        <f t="shared" si="15"/>
        <v>7426</v>
      </c>
      <c r="Q111" s="84">
        <f t="shared" si="24"/>
        <v>85.839787307825688</v>
      </c>
      <c r="R111" s="78">
        <f t="shared" si="16"/>
        <v>47016</v>
      </c>
      <c r="S111" s="84">
        <f t="shared" si="25"/>
        <v>99.288323865436183</v>
      </c>
      <c r="T111" s="78">
        <v>45137</v>
      </c>
      <c r="U111" s="84">
        <f t="shared" si="26"/>
        <v>98.192220675252344</v>
      </c>
      <c r="V111" s="78">
        <v>2846</v>
      </c>
      <c r="W111" s="84">
        <f t="shared" si="29"/>
        <v>96.213657876943884</v>
      </c>
      <c r="X111" s="78">
        <f t="shared" si="17"/>
        <v>1879</v>
      </c>
      <c r="Y111" s="84">
        <f t="shared" si="27"/>
        <v>135.66787003610108</v>
      </c>
      <c r="Z111" s="78"/>
      <c r="AA111" s="84"/>
      <c r="AB111" s="78"/>
      <c r="AC111" s="84"/>
      <c r="AD111" s="84"/>
      <c r="AE111" s="84"/>
      <c r="AF111" s="84"/>
      <c r="AG111" s="84"/>
      <c r="AH111" s="84"/>
      <c r="AI111" s="84"/>
      <c r="AJ111" s="118">
        <v>623</v>
      </c>
      <c r="AK111" s="157">
        <f t="shared" si="28"/>
        <v>204.26229508196721</v>
      </c>
      <c r="AL111" s="118" t="s">
        <v>211</v>
      </c>
      <c r="AM111" s="118" t="s">
        <v>211</v>
      </c>
      <c r="AN111" s="118" t="s">
        <v>211</v>
      </c>
      <c r="AO111" s="118" t="s">
        <v>211</v>
      </c>
      <c r="AP111" s="33" t="s">
        <v>184</v>
      </c>
      <c r="AQ111" s="34" t="s">
        <v>184</v>
      </c>
      <c r="AR111" s="14"/>
      <c r="AS111" s="14"/>
      <c r="AT111" s="14"/>
      <c r="AU111" s="14"/>
      <c r="AV111" s="14"/>
      <c r="AW111" s="14"/>
      <c r="AX111" s="14"/>
    </row>
    <row r="112" spans="1:50" ht="12" hidden="1" customHeight="1">
      <c r="A112" s="88"/>
      <c r="B112" s="43" t="s">
        <v>71</v>
      </c>
      <c r="C112" s="60" t="s">
        <v>16</v>
      </c>
      <c r="D112" s="75">
        <v>41194</v>
      </c>
      <c r="E112" s="84">
        <f t="shared" si="19"/>
        <v>99.966026014366136</v>
      </c>
      <c r="F112" s="78">
        <v>277</v>
      </c>
      <c r="G112" s="84">
        <f t="shared" si="20"/>
        <v>71.391752577319593</v>
      </c>
      <c r="H112" s="78"/>
      <c r="I112" s="84"/>
      <c r="J112" s="78">
        <f t="shared" si="14"/>
        <v>40917</v>
      </c>
      <c r="K112" s="84">
        <f t="shared" si="21"/>
        <v>100.2376286134248</v>
      </c>
      <c r="L112" s="78">
        <v>14720</v>
      </c>
      <c r="M112" s="84">
        <f t="shared" si="22"/>
        <v>105.6105610561056</v>
      </c>
      <c r="N112" s="78">
        <v>19454</v>
      </c>
      <c r="O112" s="84">
        <f t="shared" si="23"/>
        <v>96.613031386571308</v>
      </c>
      <c r="P112" s="78">
        <f t="shared" si="15"/>
        <v>4734</v>
      </c>
      <c r="Q112" s="84">
        <f t="shared" si="24"/>
        <v>76.37947725072604</v>
      </c>
      <c r="R112" s="78">
        <f t="shared" si="16"/>
        <v>45651</v>
      </c>
      <c r="S112" s="84">
        <f t="shared" si="25"/>
        <v>97.092602832957581</v>
      </c>
      <c r="T112" s="78">
        <v>43567</v>
      </c>
      <c r="U112" s="84">
        <f t="shared" si="26"/>
        <v>97.254280420563873</v>
      </c>
      <c r="V112" s="78">
        <v>2928</v>
      </c>
      <c r="W112" s="84">
        <f t="shared" si="29"/>
        <v>112.78890600924498</v>
      </c>
      <c r="X112" s="78">
        <f t="shared" si="17"/>
        <v>2084</v>
      </c>
      <c r="Y112" s="84">
        <f t="shared" si="27"/>
        <v>93.831607384061229</v>
      </c>
      <c r="Z112" s="78"/>
      <c r="AA112" s="84"/>
      <c r="AB112" s="78"/>
      <c r="AC112" s="84"/>
      <c r="AD112" s="84"/>
      <c r="AE112" s="84"/>
      <c r="AF112" s="84"/>
      <c r="AG112" s="84"/>
      <c r="AH112" s="84"/>
      <c r="AI112" s="84"/>
      <c r="AJ112" s="118">
        <v>1138</v>
      </c>
      <c r="AK112" s="157">
        <f t="shared" si="28"/>
        <v>88.698363211223693</v>
      </c>
      <c r="AL112" s="118" t="s">
        <v>211</v>
      </c>
      <c r="AM112" s="118" t="s">
        <v>211</v>
      </c>
      <c r="AN112" s="118" t="s">
        <v>211</v>
      </c>
      <c r="AO112" s="118" t="s">
        <v>211</v>
      </c>
      <c r="AP112" s="33" t="s">
        <v>184</v>
      </c>
      <c r="AQ112" s="34" t="s">
        <v>184</v>
      </c>
      <c r="AR112" s="14"/>
      <c r="AS112" s="14"/>
      <c r="AT112" s="14"/>
      <c r="AU112" s="14"/>
      <c r="AV112" s="14"/>
      <c r="AW112" s="14"/>
      <c r="AX112" s="14"/>
    </row>
    <row r="113" spans="1:50" ht="12" hidden="1" customHeight="1">
      <c r="A113" s="88"/>
      <c r="B113" s="43" t="s">
        <v>73</v>
      </c>
      <c r="C113" s="60" t="s">
        <v>17</v>
      </c>
      <c r="D113" s="75">
        <v>39150</v>
      </c>
      <c r="E113" s="84">
        <f t="shared" si="19"/>
        <v>97.914165666266513</v>
      </c>
      <c r="F113" s="78">
        <v>263</v>
      </c>
      <c r="G113" s="84">
        <f t="shared" si="20"/>
        <v>74.293785310734464</v>
      </c>
      <c r="H113" s="78"/>
      <c r="I113" s="84"/>
      <c r="J113" s="78">
        <f t="shared" si="14"/>
        <v>38887</v>
      </c>
      <c r="K113" s="84">
        <f t="shared" si="21"/>
        <v>98.125157708806469</v>
      </c>
      <c r="L113" s="78">
        <v>13848</v>
      </c>
      <c r="M113" s="84">
        <f t="shared" si="22"/>
        <v>96.006655574043265</v>
      </c>
      <c r="N113" s="78">
        <v>17568</v>
      </c>
      <c r="O113" s="84">
        <f t="shared" si="23"/>
        <v>94.142864798242314</v>
      </c>
      <c r="P113" s="78">
        <f t="shared" si="15"/>
        <v>3720</v>
      </c>
      <c r="Q113" s="84">
        <f t="shared" si="24"/>
        <v>87.79797026197781</v>
      </c>
      <c r="R113" s="78">
        <f t="shared" si="16"/>
        <v>42607</v>
      </c>
      <c r="S113" s="84">
        <f t="shared" si="25"/>
        <v>97.127681400597254</v>
      </c>
      <c r="T113" s="78">
        <v>40946</v>
      </c>
      <c r="U113" s="84">
        <f t="shared" si="26"/>
        <v>98.65079747506384</v>
      </c>
      <c r="V113" s="78">
        <v>2870</v>
      </c>
      <c r="W113" s="84">
        <f t="shared" si="29"/>
        <v>100.8078679311556</v>
      </c>
      <c r="X113" s="78">
        <f t="shared" si="17"/>
        <v>1661</v>
      </c>
      <c r="Y113" s="84">
        <f t="shared" si="27"/>
        <v>70.351545955103774</v>
      </c>
      <c r="Z113" s="78"/>
      <c r="AA113" s="84"/>
      <c r="AB113" s="78"/>
      <c r="AC113" s="84"/>
      <c r="AD113" s="84"/>
      <c r="AE113" s="84"/>
      <c r="AF113" s="84"/>
      <c r="AG113" s="84"/>
      <c r="AH113" s="84"/>
      <c r="AI113" s="84"/>
      <c r="AJ113" s="118">
        <v>928</v>
      </c>
      <c r="AK113" s="157">
        <f t="shared" si="28"/>
        <v>44.295942720763726</v>
      </c>
      <c r="AL113" s="118" t="s">
        <v>211</v>
      </c>
      <c r="AM113" s="118" t="s">
        <v>211</v>
      </c>
      <c r="AN113" s="118" t="s">
        <v>211</v>
      </c>
      <c r="AO113" s="118" t="s">
        <v>211</v>
      </c>
      <c r="AP113" s="33" t="s">
        <v>184</v>
      </c>
      <c r="AQ113" s="34" t="s">
        <v>184</v>
      </c>
      <c r="AR113" s="14"/>
      <c r="AS113" s="14"/>
      <c r="AT113" s="14"/>
      <c r="AU113" s="14"/>
      <c r="AV113" s="14"/>
      <c r="AW113" s="14"/>
      <c r="AX113" s="14"/>
    </row>
    <row r="114" spans="1:50" ht="12" hidden="1" customHeight="1">
      <c r="A114" s="88"/>
      <c r="B114" s="43" t="s">
        <v>75</v>
      </c>
      <c r="C114" s="60" t="s">
        <v>18</v>
      </c>
      <c r="D114" s="75">
        <v>40307</v>
      </c>
      <c r="E114" s="84">
        <f t="shared" si="19"/>
        <v>97.640561032920715</v>
      </c>
      <c r="F114" s="78">
        <v>262</v>
      </c>
      <c r="G114" s="84">
        <f t="shared" si="20"/>
        <v>69.680851063829792</v>
      </c>
      <c r="H114" s="78"/>
      <c r="I114" s="84"/>
      <c r="J114" s="78">
        <f t="shared" si="14"/>
        <v>40045</v>
      </c>
      <c r="K114" s="84">
        <f t="shared" si="21"/>
        <v>97.89756753453122</v>
      </c>
      <c r="L114" s="78">
        <v>16660</v>
      </c>
      <c r="M114" s="84">
        <f t="shared" si="22"/>
        <v>100.54921841994084</v>
      </c>
      <c r="N114" s="78">
        <v>18784</v>
      </c>
      <c r="O114" s="84">
        <f t="shared" si="23"/>
        <v>100.64834163853614</v>
      </c>
      <c r="P114" s="78">
        <f t="shared" si="15"/>
        <v>2124</v>
      </c>
      <c r="Q114" s="84">
        <f t="shared" si="24"/>
        <v>101.43266475644698</v>
      </c>
      <c r="R114" s="78">
        <f t="shared" si="16"/>
        <v>42169</v>
      </c>
      <c r="S114" s="84">
        <f t="shared" si="25"/>
        <v>98.069722551687249</v>
      </c>
      <c r="T114" s="78">
        <v>39187</v>
      </c>
      <c r="U114" s="84">
        <f t="shared" si="26"/>
        <v>99.177465073901601</v>
      </c>
      <c r="V114" s="78">
        <v>2888</v>
      </c>
      <c r="W114" s="84">
        <f t="shared" si="29"/>
        <v>115.6587905486584</v>
      </c>
      <c r="X114" s="78">
        <f t="shared" si="17"/>
        <v>2982</v>
      </c>
      <c r="Y114" s="84">
        <f t="shared" si="27"/>
        <v>85.517636937195292</v>
      </c>
      <c r="Z114" s="78"/>
      <c r="AA114" s="84"/>
      <c r="AB114" s="78"/>
      <c r="AC114" s="84"/>
      <c r="AD114" s="84"/>
      <c r="AE114" s="84"/>
      <c r="AF114" s="84"/>
      <c r="AG114" s="84"/>
      <c r="AH114" s="84"/>
      <c r="AI114" s="84"/>
      <c r="AJ114" s="118">
        <v>3524</v>
      </c>
      <c r="AK114" s="157">
        <f t="shared" si="28"/>
        <v>78.398220244716356</v>
      </c>
      <c r="AL114" s="118" t="s">
        <v>211</v>
      </c>
      <c r="AM114" s="118" t="s">
        <v>211</v>
      </c>
      <c r="AN114" s="118" t="s">
        <v>211</v>
      </c>
      <c r="AO114" s="118" t="s">
        <v>211</v>
      </c>
      <c r="AP114" s="33" t="s">
        <v>184</v>
      </c>
      <c r="AQ114" s="34" t="s">
        <v>184</v>
      </c>
      <c r="AR114" s="14"/>
      <c r="AS114" s="14"/>
      <c r="AT114" s="14"/>
      <c r="AU114" s="14"/>
      <c r="AV114" s="14"/>
      <c r="AW114" s="14"/>
      <c r="AX114" s="14"/>
    </row>
    <row r="115" spans="1:50" ht="12" hidden="1" customHeight="1">
      <c r="A115" s="88"/>
      <c r="B115" s="43" t="s">
        <v>113</v>
      </c>
      <c r="C115" s="60" t="s">
        <v>114</v>
      </c>
      <c r="D115" s="75">
        <v>40720</v>
      </c>
      <c r="E115" s="84">
        <f t="shared" si="19"/>
        <v>95.026953863387092</v>
      </c>
      <c r="F115" s="78">
        <v>387</v>
      </c>
      <c r="G115" s="84">
        <f t="shared" si="20"/>
        <v>77.245508982035929</v>
      </c>
      <c r="H115" s="78">
        <v>216</v>
      </c>
      <c r="I115" s="78" t="s">
        <v>32</v>
      </c>
      <c r="J115" s="78">
        <f t="shared" si="14"/>
        <v>40333</v>
      </c>
      <c r="K115" s="84">
        <f t="shared" si="21"/>
        <v>95.237308146399059</v>
      </c>
      <c r="L115" s="78">
        <v>10936</v>
      </c>
      <c r="M115" s="84">
        <f t="shared" si="22"/>
        <v>61.883205070167499</v>
      </c>
      <c r="N115" s="78">
        <v>11747</v>
      </c>
      <c r="O115" s="84">
        <f t="shared" si="23"/>
        <v>63.552261415278075</v>
      </c>
      <c r="P115" s="78">
        <f t="shared" si="15"/>
        <v>811</v>
      </c>
      <c r="Q115" s="84">
        <f t="shared" si="24"/>
        <v>99.876847290640399</v>
      </c>
      <c r="R115" s="78">
        <f t="shared" si="16"/>
        <v>41144</v>
      </c>
      <c r="S115" s="84">
        <f t="shared" si="25"/>
        <v>95.32459107548307</v>
      </c>
      <c r="T115" s="78">
        <v>37834</v>
      </c>
      <c r="U115" s="84">
        <f t="shared" si="26"/>
        <v>95.369413425424113</v>
      </c>
      <c r="V115" s="78">
        <v>2377</v>
      </c>
      <c r="W115" s="84">
        <f t="shared" si="29"/>
        <v>104.48351648351648</v>
      </c>
      <c r="X115" s="78">
        <f t="shared" si="17"/>
        <v>3310</v>
      </c>
      <c r="Y115" s="84">
        <f t="shared" si="27"/>
        <v>94.815239186479516</v>
      </c>
      <c r="Z115" s="78">
        <v>143</v>
      </c>
      <c r="AA115" s="78" t="s">
        <v>32</v>
      </c>
      <c r="AB115" s="78">
        <v>682</v>
      </c>
      <c r="AC115" s="78" t="s">
        <v>32</v>
      </c>
      <c r="AD115" s="138"/>
      <c r="AE115" s="138"/>
      <c r="AF115" s="138"/>
      <c r="AG115" s="138"/>
      <c r="AH115" s="138"/>
      <c r="AI115" s="138"/>
      <c r="AJ115" s="118">
        <v>3988</v>
      </c>
      <c r="AK115" s="157">
        <f t="shared" si="28"/>
        <v>75.889628924833502</v>
      </c>
      <c r="AL115" s="118" t="s">
        <v>211</v>
      </c>
      <c r="AM115" s="118" t="s">
        <v>211</v>
      </c>
      <c r="AN115" s="118" t="s">
        <v>211</v>
      </c>
      <c r="AO115" s="118" t="s">
        <v>211</v>
      </c>
      <c r="AP115" s="109" t="s">
        <v>184</v>
      </c>
      <c r="AQ115" s="110" t="s">
        <v>184</v>
      </c>
      <c r="AR115" s="14"/>
      <c r="AS115" s="14"/>
      <c r="AT115" s="14"/>
      <c r="AU115" s="14"/>
      <c r="AV115" s="14"/>
      <c r="AW115" s="14"/>
      <c r="AX115" s="14"/>
    </row>
    <row r="116" spans="1:50" ht="12" hidden="1" customHeight="1">
      <c r="A116" s="88"/>
      <c r="B116" s="43" t="s">
        <v>79</v>
      </c>
      <c r="C116" s="60" t="s">
        <v>80</v>
      </c>
      <c r="D116" s="75">
        <v>37178</v>
      </c>
      <c r="E116" s="84">
        <f t="shared" si="19"/>
        <v>92.581617152675747</v>
      </c>
      <c r="F116" s="78">
        <v>550</v>
      </c>
      <c r="G116" s="84">
        <f t="shared" si="20"/>
        <v>112.70491803278688</v>
      </c>
      <c r="H116" s="78">
        <v>197</v>
      </c>
      <c r="I116" s="78" t="s">
        <v>32</v>
      </c>
      <c r="J116" s="78">
        <f t="shared" si="14"/>
        <v>36628</v>
      </c>
      <c r="K116" s="84">
        <f t="shared" si="21"/>
        <v>92.334064382767394</v>
      </c>
      <c r="L116" s="78">
        <v>8539</v>
      </c>
      <c r="M116" s="84">
        <f t="shared" si="22"/>
        <v>55.008696772531081</v>
      </c>
      <c r="N116" s="78">
        <v>11237</v>
      </c>
      <c r="O116" s="84">
        <f t="shared" si="23"/>
        <v>66.739918037655173</v>
      </c>
      <c r="P116" s="78">
        <f t="shared" si="15"/>
        <v>2698</v>
      </c>
      <c r="Q116" s="84">
        <f t="shared" si="24"/>
        <v>205.32724505327246</v>
      </c>
      <c r="R116" s="78">
        <f t="shared" si="16"/>
        <v>39326</v>
      </c>
      <c r="S116" s="84">
        <f t="shared" si="25"/>
        <v>95.956860161530386</v>
      </c>
      <c r="T116" s="78">
        <v>36944</v>
      </c>
      <c r="U116" s="84">
        <f t="shared" si="26"/>
        <v>95.841440319609831</v>
      </c>
      <c r="V116" s="78">
        <v>2312</v>
      </c>
      <c r="W116" s="84">
        <f t="shared" si="29"/>
        <v>109.0566037735849</v>
      </c>
      <c r="X116" s="78">
        <f t="shared" si="17"/>
        <v>2382</v>
      </c>
      <c r="Y116" s="84">
        <f t="shared" si="27"/>
        <v>97.783251231527089</v>
      </c>
      <c r="Z116" s="78">
        <v>220</v>
      </c>
      <c r="AA116" s="78" t="s">
        <v>32</v>
      </c>
      <c r="AB116" s="78">
        <v>592</v>
      </c>
      <c r="AC116" s="78" t="s">
        <v>32</v>
      </c>
      <c r="AD116" s="138"/>
      <c r="AE116" s="138"/>
      <c r="AF116" s="138"/>
      <c r="AG116" s="138"/>
      <c r="AH116" s="138"/>
      <c r="AI116" s="138"/>
      <c r="AJ116" s="118">
        <v>1940</v>
      </c>
      <c r="AK116" s="157">
        <f t="shared" si="28"/>
        <v>56.493884682585907</v>
      </c>
      <c r="AL116" s="118" t="s">
        <v>211</v>
      </c>
      <c r="AM116" s="118" t="s">
        <v>211</v>
      </c>
      <c r="AN116" s="118" t="s">
        <v>211</v>
      </c>
      <c r="AO116" s="118" t="s">
        <v>211</v>
      </c>
      <c r="AP116" s="33" t="s">
        <v>184</v>
      </c>
      <c r="AQ116" s="34" t="s">
        <v>184</v>
      </c>
      <c r="AR116" s="14"/>
      <c r="AS116" s="14"/>
      <c r="AT116" s="14"/>
      <c r="AU116" s="14"/>
      <c r="AV116" s="14"/>
      <c r="AW116" s="14"/>
      <c r="AX116" s="14"/>
    </row>
    <row r="117" spans="1:50" ht="12" hidden="1" customHeight="1">
      <c r="A117" s="88"/>
      <c r="B117" s="44" t="s">
        <v>81</v>
      </c>
      <c r="C117" s="60" t="s">
        <v>20</v>
      </c>
      <c r="D117" s="76">
        <v>41683</v>
      </c>
      <c r="E117" s="85">
        <f t="shared" si="19"/>
        <v>92.633005911373829</v>
      </c>
      <c r="F117" s="79">
        <v>604</v>
      </c>
      <c r="G117" s="85">
        <f t="shared" si="20"/>
        <v>246.53061224489795</v>
      </c>
      <c r="H117" s="79">
        <v>227</v>
      </c>
      <c r="I117" s="79" t="s">
        <v>32</v>
      </c>
      <c r="J117" s="79">
        <f t="shared" si="14"/>
        <v>41079</v>
      </c>
      <c r="K117" s="85">
        <f t="shared" si="21"/>
        <v>91.790494491989364</v>
      </c>
      <c r="L117" s="79">
        <v>11068</v>
      </c>
      <c r="M117" s="85">
        <f t="shared" si="22"/>
        <v>56.986922047163013</v>
      </c>
      <c r="N117" s="79">
        <v>12363</v>
      </c>
      <c r="O117" s="85">
        <f t="shared" si="23"/>
        <v>64.253417182059152</v>
      </c>
      <c r="P117" s="79">
        <f t="shared" si="15"/>
        <v>1295</v>
      </c>
      <c r="Q117" s="85" t="s">
        <v>228</v>
      </c>
      <c r="R117" s="79">
        <f t="shared" si="16"/>
        <v>42374</v>
      </c>
      <c r="S117" s="85">
        <f t="shared" si="25"/>
        <v>95.06865296598761</v>
      </c>
      <c r="T117" s="79">
        <v>38834</v>
      </c>
      <c r="U117" s="85">
        <f t="shared" si="26"/>
        <v>96.142800554565255</v>
      </c>
      <c r="V117" s="79">
        <v>2959</v>
      </c>
      <c r="W117" s="85">
        <f t="shared" si="29"/>
        <v>98.207766345834713</v>
      </c>
      <c r="X117" s="79">
        <f t="shared" si="17"/>
        <v>3540</v>
      </c>
      <c r="Y117" s="85">
        <f t="shared" si="27"/>
        <v>84.688995215310996</v>
      </c>
      <c r="Z117" s="79">
        <v>255</v>
      </c>
      <c r="AA117" s="79" t="s">
        <v>32</v>
      </c>
      <c r="AB117" s="79">
        <v>623</v>
      </c>
      <c r="AC117" s="79" t="s">
        <v>32</v>
      </c>
      <c r="AD117" s="139"/>
      <c r="AE117" s="139"/>
      <c r="AF117" s="139"/>
      <c r="AG117" s="139"/>
      <c r="AH117" s="139"/>
      <c r="AI117" s="139"/>
      <c r="AJ117" s="151">
        <v>4262</v>
      </c>
      <c r="AK117" s="170">
        <f t="shared" si="28"/>
        <v>63.974782347643355</v>
      </c>
      <c r="AL117" s="151" t="s">
        <v>211</v>
      </c>
      <c r="AM117" s="151" t="s">
        <v>211</v>
      </c>
      <c r="AN117" s="151" t="s">
        <v>211</v>
      </c>
      <c r="AO117" s="151" t="s">
        <v>211</v>
      </c>
      <c r="AP117" s="35" t="s">
        <v>184</v>
      </c>
      <c r="AQ117" s="36" t="s">
        <v>184</v>
      </c>
      <c r="AR117" s="14"/>
      <c r="AS117" s="14"/>
      <c r="AT117" s="14"/>
      <c r="AU117" s="14"/>
      <c r="AV117" s="14"/>
      <c r="AW117" s="14"/>
      <c r="AX117" s="14"/>
    </row>
    <row r="118" spans="1:50" ht="12" hidden="1" customHeight="1">
      <c r="A118" s="88"/>
      <c r="B118" s="42" t="s">
        <v>115</v>
      </c>
      <c r="C118" s="61" t="s">
        <v>116</v>
      </c>
      <c r="D118" s="77">
        <v>41757</v>
      </c>
      <c r="E118" s="86">
        <f t="shared" si="19"/>
        <v>94.104523020755863</v>
      </c>
      <c r="F118" s="80">
        <v>380</v>
      </c>
      <c r="G118" s="86">
        <f t="shared" si="20"/>
        <v>155.10204081632654</v>
      </c>
      <c r="H118" s="80">
        <v>207</v>
      </c>
      <c r="I118" s="78" t="s">
        <v>32</v>
      </c>
      <c r="J118" s="80">
        <f t="shared" si="14"/>
        <v>41377</v>
      </c>
      <c r="K118" s="86">
        <f t="shared" si="21"/>
        <v>93.765862944162436</v>
      </c>
      <c r="L118" s="80">
        <v>11396</v>
      </c>
      <c r="M118" s="86">
        <f t="shared" si="22"/>
        <v>61.071811361200425</v>
      </c>
      <c r="N118" s="80">
        <v>12215</v>
      </c>
      <c r="O118" s="86">
        <f t="shared" si="23"/>
        <v>64.756401420770828</v>
      </c>
      <c r="P118" s="80">
        <f t="shared" si="15"/>
        <v>819</v>
      </c>
      <c r="Q118" s="86">
        <f t="shared" si="24"/>
        <v>403.44827586206895</v>
      </c>
      <c r="R118" s="80">
        <f t="shared" si="16"/>
        <v>42196</v>
      </c>
      <c r="S118" s="86">
        <f t="shared" si="25"/>
        <v>95.183957050371077</v>
      </c>
      <c r="T118" s="80">
        <v>39103</v>
      </c>
      <c r="U118" s="86">
        <f t="shared" si="26"/>
        <v>95.564299330368058</v>
      </c>
      <c r="V118" s="80">
        <v>2624</v>
      </c>
      <c r="W118" s="86">
        <f t="shared" si="29"/>
        <v>92.070175438596493</v>
      </c>
      <c r="X118" s="80">
        <f t="shared" si="17"/>
        <v>3093</v>
      </c>
      <c r="Y118" s="86">
        <f t="shared" si="27"/>
        <v>90.624084383240557</v>
      </c>
      <c r="Z118" s="80">
        <v>240</v>
      </c>
      <c r="AA118" s="78" t="s">
        <v>32</v>
      </c>
      <c r="AB118" s="80">
        <v>495</v>
      </c>
      <c r="AC118" s="78" t="s">
        <v>32</v>
      </c>
      <c r="AD118" s="138"/>
      <c r="AE118" s="138"/>
      <c r="AF118" s="138"/>
      <c r="AG118" s="138"/>
      <c r="AH118" s="138"/>
      <c r="AI118" s="138"/>
      <c r="AJ118" s="149">
        <v>4759</v>
      </c>
      <c r="AK118" s="158">
        <f t="shared" si="28"/>
        <v>79.237429237429239</v>
      </c>
      <c r="AL118" s="149" t="s">
        <v>211</v>
      </c>
      <c r="AM118" s="149" t="s">
        <v>211</v>
      </c>
      <c r="AN118" s="149" t="s">
        <v>211</v>
      </c>
      <c r="AO118" s="149" t="s">
        <v>211</v>
      </c>
      <c r="AP118" s="29" t="s">
        <v>184</v>
      </c>
      <c r="AQ118" s="30" t="s">
        <v>184</v>
      </c>
      <c r="AR118" s="14"/>
      <c r="AS118" s="14"/>
      <c r="AT118" s="14"/>
      <c r="AU118" s="14"/>
      <c r="AV118" s="14"/>
      <c r="AW118" s="14"/>
      <c r="AX118" s="14"/>
    </row>
    <row r="119" spans="1:50" ht="12" hidden="1" customHeight="1">
      <c r="A119" s="88"/>
      <c r="B119" s="43" t="s">
        <v>63</v>
      </c>
      <c r="C119" s="60" t="s">
        <v>11</v>
      </c>
      <c r="D119" s="75">
        <v>42839</v>
      </c>
      <c r="E119" s="84">
        <f t="shared" si="19"/>
        <v>94.050363344969156</v>
      </c>
      <c r="F119" s="78">
        <v>379</v>
      </c>
      <c r="G119" s="84">
        <f t="shared" si="20"/>
        <v>152.82258064516131</v>
      </c>
      <c r="H119" s="78">
        <v>204</v>
      </c>
      <c r="I119" s="78" t="s">
        <v>32</v>
      </c>
      <c r="J119" s="78">
        <f t="shared" si="14"/>
        <v>42460</v>
      </c>
      <c r="K119" s="84">
        <f t="shared" si="21"/>
        <v>93.728615262356243</v>
      </c>
      <c r="L119" s="78">
        <v>10409</v>
      </c>
      <c r="M119" s="84">
        <f t="shared" si="22"/>
        <v>54.025016868220277</v>
      </c>
      <c r="N119" s="78">
        <v>12792</v>
      </c>
      <c r="O119" s="84">
        <f t="shared" si="23"/>
        <v>65.822784810126578</v>
      </c>
      <c r="P119" s="78">
        <f t="shared" si="15"/>
        <v>2383</v>
      </c>
      <c r="Q119" s="84">
        <f t="shared" si="24"/>
        <v>1426.9461077844312</v>
      </c>
      <c r="R119" s="78">
        <f t="shared" si="16"/>
        <v>44843</v>
      </c>
      <c r="S119" s="84">
        <f t="shared" si="25"/>
        <v>98.625406879563656</v>
      </c>
      <c r="T119" s="78">
        <v>42144</v>
      </c>
      <c r="U119" s="84">
        <f t="shared" si="26"/>
        <v>99.546485260770979</v>
      </c>
      <c r="V119" s="78">
        <v>2700</v>
      </c>
      <c r="W119" s="84">
        <f t="shared" si="29"/>
        <v>127.41859367626238</v>
      </c>
      <c r="X119" s="78">
        <f t="shared" si="17"/>
        <v>2699</v>
      </c>
      <c r="Y119" s="84">
        <f t="shared" si="27"/>
        <v>86.1749680715198</v>
      </c>
      <c r="Z119" s="78">
        <v>211</v>
      </c>
      <c r="AA119" s="78" t="s">
        <v>32</v>
      </c>
      <c r="AB119" s="78">
        <v>451</v>
      </c>
      <c r="AC119" s="78" t="s">
        <v>32</v>
      </c>
      <c r="AD119" s="138"/>
      <c r="AE119" s="138"/>
      <c r="AF119" s="138"/>
      <c r="AG119" s="138"/>
      <c r="AH119" s="138"/>
      <c r="AI119" s="138"/>
      <c r="AJ119" s="118">
        <v>2771</v>
      </c>
      <c r="AK119" s="157">
        <f t="shared" si="28"/>
        <v>56.458842705786473</v>
      </c>
      <c r="AL119" s="118" t="s">
        <v>211</v>
      </c>
      <c r="AM119" s="118" t="s">
        <v>211</v>
      </c>
      <c r="AN119" s="118" t="s">
        <v>211</v>
      </c>
      <c r="AO119" s="118" t="s">
        <v>211</v>
      </c>
      <c r="AP119" s="33" t="s">
        <v>184</v>
      </c>
      <c r="AQ119" s="34" t="s">
        <v>184</v>
      </c>
      <c r="AR119" s="14"/>
      <c r="AS119" s="14"/>
      <c r="AT119" s="14"/>
      <c r="AU119" s="14"/>
      <c r="AV119" s="14"/>
      <c r="AW119" s="14"/>
      <c r="AX119" s="14"/>
    </row>
    <row r="120" spans="1:50" ht="12" hidden="1" customHeight="1">
      <c r="A120" s="88"/>
      <c r="B120" s="43" t="s">
        <v>40</v>
      </c>
      <c r="C120" s="60" t="s">
        <v>12</v>
      </c>
      <c r="D120" s="75">
        <v>40521</v>
      </c>
      <c r="E120" s="84">
        <f t="shared" si="19"/>
        <v>94.029331229405486</v>
      </c>
      <c r="F120" s="78">
        <v>409</v>
      </c>
      <c r="G120" s="84">
        <f t="shared" si="20"/>
        <v>145.03546099290782</v>
      </c>
      <c r="H120" s="78">
        <v>237</v>
      </c>
      <c r="I120" s="78" t="s">
        <v>32</v>
      </c>
      <c r="J120" s="78">
        <f t="shared" si="14"/>
        <v>40112</v>
      </c>
      <c r="K120" s="84">
        <f t="shared" si="21"/>
        <v>93.693357002709519</v>
      </c>
      <c r="L120" s="78">
        <v>8999</v>
      </c>
      <c r="M120" s="84">
        <f t="shared" si="22"/>
        <v>55.960450220757416</v>
      </c>
      <c r="N120" s="78">
        <v>13118</v>
      </c>
      <c r="O120" s="84">
        <f t="shared" si="23"/>
        <v>66.836500738778213</v>
      </c>
      <c r="P120" s="78">
        <f t="shared" si="15"/>
        <v>4119</v>
      </c>
      <c r="Q120" s="84">
        <f t="shared" si="24"/>
        <v>116.15905245346869</v>
      </c>
      <c r="R120" s="78">
        <f t="shared" si="16"/>
        <v>44231</v>
      </c>
      <c r="S120" s="84">
        <f t="shared" si="25"/>
        <v>95.41179515941154</v>
      </c>
      <c r="T120" s="78">
        <v>42288</v>
      </c>
      <c r="U120" s="84">
        <f t="shared" si="26"/>
        <v>95.962965484376056</v>
      </c>
      <c r="V120" s="78">
        <v>2249</v>
      </c>
      <c r="W120" s="84">
        <f t="shared" si="29"/>
        <v>85.35104364326375</v>
      </c>
      <c r="X120" s="78">
        <f t="shared" si="17"/>
        <v>1943</v>
      </c>
      <c r="Y120" s="84">
        <f t="shared" si="27"/>
        <v>84.810126582278471</v>
      </c>
      <c r="Z120" s="78">
        <v>191</v>
      </c>
      <c r="AA120" s="78" t="s">
        <v>32</v>
      </c>
      <c r="AB120" s="78">
        <v>476</v>
      </c>
      <c r="AC120" s="78" t="s">
        <v>32</v>
      </c>
      <c r="AD120" s="138"/>
      <c r="AE120" s="138"/>
      <c r="AF120" s="138"/>
      <c r="AG120" s="138"/>
      <c r="AH120" s="138"/>
      <c r="AI120" s="138"/>
      <c r="AJ120" s="118">
        <v>1217</v>
      </c>
      <c r="AK120" s="157">
        <f t="shared" si="28"/>
        <v>41.878871300757055</v>
      </c>
      <c r="AL120" s="118" t="s">
        <v>211</v>
      </c>
      <c r="AM120" s="118" t="s">
        <v>211</v>
      </c>
      <c r="AN120" s="118" t="s">
        <v>211</v>
      </c>
      <c r="AO120" s="118" t="s">
        <v>211</v>
      </c>
      <c r="AP120" s="33" t="s">
        <v>184</v>
      </c>
      <c r="AQ120" s="34" t="s">
        <v>184</v>
      </c>
      <c r="AR120" s="14"/>
      <c r="AS120" s="14"/>
      <c r="AT120" s="14"/>
      <c r="AU120" s="14"/>
      <c r="AV120" s="14"/>
      <c r="AW120" s="14"/>
      <c r="AX120" s="14"/>
    </row>
    <row r="121" spans="1:50" ht="12" hidden="1" customHeight="1">
      <c r="A121" s="88"/>
      <c r="B121" s="43" t="s">
        <v>42</v>
      </c>
      <c r="C121" s="60" t="s">
        <v>66</v>
      </c>
      <c r="D121" s="75">
        <v>40355</v>
      </c>
      <c r="E121" s="84">
        <f t="shared" si="19"/>
        <v>95.221802737140166</v>
      </c>
      <c r="F121" s="78">
        <v>405</v>
      </c>
      <c r="G121" s="84">
        <f t="shared" si="20"/>
        <v>148.89705882352942</v>
      </c>
      <c r="H121" s="78">
        <v>232</v>
      </c>
      <c r="I121" s="78" t="s">
        <v>32</v>
      </c>
      <c r="J121" s="78">
        <f t="shared" si="14"/>
        <v>39950</v>
      </c>
      <c r="K121" s="84">
        <f t="shared" si="21"/>
        <v>94.875083119597221</v>
      </c>
      <c r="L121" s="78">
        <v>9349</v>
      </c>
      <c r="M121" s="84">
        <f t="shared" si="22"/>
        <v>57.482784062961144</v>
      </c>
      <c r="N121" s="78">
        <v>13698</v>
      </c>
      <c r="O121" s="84">
        <f t="shared" si="23"/>
        <v>69.314846675437707</v>
      </c>
      <c r="P121" s="78">
        <f t="shared" si="15"/>
        <v>4349</v>
      </c>
      <c r="Q121" s="84">
        <f t="shared" si="24"/>
        <v>124.32818753573471</v>
      </c>
      <c r="R121" s="78">
        <f t="shared" si="16"/>
        <v>44299</v>
      </c>
      <c r="S121" s="84">
        <f t="shared" si="25"/>
        <v>97.134149015480418</v>
      </c>
      <c r="T121" s="78">
        <v>41469</v>
      </c>
      <c r="U121" s="84">
        <f t="shared" si="26"/>
        <v>95.166953528399318</v>
      </c>
      <c r="V121" s="78">
        <v>2125</v>
      </c>
      <c r="W121" s="84">
        <f t="shared" si="29"/>
        <v>99.299065420560751</v>
      </c>
      <c r="X121" s="78">
        <f t="shared" si="17"/>
        <v>2830</v>
      </c>
      <c r="Y121" s="84">
        <f t="shared" si="27"/>
        <v>139.34022648941408</v>
      </c>
      <c r="Z121" s="78">
        <v>207</v>
      </c>
      <c r="AA121" s="78" t="s">
        <v>32</v>
      </c>
      <c r="AB121" s="78">
        <v>486</v>
      </c>
      <c r="AC121" s="78" t="s">
        <v>32</v>
      </c>
      <c r="AD121" s="138"/>
      <c r="AE121" s="138"/>
      <c r="AF121" s="138"/>
      <c r="AG121" s="138"/>
      <c r="AH121" s="138"/>
      <c r="AI121" s="138"/>
      <c r="AJ121" s="118">
        <v>2487</v>
      </c>
      <c r="AK121" s="157">
        <f t="shared" si="28"/>
        <v>100.89249492900609</v>
      </c>
      <c r="AL121" s="118" t="s">
        <v>211</v>
      </c>
      <c r="AM121" s="118" t="s">
        <v>211</v>
      </c>
      <c r="AN121" s="118" t="s">
        <v>211</v>
      </c>
      <c r="AO121" s="118" t="s">
        <v>211</v>
      </c>
      <c r="AP121" s="33" t="s">
        <v>184</v>
      </c>
      <c r="AQ121" s="34" t="s">
        <v>184</v>
      </c>
      <c r="AR121" s="14"/>
      <c r="AS121" s="14"/>
      <c r="AT121" s="14"/>
      <c r="AU121" s="14"/>
      <c r="AV121" s="14"/>
      <c r="AW121" s="14"/>
      <c r="AX121" s="14"/>
    </row>
    <row r="122" spans="1:50" ht="12" hidden="1" customHeight="1">
      <c r="A122" s="88"/>
      <c r="B122" s="43" t="s">
        <v>67</v>
      </c>
      <c r="C122" s="60" t="s">
        <v>68</v>
      </c>
      <c r="D122" s="75">
        <v>38150</v>
      </c>
      <c r="E122" s="84">
        <f t="shared" si="19"/>
        <v>92.804320326943653</v>
      </c>
      <c r="F122" s="78">
        <v>427</v>
      </c>
      <c r="G122" s="84">
        <f t="shared" si="20"/>
        <v>156.98529411764704</v>
      </c>
      <c r="H122" s="78">
        <v>256</v>
      </c>
      <c r="I122" s="78" t="s">
        <v>32</v>
      </c>
      <c r="J122" s="78">
        <f t="shared" si="14"/>
        <v>37723</v>
      </c>
      <c r="K122" s="84">
        <f t="shared" si="21"/>
        <v>92.376824370653338</v>
      </c>
      <c r="L122" s="78">
        <v>8257</v>
      </c>
      <c r="M122" s="84">
        <f t="shared" si="22"/>
        <v>51.092135387661649</v>
      </c>
      <c r="N122" s="78">
        <v>13708</v>
      </c>
      <c r="O122" s="84">
        <f t="shared" si="23"/>
        <v>69.00578907626479</v>
      </c>
      <c r="P122" s="78">
        <f t="shared" si="15"/>
        <v>5451</v>
      </c>
      <c r="Q122" s="84">
        <f t="shared" si="24"/>
        <v>147.16522678185746</v>
      </c>
      <c r="R122" s="78">
        <f t="shared" si="16"/>
        <v>43174</v>
      </c>
      <c r="S122" s="84">
        <f t="shared" si="25"/>
        <v>96.933093848226321</v>
      </c>
      <c r="T122" s="78">
        <v>40588</v>
      </c>
      <c r="U122" s="84">
        <f t="shared" si="26"/>
        <v>98.364151903642494</v>
      </c>
      <c r="V122" s="78">
        <v>2609</v>
      </c>
      <c r="W122" s="84">
        <f t="shared" si="29"/>
        <v>106.22964169381109</v>
      </c>
      <c r="X122" s="78">
        <f t="shared" si="17"/>
        <v>2586</v>
      </c>
      <c r="Y122" s="84">
        <f t="shared" si="27"/>
        <v>78.913640524870317</v>
      </c>
      <c r="Z122" s="78">
        <v>241</v>
      </c>
      <c r="AA122" s="78" t="s">
        <v>32</v>
      </c>
      <c r="AB122" s="78">
        <v>418</v>
      </c>
      <c r="AC122" s="78" t="s">
        <v>32</v>
      </c>
      <c r="AD122" s="138"/>
      <c r="AE122" s="138"/>
      <c r="AF122" s="138"/>
      <c r="AG122" s="138"/>
      <c r="AH122" s="138"/>
      <c r="AI122" s="138"/>
      <c r="AJ122" s="118">
        <v>1422</v>
      </c>
      <c r="AK122" s="157">
        <f t="shared" si="28"/>
        <v>45.30105129021981</v>
      </c>
      <c r="AL122" s="118" t="s">
        <v>211</v>
      </c>
      <c r="AM122" s="118" t="s">
        <v>211</v>
      </c>
      <c r="AN122" s="118" t="s">
        <v>211</v>
      </c>
      <c r="AO122" s="118" t="s">
        <v>211</v>
      </c>
      <c r="AP122" s="33" t="s">
        <v>184</v>
      </c>
      <c r="AQ122" s="34" t="s">
        <v>184</v>
      </c>
      <c r="AR122" s="14"/>
      <c r="AS122" s="14"/>
      <c r="AT122" s="14"/>
      <c r="AU122" s="14"/>
      <c r="AV122" s="14"/>
      <c r="AW122" s="14"/>
      <c r="AX122" s="14"/>
    </row>
    <row r="123" spans="1:50" ht="12" hidden="1" customHeight="1">
      <c r="A123" s="88"/>
      <c r="B123" s="43" t="s">
        <v>69</v>
      </c>
      <c r="C123" s="60" t="s">
        <v>15</v>
      </c>
      <c r="D123" s="75">
        <v>37461</v>
      </c>
      <c r="E123" s="84">
        <f t="shared" si="19"/>
        <v>93.979077293595253</v>
      </c>
      <c r="F123" s="78">
        <v>396</v>
      </c>
      <c r="G123" s="84">
        <f t="shared" si="20"/>
        <v>146.12546125461253</v>
      </c>
      <c r="H123" s="78">
        <v>228</v>
      </c>
      <c r="I123" s="78" t="s">
        <v>32</v>
      </c>
      <c r="J123" s="78">
        <f t="shared" si="14"/>
        <v>37065</v>
      </c>
      <c r="K123" s="84">
        <f t="shared" si="21"/>
        <v>93.622126799696886</v>
      </c>
      <c r="L123" s="78">
        <v>7280</v>
      </c>
      <c r="M123" s="84">
        <f t="shared" si="22"/>
        <v>56.627255756067207</v>
      </c>
      <c r="N123" s="78">
        <v>15362</v>
      </c>
      <c r="O123" s="84">
        <f t="shared" si="23"/>
        <v>75.74203727443053</v>
      </c>
      <c r="P123" s="78">
        <f t="shared" si="15"/>
        <v>8082</v>
      </c>
      <c r="Q123" s="84">
        <f t="shared" si="24"/>
        <v>108.83382709399407</v>
      </c>
      <c r="R123" s="78">
        <f t="shared" si="16"/>
        <v>45147</v>
      </c>
      <c r="S123" s="84">
        <f t="shared" si="25"/>
        <v>96.024757529351717</v>
      </c>
      <c r="T123" s="78">
        <v>43541</v>
      </c>
      <c r="U123" s="84">
        <f t="shared" si="26"/>
        <v>96.464098189955024</v>
      </c>
      <c r="V123" s="78">
        <v>2614</v>
      </c>
      <c r="W123" s="84">
        <f t="shared" si="29"/>
        <v>91.848208011243855</v>
      </c>
      <c r="X123" s="78">
        <f t="shared" si="17"/>
        <v>1606</v>
      </c>
      <c r="Y123" s="84">
        <f t="shared" si="27"/>
        <v>85.470995210218206</v>
      </c>
      <c r="Z123" s="78">
        <v>223</v>
      </c>
      <c r="AA123" s="78" t="s">
        <v>32</v>
      </c>
      <c r="AB123" s="78">
        <v>400</v>
      </c>
      <c r="AC123" s="78" t="s">
        <v>32</v>
      </c>
      <c r="AD123" s="138"/>
      <c r="AE123" s="138"/>
      <c r="AF123" s="138"/>
      <c r="AG123" s="138"/>
      <c r="AH123" s="138"/>
      <c r="AI123" s="138"/>
      <c r="AJ123" s="118">
        <v>719</v>
      </c>
      <c r="AK123" s="157">
        <f t="shared" si="28"/>
        <v>115.40930979133226</v>
      </c>
      <c r="AL123" s="118" t="s">
        <v>211</v>
      </c>
      <c r="AM123" s="118" t="s">
        <v>211</v>
      </c>
      <c r="AN123" s="118" t="s">
        <v>211</v>
      </c>
      <c r="AO123" s="118" t="s">
        <v>211</v>
      </c>
      <c r="AP123" s="33" t="s">
        <v>184</v>
      </c>
      <c r="AQ123" s="34" t="s">
        <v>184</v>
      </c>
      <c r="AR123" s="14"/>
      <c r="AS123" s="14"/>
      <c r="AT123" s="14"/>
      <c r="AU123" s="14"/>
      <c r="AV123" s="14"/>
      <c r="AW123" s="14"/>
      <c r="AX123" s="14"/>
    </row>
    <row r="124" spans="1:50" ht="12" hidden="1" customHeight="1">
      <c r="A124" s="88"/>
      <c r="B124" s="43" t="s">
        <v>71</v>
      </c>
      <c r="C124" s="60" t="s">
        <v>16</v>
      </c>
      <c r="D124" s="75">
        <v>39230</v>
      </c>
      <c r="E124" s="84">
        <f t="shared" si="19"/>
        <v>95.232315385735788</v>
      </c>
      <c r="F124" s="78">
        <v>389</v>
      </c>
      <c r="G124" s="84">
        <f t="shared" si="20"/>
        <v>140.4332129963899</v>
      </c>
      <c r="H124" s="78">
        <v>219</v>
      </c>
      <c r="I124" s="78" t="s">
        <v>32</v>
      </c>
      <c r="J124" s="78">
        <f t="shared" si="14"/>
        <v>38841</v>
      </c>
      <c r="K124" s="84">
        <f t="shared" si="21"/>
        <v>94.926314245912451</v>
      </c>
      <c r="L124" s="78">
        <v>8026</v>
      </c>
      <c r="M124" s="84">
        <f t="shared" si="22"/>
        <v>54.524456521739125</v>
      </c>
      <c r="N124" s="78">
        <v>14327</v>
      </c>
      <c r="O124" s="84">
        <f t="shared" si="23"/>
        <v>73.645522771666492</v>
      </c>
      <c r="P124" s="78">
        <f t="shared" si="15"/>
        <v>6301</v>
      </c>
      <c r="Q124" s="84">
        <f t="shared" si="24"/>
        <v>133.10097169412757</v>
      </c>
      <c r="R124" s="78">
        <f t="shared" si="16"/>
        <v>45142</v>
      </c>
      <c r="S124" s="84">
        <f t="shared" si="25"/>
        <v>98.885018948106278</v>
      </c>
      <c r="T124" s="78">
        <v>42962</v>
      </c>
      <c r="U124" s="84">
        <f t="shared" si="26"/>
        <v>98.611334266761546</v>
      </c>
      <c r="V124" s="78">
        <v>2969</v>
      </c>
      <c r="W124" s="84">
        <f t="shared" si="29"/>
        <v>101.40027322404373</v>
      </c>
      <c r="X124" s="78">
        <f t="shared" si="17"/>
        <v>2180</v>
      </c>
      <c r="Y124" s="84">
        <f t="shared" si="27"/>
        <v>104.60652591170825</v>
      </c>
      <c r="Z124" s="78">
        <v>207</v>
      </c>
      <c r="AA124" s="78" t="s">
        <v>32</v>
      </c>
      <c r="AB124" s="78">
        <v>472</v>
      </c>
      <c r="AC124" s="78" t="s">
        <v>32</v>
      </c>
      <c r="AD124" s="138"/>
      <c r="AE124" s="138"/>
      <c r="AF124" s="138"/>
      <c r="AG124" s="138"/>
      <c r="AH124" s="138"/>
      <c r="AI124" s="138"/>
      <c r="AJ124" s="118">
        <v>1513</v>
      </c>
      <c r="AK124" s="157">
        <f t="shared" si="28"/>
        <v>132.95254833040423</v>
      </c>
      <c r="AL124" s="118" t="s">
        <v>211</v>
      </c>
      <c r="AM124" s="118" t="s">
        <v>211</v>
      </c>
      <c r="AN124" s="118" t="s">
        <v>211</v>
      </c>
      <c r="AO124" s="118" t="s">
        <v>211</v>
      </c>
      <c r="AP124" s="33" t="s">
        <v>184</v>
      </c>
      <c r="AQ124" s="34" t="s">
        <v>184</v>
      </c>
      <c r="AR124" s="14"/>
      <c r="AS124" s="14"/>
      <c r="AT124" s="14"/>
      <c r="AU124" s="14"/>
      <c r="AV124" s="14"/>
      <c r="AW124" s="14"/>
      <c r="AX124" s="14"/>
    </row>
    <row r="125" spans="1:50" ht="12" hidden="1" customHeight="1">
      <c r="A125" s="88"/>
      <c r="B125" s="43" t="s">
        <v>73</v>
      </c>
      <c r="C125" s="60" t="s">
        <v>17</v>
      </c>
      <c r="D125" s="75">
        <v>37759</v>
      </c>
      <c r="E125" s="84">
        <f t="shared" si="19"/>
        <v>96.446998722860783</v>
      </c>
      <c r="F125" s="78">
        <v>387</v>
      </c>
      <c r="G125" s="84">
        <f t="shared" si="20"/>
        <v>147.14828897338404</v>
      </c>
      <c r="H125" s="78">
        <v>221</v>
      </c>
      <c r="I125" s="78" t="s">
        <v>32</v>
      </c>
      <c r="J125" s="78">
        <f t="shared" si="14"/>
        <v>37372</v>
      </c>
      <c r="K125" s="84">
        <f t="shared" si="21"/>
        <v>96.104096484686394</v>
      </c>
      <c r="L125" s="78">
        <v>7913</v>
      </c>
      <c r="M125" s="84">
        <f t="shared" si="22"/>
        <v>57.14182553437319</v>
      </c>
      <c r="N125" s="78">
        <v>12992</v>
      </c>
      <c r="O125" s="84">
        <f t="shared" si="23"/>
        <v>73.952641165755921</v>
      </c>
      <c r="P125" s="78">
        <f t="shared" si="15"/>
        <v>5079</v>
      </c>
      <c r="Q125" s="84">
        <f t="shared" si="24"/>
        <v>136.53225806451613</v>
      </c>
      <c r="R125" s="78">
        <f t="shared" si="16"/>
        <v>42451</v>
      </c>
      <c r="S125" s="84">
        <f t="shared" si="25"/>
        <v>99.633862980261455</v>
      </c>
      <c r="T125" s="78">
        <v>40279</v>
      </c>
      <c r="U125" s="84">
        <f t="shared" si="26"/>
        <v>98.371025252771943</v>
      </c>
      <c r="V125" s="78">
        <v>2792</v>
      </c>
      <c r="W125" s="84">
        <f t="shared" si="29"/>
        <v>97.282229965156802</v>
      </c>
      <c r="X125" s="78">
        <f t="shared" si="17"/>
        <v>2172</v>
      </c>
      <c r="Y125" s="84">
        <f t="shared" si="27"/>
        <v>130.76459963877184</v>
      </c>
      <c r="Z125" s="78">
        <v>308</v>
      </c>
      <c r="AA125" s="78" t="s">
        <v>32</v>
      </c>
      <c r="AB125" s="78">
        <v>373</v>
      </c>
      <c r="AC125" s="78" t="s">
        <v>32</v>
      </c>
      <c r="AD125" s="138"/>
      <c r="AE125" s="138"/>
      <c r="AF125" s="138"/>
      <c r="AG125" s="138"/>
      <c r="AH125" s="138"/>
      <c r="AI125" s="138"/>
      <c r="AJ125" s="118">
        <v>1586</v>
      </c>
      <c r="AK125" s="157">
        <f t="shared" si="28"/>
        <v>170.90517241379311</v>
      </c>
      <c r="AL125" s="118" t="s">
        <v>211</v>
      </c>
      <c r="AM125" s="118" t="s">
        <v>211</v>
      </c>
      <c r="AN125" s="118" t="s">
        <v>211</v>
      </c>
      <c r="AO125" s="118" t="s">
        <v>211</v>
      </c>
      <c r="AP125" s="33" t="s">
        <v>184</v>
      </c>
      <c r="AQ125" s="34" t="s">
        <v>184</v>
      </c>
      <c r="AR125" s="14"/>
      <c r="AS125" s="14"/>
      <c r="AT125" s="14"/>
      <c r="AU125" s="14"/>
      <c r="AV125" s="14"/>
      <c r="AW125" s="14"/>
      <c r="AX125" s="14"/>
    </row>
    <row r="126" spans="1:50" ht="12" hidden="1" customHeight="1">
      <c r="A126" s="88"/>
      <c r="B126" s="43" t="s">
        <v>75</v>
      </c>
      <c r="C126" s="60" t="s">
        <v>18</v>
      </c>
      <c r="D126" s="75">
        <v>39136</v>
      </c>
      <c r="E126" s="84">
        <f t="shared" si="19"/>
        <v>97.094797429726839</v>
      </c>
      <c r="F126" s="78">
        <v>361</v>
      </c>
      <c r="G126" s="84">
        <f t="shared" si="20"/>
        <v>137.78625954198475</v>
      </c>
      <c r="H126" s="78">
        <v>192</v>
      </c>
      <c r="I126" s="78" t="s">
        <v>32</v>
      </c>
      <c r="J126" s="78">
        <f t="shared" si="14"/>
        <v>38775</v>
      </c>
      <c r="K126" s="84">
        <f t="shared" si="21"/>
        <v>96.828567861156202</v>
      </c>
      <c r="L126" s="78">
        <v>9842</v>
      </c>
      <c r="M126" s="84">
        <f t="shared" si="22"/>
        <v>59.075630252100844</v>
      </c>
      <c r="N126" s="78">
        <v>13708</v>
      </c>
      <c r="O126" s="84">
        <f t="shared" si="23"/>
        <v>72.977001703577514</v>
      </c>
      <c r="P126" s="78">
        <f t="shared" si="15"/>
        <v>3866</v>
      </c>
      <c r="Q126" s="84">
        <f t="shared" si="24"/>
        <v>182.01506591337099</v>
      </c>
      <c r="R126" s="78">
        <f t="shared" si="16"/>
        <v>42641</v>
      </c>
      <c r="S126" s="84">
        <f t="shared" si="25"/>
        <v>101.1193056510707</v>
      </c>
      <c r="T126" s="78">
        <v>39377</v>
      </c>
      <c r="U126" s="84">
        <f t="shared" si="26"/>
        <v>100.48485467119197</v>
      </c>
      <c r="V126" s="78">
        <v>3299</v>
      </c>
      <c r="W126" s="84">
        <f t="shared" si="29"/>
        <v>114.23130193905817</v>
      </c>
      <c r="X126" s="78">
        <f t="shared" si="17"/>
        <v>3264</v>
      </c>
      <c r="Y126" s="84">
        <f t="shared" si="27"/>
        <v>109.45674044265594</v>
      </c>
      <c r="Z126" s="78">
        <v>242</v>
      </c>
      <c r="AA126" s="78" t="s">
        <v>32</v>
      </c>
      <c r="AB126" s="78">
        <v>440</v>
      </c>
      <c r="AC126" s="78" t="s">
        <v>32</v>
      </c>
      <c r="AD126" s="138"/>
      <c r="AE126" s="138"/>
      <c r="AF126" s="138"/>
      <c r="AG126" s="138"/>
      <c r="AH126" s="138"/>
      <c r="AI126" s="138"/>
      <c r="AJ126" s="118">
        <v>3942</v>
      </c>
      <c r="AK126" s="157">
        <f t="shared" si="28"/>
        <v>111.86152099886493</v>
      </c>
      <c r="AL126" s="118" t="s">
        <v>211</v>
      </c>
      <c r="AM126" s="118" t="s">
        <v>211</v>
      </c>
      <c r="AN126" s="118" t="s">
        <v>211</v>
      </c>
      <c r="AO126" s="118" t="s">
        <v>211</v>
      </c>
      <c r="AP126" s="33" t="s">
        <v>184</v>
      </c>
      <c r="AQ126" s="34" t="s">
        <v>184</v>
      </c>
      <c r="AR126" s="14"/>
      <c r="AS126" s="14"/>
      <c r="AT126" s="14"/>
      <c r="AU126" s="14"/>
      <c r="AV126" s="14"/>
      <c r="AW126" s="14"/>
      <c r="AX126" s="14"/>
    </row>
    <row r="127" spans="1:50" ht="12" hidden="1" customHeight="1">
      <c r="A127" s="88"/>
      <c r="B127" s="43" t="s">
        <v>117</v>
      </c>
      <c r="C127" s="60" t="s">
        <v>118</v>
      </c>
      <c r="D127" s="75">
        <v>39461</v>
      </c>
      <c r="E127" s="84">
        <f t="shared" si="19"/>
        <v>96.908153241650297</v>
      </c>
      <c r="F127" s="78">
        <v>400</v>
      </c>
      <c r="G127" s="84">
        <f t="shared" si="20"/>
        <v>103.35917312661498</v>
      </c>
      <c r="H127" s="78">
        <v>237</v>
      </c>
      <c r="I127" s="84">
        <f t="shared" ref="I127:I190" si="30">H127/H115*100</f>
        <v>109.72222222222223</v>
      </c>
      <c r="J127" s="78">
        <f t="shared" si="14"/>
        <v>39061</v>
      </c>
      <c r="K127" s="84">
        <f t="shared" si="21"/>
        <v>96.846254927726676</v>
      </c>
      <c r="L127" s="78">
        <v>10381</v>
      </c>
      <c r="M127" s="84">
        <f t="shared" si="22"/>
        <v>94.92501828822239</v>
      </c>
      <c r="N127" s="78">
        <v>12649</v>
      </c>
      <c r="O127" s="84">
        <f t="shared" si="23"/>
        <v>107.67855622712182</v>
      </c>
      <c r="P127" s="78">
        <f t="shared" si="15"/>
        <v>2268</v>
      </c>
      <c r="Q127" s="84">
        <f t="shared" si="24"/>
        <v>279.65474722564733</v>
      </c>
      <c r="R127" s="78">
        <f t="shared" si="16"/>
        <v>41329</v>
      </c>
      <c r="S127" s="84">
        <f t="shared" si="25"/>
        <v>100.4496402877698</v>
      </c>
      <c r="T127" s="78">
        <v>37964</v>
      </c>
      <c r="U127" s="84">
        <f t="shared" si="26"/>
        <v>100.34360628006556</v>
      </c>
      <c r="V127" s="78">
        <v>2446</v>
      </c>
      <c r="W127" s="84">
        <f t="shared" si="29"/>
        <v>102.90281867900714</v>
      </c>
      <c r="X127" s="78">
        <f t="shared" si="17"/>
        <v>3365</v>
      </c>
      <c r="Y127" s="84">
        <f t="shared" si="27"/>
        <v>101.66163141993958</v>
      </c>
      <c r="Z127" s="78">
        <v>187</v>
      </c>
      <c r="AA127" s="84">
        <f t="shared" ref="AA127:AA190" si="31">Z127/Z115*100</f>
        <v>130.76923076923077</v>
      </c>
      <c r="AB127" s="78">
        <v>363</v>
      </c>
      <c r="AC127" s="84">
        <f t="shared" ref="AC127:AC190" si="32">AB127/AB115*100</f>
        <v>53.225806451612897</v>
      </c>
      <c r="AD127" s="140"/>
      <c r="AE127" s="140"/>
      <c r="AF127" s="140"/>
      <c r="AG127" s="140"/>
      <c r="AH127" s="140"/>
      <c r="AI127" s="140"/>
      <c r="AJ127" s="118">
        <v>4471</v>
      </c>
      <c r="AK127" s="157">
        <f t="shared" si="28"/>
        <v>112.11133400200602</v>
      </c>
      <c r="AL127" s="118" t="s">
        <v>211</v>
      </c>
      <c r="AM127" s="118" t="s">
        <v>211</v>
      </c>
      <c r="AN127" s="118" t="s">
        <v>211</v>
      </c>
      <c r="AO127" s="118" t="s">
        <v>211</v>
      </c>
      <c r="AP127" s="33" t="s">
        <v>184</v>
      </c>
      <c r="AQ127" s="34" t="s">
        <v>184</v>
      </c>
      <c r="AR127" s="14"/>
      <c r="AS127" s="14"/>
      <c r="AT127" s="14"/>
      <c r="AU127" s="14"/>
      <c r="AV127" s="14"/>
      <c r="AW127" s="14"/>
      <c r="AX127" s="14"/>
    </row>
    <row r="128" spans="1:50" ht="12" hidden="1" customHeight="1">
      <c r="A128" s="88"/>
      <c r="B128" s="43" t="s">
        <v>79</v>
      </c>
      <c r="C128" s="60" t="s">
        <v>80</v>
      </c>
      <c r="D128" s="75">
        <v>37134</v>
      </c>
      <c r="E128" s="84">
        <f t="shared" si="19"/>
        <v>99.881650438431336</v>
      </c>
      <c r="F128" s="78">
        <v>335</v>
      </c>
      <c r="G128" s="84">
        <f t="shared" si="20"/>
        <v>60.909090909090914</v>
      </c>
      <c r="H128" s="78">
        <v>208</v>
      </c>
      <c r="I128" s="84">
        <f t="shared" si="30"/>
        <v>105.58375634517768</v>
      </c>
      <c r="J128" s="78">
        <f t="shared" si="14"/>
        <v>36799</v>
      </c>
      <c r="K128" s="84">
        <f t="shared" si="21"/>
        <v>100.46685595719123</v>
      </c>
      <c r="L128" s="78">
        <v>8417</v>
      </c>
      <c r="M128" s="84">
        <f t="shared" si="22"/>
        <v>98.571261271811679</v>
      </c>
      <c r="N128" s="78">
        <v>13125</v>
      </c>
      <c r="O128" s="84">
        <f t="shared" si="23"/>
        <v>116.80163744771737</v>
      </c>
      <c r="P128" s="78">
        <f t="shared" si="15"/>
        <v>4708</v>
      </c>
      <c r="Q128" s="84">
        <f t="shared" si="24"/>
        <v>174.49962935507784</v>
      </c>
      <c r="R128" s="78">
        <f t="shared" si="16"/>
        <v>41507</v>
      </c>
      <c r="S128" s="84">
        <f t="shared" si="25"/>
        <v>105.54594924477445</v>
      </c>
      <c r="T128" s="78">
        <v>38782</v>
      </c>
      <c r="U128" s="84">
        <f t="shared" si="26"/>
        <v>104.97509744478128</v>
      </c>
      <c r="V128" s="78">
        <v>2977</v>
      </c>
      <c r="W128" s="84">
        <f t="shared" si="29"/>
        <v>128.76297577854672</v>
      </c>
      <c r="X128" s="78">
        <f t="shared" si="17"/>
        <v>2725</v>
      </c>
      <c r="Y128" s="84">
        <f t="shared" si="27"/>
        <v>114.39966414777498</v>
      </c>
      <c r="Z128" s="78">
        <v>203</v>
      </c>
      <c r="AA128" s="84">
        <f t="shared" si="31"/>
        <v>92.272727272727266</v>
      </c>
      <c r="AB128" s="78">
        <v>412</v>
      </c>
      <c r="AC128" s="84">
        <f t="shared" si="32"/>
        <v>69.594594594594597</v>
      </c>
      <c r="AD128" s="140"/>
      <c r="AE128" s="140"/>
      <c r="AF128" s="140"/>
      <c r="AG128" s="140"/>
      <c r="AH128" s="140"/>
      <c r="AI128" s="140"/>
      <c r="AJ128" s="118">
        <v>2423</v>
      </c>
      <c r="AK128" s="157">
        <f t="shared" si="28"/>
        <v>124.89690721649484</v>
      </c>
      <c r="AL128" s="118" t="s">
        <v>211</v>
      </c>
      <c r="AM128" s="118" t="s">
        <v>211</v>
      </c>
      <c r="AN128" s="118" t="s">
        <v>211</v>
      </c>
      <c r="AO128" s="118" t="s">
        <v>211</v>
      </c>
      <c r="AP128" s="33" t="s">
        <v>184</v>
      </c>
      <c r="AQ128" s="34" t="s">
        <v>184</v>
      </c>
      <c r="AR128" s="14"/>
      <c r="AS128" s="14"/>
      <c r="AT128" s="14"/>
      <c r="AU128" s="14"/>
      <c r="AV128" s="14"/>
      <c r="AW128" s="14"/>
      <c r="AX128" s="14"/>
    </row>
    <row r="129" spans="1:50" ht="12" hidden="1" customHeight="1">
      <c r="A129" s="88"/>
      <c r="B129" s="44" t="s">
        <v>81</v>
      </c>
      <c r="C129" s="62" t="s">
        <v>20</v>
      </c>
      <c r="D129" s="76">
        <v>40395</v>
      </c>
      <c r="E129" s="85">
        <f t="shared" si="19"/>
        <v>96.910011275579976</v>
      </c>
      <c r="F129" s="79">
        <v>354</v>
      </c>
      <c r="G129" s="85">
        <f t="shared" si="20"/>
        <v>58.609271523178805</v>
      </c>
      <c r="H129" s="79">
        <v>224</v>
      </c>
      <c r="I129" s="85">
        <f t="shared" si="30"/>
        <v>98.678414096916299</v>
      </c>
      <c r="J129" s="79">
        <f t="shared" si="14"/>
        <v>40041</v>
      </c>
      <c r="K129" s="85">
        <f t="shared" si="21"/>
        <v>97.473161469363916</v>
      </c>
      <c r="L129" s="79">
        <v>10382</v>
      </c>
      <c r="M129" s="85">
        <f t="shared" si="22"/>
        <v>93.801951572099753</v>
      </c>
      <c r="N129" s="79">
        <v>12756</v>
      </c>
      <c r="O129" s="85">
        <f t="shared" si="23"/>
        <v>103.17884008735744</v>
      </c>
      <c r="P129" s="79">
        <f t="shared" si="15"/>
        <v>2374</v>
      </c>
      <c r="Q129" s="85">
        <f t="shared" si="24"/>
        <v>183.32046332046332</v>
      </c>
      <c r="R129" s="79">
        <f t="shared" si="16"/>
        <v>42415</v>
      </c>
      <c r="S129" s="85">
        <f t="shared" si="25"/>
        <v>100.09675744560344</v>
      </c>
      <c r="T129" s="79">
        <v>39281</v>
      </c>
      <c r="U129" s="85">
        <f t="shared" si="26"/>
        <v>101.15105320080342</v>
      </c>
      <c r="V129" s="79">
        <v>2591</v>
      </c>
      <c r="W129" s="85">
        <f t="shared" si="29"/>
        <v>87.563366002027706</v>
      </c>
      <c r="X129" s="79">
        <f t="shared" si="17"/>
        <v>3134</v>
      </c>
      <c r="Y129" s="85">
        <f t="shared" si="27"/>
        <v>88.531073446327682</v>
      </c>
      <c r="Z129" s="79">
        <v>222</v>
      </c>
      <c r="AA129" s="85">
        <f t="shared" si="31"/>
        <v>87.058823529411768</v>
      </c>
      <c r="AB129" s="79">
        <v>429</v>
      </c>
      <c r="AC129" s="85">
        <f t="shared" si="32"/>
        <v>68.860353130016051</v>
      </c>
      <c r="AD129" s="141"/>
      <c r="AE129" s="141"/>
      <c r="AF129" s="141"/>
      <c r="AG129" s="141"/>
      <c r="AH129" s="141"/>
      <c r="AI129" s="141"/>
      <c r="AJ129" s="151">
        <v>3814</v>
      </c>
      <c r="AK129" s="170">
        <f t="shared" si="28"/>
        <v>89.488503050211165</v>
      </c>
      <c r="AL129" s="151" t="s">
        <v>211</v>
      </c>
      <c r="AM129" s="151" t="s">
        <v>211</v>
      </c>
      <c r="AN129" s="151" t="s">
        <v>211</v>
      </c>
      <c r="AO129" s="151" t="s">
        <v>211</v>
      </c>
      <c r="AP129" s="35" t="s">
        <v>184</v>
      </c>
      <c r="AQ129" s="36" t="s">
        <v>184</v>
      </c>
      <c r="AR129" s="14"/>
      <c r="AS129" s="14"/>
      <c r="AT129" s="14"/>
      <c r="AU129" s="14"/>
      <c r="AV129" s="14"/>
      <c r="AW129" s="14"/>
      <c r="AX129" s="14"/>
    </row>
    <row r="130" spans="1:50" ht="12" hidden="1" customHeight="1">
      <c r="A130" s="88"/>
      <c r="B130" s="42" t="s">
        <v>119</v>
      </c>
      <c r="C130" s="60" t="s">
        <v>120</v>
      </c>
      <c r="D130" s="77">
        <v>40135</v>
      </c>
      <c r="E130" s="86">
        <f t="shared" si="19"/>
        <v>96.11562133295017</v>
      </c>
      <c r="F130" s="80">
        <v>347</v>
      </c>
      <c r="G130" s="86">
        <f t="shared" si="20"/>
        <v>91.315789473684205</v>
      </c>
      <c r="H130" s="80">
        <v>216</v>
      </c>
      <c r="I130" s="86">
        <f t="shared" si="30"/>
        <v>104.34782608695652</v>
      </c>
      <c r="J130" s="80">
        <f t="shared" si="14"/>
        <v>39788</v>
      </c>
      <c r="K130" s="86">
        <f t="shared" si="21"/>
        <v>96.159702250042287</v>
      </c>
      <c r="L130" s="80">
        <v>9372</v>
      </c>
      <c r="M130" s="86">
        <f t="shared" si="22"/>
        <v>82.239382239382238</v>
      </c>
      <c r="N130" s="80">
        <v>13532</v>
      </c>
      <c r="O130" s="86">
        <f t="shared" si="23"/>
        <v>110.78182562423251</v>
      </c>
      <c r="P130" s="80">
        <f t="shared" si="15"/>
        <v>4160</v>
      </c>
      <c r="Q130" s="86">
        <f t="shared" si="24"/>
        <v>507.93650793650789</v>
      </c>
      <c r="R130" s="80">
        <f t="shared" si="16"/>
        <v>43948</v>
      </c>
      <c r="S130" s="86">
        <f t="shared" si="25"/>
        <v>104.15205232723481</v>
      </c>
      <c r="T130" s="80">
        <v>40992</v>
      </c>
      <c r="U130" s="86">
        <f t="shared" si="26"/>
        <v>104.83083139401069</v>
      </c>
      <c r="V130" s="80">
        <v>2746</v>
      </c>
      <c r="W130" s="86">
        <f t="shared" si="29"/>
        <v>104.64939024390243</v>
      </c>
      <c r="X130" s="80">
        <f t="shared" si="17"/>
        <v>2956</v>
      </c>
      <c r="Y130" s="86">
        <f t="shared" si="27"/>
        <v>95.570643388296148</v>
      </c>
      <c r="Z130" s="80">
        <v>236</v>
      </c>
      <c r="AA130" s="86">
        <f t="shared" si="31"/>
        <v>98.333333333333329</v>
      </c>
      <c r="AB130" s="80">
        <v>360</v>
      </c>
      <c r="AC130" s="86">
        <f t="shared" si="32"/>
        <v>72.727272727272734</v>
      </c>
      <c r="AD130" s="142"/>
      <c r="AE130" s="142"/>
      <c r="AF130" s="142"/>
      <c r="AG130" s="142"/>
      <c r="AH130" s="142"/>
      <c r="AI130" s="142"/>
      <c r="AJ130" s="149">
        <v>2861</v>
      </c>
      <c r="AK130" s="158">
        <f t="shared" si="28"/>
        <v>60.117671779785667</v>
      </c>
      <c r="AL130" s="149" t="s">
        <v>211</v>
      </c>
      <c r="AM130" s="149" t="s">
        <v>211</v>
      </c>
      <c r="AN130" s="149" t="s">
        <v>211</v>
      </c>
      <c r="AO130" s="149" t="s">
        <v>211</v>
      </c>
      <c r="AP130" s="29" t="s">
        <v>184</v>
      </c>
      <c r="AQ130" s="30" t="s">
        <v>184</v>
      </c>
    </row>
    <row r="131" spans="1:50" ht="12" hidden="1" customHeight="1">
      <c r="A131" s="88"/>
      <c r="B131" s="43" t="s">
        <v>63</v>
      </c>
      <c r="C131" s="60" t="s">
        <v>11</v>
      </c>
      <c r="D131" s="75">
        <v>41409</v>
      </c>
      <c r="E131" s="84">
        <f t="shared" si="19"/>
        <v>96.661920212890124</v>
      </c>
      <c r="F131" s="78">
        <v>382</v>
      </c>
      <c r="G131" s="84">
        <f t="shared" si="20"/>
        <v>100.79155672823219</v>
      </c>
      <c r="H131" s="78">
        <v>246</v>
      </c>
      <c r="I131" s="84">
        <f t="shared" si="30"/>
        <v>120.58823529411764</v>
      </c>
      <c r="J131" s="78">
        <f t="shared" si="14"/>
        <v>41027</v>
      </c>
      <c r="K131" s="84">
        <f t="shared" si="21"/>
        <v>96.625058878944898</v>
      </c>
      <c r="L131" s="78">
        <v>8624</v>
      </c>
      <c r="M131" s="84">
        <f t="shared" si="22"/>
        <v>82.851378614660391</v>
      </c>
      <c r="N131" s="78">
        <v>13484</v>
      </c>
      <c r="O131" s="84">
        <f t="shared" si="23"/>
        <v>105.40963101938712</v>
      </c>
      <c r="P131" s="78">
        <f t="shared" si="15"/>
        <v>4860</v>
      </c>
      <c r="Q131" s="84">
        <f t="shared" si="24"/>
        <v>203.94460763743183</v>
      </c>
      <c r="R131" s="78">
        <f t="shared" si="16"/>
        <v>45887</v>
      </c>
      <c r="S131" s="84">
        <f t="shared" si="25"/>
        <v>102.32812256093482</v>
      </c>
      <c r="T131" s="78">
        <v>43217</v>
      </c>
      <c r="U131" s="84">
        <f t="shared" si="26"/>
        <v>102.54603264996203</v>
      </c>
      <c r="V131" s="78">
        <v>2512</v>
      </c>
      <c r="W131" s="84">
        <f t="shared" si="29"/>
        <v>93.037037037037038</v>
      </c>
      <c r="X131" s="78">
        <f t="shared" si="17"/>
        <v>2670</v>
      </c>
      <c r="Y131" s="84">
        <f t="shared" si="27"/>
        <v>98.925527973323454</v>
      </c>
      <c r="Z131" s="78">
        <v>196</v>
      </c>
      <c r="AA131" s="84">
        <f t="shared" si="31"/>
        <v>92.890995260663516</v>
      </c>
      <c r="AB131" s="78">
        <v>387</v>
      </c>
      <c r="AC131" s="84">
        <f t="shared" si="32"/>
        <v>85.80931263858092</v>
      </c>
      <c r="AD131" s="140"/>
      <c r="AE131" s="140"/>
      <c r="AF131" s="140"/>
      <c r="AG131" s="140"/>
      <c r="AH131" s="140"/>
      <c r="AI131" s="140"/>
      <c r="AJ131" s="118">
        <v>2035</v>
      </c>
      <c r="AK131" s="157">
        <f t="shared" si="28"/>
        <v>73.439191627571276</v>
      </c>
      <c r="AL131" s="118" t="s">
        <v>211</v>
      </c>
      <c r="AM131" s="118" t="s">
        <v>211</v>
      </c>
      <c r="AN131" s="118" t="s">
        <v>211</v>
      </c>
      <c r="AO131" s="118" t="s">
        <v>211</v>
      </c>
      <c r="AP131" s="33" t="s">
        <v>184</v>
      </c>
      <c r="AQ131" s="34" t="s">
        <v>184</v>
      </c>
    </row>
    <row r="132" spans="1:50" ht="12" hidden="1" customHeight="1">
      <c r="A132" s="88"/>
      <c r="B132" s="43" t="s">
        <v>40</v>
      </c>
      <c r="C132" s="60" t="s">
        <v>12</v>
      </c>
      <c r="D132" s="75">
        <v>38745</v>
      </c>
      <c r="E132" s="84">
        <f t="shared" si="19"/>
        <v>95.617087436144217</v>
      </c>
      <c r="F132" s="78">
        <v>429</v>
      </c>
      <c r="G132" s="84">
        <f t="shared" si="20"/>
        <v>104.88997555012224</v>
      </c>
      <c r="H132" s="78">
        <v>293</v>
      </c>
      <c r="I132" s="84">
        <f t="shared" si="30"/>
        <v>123.62869198312237</v>
      </c>
      <c r="J132" s="78">
        <f t="shared" si="14"/>
        <v>38316</v>
      </c>
      <c r="K132" s="84">
        <f t="shared" si="21"/>
        <v>95.522536896689274</v>
      </c>
      <c r="L132" s="78">
        <v>7660</v>
      </c>
      <c r="M132" s="84">
        <f t="shared" si="22"/>
        <v>85.120568952105785</v>
      </c>
      <c r="N132" s="78">
        <v>15118</v>
      </c>
      <c r="O132" s="84">
        <f t="shared" si="23"/>
        <v>115.24622655892667</v>
      </c>
      <c r="P132" s="78">
        <f t="shared" si="15"/>
        <v>7458</v>
      </c>
      <c r="Q132" s="84">
        <f t="shared" si="24"/>
        <v>181.06336489439184</v>
      </c>
      <c r="R132" s="78">
        <f t="shared" si="16"/>
        <v>45774</v>
      </c>
      <c r="S132" s="84">
        <f t="shared" si="25"/>
        <v>103.48850353824241</v>
      </c>
      <c r="T132" s="78">
        <v>43880</v>
      </c>
      <c r="U132" s="84">
        <f t="shared" si="26"/>
        <v>103.7646613696557</v>
      </c>
      <c r="V132" s="78">
        <v>2717</v>
      </c>
      <c r="W132" s="84">
        <f t="shared" si="29"/>
        <v>120.80924855491328</v>
      </c>
      <c r="X132" s="78">
        <f t="shared" si="17"/>
        <v>1894</v>
      </c>
      <c r="Y132" s="84">
        <f t="shared" si="27"/>
        <v>97.478126608337618</v>
      </c>
      <c r="Z132" s="78">
        <v>190</v>
      </c>
      <c r="AA132" s="84">
        <f t="shared" si="31"/>
        <v>99.476439790575924</v>
      </c>
      <c r="AB132" s="78">
        <v>332</v>
      </c>
      <c r="AC132" s="84">
        <f t="shared" si="32"/>
        <v>69.747899159663859</v>
      </c>
      <c r="AD132" s="140"/>
      <c r="AE132" s="140"/>
      <c r="AF132" s="140"/>
      <c r="AG132" s="140"/>
      <c r="AH132" s="140"/>
      <c r="AI132" s="140"/>
      <c r="AJ132" s="118">
        <v>1204</v>
      </c>
      <c r="AK132" s="157">
        <f t="shared" si="28"/>
        <v>98.93179950698439</v>
      </c>
      <c r="AL132" s="118" t="s">
        <v>211</v>
      </c>
      <c r="AM132" s="118" t="s">
        <v>211</v>
      </c>
      <c r="AN132" s="118" t="s">
        <v>211</v>
      </c>
      <c r="AO132" s="118" t="s">
        <v>211</v>
      </c>
      <c r="AP132" s="33" t="s">
        <v>184</v>
      </c>
      <c r="AQ132" s="34" t="s">
        <v>184</v>
      </c>
    </row>
    <row r="133" spans="1:50" ht="12" hidden="1" customHeight="1">
      <c r="A133" s="88"/>
      <c r="B133" s="43" t="s">
        <v>42</v>
      </c>
      <c r="C133" s="60" t="s">
        <v>66</v>
      </c>
      <c r="D133" s="75">
        <v>37282</v>
      </c>
      <c r="E133" s="84">
        <f t="shared" si="19"/>
        <v>92.385082393755425</v>
      </c>
      <c r="F133" s="78">
        <v>398</v>
      </c>
      <c r="G133" s="84">
        <f t="shared" si="20"/>
        <v>98.271604938271608</v>
      </c>
      <c r="H133" s="78">
        <v>249</v>
      </c>
      <c r="I133" s="84">
        <f t="shared" si="30"/>
        <v>107.32758620689656</v>
      </c>
      <c r="J133" s="78">
        <f t="shared" si="14"/>
        <v>36884</v>
      </c>
      <c r="K133" s="84">
        <f t="shared" si="21"/>
        <v>92.325406758448054</v>
      </c>
      <c r="L133" s="78">
        <v>7065</v>
      </c>
      <c r="M133" s="84">
        <f t="shared" si="22"/>
        <v>75.569579634185473</v>
      </c>
      <c r="N133" s="78">
        <v>16262</v>
      </c>
      <c r="O133" s="84">
        <f t="shared" si="23"/>
        <v>118.71806103080742</v>
      </c>
      <c r="P133" s="78">
        <f t="shared" si="15"/>
        <v>9197</v>
      </c>
      <c r="Q133" s="84">
        <f t="shared" si="24"/>
        <v>211.47390204644748</v>
      </c>
      <c r="R133" s="78">
        <f t="shared" si="16"/>
        <v>46081</v>
      </c>
      <c r="S133" s="84">
        <f t="shared" si="25"/>
        <v>104.0226641684914</v>
      </c>
      <c r="T133" s="78">
        <v>44173</v>
      </c>
      <c r="U133" s="84">
        <f t="shared" si="26"/>
        <v>106.52053341049941</v>
      </c>
      <c r="V133" s="78">
        <v>2344</v>
      </c>
      <c r="W133" s="84">
        <f t="shared" si="29"/>
        <v>110.30588235294118</v>
      </c>
      <c r="X133" s="78">
        <f t="shared" si="17"/>
        <v>1908</v>
      </c>
      <c r="Y133" s="84">
        <f t="shared" si="27"/>
        <v>67.420494699646639</v>
      </c>
      <c r="Z133" s="78">
        <v>225</v>
      </c>
      <c r="AA133" s="84">
        <f t="shared" si="31"/>
        <v>108.69565217391303</v>
      </c>
      <c r="AB133" s="78">
        <v>394</v>
      </c>
      <c r="AC133" s="84">
        <f t="shared" si="32"/>
        <v>81.069958847736629</v>
      </c>
      <c r="AD133" s="140"/>
      <c r="AE133" s="140"/>
      <c r="AF133" s="140"/>
      <c r="AG133" s="140"/>
      <c r="AH133" s="140"/>
      <c r="AI133" s="140"/>
      <c r="AJ133" s="118">
        <v>872</v>
      </c>
      <c r="AK133" s="157">
        <f t="shared" si="28"/>
        <v>35.062324085243262</v>
      </c>
      <c r="AL133" s="118" t="s">
        <v>211</v>
      </c>
      <c r="AM133" s="118" t="s">
        <v>211</v>
      </c>
      <c r="AN133" s="118" t="s">
        <v>211</v>
      </c>
      <c r="AO133" s="118" t="s">
        <v>211</v>
      </c>
      <c r="AP133" s="33" t="s">
        <v>184</v>
      </c>
      <c r="AQ133" s="34" t="s">
        <v>184</v>
      </c>
    </row>
    <row r="134" spans="1:50" ht="12" hidden="1" customHeight="1">
      <c r="A134" s="88"/>
      <c r="B134" s="43" t="s">
        <v>67</v>
      </c>
      <c r="C134" s="60" t="s">
        <v>68</v>
      </c>
      <c r="D134" s="75">
        <v>35787</v>
      </c>
      <c r="E134" s="84">
        <f t="shared" si="19"/>
        <v>93.806028833551764</v>
      </c>
      <c r="F134" s="78">
        <v>399</v>
      </c>
      <c r="G134" s="84">
        <f t="shared" si="20"/>
        <v>93.442622950819683</v>
      </c>
      <c r="H134" s="78">
        <v>255</v>
      </c>
      <c r="I134" s="84">
        <f t="shared" si="30"/>
        <v>99.609375</v>
      </c>
      <c r="J134" s="78">
        <f t="shared" si="14"/>
        <v>35388</v>
      </c>
      <c r="K134" s="84">
        <f t="shared" si="21"/>
        <v>93.810142353471363</v>
      </c>
      <c r="L134" s="78">
        <v>7187</v>
      </c>
      <c r="M134" s="84">
        <f t="shared" si="22"/>
        <v>87.041298292358007</v>
      </c>
      <c r="N134" s="78">
        <v>16603</v>
      </c>
      <c r="O134" s="84">
        <f t="shared" si="23"/>
        <v>121.1190545666764</v>
      </c>
      <c r="P134" s="78">
        <f t="shared" si="15"/>
        <v>9416</v>
      </c>
      <c r="Q134" s="84">
        <f t="shared" si="24"/>
        <v>172.73894698220511</v>
      </c>
      <c r="R134" s="78">
        <f t="shared" si="16"/>
        <v>44804</v>
      </c>
      <c r="S134" s="84">
        <f t="shared" si="25"/>
        <v>103.77542039190253</v>
      </c>
      <c r="T134" s="78">
        <v>42151</v>
      </c>
      <c r="U134" s="84">
        <f t="shared" si="26"/>
        <v>103.85089188922834</v>
      </c>
      <c r="V134" s="78">
        <v>2657</v>
      </c>
      <c r="W134" s="84">
        <f t="shared" si="29"/>
        <v>101.83978535837485</v>
      </c>
      <c r="X134" s="78">
        <f t="shared" si="17"/>
        <v>2653</v>
      </c>
      <c r="Y134" s="84">
        <f t="shared" si="27"/>
        <v>102.5908739365816</v>
      </c>
      <c r="Z134" s="78">
        <v>230</v>
      </c>
      <c r="AA134" s="84">
        <f t="shared" si="31"/>
        <v>95.435684647302907</v>
      </c>
      <c r="AB134" s="78">
        <v>361</v>
      </c>
      <c r="AC134" s="84">
        <f t="shared" si="32"/>
        <v>86.36363636363636</v>
      </c>
      <c r="AD134" s="140"/>
      <c r="AE134" s="140"/>
      <c r="AF134" s="140"/>
      <c r="AG134" s="140"/>
      <c r="AH134" s="140"/>
      <c r="AI134" s="140"/>
      <c r="AJ134" s="118">
        <v>1495</v>
      </c>
      <c r="AK134" s="157">
        <f t="shared" si="28"/>
        <v>105.13361462728552</v>
      </c>
      <c r="AL134" s="118" t="s">
        <v>211</v>
      </c>
      <c r="AM134" s="118" t="s">
        <v>211</v>
      </c>
      <c r="AN134" s="118" t="s">
        <v>211</v>
      </c>
      <c r="AO134" s="118" t="s">
        <v>211</v>
      </c>
      <c r="AP134" s="33" t="s">
        <v>184</v>
      </c>
      <c r="AQ134" s="34" t="s">
        <v>184</v>
      </c>
    </row>
    <row r="135" spans="1:50" ht="12" hidden="1" customHeight="1">
      <c r="A135" s="88"/>
      <c r="B135" s="43" t="s">
        <v>69</v>
      </c>
      <c r="C135" s="60" t="s">
        <v>15</v>
      </c>
      <c r="D135" s="75">
        <v>35683</v>
      </c>
      <c r="E135" s="84">
        <f t="shared" si="19"/>
        <v>95.253730546434952</v>
      </c>
      <c r="F135" s="78">
        <v>438</v>
      </c>
      <c r="G135" s="84">
        <f t="shared" si="20"/>
        <v>110.60606060606059</v>
      </c>
      <c r="H135" s="78">
        <v>295</v>
      </c>
      <c r="I135" s="84">
        <f t="shared" si="30"/>
        <v>129.38596491228068</v>
      </c>
      <c r="J135" s="78">
        <f t="shared" si="14"/>
        <v>35245</v>
      </c>
      <c r="K135" s="84">
        <f t="shared" si="21"/>
        <v>95.089707271010383</v>
      </c>
      <c r="L135" s="78">
        <v>6409</v>
      </c>
      <c r="M135" s="84">
        <f t="shared" si="22"/>
        <v>88.035714285714278</v>
      </c>
      <c r="N135" s="78">
        <v>17347</v>
      </c>
      <c r="O135" s="84">
        <f t="shared" si="23"/>
        <v>112.92149459705767</v>
      </c>
      <c r="P135" s="78">
        <f t="shared" si="15"/>
        <v>10938</v>
      </c>
      <c r="Q135" s="84">
        <f t="shared" si="24"/>
        <v>135.33778767631773</v>
      </c>
      <c r="R135" s="78">
        <f t="shared" si="16"/>
        <v>46183</v>
      </c>
      <c r="S135" s="84">
        <f t="shared" si="25"/>
        <v>102.294726116907</v>
      </c>
      <c r="T135" s="78">
        <v>44501</v>
      </c>
      <c r="U135" s="84">
        <f t="shared" si="26"/>
        <v>102.20481844698102</v>
      </c>
      <c r="V135" s="78">
        <v>3133</v>
      </c>
      <c r="W135" s="84">
        <f t="shared" si="29"/>
        <v>119.85462892119357</v>
      </c>
      <c r="X135" s="78">
        <f t="shared" si="17"/>
        <v>1682</v>
      </c>
      <c r="Y135" s="84">
        <f t="shared" si="27"/>
        <v>104.73225404732254</v>
      </c>
      <c r="Z135" s="78">
        <v>354</v>
      </c>
      <c r="AA135" s="84">
        <f t="shared" si="31"/>
        <v>158.74439461883406</v>
      </c>
      <c r="AB135" s="78">
        <v>367</v>
      </c>
      <c r="AC135" s="84">
        <f t="shared" si="32"/>
        <v>91.75</v>
      </c>
      <c r="AD135" s="140"/>
      <c r="AE135" s="140"/>
      <c r="AF135" s="140"/>
      <c r="AG135" s="140"/>
      <c r="AH135" s="140"/>
      <c r="AI135" s="140"/>
      <c r="AJ135" s="118">
        <v>522</v>
      </c>
      <c r="AK135" s="157">
        <f t="shared" si="28"/>
        <v>72.600834492350486</v>
      </c>
      <c r="AL135" s="118" t="s">
        <v>211</v>
      </c>
      <c r="AM135" s="118" t="s">
        <v>211</v>
      </c>
      <c r="AN135" s="118" t="s">
        <v>211</v>
      </c>
      <c r="AO135" s="118" t="s">
        <v>211</v>
      </c>
      <c r="AP135" s="33" t="s">
        <v>184</v>
      </c>
      <c r="AQ135" s="34" t="s">
        <v>184</v>
      </c>
    </row>
    <row r="136" spans="1:50" ht="12" hidden="1" customHeight="1">
      <c r="A136" s="88"/>
      <c r="B136" s="43" t="s">
        <v>71</v>
      </c>
      <c r="C136" s="60" t="s">
        <v>16</v>
      </c>
      <c r="D136" s="75">
        <v>36854</v>
      </c>
      <c r="E136" s="84">
        <f t="shared" si="19"/>
        <v>93.943410655110881</v>
      </c>
      <c r="F136" s="78">
        <v>422</v>
      </c>
      <c r="G136" s="84">
        <f t="shared" si="20"/>
        <v>108.48329048843188</v>
      </c>
      <c r="H136" s="78">
        <v>279</v>
      </c>
      <c r="I136" s="84">
        <f t="shared" si="30"/>
        <v>127.39726027397261</v>
      </c>
      <c r="J136" s="78">
        <f t="shared" si="14"/>
        <v>36432</v>
      </c>
      <c r="K136" s="84">
        <f t="shared" si="21"/>
        <v>93.797790994052676</v>
      </c>
      <c r="L136" s="78">
        <v>7356</v>
      </c>
      <c r="M136" s="84">
        <f t="shared" si="22"/>
        <v>91.652130575629215</v>
      </c>
      <c r="N136" s="78">
        <v>15739</v>
      </c>
      <c r="O136" s="84">
        <f t="shared" si="23"/>
        <v>109.85551755426816</v>
      </c>
      <c r="P136" s="78">
        <f t="shared" si="15"/>
        <v>8383</v>
      </c>
      <c r="Q136" s="84">
        <f t="shared" si="24"/>
        <v>133.04237422631329</v>
      </c>
      <c r="R136" s="78">
        <f t="shared" si="16"/>
        <v>44815</v>
      </c>
      <c r="S136" s="84">
        <f t="shared" si="25"/>
        <v>99.275619157325764</v>
      </c>
      <c r="T136" s="78">
        <v>42731</v>
      </c>
      <c r="U136" s="84">
        <f t="shared" si="26"/>
        <v>99.462315534658543</v>
      </c>
      <c r="V136" s="78">
        <v>3095</v>
      </c>
      <c r="W136" s="84">
        <f t="shared" si="29"/>
        <v>104.2438531492085</v>
      </c>
      <c r="X136" s="78">
        <f t="shared" si="17"/>
        <v>2084</v>
      </c>
      <c r="Y136" s="84">
        <f t="shared" si="27"/>
        <v>95.596330275229363</v>
      </c>
      <c r="Z136" s="78">
        <v>258</v>
      </c>
      <c r="AA136" s="84">
        <f t="shared" si="31"/>
        <v>124.63768115942028</v>
      </c>
      <c r="AB136" s="78">
        <v>468</v>
      </c>
      <c r="AC136" s="84">
        <f t="shared" si="32"/>
        <v>99.152542372881356</v>
      </c>
      <c r="AD136" s="140"/>
      <c r="AE136" s="140"/>
      <c r="AF136" s="140"/>
      <c r="AG136" s="140"/>
      <c r="AH136" s="140"/>
      <c r="AI136" s="140"/>
      <c r="AJ136" s="118">
        <v>1289</v>
      </c>
      <c r="AK136" s="157">
        <f t="shared" si="28"/>
        <v>85.194976867151354</v>
      </c>
      <c r="AL136" s="118" t="s">
        <v>211</v>
      </c>
      <c r="AM136" s="118" t="s">
        <v>211</v>
      </c>
      <c r="AN136" s="118" t="s">
        <v>211</v>
      </c>
      <c r="AO136" s="118" t="s">
        <v>211</v>
      </c>
      <c r="AP136" s="33" t="s">
        <v>184</v>
      </c>
      <c r="AQ136" s="34" t="s">
        <v>184</v>
      </c>
    </row>
    <row r="137" spans="1:50" s="13" customFormat="1" ht="12" hidden="1" customHeight="1">
      <c r="A137" s="87"/>
      <c r="B137" s="43" t="s">
        <v>73</v>
      </c>
      <c r="C137" s="60" t="s">
        <v>17</v>
      </c>
      <c r="D137" s="75">
        <v>35870</v>
      </c>
      <c r="E137" s="84">
        <f t="shared" si="19"/>
        <v>94.997219206017121</v>
      </c>
      <c r="F137" s="78">
        <v>452</v>
      </c>
      <c r="G137" s="84">
        <f t="shared" si="20"/>
        <v>116.79586563307494</v>
      </c>
      <c r="H137" s="78">
        <v>311</v>
      </c>
      <c r="I137" s="84">
        <f t="shared" si="30"/>
        <v>140.72398190045249</v>
      </c>
      <c r="J137" s="78">
        <f t="shared" si="14"/>
        <v>35418</v>
      </c>
      <c r="K137" s="84">
        <f t="shared" si="21"/>
        <v>94.771486674515685</v>
      </c>
      <c r="L137" s="78">
        <v>7201</v>
      </c>
      <c r="M137" s="84">
        <f t="shared" si="22"/>
        <v>91.002148363452548</v>
      </c>
      <c r="N137" s="78">
        <v>14782</v>
      </c>
      <c r="O137" s="84">
        <f t="shared" si="23"/>
        <v>113.77770935960592</v>
      </c>
      <c r="P137" s="78">
        <f t="shared" si="15"/>
        <v>7581</v>
      </c>
      <c r="Q137" s="84">
        <f t="shared" si="24"/>
        <v>149.26166568222089</v>
      </c>
      <c r="R137" s="78">
        <f t="shared" si="16"/>
        <v>42999</v>
      </c>
      <c r="S137" s="84">
        <f t="shared" si="25"/>
        <v>101.29090009658195</v>
      </c>
      <c r="T137" s="78">
        <v>40822</v>
      </c>
      <c r="U137" s="84">
        <f t="shared" si="26"/>
        <v>101.34809702326275</v>
      </c>
      <c r="V137" s="78">
        <v>3144</v>
      </c>
      <c r="W137" s="84">
        <f t="shared" si="29"/>
        <v>112.60744985673352</v>
      </c>
      <c r="X137" s="78">
        <f t="shared" si="17"/>
        <v>2177</v>
      </c>
      <c r="Y137" s="84">
        <f t="shared" si="27"/>
        <v>100.23020257826887</v>
      </c>
      <c r="Z137" s="78">
        <v>279</v>
      </c>
      <c r="AA137" s="84">
        <f t="shared" si="31"/>
        <v>90.584415584415595</v>
      </c>
      <c r="AB137" s="78">
        <v>469</v>
      </c>
      <c r="AC137" s="84">
        <f t="shared" si="32"/>
        <v>125.73726541554959</v>
      </c>
      <c r="AD137" s="140"/>
      <c r="AE137" s="140"/>
      <c r="AF137" s="140"/>
      <c r="AG137" s="140"/>
      <c r="AH137" s="140"/>
      <c r="AI137" s="140"/>
      <c r="AJ137" s="118">
        <v>1239</v>
      </c>
      <c r="AK137" s="157">
        <f t="shared" si="28"/>
        <v>78.121059268600263</v>
      </c>
      <c r="AL137" s="118" t="s">
        <v>211</v>
      </c>
      <c r="AM137" s="118" t="s">
        <v>211</v>
      </c>
      <c r="AN137" s="118" t="s">
        <v>211</v>
      </c>
      <c r="AO137" s="118" t="s">
        <v>211</v>
      </c>
      <c r="AP137" s="33" t="s">
        <v>184</v>
      </c>
      <c r="AQ137" s="34" t="s">
        <v>184</v>
      </c>
      <c r="AR137" s="15"/>
      <c r="AS137" s="15"/>
      <c r="AT137" s="15"/>
      <c r="AU137" s="15"/>
      <c r="AV137" s="15"/>
      <c r="AW137" s="15"/>
      <c r="AX137" s="15"/>
    </row>
    <row r="138" spans="1:50" s="13" customFormat="1" ht="12" hidden="1" customHeight="1">
      <c r="A138" s="87"/>
      <c r="B138" s="43" t="s">
        <v>75</v>
      </c>
      <c r="C138" s="60" t="s">
        <v>18</v>
      </c>
      <c r="D138" s="75">
        <v>37438</v>
      </c>
      <c r="E138" s="84">
        <f t="shared" si="19"/>
        <v>95.66128372853639</v>
      </c>
      <c r="F138" s="78">
        <v>397</v>
      </c>
      <c r="G138" s="84">
        <f t="shared" si="20"/>
        <v>109.97229916897507</v>
      </c>
      <c r="H138" s="78">
        <v>257</v>
      </c>
      <c r="I138" s="84">
        <f t="shared" si="30"/>
        <v>133.85416666666669</v>
      </c>
      <c r="J138" s="78">
        <f t="shared" si="14"/>
        <v>37041</v>
      </c>
      <c r="K138" s="84">
        <f t="shared" si="21"/>
        <v>95.528046421663447</v>
      </c>
      <c r="L138" s="78">
        <v>8767</v>
      </c>
      <c r="M138" s="84">
        <f t="shared" si="22"/>
        <v>89.077423287949614</v>
      </c>
      <c r="N138" s="78">
        <v>14582</v>
      </c>
      <c r="O138" s="84">
        <f t="shared" si="23"/>
        <v>106.37583892617451</v>
      </c>
      <c r="P138" s="78">
        <f t="shared" si="15"/>
        <v>5815</v>
      </c>
      <c r="Q138" s="84">
        <f t="shared" si="24"/>
        <v>150.41386445938954</v>
      </c>
      <c r="R138" s="78">
        <f t="shared" si="16"/>
        <v>42856</v>
      </c>
      <c r="S138" s="84">
        <f t="shared" si="25"/>
        <v>100.50420956356558</v>
      </c>
      <c r="T138" s="78">
        <v>39704</v>
      </c>
      <c r="U138" s="84">
        <f t="shared" si="26"/>
        <v>100.83043400970109</v>
      </c>
      <c r="V138" s="78">
        <v>3110</v>
      </c>
      <c r="W138" s="84">
        <f t="shared" si="29"/>
        <v>94.270991209457407</v>
      </c>
      <c r="X138" s="78">
        <f t="shared" si="17"/>
        <v>3152</v>
      </c>
      <c r="Y138" s="84">
        <f t="shared" si="27"/>
        <v>96.568627450980387</v>
      </c>
      <c r="Z138" s="78">
        <v>306</v>
      </c>
      <c r="AA138" s="84">
        <f t="shared" si="31"/>
        <v>126.44628099173553</v>
      </c>
      <c r="AB138" s="78">
        <v>458</v>
      </c>
      <c r="AC138" s="84">
        <f t="shared" si="32"/>
        <v>104.09090909090909</v>
      </c>
      <c r="AD138" s="140"/>
      <c r="AE138" s="140"/>
      <c r="AF138" s="140"/>
      <c r="AG138" s="140"/>
      <c r="AH138" s="140"/>
      <c r="AI138" s="140"/>
      <c r="AJ138" s="118">
        <v>2909</v>
      </c>
      <c r="AK138" s="157">
        <f t="shared" si="28"/>
        <v>73.795027904616944</v>
      </c>
      <c r="AL138" s="118" t="s">
        <v>211</v>
      </c>
      <c r="AM138" s="118" t="s">
        <v>211</v>
      </c>
      <c r="AN138" s="118" t="s">
        <v>211</v>
      </c>
      <c r="AO138" s="118" t="s">
        <v>211</v>
      </c>
      <c r="AP138" s="33" t="s">
        <v>184</v>
      </c>
      <c r="AQ138" s="34" t="s">
        <v>184</v>
      </c>
      <c r="AR138" s="15"/>
      <c r="AS138" s="15"/>
      <c r="AT138" s="15"/>
      <c r="AU138" s="15"/>
      <c r="AV138" s="15"/>
      <c r="AW138" s="15"/>
      <c r="AX138" s="15"/>
    </row>
    <row r="139" spans="1:50" s="13" customFormat="1" ht="12" hidden="1" customHeight="1">
      <c r="A139" s="87"/>
      <c r="B139" s="43" t="s">
        <v>121</v>
      </c>
      <c r="C139" s="60" t="s">
        <v>122</v>
      </c>
      <c r="D139" s="75">
        <v>38663</v>
      </c>
      <c r="E139" s="84">
        <f t="shared" si="19"/>
        <v>97.977750183725703</v>
      </c>
      <c r="F139" s="78">
        <v>362</v>
      </c>
      <c r="G139" s="84">
        <f t="shared" si="20"/>
        <v>90.5</v>
      </c>
      <c r="H139" s="78">
        <v>226</v>
      </c>
      <c r="I139" s="84">
        <f t="shared" si="30"/>
        <v>95.358649789029542</v>
      </c>
      <c r="J139" s="78">
        <f t="shared" ref="J139:J200" si="33">D139-F139</f>
        <v>38301</v>
      </c>
      <c r="K139" s="84">
        <f t="shared" si="21"/>
        <v>98.054325286090986</v>
      </c>
      <c r="L139" s="78">
        <v>9184</v>
      </c>
      <c r="M139" s="84">
        <f t="shared" si="22"/>
        <v>88.469318948078225</v>
      </c>
      <c r="N139" s="78">
        <v>13780</v>
      </c>
      <c r="O139" s="84">
        <f t="shared" si="23"/>
        <v>108.94141829393629</v>
      </c>
      <c r="P139" s="78">
        <f t="shared" ref="P139:P202" si="34">N139-L139</f>
        <v>4596</v>
      </c>
      <c r="Q139" s="84">
        <f t="shared" si="24"/>
        <v>202.64550264550266</v>
      </c>
      <c r="R139" s="78">
        <f t="shared" ref="R139:R202" si="35">J139+P139</f>
        <v>42897</v>
      </c>
      <c r="S139" s="84">
        <f t="shared" si="25"/>
        <v>103.79394613951463</v>
      </c>
      <c r="T139" s="78">
        <v>39733</v>
      </c>
      <c r="U139" s="84">
        <f t="shared" si="26"/>
        <v>104.65967758929513</v>
      </c>
      <c r="V139" s="78">
        <v>2438</v>
      </c>
      <c r="W139" s="84">
        <f t="shared" si="29"/>
        <v>99.672935404742432</v>
      </c>
      <c r="X139" s="78">
        <f t="shared" ref="X139:X201" si="36">+R139-T139</f>
        <v>3164</v>
      </c>
      <c r="Y139" s="84">
        <f t="shared" si="27"/>
        <v>94.026745913818715</v>
      </c>
      <c r="Z139" s="78">
        <v>197</v>
      </c>
      <c r="AA139" s="84">
        <f t="shared" si="31"/>
        <v>105.3475935828877</v>
      </c>
      <c r="AB139" s="78">
        <v>464</v>
      </c>
      <c r="AC139" s="84">
        <f t="shared" si="32"/>
        <v>127.8236914600551</v>
      </c>
      <c r="AD139" s="140"/>
      <c r="AE139" s="140"/>
      <c r="AF139" s="140"/>
      <c r="AG139" s="140"/>
      <c r="AH139" s="140"/>
      <c r="AI139" s="140"/>
      <c r="AJ139" s="118">
        <v>3470</v>
      </c>
      <c r="AK139" s="157">
        <f t="shared" si="28"/>
        <v>77.611272645940517</v>
      </c>
      <c r="AL139" s="118" t="s">
        <v>211</v>
      </c>
      <c r="AM139" s="118" t="s">
        <v>211</v>
      </c>
      <c r="AN139" s="118" t="s">
        <v>211</v>
      </c>
      <c r="AO139" s="118" t="s">
        <v>211</v>
      </c>
      <c r="AP139" s="33" t="s">
        <v>184</v>
      </c>
      <c r="AQ139" s="34" t="s">
        <v>184</v>
      </c>
      <c r="AR139" s="15"/>
      <c r="AS139" s="15"/>
      <c r="AT139" s="15"/>
      <c r="AU139" s="15"/>
      <c r="AV139" s="15"/>
      <c r="AW139" s="15"/>
      <c r="AX139" s="15"/>
    </row>
    <row r="140" spans="1:50" ht="12" hidden="1" customHeight="1">
      <c r="A140" s="88"/>
      <c r="B140" s="43" t="s">
        <v>79</v>
      </c>
      <c r="C140" s="60" t="s">
        <v>80</v>
      </c>
      <c r="D140" s="75">
        <v>35447</v>
      </c>
      <c r="E140" s="84">
        <f t="shared" si="19"/>
        <v>95.456993590779334</v>
      </c>
      <c r="F140" s="78">
        <v>409</v>
      </c>
      <c r="G140" s="84">
        <f t="shared" si="20"/>
        <v>122.08955223880598</v>
      </c>
      <c r="H140" s="78">
        <v>264</v>
      </c>
      <c r="I140" s="84">
        <f t="shared" si="30"/>
        <v>126.92307692307692</v>
      </c>
      <c r="J140" s="78">
        <f t="shared" si="33"/>
        <v>35038</v>
      </c>
      <c r="K140" s="84">
        <f t="shared" si="21"/>
        <v>95.214543873474824</v>
      </c>
      <c r="L140" s="78">
        <v>7608</v>
      </c>
      <c r="M140" s="84">
        <f t="shared" si="22"/>
        <v>90.388499465367715</v>
      </c>
      <c r="N140" s="78">
        <v>14159</v>
      </c>
      <c r="O140" s="84">
        <f t="shared" si="23"/>
        <v>107.87809523809524</v>
      </c>
      <c r="P140" s="78">
        <f t="shared" si="34"/>
        <v>6551</v>
      </c>
      <c r="Q140" s="84">
        <f t="shared" si="24"/>
        <v>139.14613423959219</v>
      </c>
      <c r="R140" s="78">
        <f t="shared" si="35"/>
        <v>41589</v>
      </c>
      <c r="S140" s="84">
        <f t="shared" si="25"/>
        <v>100.1975570385718</v>
      </c>
      <c r="T140" s="78">
        <v>39151</v>
      </c>
      <c r="U140" s="84">
        <f t="shared" si="26"/>
        <v>100.9514723325254</v>
      </c>
      <c r="V140" s="78">
        <v>3424</v>
      </c>
      <c r="W140" s="84">
        <f t="shared" si="29"/>
        <v>115.01511588847832</v>
      </c>
      <c r="X140" s="78">
        <f t="shared" si="36"/>
        <v>2438</v>
      </c>
      <c r="Y140" s="84">
        <f t="shared" si="27"/>
        <v>89.467889908256879</v>
      </c>
      <c r="Z140" s="78">
        <v>214</v>
      </c>
      <c r="AA140" s="84">
        <f t="shared" si="31"/>
        <v>105.41871921182266</v>
      </c>
      <c r="AB140" s="78">
        <v>372</v>
      </c>
      <c r="AC140" s="84">
        <f t="shared" si="32"/>
        <v>90.291262135922338</v>
      </c>
      <c r="AD140" s="140"/>
      <c r="AE140" s="140"/>
      <c r="AF140" s="140"/>
      <c r="AG140" s="140"/>
      <c r="AH140" s="140"/>
      <c r="AI140" s="140"/>
      <c r="AJ140" s="118">
        <v>1892</v>
      </c>
      <c r="AK140" s="157">
        <f t="shared" si="28"/>
        <v>78.085018572018157</v>
      </c>
      <c r="AL140" s="118" t="s">
        <v>211</v>
      </c>
      <c r="AM140" s="118" t="s">
        <v>211</v>
      </c>
      <c r="AN140" s="118" t="s">
        <v>211</v>
      </c>
      <c r="AO140" s="118" t="s">
        <v>211</v>
      </c>
      <c r="AP140" s="33" t="s">
        <v>184</v>
      </c>
      <c r="AQ140" s="34" t="s">
        <v>184</v>
      </c>
    </row>
    <row r="141" spans="1:50" ht="12" hidden="1" customHeight="1">
      <c r="A141" s="88"/>
      <c r="B141" s="44" t="s">
        <v>81</v>
      </c>
      <c r="C141" s="60" t="s">
        <v>20</v>
      </c>
      <c r="D141" s="76">
        <v>40280</v>
      </c>
      <c r="E141" s="85">
        <f t="shared" si="19"/>
        <v>99.715311300903579</v>
      </c>
      <c r="F141" s="79">
        <v>511</v>
      </c>
      <c r="G141" s="85">
        <f t="shared" si="20"/>
        <v>144.35028248587571</v>
      </c>
      <c r="H141" s="79">
        <v>215</v>
      </c>
      <c r="I141" s="85">
        <f t="shared" si="30"/>
        <v>95.982142857142861</v>
      </c>
      <c r="J141" s="79">
        <f t="shared" si="33"/>
        <v>39769</v>
      </c>
      <c r="K141" s="85">
        <f t="shared" si="21"/>
        <v>99.320696286306529</v>
      </c>
      <c r="L141" s="79">
        <v>9790</v>
      </c>
      <c r="M141" s="85">
        <f t="shared" si="22"/>
        <v>94.297823155461373</v>
      </c>
      <c r="N141" s="79">
        <v>14137</v>
      </c>
      <c r="O141" s="85">
        <f t="shared" si="23"/>
        <v>110.82627783004078</v>
      </c>
      <c r="P141" s="79">
        <f t="shared" si="34"/>
        <v>4347</v>
      </c>
      <c r="Q141" s="85">
        <f t="shared" si="24"/>
        <v>183.10867733782646</v>
      </c>
      <c r="R141" s="79">
        <f t="shared" si="35"/>
        <v>44116</v>
      </c>
      <c r="S141" s="85">
        <f t="shared" si="25"/>
        <v>104.01037368855357</v>
      </c>
      <c r="T141" s="79">
        <v>39822</v>
      </c>
      <c r="U141" s="85">
        <f t="shared" si="26"/>
        <v>101.37725617983249</v>
      </c>
      <c r="V141" s="79">
        <v>2234</v>
      </c>
      <c r="W141" s="85">
        <f t="shared" si="29"/>
        <v>86.221536086453114</v>
      </c>
      <c r="X141" s="79">
        <f t="shared" si="36"/>
        <v>4294</v>
      </c>
      <c r="Y141" s="85">
        <f t="shared" si="27"/>
        <v>137.01340140395661</v>
      </c>
      <c r="Z141" s="79">
        <v>193</v>
      </c>
      <c r="AA141" s="85">
        <f t="shared" si="31"/>
        <v>86.936936936936931</v>
      </c>
      <c r="AB141" s="79">
        <v>872</v>
      </c>
      <c r="AC141" s="85">
        <f t="shared" si="32"/>
        <v>203.26340326340326</v>
      </c>
      <c r="AD141" s="141"/>
      <c r="AE141" s="141"/>
      <c r="AF141" s="141"/>
      <c r="AG141" s="141"/>
      <c r="AH141" s="141"/>
      <c r="AI141" s="141"/>
      <c r="AJ141" s="151">
        <v>4393</v>
      </c>
      <c r="AK141" s="170">
        <f t="shared" si="28"/>
        <v>115.18091242789723</v>
      </c>
      <c r="AL141" s="151" t="s">
        <v>211</v>
      </c>
      <c r="AM141" s="151" t="s">
        <v>211</v>
      </c>
      <c r="AN141" s="151" t="s">
        <v>211</v>
      </c>
      <c r="AO141" s="151" t="s">
        <v>211</v>
      </c>
      <c r="AP141" s="35" t="s">
        <v>184</v>
      </c>
      <c r="AQ141" s="36" t="s">
        <v>184</v>
      </c>
    </row>
    <row r="142" spans="1:50" s="13" customFormat="1" ht="12" hidden="1" customHeight="1">
      <c r="A142" s="87"/>
      <c r="B142" s="42" t="s">
        <v>123</v>
      </c>
      <c r="C142" s="61" t="s">
        <v>124</v>
      </c>
      <c r="D142" s="77">
        <v>39383</v>
      </c>
      <c r="E142" s="86">
        <f t="shared" si="19"/>
        <v>98.126323657655405</v>
      </c>
      <c r="F142" s="80">
        <v>382</v>
      </c>
      <c r="G142" s="86">
        <f t="shared" si="20"/>
        <v>110.0864553314121</v>
      </c>
      <c r="H142" s="80">
        <v>216</v>
      </c>
      <c r="I142" s="86">
        <f t="shared" si="30"/>
        <v>100</v>
      </c>
      <c r="J142" s="80">
        <f t="shared" si="33"/>
        <v>39001</v>
      </c>
      <c r="K142" s="86">
        <f t="shared" si="21"/>
        <v>98.022016688448772</v>
      </c>
      <c r="L142" s="80">
        <v>9165</v>
      </c>
      <c r="M142" s="86">
        <f t="shared" si="22"/>
        <v>97.791293213828425</v>
      </c>
      <c r="N142" s="80">
        <v>15071</v>
      </c>
      <c r="O142" s="86">
        <f t="shared" si="23"/>
        <v>111.37304167898314</v>
      </c>
      <c r="P142" s="80">
        <f t="shared" si="34"/>
        <v>5906</v>
      </c>
      <c r="Q142" s="86">
        <f t="shared" si="24"/>
        <v>141.97115384615384</v>
      </c>
      <c r="R142" s="80">
        <f t="shared" si="35"/>
        <v>44907</v>
      </c>
      <c r="S142" s="86">
        <f t="shared" si="25"/>
        <v>102.18212432875215</v>
      </c>
      <c r="T142" s="80">
        <v>41191</v>
      </c>
      <c r="U142" s="86">
        <f t="shared" si="26"/>
        <v>100.48546057767369</v>
      </c>
      <c r="V142" s="80">
        <v>2270</v>
      </c>
      <c r="W142" s="86">
        <f t="shared" si="29"/>
        <v>82.665695557174075</v>
      </c>
      <c r="X142" s="80">
        <f t="shared" si="36"/>
        <v>3716</v>
      </c>
      <c r="Y142" s="86">
        <f t="shared" si="27"/>
        <v>125.7104194857916</v>
      </c>
      <c r="Z142" s="80">
        <v>247</v>
      </c>
      <c r="AA142" s="86">
        <f t="shared" si="31"/>
        <v>104.66101694915255</v>
      </c>
      <c r="AB142" s="80">
        <v>1051</v>
      </c>
      <c r="AC142" s="86">
        <f t="shared" si="32"/>
        <v>291.94444444444446</v>
      </c>
      <c r="AD142" s="142"/>
      <c r="AE142" s="142"/>
      <c r="AF142" s="142"/>
      <c r="AG142" s="142"/>
      <c r="AH142" s="142"/>
      <c r="AI142" s="142"/>
      <c r="AJ142" s="149">
        <v>2725</v>
      </c>
      <c r="AK142" s="158">
        <f t="shared" si="28"/>
        <v>95.246417336595599</v>
      </c>
      <c r="AL142" s="149" t="s">
        <v>211</v>
      </c>
      <c r="AM142" s="149" t="s">
        <v>211</v>
      </c>
      <c r="AN142" s="149" t="s">
        <v>211</v>
      </c>
      <c r="AO142" s="149" t="s">
        <v>211</v>
      </c>
      <c r="AP142" s="29" t="s">
        <v>184</v>
      </c>
      <c r="AQ142" s="30" t="s">
        <v>184</v>
      </c>
      <c r="AR142" s="15"/>
      <c r="AS142" s="15"/>
      <c r="AT142" s="15"/>
      <c r="AU142" s="15"/>
      <c r="AV142" s="15"/>
      <c r="AW142" s="15"/>
      <c r="AX142" s="15"/>
    </row>
    <row r="143" spans="1:50" s="13" customFormat="1" ht="12" hidden="1" customHeight="1">
      <c r="A143" s="87"/>
      <c r="B143" s="43" t="s">
        <v>63</v>
      </c>
      <c r="C143" s="60" t="s">
        <v>11</v>
      </c>
      <c r="D143" s="75">
        <v>40115</v>
      </c>
      <c r="E143" s="84">
        <f t="shared" si="19"/>
        <v>96.875075466685985</v>
      </c>
      <c r="F143" s="78">
        <v>407</v>
      </c>
      <c r="G143" s="84">
        <f t="shared" si="20"/>
        <v>106.54450261780104</v>
      </c>
      <c r="H143" s="78">
        <v>238</v>
      </c>
      <c r="I143" s="84">
        <f t="shared" si="30"/>
        <v>96.747967479674799</v>
      </c>
      <c r="J143" s="78">
        <f t="shared" si="33"/>
        <v>39708</v>
      </c>
      <c r="K143" s="84">
        <f t="shared" si="21"/>
        <v>96.785043995417652</v>
      </c>
      <c r="L143" s="78">
        <v>8782</v>
      </c>
      <c r="M143" s="84">
        <f t="shared" si="22"/>
        <v>101.83209647495362</v>
      </c>
      <c r="N143" s="78">
        <v>15636</v>
      </c>
      <c r="O143" s="84">
        <f t="shared" si="23"/>
        <v>115.9596558884604</v>
      </c>
      <c r="P143" s="78">
        <f t="shared" si="34"/>
        <v>6854</v>
      </c>
      <c r="Q143" s="84">
        <f t="shared" si="24"/>
        <v>141.02880658436214</v>
      </c>
      <c r="R143" s="78">
        <f t="shared" si="35"/>
        <v>46562</v>
      </c>
      <c r="S143" s="84">
        <f t="shared" si="25"/>
        <v>101.47100485976421</v>
      </c>
      <c r="T143" s="78">
        <v>44029</v>
      </c>
      <c r="U143" s="84">
        <f t="shared" si="26"/>
        <v>101.8788902515214</v>
      </c>
      <c r="V143" s="78">
        <v>2110</v>
      </c>
      <c r="W143" s="84">
        <f t="shared" si="29"/>
        <v>83.996815286624198</v>
      </c>
      <c r="X143" s="78">
        <f t="shared" si="36"/>
        <v>2533</v>
      </c>
      <c r="Y143" s="84">
        <f t="shared" si="27"/>
        <v>94.86891385767791</v>
      </c>
      <c r="Z143" s="78">
        <v>210</v>
      </c>
      <c r="AA143" s="84">
        <f t="shared" si="31"/>
        <v>107.14285714285714</v>
      </c>
      <c r="AB143" s="78">
        <v>396</v>
      </c>
      <c r="AC143" s="84">
        <f t="shared" si="32"/>
        <v>102.32558139534885</v>
      </c>
      <c r="AD143" s="140"/>
      <c r="AE143" s="140"/>
      <c r="AF143" s="140"/>
      <c r="AG143" s="140"/>
      <c r="AH143" s="140"/>
      <c r="AI143" s="140"/>
      <c r="AJ143" s="118">
        <v>2169</v>
      </c>
      <c r="AK143" s="157">
        <f t="shared" si="28"/>
        <v>106.58476658476658</v>
      </c>
      <c r="AL143" s="118" t="s">
        <v>211</v>
      </c>
      <c r="AM143" s="118" t="s">
        <v>211</v>
      </c>
      <c r="AN143" s="118" t="s">
        <v>211</v>
      </c>
      <c r="AO143" s="118" t="s">
        <v>211</v>
      </c>
      <c r="AP143" s="33" t="s">
        <v>184</v>
      </c>
      <c r="AQ143" s="34" t="s">
        <v>184</v>
      </c>
      <c r="AR143" s="15"/>
      <c r="AS143" s="15"/>
      <c r="AT143" s="15"/>
      <c r="AU143" s="15"/>
      <c r="AV143" s="15"/>
      <c r="AW143" s="15"/>
      <c r="AX143" s="15"/>
    </row>
    <row r="144" spans="1:50" s="13" customFormat="1" ht="12" hidden="1" customHeight="1">
      <c r="A144" s="87"/>
      <c r="B144" s="43" t="s">
        <v>40</v>
      </c>
      <c r="C144" s="60" t="s">
        <v>12</v>
      </c>
      <c r="D144" s="75">
        <v>37652</v>
      </c>
      <c r="E144" s="84">
        <f t="shared" si="19"/>
        <v>97.178990837527422</v>
      </c>
      <c r="F144" s="78">
        <v>403</v>
      </c>
      <c r="G144" s="84">
        <f t="shared" si="20"/>
        <v>93.939393939393938</v>
      </c>
      <c r="H144" s="78">
        <v>250</v>
      </c>
      <c r="I144" s="84">
        <f t="shared" si="30"/>
        <v>85.324232081911262</v>
      </c>
      <c r="J144" s="78">
        <f t="shared" si="33"/>
        <v>37249</v>
      </c>
      <c r="K144" s="84">
        <f t="shared" si="21"/>
        <v>97.215262553502455</v>
      </c>
      <c r="L144" s="78">
        <v>6437</v>
      </c>
      <c r="M144" s="84">
        <f t="shared" si="22"/>
        <v>84.03394255874673</v>
      </c>
      <c r="N144" s="78">
        <v>14135</v>
      </c>
      <c r="O144" s="84">
        <f t="shared" si="23"/>
        <v>93.497817171583534</v>
      </c>
      <c r="P144" s="78">
        <f t="shared" si="34"/>
        <v>7698</v>
      </c>
      <c r="Q144" s="84">
        <f t="shared" si="24"/>
        <v>103.21802091713596</v>
      </c>
      <c r="R144" s="78">
        <f t="shared" si="35"/>
        <v>44947</v>
      </c>
      <c r="S144" s="84">
        <f t="shared" si="25"/>
        <v>98.193297505133913</v>
      </c>
      <c r="T144" s="78">
        <v>43336</v>
      </c>
      <c r="U144" s="84">
        <f t="shared" si="26"/>
        <v>98.760255241567918</v>
      </c>
      <c r="V144" s="78">
        <v>2010</v>
      </c>
      <c r="W144" s="84">
        <f t="shared" si="29"/>
        <v>73.978652926021354</v>
      </c>
      <c r="X144" s="78">
        <f t="shared" si="36"/>
        <v>1611</v>
      </c>
      <c r="Y144" s="84">
        <f t="shared" si="27"/>
        <v>85.058078141499465</v>
      </c>
      <c r="Z144" s="78">
        <v>180</v>
      </c>
      <c r="AA144" s="84">
        <f t="shared" si="31"/>
        <v>94.73684210526315</v>
      </c>
      <c r="AB144" s="78">
        <v>439</v>
      </c>
      <c r="AC144" s="84">
        <f t="shared" si="32"/>
        <v>132.22891566265059</v>
      </c>
      <c r="AD144" s="140"/>
      <c r="AE144" s="140"/>
      <c r="AF144" s="140"/>
      <c r="AG144" s="140"/>
      <c r="AH144" s="140"/>
      <c r="AI144" s="140"/>
      <c r="AJ144" s="118">
        <v>883</v>
      </c>
      <c r="AK144" s="157">
        <f t="shared" si="28"/>
        <v>73.338870431893682</v>
      </c>
      <c r="AL144" s="118" t="s">
        <v>211</v>
      </c>
      <c r="AM144" s="118" t="s">
        <v>211</v>
      </c>
      <c r="AN144" s="118" t="s">
        <v>211</v>
      </c>
      <c r="AO144" s="118" t="s">
        <v>211</v>
      </c>
      <c r="AP144" s="33" t="s">
        <v>184</v>
      </c>
      <c r="AQ144" s="34" t="s">
        <v>184</v>
      </c>
      <c r="AR144" s="15"/>
      <c r="AS144" s="15"/>
      <c r="AT144" s="15"/>
      <c r="AU144" s="15"/>
      <c r="AV144" s="15"/>
      <c r="AW144" s="15"/>
      <c r="AX144" s="15"/>
    </row>
    <row r="145" spans="1:50" s="13" customFormat="1" ht="12" hidden="1" customHeight="1">
      <c r="A145" s="87"/>
      <c r="B145" s="43" t="s">
        <v>42</v>
      </c>
      <c r="C145" s="60" t="s">
        <v>66</v>
      </c>
      <c r="D145" s="75">
        <v>36843</v>
      </c>
      <c r="E145" s="84">
        <f t="shared" si="19"/>
        <v>98.822488063945073</v>
      </c>
      <c r="F145" s="78">
        <v>393</v>
      </c>
      <c r="G145" s="84">
        <f t="shared" si="20"/>
        <v>98.743718592964825</v>
      </c>
      <c r="H145" s="78">
        <v>243</v>
      </c>
      <c r="I145" s="84">
        <f t="shared" si="30"/>
        <v>97.590361445783131</v>
      </c>
      <c r="J145" s="78">
        <f t="shared" si="33"/>
        <v>36450</v>
      </c>
      <c r="K145" s="84">
        <f t="shared" si="21"/>
        <v>98.823338032751323</v>
      </c>
      <c r="L145" s="78">
        <v>6830</v>
      </c>
      <c r="M145" s="84">
        <f t="shared" si="22"/>
        <v>96.673743807501765</v>
      </c>
      <c r="N145" s="78">
        <v>13695</v>
      </c>
      <c r="O145" s="84">
        <f t="shared" si="23"/>
        <v>84.214733735087933</v>
      </c>
      <c r="P145" s="78">
        <f t="shared" si="34"/>
        <v>6865</v>
      </c>
      <c r="Q145" s="84">
        <f t="shared" si="24"/>
        <v>74.643905621398275</v>
      </c>
      <c r="R145" s="78">
        <f t="shared" si="35"/>
        <v>43315</v>
      </c>
      <c r="S145" s="84">
        <f t="shared" si="25"/>
        <v>93.997526095353834</v>
      </c>
      <c r="T145" s="78">
        <v>41213</v>
      </c>
      <c r="U145" s="84">
        <f t="shared" si="26"/>
        <v>93.299074095035422</v>
      </c>
      <c r="V145" s="78">
        <v>1980</v>
      </c>
      <c r="W145" s="84">
        <f t="shared" si="29"/>
        <v>84.470989761092156</v>
      </c>
      <c r="X145" s="78">
        <f t="shared" si="36"/>
        <v>2102</v>
      </c>
      <c r="Y145" s="84">
        <f t="shared" si="27"/>
        <v>110.16771488469601</v>
      </c>
      <c r="Z145" s="78">
        <v>220</v>
      </c>
      <c r="AA145" s="84">
        <f t="shared" si="31"/>
        <v>97.777777777777771</v>
      </c>
      <c r="AB145" s="78">
        <v>436</v>
      </c>
      <c r="AC145" s="84">
        <f t="shared" si="32"/>
        <v>110.65989847715736</v>
      </c>
      <c r="AD145" s="140"/>
      <c r="AE145" s="140"/>
      <c r="AF145" s="140"/>
      <c r="AG145" s="140"/>
      <c r="AH145" s="140"/>
      <c r="AI145" s="140"/>
      <c r="AJ145" s="118">
        <v>1285</v>
      </c>
      <c r="AK145" s="157">
        <f t="shared" si="28"/>
        <v>147.3623853211009</v>
      </c>
      <c r="AL145" s="118" t="s">
        <v>211</v>
      </c>
      <c r="AM145" s="118" t="s">
        <v>211</v>
      </c>
      <c r="AN145" s="118" t="s">
        <v>211</v>
      </c>
      <c r="AO145" s="118" t="s">
        <v>211</v>
      </c>
      <c r="AP145" s="33" t="s">
        <v>184</v>
      </c>
      <c r="AQ145" s="34" t="s">
        <v>184</v>
      </c>
      <c r="AR145" s="15"/>
      <c r="AS145" s="15"/>
      <c r="AT145" s="15"/>
      <c r="AU145" s="15"/>
      <c r="AV145" s="15"/>
      <c r="AW145" s="15"/>
      <c r="AX145" s="15"/>
    </row>
    <row r="146" spans="1:50" s="13" customFormat="1" ht="12" hidden="1" customHeight="1">
      <c r="A146" s="87"/>
      <c r="B146" s="43" t="s">
        <v>67</v>
      </c>
      <c r="C146" s="60" t="s">
        <v>68</v>
      </c>
      <c r="D146" s="75">
        <v>35778</v>
      </c>
      <c r="E146" s="84">
        <f t="shared" si="19"/>
        <v>99.974851202950788</v>
      </c>
      <c r="F146" s="78">
        <v>378</v>
      </c>
      <c r="G146" s="84">
        <f t="shared" si="20"/>
        <v>94.73684210526315</v>
      </c>
      <c r="H146" s="78">
        <v>239</v>
      </c>
      <c r="I146" s="84">
        <f t="shared" si="30"/>
        <v>93.725490196078425</v>
      </c>
      <c r="J146" s="78">
        <f t="shared" si="33"/>
        <v>35400</v>
      </c>
      <c r="K146" s="84">
        <f t="shared" si="21"/>
        <v>100.03390979993219</v>
      </c>
      <c r="L146" s="78">
        <v>7274</v>
      </c>
      <c r="M146" s="84">
        <f t="shared" si="22"/>
        <v>101.21051899262557</v>
      </c>
      <c r="N146" s="78">
        <v>14189</v>
      </c>
      <c r="O146" s="84">
        <f t="shared" si="23"/>
        <v>85.460458953201226</v>
      </c>
      <c r="P146" s="78">
        <f t="shared" si="34"/>
        <v>6915</v>
      </c>
      <c r="Q146" s="84">
        <f t="shared" si="24"/>
        <v>73.438827527612574</v>
      </c>
      <c r="R146" s="78">
        <f t="shared" si="35"/>
        <v>42315</v>
      </c>
      <c r="S146" s="84">
        <f t="shared" si="25"/>
        <v>94.444692438175153</v>
      </c>
      <c r="T146" s="78">
        <v>39441</v>
      </c>
      <c r="U146" s="84">
        <f t="shared" si="26"/>
        <v>93.570733790420164</v>
      </c>
      <c r="V146" s="78">
        <v>2266</v>
      </c>
      <c r="W146" s="84">
        <f t="shared" si="29"/>
        <v>85.284155062100112</v>
      </c>
      <c r="X146" s="78">
        <f t="shared" si="36"/>
        <v>2874</v>
      </c>
      <c r="Y146" s="84">
        <f t="shared" si="27"/>
        <v>108.33019223520543</v>
      </c>
      <c r="Z146" s="78">
        <v>191</v>
      </c>
      <c r="AA146" s="84">
        <f t="shared" si="31"/>
        <v>83.043478260869563</v>
      </c>
      <c r="AB146" s="78">
        <v>482</v>
      </c>
      <c r="AC146" s="84">
        <f t="shared" si="32"/>
        <v>133.5180055401662</v>
      </c>
      <c r="AD146" s="140"/>
      <c r="AE146" s="140"/>
      <c r="AF146" s="140"/>
      <c r="AG146" s="140"/>
      <c r="AH146" s="140"/>
      <c r="AI146" s="140"/>
      <c r="AJ146" s="118">
        <v>2439</v>
      </c>
      <c r="AK146" s="157">
        <f t="shared" si="28"/>
        <v>163.1438127090301</v>
      </c>
      <c r="AL146" s="118" t="s">
        <v>211</v>
      </c>
      <c r="AM146" s="118" t="s">
        <v>211</v>
      </c>
      <c r="AN146" s="118" t="s">
        <v>211</v>
      </c>
      <c r="AO146" s="118" t="s">
        <v>211</v>
      </c>
      <c r="AP146" s="33" t="s">
        <v>184</v>
      </c>
      <c r="AQ146" s="34" t="s">
        <v>184</v>
      </c>
      <c r="AR146" s="15"/>
      <c r="AS146" s="15"/>
      <c r="AT146" s="15"/>
      <c r="AU146" s="15"/>
      <c r="AV146" s="15"/>
      <c r="AW146" s="15"/>
      <c r="AX146" s="15"/>
    </row>
    <row r="147" spans="1:50" s="13" customFormat="1" ht="12" hidden="1" customHeight="1">
      <c r="A147" s="87"/>
      <c r="B147" s="43" t="s">
        <v>69</v>
      </c>
      <c r="C147" s="60" t="s">
        <v>15</v>
      </c>
      <c r="D147" s="75">
        <v>35681</v>
      </c>
      <c r="E147" s="84">
        <f t="shared" si="19"/>
        <v>99.994395090098934</v>
      </c>
      <c r="F147" s="78">
        <v>361</v>
      </c>
      <c r="G147" s="84">
        <f t="shared" si="20"/>
        <v>82.420091324200911</v>
      </c>
      <c r="H147" s="78">
        <v>225</v>
      </c>
      <c r="I147" s="84">
        <f t="shared" si="30"/>
        <v>76.271186440677965</v>
      </c>
      <c r="J147" s="78">
        <f t="shared" si="33"/>
        <v>35320</v>
      </c>
      <c r="K147" s="84">
        <f t="shared" si="21"/>
        <v>100.21279614129664</v>
      </c>
      <c r="L147" s="78">
        <v>6428</v>
      </c>
      <c r="M147" s="84">
        <f t="shared" si="22"/>
        <v>100.29645810578873</v>
      </c>
      <c r="N147" s="78">
        <v>15322</v>
      </c>
      <c r="O147" s="84">
        <f t="shared" si="23"/>
        <v>88.326511788781929</v>
      </c>
      <c r="P147" s="78">
        <f t="shared" si="34"/>
        <v>8894</v>
      </c>
      <c r="Q147" s="84">
        <f t="shared" si="24"/>
        <v>81.312854269519107</v>
      </c>
      <c r="R147" s="78">
        <f t="shared" si="35"/>
        <v>44214</v>
      </c>
      <c r="S147" s="84">
        <f t="shared" si="25"/>
        <v>95.736526427473308</v>
      </c>
      <c r="T147" s="78">
        <v>42351</v>
      </c>
      <c r="U147" s="84">
        <f t="shared" si="26"/>
        <v>95.168647895552908</v>
      </c>
      <c r="V147" s="78">
        <v>2755</v>
      </c>
      <c r="W147" s="84">
        <f t="shared" si="29"/>
        <v>87.934886690073412</v>
      </c>
      <c r="X147" s="78">
        <f t="shared" si="36"/>
        <v>1863</v>
      </c>
      <c r="Y147" s="84">
        <f t="shared" si="27"/>
        <v>110.76099881093936</v>
      </c>
      <c r="Z147" s="78">
        <v>306</v>
      </c>
      <c r="AA147" s="84">
        <f t="shared" si="31"/>
        <v>86.440677966101703</v>
      </c>
      <c r="AB147" s="78">
        <v>367</v>
      </c>
      <c r="AC147" s="84">
        <f t="shared" si="32"/>
        <v>100</v>
      </c>
      <c r="AD147" s="140"/>
      <c r="AE147" s="140"/>
      <c r="AF147" s="140"/>
      <c r="AG147" s="140"/>
      <c r="AH147" s="140"/>
      <c r="AI147" s="140"/>
      <c r="AJ147" s="118">
        <v>844</v>
      </c>
      <c r="AK147" s="157">
        <f t="shared" si="28"/>
        <v>161.68582375478928</v>
      </c>
      <c r="AL147" s="118" t="s">
        <v>211</v>
      </c>
      <c r="AM147" s="118" t="s">
        <v>211</v>
      </c>
      <c r="AN147" s="118" t="s">
        <v>211</v>
      </c>
      <c r="AO147" s="118" t="s">
        <v>211</v>
      </c>
      <c r="AP147" s="33" t="s">
        <v>184</v>
      </c>
      <c r="AQ147" s="34" t="s">
        <v>184</v>
      </c>
      <c r="AR147" s="15"/>
      <c r="AS147" s="15"/>
      <c r="AT147" s="15"/>
      <c r="AU147" s="15"/>
      <c r="AV147" s="15"/>
      <c r="AW147" s="15"/>
      <c r="AX147" s="15"/>
    </row>
    <row r="148" spans="1:50" s="13" customFormat="1" ht="12" hidden="1" customHeight="1">
      <c r="A148" s="87"/>
      <c r="B148" s="43" t="s">
        <v>71</v>
      </c>
      <c r="C148" s="60" t="s">
        <v>16</v>
      </c>
      <c r="D148" s="75">
        <v>36309</v>
      </c>
      <c r="E148" s="84">
        <f t="shared" si="19"/>
        <v>98.521191729527331</v>
      </c>
      <c r="F148" s="78">
        <v>353</v>
      </c>
      <c r="G148" s="84">
        <f t="shared" si="20"/>
        <v>83.649289099526072</v>
      </c>
      <c r="H148" s="78">
        <v>222</v>
      </c>
      <c r="I148" s="84">
        <f t="shared" si="30"/>
        <v>79.569892473118273</v>
      </c>
      <c r="J148" s="78">
        <f t="shared" si="33"/>
        <v>35956</v>
      </c>
      <c r="K148" s="84">
        <f t="shared" si="21"/>
        <v>98.693456302151944</v>
      </c>
      <c r="L148" s="78">
        <v>6867</v>
      </c>
      <c r="M148" s="84">
        <f t="shared" si="22"/>
        <v>93.352365415986952</v>
      </c>
      <c r="N148" s="78">
        <v>14230</v>
      </c>
      <c r="O148" s="84">
        <f t="shared" si="23"/>
        <v>90.412351483575833</v>
      </c>
      <c r="P148" s="78">
        <f t="shared" si="34"/>
        <v>7363</v>
      </c>
      <c r="Q148" s="84">
        <f t="shared" si="24"/>
        <v>87.832518191578188</v>
      </c>
      <c r="R148" s="78">
        <f t="shared" si="35"/>
        <v>43319</v>
      </c>
      <c r="S148" s="84">
        <f t="shared" si="25"/>
        <v>96.661831975900924</v>
      </c>
      <c r="T148" s="78">
        <v>41601</v>
      </c>
      <c r="U148" s="84">
        <f t="shared" si="26"/>
        <v>97.355549835014386</v>
      </c>
      <c r="V148" s="78">
        <v>3016</v>
      </c>
      <c r="W148" s="84">
        <f t="shared" si="29"/>
        <v>97.447495961227787</v>
      </c>
      <c r="X148" s="78">
        <f t="shared" si="36"/>
        <v>1718</v>
      </c>
      <c r="Y148" s="84">
        <f t="shared" si="27"/>
        <v>82.437619961612285</v>
      </c>
      <c r="Z148" s="78">
        <v>256</v>
      </c>
      <c r="AA148" s="84">
        <f t="shared" si="31"/>
        <v>99.224806201550393</v>
      </c>
      <c r="AB148" s="78">
        <v>281</v>
      </c>
      <c r="AC148" s="84">
        <f t="shared" si="32"/>
        <v>60.042735042735039</v>
      </c>
      <c r="AD148" s="140"/>
      <c r="AE148" s="140"/>
      <c r="AF148" s="140"/>
      <c r="AG148" s="140"/>
      <c r="AH148" s="140"/>
      <c r="AI148" s="140"/>
      <c r="AJ148" s="118">
        <v>1348</v>
      </c>
      <c r="AK148" s="157">
        <f t="shared" si="28"/>
        <v>104.57719162141194</v>
      </c>
      <c r="AL148" s="118" t="s">
        <v>211</v>
      </c>
      <c r="AM148" s="118" t="s">
        <v>211</v>
      </c>
      <c r="AN148" s="118" t="s">
        <v>211</v>
      </c>
      <c r="AO148" s="118" t="s">
        <v>211</v>
      </c>
      <c r="AP148" s="33" t="s">
        <v>184</v>
      </c>
      <c r="AQ148" s="34" t="s">
        <v>184</v>
      </c>
      <c r="AR148" s="15"/>
      <c r="AS148" s="15"/>
      <c r="AT148" s="15"/>
      <c r="AU148" s="15"/>
      <c r="AV148" s="15"/>
      <c r="AW148" s="15"/>
      <c r="AX148" s="15"/>
    </row>
    <row r="149" spans="1:50" ht="12" hidden="1" customHeight="1">
      <c r="A149" s="88"/>
      <c r="B149" s="43" t="s">
        <v>73</v>
      </c>
      <c r="C149" s="60" t="s">
        <v>17</v>
      </c>
      <c r="D149" s="75">
        <v>35669</v>
      </c>
      <c r="E149" s="84">
        <f t="shared" si="19"/>
        <v>99.439643155840542</v>
      </c>
      <c r="F149" s="78">
        <v>349</v>
      </c>
      <c r="G149" s="84">
        <f t="shared" si="20"/>
        <v>77.212389380530979</v>
      </c>
      <c r="H149" s="78">
        <v>214</v>
      </c>
      <c r="I149" s="84">
        <f t="shared" si="30"/>
        <v>68.81028938906752</v>
      </c>
      <c r="J149" s="78">
        <f t="shared" si="33"/>
        <v>35320</v>
      </c>
      <c r="K149" s="84">
        <f t="shared" si="21"/>
        <v>99.723304534417522</v>
      </c>
      <c r="L149" s="78">
        <v>7298</v>
      </c>
      <c r="M149" s="84">
        <f t="shared" si="22"/>
        <v>101.34703513400916</v>
      </c>
      <c r="N149" s="78">
        <v>13230</v>
      </c>
      <c r="O149" s="84">
        <f t="shared" si="23"/>
        <v>89.500744148288462</v>
      </c>
      <c r="P149" s="78">
        <f t="shared" si="34"/>
        <v>5932</v>
      </c>
      <c r="Q149" s="84">
        <f t="shared" si="24"/>
        <v>78.248252209471048</v>
      </c>
      <c r="R149" s="78">
        <f t="shared" si="35"/>
        <v>41252</v>
      </c>
      <c r="S149" s="84">
        <f t="shared" si="25"/>
        <v>95.937114816623648</v>
      </c>
      <c r="T149" s="78">
        <v>39396</v>
      </c>
      <c r="U149" s="84">
        <f t="shared" si="26"/>
        <v>96.5067855568076</v>
      </c>
      <c r="V149" s="78">
        <v>2968</v>
      </c>
      <c r="W149" s="84">
        <f t="shared" si="29"/>
        <v>94.402035623409674</v>
      </c>
      <c r="X149" s="78">
        <f t="shared" si="36"/>
        <v>1856</v>
      </c>
      <c r="Y149" s="84">
        <f t="shared" si="27"/>
        <v>85.254937988056952</v>
      </c>
      <c r="Z149" s="78">
        <v>226</v>
      </c>
      <c r="AA149" s="84">
        <f t="shared" si="31"/>
        <v>81.003584229390682</v>
      </c>
      <c r="AB149" s="78">
        <v>221</v>
      </c>
      <c r="AC149" s="84">
        <f t="shared" si="32"/>
        <v>47.121535181236673</v>
      </c>
      <c r="AD149" s="140"/>
      <c r="AE149" s="140"/>
      <c r="AF149" s="140"/>
      <c r="AG149" s="140"/>
      <c r="AH149" s="140"/>
      <c r="AI149" s="140"/>
      <c r="AJ149" s="118">
        <v>1971</v>
      </c>
      <c r="AK149" s="157">
        <f t="shared" si="28"/>
        <v>159.07990314769975</v>
      </c>
      <c r="AL149" s="118" t="s">
        <v>211</v>
      </c>
      <c r="AM149" s="118" t="s">
        <v>211</v>
      </c>
      <c r="AN149" s="118" t="s">
        <v>211</v>
      </c>
      <c r="AO149" s="118" t="s">
        <v>211</v>
      </c>
      <c r="AP149" s="33" t="s">
        <v>184</v>
      </c>
      <c r="AQ149" s="34" t="s">
        <v>184</v>
      </c>
    </row>
    <row r="150" spans="1:50" ht="12" hidden="1" customHeight="1">
      <c r="A150" s="88"/>
      <c r="B150" s="43" t="s">
        <v>75</v>
      </c>
      <c r="C150" s="60" t="s">
        <v>18</v>
      </c>
      <c r="D150" s="75">
        <v>36873</v>
      </c>
      <c r="E150" s="84">
        <f t="shared" si="19"/>
        <v>98.490838185800527</v>
      </c>
      <c r="F150" s="78">
        <v>334</v>
      </c>
      <c r="G150" s="84">
        <f t="shared" si="20"/>
        <v>84.130982367758193</v>
      </c>
      <c r="H150" s="78">
        <v>198</v>
      </c>
      <c r="I150" s="84">
        <f t="shared" si="30"/>
        <v>77.042801556420244</v>
      </c>
      <c r="J150" s="78">
        <f t="shared" si="33"/>
        <v>36539</v>
      </c>
      <c r="K150" s="84">
        <f t="shared" si="21"/>
        <v>98.644745012283693</v>
      </c>
      <c r="L150" s="78">
        <v>8598</v>
      </c>
      <c r="M150" s="84">
        <f t="shared" si="22"/>
        <v>98.072316641952767</v>
      </c>
      <c r="N150" s="78">
        <v>13062</v>
      </c>
      <c r="O150" s="84">
        <f t="shared" si="23"/>
        <v>89.576189823069541</v>
      </c>
      <c r="P150" s="78">
        <f t="shared" si="34"/>
        <v>4464</v>
      </c>
      <c r="Q150" s="84">
        <f t="shared" si="24"/>
        <v>76.766981943250215</v>
      </c>
      <c r="R150" s="78">
        <f t="shared" si="35"/>
        <v>41003</v>
      </c>
      <c r="S150" s="84">
        <f t="shared" si="25"/>
        <v>95.676218032480861</v>
      </c>
      <c r="T150" s="78">
        <v>37426</v>
      </c>
      <c r="U150" s="84">
        <f t="shared" si="26"/>
        <v>94.262542816844658</v>
      </c>
      <c r="V150" s="78">
        <v>2446</v>
      </c>
      <c r="W150" s="84">
        <f t="shared" si="29"/>
        <v>78.649517684887456</v>
      </c>
      <c r="X150" s="78">
        <f t="shared" si="36"/>
        <v>3577</v>
      </c>
      <c r="Y150" s="84">
        <f t="shared" si="27"/>
        <v>113.48350253807106</v>
      </c>
      <c r="Z150" s="78">
        <v>293</v>
      </c>
      <c r="AA150" s="84">
        <f t="shared" si="31"/>
        <v>95.751633986928113</v>
      </c>
      <c r="AB150" s="78">
        <v>347</v>
      </c>
      <c r="AC150" s="84">
        <f t="shared" si="32"/>
        <v>75.764192139738</v>
      </c>
      <c r="AD150" s="140"/>
      <c r="AE150" s="140"/>
      <c r="AF150" s="140"/>
      <c r="AG150" s="140"/>
      <c r="AH150" s="140"/>
      <c r="AI150" s="140"/>
      <c r="AJ150" s="118">
        <v>3969</v>
      </c>
      <c r="AK150" s="157">
        <f t="shared" si="28"/>
        <v>136.4386387074596</v>
      </c>
      <c r="AL150" s="118" t="s">
        <v>211</v>
      </c>
      <c r="AM150" s="118" t="s">
        <v>211</v>
      </c>
      <c r="AN150" s="118" t="s">
        <v>211</v>
      </c>
      <c r="AO150" s="118" t="s">
        <v>211</v>
      </c>
      <c r="AP150" s="33" t="s">
        <v>184</v>
      </c>
      <c r="AQ150" s="34" t="s">
        <v>184</v>
      </c>
    </row>
    <row r="151" spans="1:50" ht="12" hidden="1" customHeight="1">
      <c r="A151" s="88"/>
      <c r="B151" s="43" t="s">
        <v>125</v>
      </c>
      <c r="C151" s="60" t="s">
        <v>126</v>
      </c>
      <c r="D151" s="75">
        <v>37095</v>
      </c>
      <c r="E151" s="84">
        <f t="shared" ref="E151:E213" si="37">D151/D139*100</f>
        <v>95.944443007526587</v>
      </c>
      <c r="F151" s="78">
        <v>375</v>
      </c>
      <c r="G151" s="84">
        <f t="shared" ref="G151:G213" si="38">F151/F139*100</f>
        <v>103.59116022099448</v>
      </c>
      <c r="H151" s="78">
        <v>221</v>
      </c>
      <c r="I151" s="84">
        <f t="shared" si="30"/>
        <v>97.787610619469021</v>
      </c>
      <c r="J151" s="78">
        <f t="shared" si="33"/>
        <v>36720</v>
      </c>
      <c r="K151" s="84">
        <f t="shared" ref="K151:K213" si="39">J151/J139*100</f>
        <v>95.87217043941412</v>
      </c>
      <c r="L151" s="78">
        <v>8493</v>
      </c>
      <c r="M151" s="84">
        <f t="shared" ref="M151:M213" si="40">L151/L139*100</f>
        <v>92.476045296167243</v>
      </c>
      <c r="N151" s="78">
        <v>12452</v>
      </c>
      <c r="O151" s="84">
        <f t="shared" ref="O151:O213" si="41">N151/N139*100</f>
        <v>90.362844702467342</v>
      </c>
      <c r="P151" s="78">
        <f t="shared" si="34"/>
        <v>3959</v>
      </c>
      <c r="Q151" s="84">
        <f t="shared" ref="Q151:Q213" si="42">P151/P139*100</f>
        <v>86.140121845082689</v>
      </c>
      <c r="R151" s="78">
        <f t="shared" si="35"/>
        <v>40679</v>
      </c>
      <c r="S151" s="84">
        <f t="shared" ref="S151:S213" si="43">R151/R139*100</f>
        <v>94.829475254679821</v>
      </c>
      <c r="T151" s="78">
        <v>37858</v>
      </c>
      <c r="U151" s="84">
        <f t="shared" ref="U151:U213" si="44">T151/T139*100</f>
        <v>95.281000679535893</v>
      </c>
      <c r="V151" s="78">
        <v>1834</v>
      </c>
      <c r="W151" s="84">
        <f t="shared" si="29"/>
        <v>75.225594749794908</v>
      </c>
      <c r="X151" s="78">
        <f t="shared" si="36"/>
        <v>2821</v>
      </c>
      <c r="Y151" s="84">
        <f t="shared" ref="Y151:Y213" si="45">X151/X139*100</f>
        <v>89.159292035398224</v>
      </c>
      <c r="Z151" s="78">
        <v>176</v>
      </c>
      <c r="AA151" s="84">
        <f t="shared" si="31"/>
        <v>89.340101522842644</v>
      </c>
      <c r="AB151" s="78">
        <v>255</v>
      </c>
      <c r="AC151" s="84">
        <f t="shared" si="32"/>
        <v>54.956896551724135</v>
      </c>
      <c r="AD151" s="140"/>
      <c r="AE151" s="140"/>
      <c r="AF151" s="140"/>
      <c r="AG151" s="140"/>
      <c r="AH151" s="140"/>
      <c r="AI151" s="140"/>
      <c r="AJ151" s="118">
        <v>3668</v>
      </c>
      <c r="AK151" s="157">
        <f t="shared" ref="AK151:AK213" si="46">AJ151/AJ139*100</f>
        <v>105.70605187319883</v>
      </c>
      <c r="AL151" s="118" t="s">
        <v>211</v>
      </c>
      <c r="AM151" s="118" t="s">
        <v>211</v>
      </c>
      <c r="AN151" s="118" t="s">
        <v>211</v>
      </c>
      <c r="AO151" s="118" t="s">
        <v>211</v>
      </c>
      <c r="AP151" s="33" t="s">
        <v>184</v>
      </c>
      <c r="AQ151" s="34" t="s">
        <v>184</v>
      </c>
    </row>
    <row r="152" spans="1:50" ht="12" hidden="1" customHeight="1">
      <c r="A152" s="88"/>
      <c r="B152" s="43" t="s">
        <v>79</v>
      </c>
      <c r="C152" s="60" t="s">
        <v>80</v>
      </c>
      <c r="D152" s="75">
        <v>34461</v>
      </c>
      <c r="E152" s="84">
        <f t="shared" si="37"/>
        <v>97.218382373684648</v>
      </c>
      <c r="F152" s="78">
        <v>347</v>
      </c>
      <c r="G152" s="84">
        <f t="shared" si="38"/>
        <v>84.84107579462102</v>
      </c>
      <c r="H152" s="78">
        <v>199</v>
      </c>
      <c r="I152" s="84">
        <f t="shared" si="30"/>
        <v>75.378787878787875</v>
      </c>
      <c r="J152" s="78">
        <f t="shared" si="33"/>
        <v>34114</v>
      </c>
      <c r="K152" s="84">
        <f t="shared" si="39"/>
        <v>97.36286317712198</v>
      </c>
      <c r="L152" s="78">
        <v>7223</v>
      </c>
      <c r="M152" s="84">
        <f t="shared" si="40"/>
        <v>94.939537329127234</v>
      </c>
      <c r="N152" s="78">
        <v>12010</v>
      </c>
      <c r="O152" s="84">
        <f t="shared" si="41"/>
        <v>84.822374461473274</v>
      </c>
      <c r="P152" s="78">
        <f t="shared" si="34"/>
        <v>4787</v>
      </c>
      <c r="Q152" s="84">
        <f t="shared" si="42"/>
        <v>73.072813310944895</v>
      </c>
      <c r="R152" s="78">
        <f t="shared" si="35"/>
        <v>38901</v>
      </c>
      <c r="S152" s="84">
        <f t="shared" si="43"/>
        <v>93.536752506672443</v>
      </c>
      <c r="T152" s="78">
        <v>37180</v>
      </c>
      <c r="U152" s="84">
        <f t="shared" si="44"/>
        <v>94.965645832801201</v>
      </c>
      <c r="V152" s="78">
        <v>1779</v>
      </c>
      <c r="W152" s="84">
        <f t="shared" si="29"/>
        <v>51.956775700934578</v>
      </c>
      <c r="X152" s="78">
        <f t="shared" si="36"/>
        <v>1721</v>
      </c>
      <c r="Y152" s="84">
        <f t="shared" si="45"/>
        <v>70.590648072190319</v>
      </c>
      <c r="Z152" s="78">
        <v>204</v>
      </c>
      <c r="AA152" s="84">
        <f t="shared" si="31"/>
        <v>95.327102803738313</v>
      </c>
      <c r="AB152" s="78">
        <v>228</v>
      </c>
      <c r="AC152" s="84">
        <f t="shared" si="32"/>
        <v>61.29032258064516</v>
      </c>
      <c r="AD152" s="140"/>
      <c r="AE152" s="140"/>
      <c r="AF152" s="140"/>
      <c r="AG152" s="140"/>
      <c r="AH152" s="140"/>
      <c r="AI152" s="140"/>
      <c r="AJ152" s="118">
        <v>1881</v>
      </c>
      <c r="AK152" s="157">
        <f t="shared" si="46"/>
        <v>99.418604651162795</v>
      </c>
      <c r="AL152" s="118" t="s">
        <v>211</v>
      </c>
      <c r="AM152" s="118" t="s">
        <v>211</v>
      </c>
      <c r="AN152" s="118" t="s">
        <v>211</v>
      </c>
      <c r="AO152" s="118" t="s">
        <v>211</v>
      </c>
      <c r="AP152" s="33" t="s">
        <v>184</v>
      </c>
      <c r="AQ152" s="34" t="s">
        <v>184</v>
      </c>
    </row>
    <row r="153" spans="1:50" ht="12" hidden="1" customHeight="1">
      <c r="A153" s="88"/>
      <c r="B153" s="44" t="s">
        <v>81</v>
      </c>
      <c r="C153" s="62" t="s">
        <v>20</v>
      </c>
      <c r="D153" s="76">
        <v>38639</v>
      </c>
      <c r="E153" s="85">
        <f t="shared" si="37"/>
        <v>95.926017874875868</v>
      </c>
      <c r="F153" s="79">
        <v>356</v>
      </c>
      <c r="G153" s="85">
        <f t="shared" si="38"/>
        <v>69.667318982387471</v>
      </c>
      <c r="H153" s="79">
        <v>201</v>
      </c>
      <c r="I153" s="85">
        <f t="shared" si="30"/>
        <v>93.488372093023258</v>
      </c>
      <c r="J153" s="79">
        <f t="shared" si="33"/>
        <v>38283</v>
      </c>
      <c r="K153" s="85">
        <f t="shared" si="39"/>
        <v>96.263421257763582</v>
      </c>
      <c r="L153" s="79">
        <v>9085</v>
      </c>
      <c r="M153" s="85">
        <f t="shared" si="40"/>
        <v>92.798774259448408</v>
      </c>
      <c r="N153" s="79">
        <v>12455</v>
      </c>
      <c r="O153" s="85">
        <f t="shared" si="41"/>
        <v>88.102143311876631</v>
      </c>
      <c r="P153" s="79">
        <f t="shared" si="34"/>
        <v>3370</v>
      </c>
      <c r="Q153" s="85">
        <f t="shared" si="42"/>
        <v>77.524729698642744</v>
      </c>
      <c r="R153" s="79">
        <f t="shared" si="35"/>
        <v>41653</v>
      </c>
      <c r="S153" s="85">
        <f t="shared" si="43"/>
        <v>94.416991567685187</v>
      </c>
      <c r="T153" s="79">
        <v>38526</v>
      </c>
      <c r="U153" s="85">
        <f t="shared" si="44"/>
        <v>96.745517553111355</v>
      </c>
      <c r="V153" s="79">
        <v>2050</v>
      </c>
      <c r="W153" s="85">
        <f t="shared" si="29"/>
        <v>91.763652641002693</v>
      </c>
      <c r="X153" s="79">
        <f t="shared" si="36"/>
        <v>3127</v>
      </c>
      <c r="Y153" s="85">
        <f t="shared" si="45"/>
        <v>72.822543083372153</v>
      </c>
      <c r="Z153" s="79">
        <v>218</v>
      </c>
      <c r="AA153" s="85">
        <f t="shared" si="31"/>
        <v>112.95336787564767</v>
      </c>
      <c r="AB153" s="79">
        <v>312</v>
      </c>
      <c r="AC153" s="85">
        <f t="shared" si="32"/>
        <v>35.779816513761467</v>
      </c>
      <c r="AD153" s="141"/>
      <c r="AE153" s="141"/>
      <c r="AF153" s="141"/>
      <c r="AG153" s="141"/>
      <c r="AH153" s="141"/>
      <c r="AI153" s="141"/>
      <c r="AJ153" s="151">
        <v>3782</v>
      </c>
      <c r="AK153" s="170">
        <f t="shared" si="46"/>
        <v>86.091509219212384</v>
      </c>
      <c r="AL153" s="151" t="s">
        <v>211</v>
      </c>
      <c r="AM153" s="151" t="s">
        <v>211</v>
      </c>
      <c r="AN153" s="151" t="s">
        <v>211</v>
      </c>
      <c r="AO153" s="151" t="s">
        <v>211</v>
      </c>
      <c r="AP153" s="35" t="s">
        <v>184</v>
      </c>
      <c r="AQ153" s="36" t="s">
        <v>184</v>
      </c>
    </row>
    <row r="154" spans="1:50" ht="12" hidden="1" customHeight="1">
      <c r="A154" s="88"/>
      <c r="B154" s="42" t="s">
        <v>127</v>
      </c>
      <c r="C154" s="60" t="s">
        <v>128</v>
      </c>
      <c r="D154" s="77">
        <v>37701</v>
      </c>
      <c r="E154" s="86">
        <f t="shared" si="37"/>
        <v>95.729121702257316</v>
      </c>
      <c r="F154" s="80">
        <v>389</v>
      </c>
      <c r="G154" s="86">
        <f t="shared" si="38"/>
        <v>101.83246073298429</v>
      </c>
      <c r="H154" s="80">
        <v>235</v>
      </c>
      <c r="I154" s="86">
        <f t="shared" si="30"/>
        <v>108.7962962962963</v>
      </c>
      <c r="J154" s="80">
        <f t="shared" si="33"/>
        <v>37312</v>
      </c>
      <c r="K154" s="86">
        <f t="shared" si="39"/>
        <v>95.669341811748424</v>
      </c>
      <c r="L154" s="80">
        <v>7661</v>
      </c>
      <c r="M154" s="86">
        <f t="shared" si="40"/>
        <v>83.589743589743591</v>
      </c>
      <c r="N154" s="80">
        <v>12074</v>
      </c>
      <c r="O154" s="86">
        <f t="shared" si="41"/>
        <v>80.114126468051225</v>
      </c>
      <c r="P154" s="80">
        <f t="shared" si="34"/>
        <v>4413</v>
      </c>
      <c r="Q154" s="86">
        <f t="shared" si="42"/>
        <v>74.720623095157464</v>
      </c>
      <c r="R154" s="80">
        <f t="shared" si="35"/>
        <v>41725</v>
      </c>
      <c r="S154" s="86">
        <f t="shared" si="43"/>
        <v>92.914244995212329</v>
      </c>
      <c r="T154" s="78">
        <v>39090</v>
      </c>
      <c r="U154" s="86">
        <f t="shared" si="44"/>
        <v>94.899371221868861</v>
      </c>
      <c r="V154" s="80">
        <v>2285</v>
      </c>
      <c r="W154" s="86">
        <f t="shared" si="29"/>
        <v>100.66079295154185</v>
      </c>
      <c r="X154" s="80">
        <f t="shared" si="36"/>
        <v>2635</v>
      </c>
      <c r="Y154" s="86">
        <f t="shared" si="45"/>
        <v>70.909580193756724</v>
      </c>
      <c r="Z154" s="80">
        <v>226</v>
      </c>
      <c r="AA154" s="86">
        <f t="shared" si="31"/>
        <v>91.497975708502025</v>
      </c>
      <c r="AB154" s="80">
        <v>317</v>
      </c>
      <c r="AC154" s="86">
        <f t="shared" si="32"/>
        <v>30.161750713606089</v>
      </c>
      <c r="AD154" s="142"/>
      <c r="AE154" s="142"/>
      <c r="AF154" s="142"/>
      <c r="AG154" s="142"/>
      <c r="AH154" s="142"/>
      <c r="AI154" s="142"/>
      <c r="AJ154" s="149">
        <v>2570</v>
      </c>
      <c r="AK154" s="158">
        <f t="shared" si="46"/>
        <v>94.311926605504595</v>
      </c>
      <c r="AL154" s="149" t="s">
        <v>211</v>
      </c>
      <c r="AM154" s="149" t="s">
        <v>211</v>
      </c>
      <c r="AN154" s="149" t="s">
        <v>211</v>
      </c>
      <c r="AO154" s="149" t="s">
        <v>211</v>
      </c>
      <c r="AP154" s="29" t="s">
        <v>184</v>
      </c>
      <c r="AQ154" s="30" t="s">
        <v>184</v>
      </c>
    </row>
    <row r="155" spans="1:50" ht="12" hidden="1" customHeight="1">
      <c r="A155" s="88"/>
      <c r="B155" s="43" t="s">
        <v>63</v>
      </c>
      <c r="C155" s="60" t="s">
        <v>11</v>
      </c>
      <c r="D155" s="75">
        <v>38614</v>
      </c>
      <c r="E155" s="84">
        <f t="shared" si="37"/>
        <v>96.258257509659728</v>
      </c>
      <c r="F155" s="78">
        <v>427</v>
      </c>
      <c r="G155" s="84">
        <f t="shared" si="38"/>
        <v>104.91400491400491</v>
      </c>
      <c r="H155" s="78">
        <v>279</v>
      </c>
      <c r="I155" s="84">
        <f t="shared" si="30"/>
        <v>117.22689075630252</v>
      </c>
      <c r="J155" s="78">
        <f t="shared" si="33"/>
        <v>38187</v>
      </c>
      <c r="K155" s="84">
        <f t="shared" si="39"/>
        <v>96.169537624660023</v>
      </c>
      <c r="L155" s="78">
        <v>7026</v>
      </c>
      <c r="M155" s="84">
        <f t="shared" si="40"/>
        <v>80.004554771122756</v>
      </c>
      <c r="N155" s="78">
        <v>12828</v>
      </c>
      <c r="O155" s="84">
        <f t="shared" si="41"/>
        <v>82.041442824251732</v>
      </c>
      <c r="P155" s="78">
        <f t="shared" si="34"/>
        <v>5802</v>
      </c>
      <c r="Q155" s="84">
        <f t="shared" si="42"/>
        <v>84.651298511817913</v>
      </c>
      <c r="R155" s="78">
        <f t="shared" si="35"/>
        <v>43989</v>
      </c>
      <c r="S155" s="84">
        <f t="shared" si="43"/>
        <v>94.474034620505989</v>
      </c>
      <c r="T155" s="78">
        <v>42351</v>
      </c>
      <c r="U155" s="84">
        <f t="shared" si="44"/>
        <v>96.188875513865852</v>
      </c>
      <c r="V155" s="78">
        <v>2252</v>
      </c>
      <c r="W155" s="84">
        <f t="shared" si="29"/>
        <v>106.72985781990521</v>
      </c>
      <c r="X155" s="78">
        <f t="shared" si="36"/>
        <v>1638</v>
      </c>
      <c r="Y155" s="84">
        <f t="shared" si="45"/>
        <v>64.666403474141333</v>
      </c>
      <c r="Z155" s="78">
        <v>191</v>
      </c>
      <c r="AA155" s="84">
        <f t="shared" si="31"/>
        <v>90.952380952380949</v>
      </c>
      <c r="AB155" s="78">
        <v>330</v>
      </c>
      <c r="AC155" s="84">
        <f t="shared" si="32"/>
        <v>83.333333333333343</v>
      </c>
      <c r="AD155" s="140"/>
      <c r="AE155" s="140"/>
      <c r="AF155" s="140"/>
      <c r="AG155" s="140"/>
      <c r="AH155" s="140"/>
      <c r="AI155" s="140"/>
      <c r="AJ155" s="118">
        <v>1470</v>
      </c>
      <c r="AK155" s="157">
        <f t="shared" si="46"/>
        <v>67.7731673582296</v>
      </c>
      <c r="AL155" s="118" t="s">
        <v>211</v>
      </c>
      <c r="AM155" s="118" t="s">
        <v>211</v>
      </c>
      <c r="AN155" s="118" t="s">
        <v>211</v>
      </c>
      <c r="AO155" s="118" t="s">
        <v>211</v>
      </c>
      <c r="AP155" s="33" t="s">
        <v>184</v>
      </c>
      <c r="AQ155" s="34" t="s">
        <v>184</v>
      </c>
    </row>
    <row r="156" spans="1:50" ht="12" hidden="1" customHeight="1">
      <c r="A156" s="88"/>
      <c r="B156" s="43" t="s">
        <v>40</v>
      </c>
      <c r="C156" s="60" t="s">
        <v>12</v>
      </c>
      <c r="D156" s="75">
        <v>36444</v>
      </c>
      <c r="E156" s="84">
        <f t="shared" si="37"/>
        <v>96.791671093169015</v>
      </c>
      <c r="F156" s="78">
        <v>402</v>
      </c>
      <c r="G156" s="84">
        <f t="shared" si="38"/>
        <v>99.75186104218362</v>
      </c>
      <c r="H156" s="78">
        <v>256</v>
      </c>
      <c r="I156" s="84">
        <f t="shared" si="30"/>
        <v>102.4</v>
      </c>
      <c r="J156" s="78">
        <f t="shared" si="33"/>
        <v>36042</v>
      </c>
      <c r="K156" s="84">
        <f t="shared" si="39"/>
        <v>96.759644554216223</v>
      </c>
      <c r="L156" s="78">
        <v>6291</v>
      </c>
      <c r="M156" s="84">
        <f t="shared" si="40"/>
        <v>97.731862668945155</v>
      </c>
      <c r="N156" s="78">
        <v>14135</v>
      </c>
      <c r="O156" s="84">
        <f t="shared" si="41"/>
        <v>100</v>
      </c>
      <c r="P156" s="78">
        <f t="shared" si="34"/>
        <v>7844</v>
      </c>
      <c r="Q156" s="84">
        <f t="shared" si="42"/>
        <v>101.89659651857626</v>
      </c>
      <c r="R156" s="78">
        <f t="shared" si="35"/>
        <v>43886</v>
      </c>
      <c r="S156" s="84">
        <f t="shared" si="43"/>
        <v>97.639442009477833</v>
      </c>
      <c r="T156" s="78">
        <v>42837</v>
      </c>
      <c r="U156" s="84">
        <f t="shared" si="44"/>
        <v>98.84853239800627</v>
      </c>
      <c r="V156" s="78">
        <v>2032</v>
      </c>
      <c r="W156" s="84">
        <f t="shared" si="29"/>
        <v>101.09452736318407</v>
      </c>
      <c r="X156" s="78">
        <f t="shared" si="36"/>
        <v>1049</v>
      </c>
      <c r="Y156" s="84">
        <f t="shared" si="45"/>
        <v>65.114835505896963</v>
      </c>
      <c r="Z156" s="78">
        <v>224</v>
      </c>
      <c r="AA156" s="84">
        <f t="shared" si="31"/>
        <v>124.44444444444444</v>
      </c>
      <c r="AB156" s="78">
        <v>278</v>
      </c>
      <c r="AC156" s="84">
        <f t="shared" si="32"/>
        <v>63.325740318906611</v>
      </c>
      <c r="AD156" s="140"/>
      <c r="AE156" s="140"/>
      <c r="AF156" s="140"/>
      <c r="AG156" s="140"/>
      <c r="AH156" s="140"/>
      <c r="AI156" s="140"/>
      <c r="AJ156" s="118">
        <v>738</v>
      </c>
      <c r="AK156" s="157">
        <f t="shared" si="46"/>
        <v>83.578708946772366</v>
      </c>
      <c r="AL156" s="118" t="s">
        <v>211</v>
      </c>
      <c r="AM156" s="118" t="s">
        <v>211</v>
      </c>
      <c r="AN156" s="118" t="s">
        <v>211</v>
      </c>
      <c r="AO156" s="118" t="s">
        <v>211</v>
      </c>
      <c r="AP156" s="33" t="s">
        <v>184</v>
      </c>
      <c r="AQ156" s="34" t="s">
        <v>184</v>
      </c>
    </row>
    <row r="157" spans="1:50" ht="12" hidden="1" customHeight="1">
      <c r="A157" s="88"/>
      <c r="B157" s="43" t="s">
        <v>42</v>
      </c>
      <c r="C157" s="60" t="s">
        <v>66</v>
      </c>
      <c r="D157" s="75">
        <v>35272</v>
      </c>
      <c r="E157" s="84">
        <f t="shared" si="37"/>
        <v>95.73596069809733</v>
      </c>
      <c r="F157" s="78">
        <v>406</v>
      </c>
      <c r="G157" s="84">
        <f t="shared" si="38"/>
        <v>103.30788804071247</v>
      </c>
      <c r="H157" s="78">
        <v>260</v>
      </c>
      <c r="I157" s="84">
        <f t="shared" si="30"/>
        <v>106.99588477366255</v>
      </c>
      <c r="J157" s="78">
        <f t="shared" si="33"/>
        <v>34866</v>
      </c>
      <c r="K157" s="84">
        <f t="shared" si="39"/>
        <v>95.654320987654316</v>
      </c>
      <c r="L157" s="78">
        <v>6229</v>
      </c>
      <c r="M157" s="84">
        <f t="shared" si="40"/>
        <v>91.200585651537338</v>
      </c>
      <c r="N157" s="78">
        <v>14493</v>
      </c>
      <c r="O157" s="84">
        <f t="shared" si="41"/>
        <v>105.82694414019716</v>
      </c>
      <c r="P157" s="78">
        <f t="shared" si="34"/>
        <v>8264</v>
      </c>
      <c r="Q157" s="84">
        <f t="shared" si="42"/>
        <v>120.37873270211217</v>
      </c>
      <c r="R157" s="78">
        <f t="shared" si="35"/>
        <v>43130</v>
      </c>
      <c r="S157" s="84">
        <f t="shared" si="43"/>
        <v>99.572896225326105</v>
      </c>
      <c r="T157" s="78">
        <v>41907</v>
      </c>
      <c r="U157" s="84">
        <f t="shared" si="44"/>
        <v>101.68393468080461</v>
      </c>
      <c r="V157" s="78">
        <v>1924</v>
      </c>
      <c r="W157" s="84">
        <f t="shared" si="29"/>
        <v>97.171717171717177</v>
      </c>
      <c r="X157" s="78">
        <f t="shared" si="36"/>
        <v>1223</v>
      </c>
      <c r="Y157" s="84">
        <f t="shared" si="45"/>
        <v>58.182683158896289</v>
      </c>
      <c r="Z157" s="78">
        <v>194</v>
      </c>
      <c r="AA157" s="84">
        <f t="shared" si="31"/>
        <v>88.181818181818187</v>
      </c>
      <c r="AB157" s="78">
        <v>340</v>
      </c>
      <c r="AC157" s="84">
        <f t="shared" si="32"/>
        <v>77.981651376146786</v>
      </c>
      <c r="AD157" s="140"/>
      <c r="AE157" s="140"/>
      <c r="AF157" s="140"/>
      <c r="AG157" s="140"/>
      <c r="AH157" s="140"/>
      <c r="AI157" s="140"/>
      <c r="AJ157" s="118">
        <v>822</v>
      </c>
      <c r="AK157" s="157">
        <f t="shared" si="46"/>
        <v>63.968871595330732</v>
      </c>
      <c r="AL157" s="118" t="s">
        <v>211</v>
      </c>
      <c r="AM157" s="118" t="s">
        <v>211</v>
      </c>
      <c r="AN157" s="118" t="s">
        <v>211</v>
      </c>
      <c r="AO157" s="118" t="s">
        <v>211</v>
      </c>
      <c r="AP157" s="33" t="s">
        <v>184</v>
      </c>
      <c r="AQ157" s="34" t="s">
        <v>184</v>
      </c>
    </row>
    <row r="158" spans="1:50" ht="12" hidden="1" customHeight="1">
      <c r="A158" s="88"/>
      <c r="B158" s="43" t="s">
        <v>67</v>
      </c>
      <c r="C158" s="60" t="s">
        <v>68</v>
      </c>
      <c r="D158" s="75">
        <v>33759</v>
      </c>
      <c r="E158" s="84">
        <f t="shared" si="37"/>
        <v>94.356867348650013</v>
      </c>
      <c r="F158" s="78">
        <v>386</v>
      </c>
      <c r="G158" s="84">
        <f t="shared" si="38"/>
        <v>102.11640211640211</v>
      </c>
      <c r="H158" s="78">
        <v>241</v>
      </c>
      <c r="I158" s="84">
        <f t="shared" si="30"/>
        <v>100.836820083682</v>
      </c>
      <c r="J158" s="78">
        <f t="shared" si="33"/>
        <v>33373</v>
      </c>
      <c r="K158" s="84">
        <f t="shared" si="39"/>
        <v>94.274011299435017</v>
      </c>
      <c r="L158" s="78">
        <v>5910</v>
      </c>
      <c r="M158" s="84">
        <f t="shared" si="40"/>
        <v>81.24828155072862</v>
      </c>
      <c r="N158" s="78">
        <v>13973</v>
      </c>
      <c r="O158" s="84">
        <f t="shared" si="41"/>
        <v>98.4776939883008</v>
      </c>
      <c r="P158" s="78">
        <f t="shared" si="34"/>
        <v>8063</v>
      </c>
      <c r="Q158" s="84">
        <f t="shared" si="42"/>
        <v>116.60159074475777</v>
      </c>
      <c r="R158" s="78">
        <f t="shared" si="35"/>
        <v>41436</v>
      </c>
      <c r="S158" s="84">
        <f t="shared" si="43"/>
        <v>97.92272243885148</v>
      </c>
      <c r="T158" s="78">
        <v>39861</v>
      </c>
      <c r="U158" s="84">
        <f t="shared" si="44"/>
        <v>101.06488172206586</v>
      </c>
      <c r="V158" s="78">
        <v>2392</v>
      </c>
      <c r="W158" s="84">
        <f t="shared" ref="W158:W213" si="47">V158/V146*100</f>
        <v>105.5604589585172</v>
      </c>
      <c r="X158" s="78">
        <f t="shared" si="36"/>
        <v>1575</v>
      </c>
      <c r="Y158" s="84">
        <f t="shared" si="45"/>
        <v>54.801670146137781</v>
      </c>
      <c r="Z158" s="78">
        <v>164</v>
      </c>
      <c r="AA158" s="84">
        <f t="shared" si="31"/>
        <v>85.863874345549746</v>
      </c>
      <c r="AB158" s="78">
        <v>355</v>
      </c>
      <c r="AC158" s="84">
        <f t="shared" si="32"/>
        <v>73.651452282157678</v>
      </c>
      <c r="AD158" s="140"/>
      <c r="AE158" s="140"/>
      <c r="AF158" s="140"/>
      <c r="AG158" s="140"/>
      <c r="AH158" s="140"/>
      <c r="AI158" s="140"/>
      <c r="AJ158" s="118">
        <v>1235</v>
      </c>
      <c r="AK158" s="157">
        <f t="shared" si="46"/>
        <v>50.635506355063555</v>
      </c>
      <c r="AL158" s="118" t="s">
        <v>211</v>
      </c>
      <c r="AM158" s="118" t="s">
        <v>211</v>
      </c>
      <c r="AN158" s="118" t="s">
        <v>211</v>
      </c>
      <c r="AO158" s="118" t="s">
        <v>211</v>
      </c>
      <c r="AP158" s="33" t="s">
        <v>184</v>
      </c>
      <c r="AQ158" s="34" t="s">
        <v>184</v>
      </c>
    </row>
    <row r="159" spans="1:50" s="13" customFormat="1" ht="12" hidden="1" customHeight="1">
      <c r="A159" s="87"/>
      <c r="B159" s="43" t="s">
        <v>69</v>
      </c>
      <c r="C159" s="60" t="s">
        <v>15</v>
      </c>
      <c r="D159" s="75">
        <v>32566</v>
      </c>
      <c r="E159" s="84">
        <f t="shared" si="37"/>
        <v>91.269863512793918</v>
      </c>
      <c r="F159" s="78">
        <v>424</v>
      </c>
      <c r="G159" s="84">
        <f t="shared" si="38"/>
        <v>117.45152354570638</v>
      </c>
      <c r="H159" s="78">
        <v>281</v>
      </c>
      <c r="I159" s="84">
        <f t="shared" si="30"/>
        <v>124.8888888888889</v>
      </c>
      <c r="J159" s="78">
        <f t="shared" si="33"/>
        <v>32142</v>
      </c>
      <c r="K159" s="84">
        <f t="shared" si="39"/>
        <v>91.002265005662522</v>
      </c>
      <c r="L159" s="78">
        <v>5374</v>
      </c>
      <c r="M159" s="84">
        <f t="shared" si="40"/>
        <v>83.602986932171746</v>
      </c>
      <c r="N159" s="78">
        <v>16603</v>
      </c>
      <c r="O159" s="84">
        <f t="shared" si="41"/>
        <v>108.36052734629943</v>
      </c>
      <c r="P159" s="78">
        <f t="shared" si="34"/>
        <v>11229</v>
      </c>
      <c r="Q159" s="84">
        <f t="shared" si="42"/>
        <v>126.2536541488644</v>
      </c>
      <c r="R159" s="78">
        <f t="shared" si="35"/>
        <v>43371</v>
      </c>
      <c r="S159" s="84">
        <f t="shared" si="43"/>
        <v>98.093364092821275</v>
      </c>
      <c r="T159" s="78">
        <v>42443</v>
      </c>
      <c r="U159" s="84">
        <f t="shared" si="44"/>
        <v>100.21723217869707</v>
      </c>
      <c r="V159" s="78">
        <v>2390</v>
      </c>
      <c r="W159" s="84">
        <f t="shared" si="47"/>
        <v>86.7513611615245</v>
      </c>
      <c r="X159" s="78">
        <f t="shared" si="36"/>
        <v>928</v>
      </c>
      <c r="Y159" s="84">
        <f t="shared" si="45"/>
        <v>49.812130971551262</v>
      </c>
      <c r="Z159" s="78">
        <v>296</v>
      </c>
      <c r="AA159" s="84">
        <f t="shared" si="31"/>
        <v>96.732026143790847</v>
      </c>
      <c r="AB159" s="78">
        <v>271</v>
      </c>
      <c r="AC159" s="84">
        <f t="shared" si="32"/>
        <v>73.841961852861033</v>
      </c>
      <c r="AD159" s="140"/>
      <c r="AE159" s="140"/>
      <c r="AF159" s="140"/>
      <c r="AG159" s="140"/>
      <c r="AH159" s="140"/>
      <c r="AI159" s="140"/>
      <c r="AJ159" s="118">
        <v>302</v>
      </c>
      <c r="AK159" s="157">
        <f t="shared" si="46"/>
        <v>35.78199052132701</v>
      </c>
      <c r="AL159" s="118" t="s">
        <v>211</v>
      </c>
      <c r="AM159" s="118" t="s">
        <v>211</v>
      </c>
      <c r="AN159" s="118" t="s">
        <v>211</v>
      </c>
      <c r="AO159" s="118" t="s">
        <v>211</v>
      </c>
      <c r="AP159" s="33" t="s">
        <v>184</v>
      </c>
      <c r="AQ159" s="34" t="s">
        <v>184</v>
      </c>
      <c r="AR159" s="15"/>
      <c r="AS159" s="15"/>
      <c r="AT159" s="15"/>
      <c r="AU159" s="15"/>
      <c r="AV159" s="15"/>
      <c r="AW159" s="15"/>
      <c r="AX159" s="15"/>
    </row>
    <row r="160" spans="1:50" s="13" customFormat="1" ht="12" hidden="1" customHeight="1">
      <c r="A160" s="87"/>
      <c r="B160" s="43" t="s">
        <v>71</v>
      </c>
      <c r="C160" s="60" t="s">
        <v>16</v>
      </c>
      <c r="D160" s="75">
        <v>34808</v>
      </c>
      <c r="E160" s="84">
        <f t="shared" si="37"/>
        <v>95.866038723181575</v>
      </c>
      <c r="F160" s="78">
        <v>403</v>
      </c>
      <c r="G160" s="84">
        <f t="shared" si="38"/>
        <v>114.16430594900851</v>
      </c>
      <c r="H160" s="78">
        <v>259</v>
      </c>
      <c r="I160" s="84">
        <f t="shared" si="30"/>
        <v>116.66666666666667</v>
      </c>
      <c r="J160" s="78">
        <f t="shared" si="33"/>
        <v>34405</v>
      </c>
      <c r="K160" s="84">
        <f t="shared" si="39"/>
        <v>95.686394482144848</v>
      </c>
      <c r="L160" s="78">
        <v>6350</v>
      </c>
      <c r="M160" s="84">
        <f t="shared" si="40"/>
        <v>92.471239260230092</v>
      </c>
      <c r="N160" s="78">
        <v>14631</v>
      </c>
      <c r="O160" s="84">
        <f t="shared" si="41"/>
        <v>102.81799016163036</v>
      </c>
      <c r="P160" s="78">
        <f t="shared" si="34"/>
        <v>8281</v>
      </c>
      <c r="Q160" s="84">
        <f t="shared" si="42"/>
        <v>112.46774412603557</v>
      </c>
      <c r="R160" s="78">
        <f t="shared" si="35"/>
        <v>42686</v>
      </c>
      <c r="S160" s="84">
        <f t="shared" si="43"/>
        <v>98.53874743184285</v>
      </c>
      <c r="T160" s="78">
        <v>41603</v>
      </c>
      <c r="U160" s="84">
        <f t="shared" si="44"/>
        <v>100.00480757674094</v>
      </c>
      <c r="V160" s="78">
        <v>2844</v>
      </c>
      <c r="W160" s="84">
        <f t="shared" si="47"/>
        <v>94.297082228116707</v>
      </c>
      <c r="X160" s="78">
        <f t="shared" si="36"/>
        <v>1083</v>
      </c>
      <c r="Y160" s="84">
        <f t="shared" si="45"/>
        <v>63.038416763678697</v>
      </c>
      <c r="Z160" s="78">
        <v>302</v>
      </c>
      <c r="AA160" s="84">
        <f t="shared" si="31"/>
        <v>117.96875</v>
      </c>
      <c r="AB160" s="78">
        <v>289</v>
      </c>
      <c r="AC160" s="84">
        <f t="shared" si="32"/>
        <v>102.84697508896797</v>
      </c>
      <c r="AD160" s="140"/>
      <c r="AE160" s="140"/>
      <c r="AF160" s="140"/>
      <c r="AG160" s="140"/>
      <c r="AH160" s="140"/>
      <c r="AI160" s="140"/>
      <c r="AJ160" s="118">
        <v>788</v>
      </c>
      <c r="AK160" s="157">
        <f t="shared" si="46"/>
        <v>58.456973293768542</v>
      </c>
      <c r="AL160" s="118" t="s">
        <v>211</v>
      </c>
      <c r="AM160" s="118" t="s">
        <v>211</v>
      </c>
      <c r="AN160" s="118" t="s">
        <v>211</v>
      </c>
      <c r="AO160" s="118" t="s">
        <v>211</v>
      </c>
      <c r="AP160" s="33" t="s">
        <v>184</v>
      </c>
      <c r="AQ160" s="34" t="s">
        <v>184</v>
      </c>
      <c r="AR160" s="15"/>
      <c r="AS160" s="15"/>
      <c r="AT160" s="15"/>
      <c r="AU160" s="15"/>
      <c r="AV160" s="15"/>
      <c r="AW160" s="15"/>
      <c r="AX160" s="15"/>
    </row>
    <row r="161" spans="1:50" s="13" customFormat="1" ht="12" hidden="1" customHeight="1">
      <c r="A161" s="87"/>
      <c r="B161" s="43" t="s">
        <v>73</v>
      </c>
      <c r="C161" s="60" t="s">
        <v>17</v>
      </c>
      <c r="D161" s="75">
        <v>33744</v>
      </c>
      <c r="E161" s="84">
        <f t="shared" si="37"/>
        <v>94.603156802825978</v>
      </c>
      <c r="F161" s="78">
        <v>395</v>
      </c>
      <c r="G161" s="84">
        <f t="shared" si="38"/>
        <v>113.18051575931231</v>
      </c>
      <c r="H161" s="78">
        <v>253</v>
      </c>
      <c r="I161" s="84">
        <f t="shared" si="30"/>
        <v>118.22429906542055</v>
      </c>
      <c r="J161" s="78">
        <f t="shared" si="33"/>
        <v>33349</v>
      </c>
      <c r="K161" s="84">
        <f t="shared" si="39"/>
        <v>94.419592298980746</v>
      </c>
      <c r="L161" s="78">
        <v>5782</v>
      </c>
      <c r="M161" s="84">
        <f t="shared" si="40"/>
        <v>79.22718553028227</v>
      </c>
      <c r="N161" s="78">
        <v>13012</v>
      </c>
      <c r="O161" s="84">
        <f t="shared" si="41"/>
        <v>98.35222978080121</v>
      </c>
      <c r="P161" s="78">
        <f t="shared" si="34"/>
        <v>7230</v>
      </c>
      <c r="Q161" s="84">
        <f t="shared" si="42"/>
        <v>121.88132164531356</v>
      </c>
      <c r="R161" s="78">
        <f t="shared" si="35"/>
        <v>40579</v>
      </c>
      <c r="S161" s="84">
        <f t="shared" si="43"/>
        <v>98.368563948414618</v>
      </c>
      <c r="T161" s="78">
        <v>39463</v>
      </c>
      <c r="U161" s="84">
        <f t="shared" si="44"/>
        <v>100.17006802721089</v>
      </c>
      <c r="V161" s="78">
        <v>2880</v>
      </c>
      <c r="W161" s="84">
        <f t="shared" si="47"/>
        <v>97.03504043126685</v>
      </c>
      <c r="X161" s="78">
        <f t="shared" si="36"/>
        <v>1116</v>
      </c>
      <c r="Y161" s="84">
        <f t="shared" si="45"/>
        <v>60.129310344827594</v>
      </c>
      <c r="Z161" s="78">
        <v>333</v>
      </c>
      <c r="AA161" s="84">
        <f t="shared" si="31"/>
        <v>147.34513274336283</v>
      </c>
      <c r="AB161" s="78">
        <v>236</v>
      </c>
      <c r="AC161" s="84">
        <f t="shared" si="32"/>
        <v>106.78733031674209</v>
      </c>
      <c r="AD161" s="140"/>
      <c r="AE161" s="140"/>
      <c r="AF161" s="140"/>
      <c r="AG161" s="140"/>
      <c r="AH161" s="140"/>
      <c r="AI161" s="140"/>
      <c r="AJ161" s="118">
        <v>680</v>
      </c>
      <c r="AK161" s="157">
        <f t="shared" si="46"/>
        <v>34.500253678335866</v>
      </c>
      <c r="AL161" s="118" t="s">
        <v>211</v>
      </c>
      <c r="AM161" s="118" t="s">
        <v>211</v>
      </c>
      <c r="AN161" s="118" t="s">
        <v>211</v>
      </c>
      <c r="AO161" s="118" t="s">
        <v>211</v>
      </c>
      <c r="AP161" s="33" t="s">
        <v>184</v>
      </c>
      <c r="AQ161" s="34" t="s">
        <v>184</v>
      </c>
      <c r="AR161" s="15"/>
      <c r="AS161" s="15"/>
      <c r="AT161" s="15"/>
      <c r="AU161" s="15"/>
      <c r="AV161" s="15"/>
      <c r="AW161" s="15"/>
      <c r="AX161" s="15"/>
    </row>
    <row r="162" spans="1:50" ht="12" hidden="1" customHeight="1">
      <c r="A162" s="88"/>
      <c r="B162" s="43" t="s">
        <v>75</v>
      </c>
      <c r="C162" s="60" t="s">
        <v>18</v>
      </c>
      <c r="D162" s="75">
        <v>35041</v>
      </c>
      <c r="E162" s="84">
        <f t="shared" si="37"/>
        <v>95.031594933962509</v>
      </c>
      <c r="F162" s="78">
        <v>388</v>
      </c>
      <c r="G162" s="84">
        <f t="shared" si="38"/>
        <v>116.1676646706587</v>
      </c>
      <c r="H162" s="78">
        <v>244</v>
      </c>
      <c r="I162" s="84">
        <f t="shared" si="30"/>
        <v>123.23232323232322</v>
      </c>
      <c r="J162" s="78">
        <f t="shared" si="33"/>
        <v>34653</v>
      </c>
      <c r="K162" s="84">
        <f t="shared" si="39"/>
        <v>94.838391855277919</v>
      </c>
      <c r="L162" s="78">
        <v>7319</v>
      </c>
      <c r="M162" s="84">
        <f t="shared" si="40"/>
        <v>85.124447545940924</v>
      </c>
      <c r="N162" s="78">
        <v>11997</v>
      </c>
      <c r="O162" s="84">
        <f t="shared" si="41"/>
        <v>91.846577859439591</v>
      </c>
      <c r="P162" s="78">
        <f t="shared" si="34"/>
        <v>4678</v>
      </c>
      <c r="Q162" s="84">
        <f t="shared" si="42"/>
        <v>104.79390681003584</v>
      </c>
      <c r="R162" s="78">
        <f t="shared" si="35"/>
        <v>39331</v>
      </c>
      <c r="S162" s="84">
        <f t="shared" si="43"/>
        <v>95.922249591493298</v>
      </c>
      <c r="T162" s="78">
        <v>37301</v>
      </c>
      <c r="U162" s="84">
        <f t="shared" si="44"/>
        <v>99.666007588307593</v>
      </c>
      <c r="V162" s="78">
        <v>2110</v>
      </c>
      <c r="W162" s="84">
        <f t="shared" si="47"/>
        <v>86.263286999182341</v>
      </c>
      <c r="X162" s="78">
        <f t="shared" si="36"/>
        <v>2030</v>
      </c>
      <c r="Y162" s="84">
        <f t="shared" si="45"/>
        <v>56.75146771037182</v>
      </c>
      <c r="Z162" s="78">
        <v>328</v>
      </c>
      <c r="AA162" s="84">
        <f t="shared" si="31"/>
        <v>111.94539249146757</v>
      </c>
      <c r="AB162" s="78">
        <v>230</v>
      </c>
      <c r="AC162" s="84">
        <f t="shared" si="32"/>
        <v>66.282420749279538</v>
      </c>
      <c r="AD162" s="140"/>
      <c r="AE162" s="140"/>
      <c r="AF162" s="140"/>
      <c r="AG162" s="140"/>
      <c r="AH162" s="140"/>
      <c r="AI162" s="140"/>
      <c r="AJ162" s="118">
        <v>2349</v>
      </c>
      <c r="AK162" s="157">
        <f t="shared" si="46"/>
        <v>59.183673469387756</v>
      </c>
      <c r="AL162" s="118" t="s">
        <v>211</v>
      </c>
      <c r="AM162" s="118" t="s">
        <v>211</v>
      </c>
      <c r="AN162" s="118" t="s">
        <v>211</v>
      </c>
      <c r="AO162" s="118" t="s">
        <v>211</v>
      </c>
      <c r="AP162" s="33" t="s">
        <v>184</v>
      </c>
      <c r="AQ162" s="34" t="s">
        <v>184</v>
      </c>
    </row>
    <row r="163" spans="1:50" ht="12" hidden="1" customHeight="1">
      <c r="A163" s="88"/>
      <c r="B163" s="43" t="s">
        <v>129</v>
      </c>
      <c r="C163" s="60" t="s">
        <v>130</v>
      </c>
      <c r="D163" s="75">
        <v>35401</v>
      </c>
      <c r="E163" s="84">
        <f t="shared" si="37"/>
        <v>95.433346812238852</v>
      </c>
      <c r="F163" s="78">
        <v>334</v>
      </c>
      <c r="G163" s="84">
        <f t="shared" si="38"/>
        <v>89.066666666666677</v>
      </c>
      <c r="H163" s="78">
        <v>204</v>
      </c>
      <c r="I163" s="84">
        <f t="shared" si="30"/>
        <v>92.307692307692307</v>
      </c>
      <c r="J163" s="78">
        <f t="shared" si="33"/>
        <v>35067</v>
      </c>
      <c r="K163" s="84">
        <f t="shared" si="39"/>
        <v>95.498366013071902</v>
      </c>
      <c r="L163" s="78">
        <v>7508</v>
      </c>
      <c r="M163" s="84">
        <f t="shared" si="40"/>
        <v>88.402213587660427</v>
      </c>
      <c r="N163" s="78">
        <v>11399</v>
      </c>
      <c r="O163" s="84">
        <f t="shared" si="41"/>
        <v>91.543527144233863</v>
      </c>
      <c r="P163" s="78">
        <f t="shared" si="34"/>
        <v>3891</v>
      </c>
      <c r="Q163" s="84">
        <f t="shared" si="42"/>
        <v>98.282394544076794</v>
      </c>
      <c r="R163" s="78">
        <f t="shared" si="35"/>
        <v>38958</v>
      </c>
      <c r="S163" s="84">
        <f t="shared" si="43"/>
        <v>95.769315863221806</v>
      </c>
      <c r="T163" s="78">
        <v>36734</v>
      </c>
      <c r="U163" s="84">
        <f t="shared" si="44"/>
        <v>97.031010618627505</v>
      </c>
      <c r="V163" s="78">
        <v>1723</v>
      </c>
      <c r="W163" s="84">
        <f t="shared" si="47"/>
        <v>93.947655398037071</v>
      </c>
      <c r="X163" s="78">
        <f t="shared" si="36"/>
        <v>2224</v>
      </c>
      <c r="Y163" s="84">
        <f t="shared" si="45"/>
        <v>78.837291740517543</v>
      </c>
      <c r="Z163" s="78">
        <v>195</v>
      </c>
      <c r="AA163" s="84">
        <f t="shared" si="31"/>
        <v>110.79545454545455</v>
      </c>
      <c r="AB163" s="78">
        <v>246</v>
      </c>
      <c r="AC163" s="84">
        <f t="shared" si="32"/>
        <v>96.470588235294116</v>
      </c>
      <c r="AD163" s="140"/>
      <c r="AE163" s="140"/>
      <c r="AF163" s="140"/>
      <c r="AG163" s="140"/>
      <c r="AH163" s="140"/>
      <c r="AI163" s="140"/>
      <c r="AJ163" s="118">
        <v>2864</v>
      </c>
      <c r="AK163" s="157">
        <f t="shared" si="46"/>
        <v>78.080697928026183</v>
      </c>
      <c r="AL163" s="118" t="s">
        <v>211</v>
      </c>
      <c r="AM163" s="118" t="s">
        <v>211</v>
      </c>
      <c r="AN163" s="118" t="s">
        <v>211</v>
      </c>
      <c r="AO163" s="118" t="s">
        <v>211</v>
      </c>
      <c r="AP163" s="33" t="s">
        <v>184</v>
      </c>
      <c r="AQ163" s="34" t="s">
        <v>184</v>
      </c>
    </row>
    <row r="164" spans="1:50" s="13" customFormat="1" ht="12" hidden="1" customHeight="1">
      <c r="A164" s="87"/>
      <c r="B164" s="43" t="s">
        <v>79</v>
      </c>
      <c r="C164" s="60" t="s">
        <v>80</v>
      </c>
      <c r="D164" s="75">
        <v>32641</v>
      </c>
      <c r="E164" s="84">
        <f t="shared" si="37"/>
        <v>94.718667479179359</v>
      </c>
      <c r="F164" s="78">
        <v>288</v>
      </c>
      <c r="G164" s="84">
        <f t="shared" si="38"/>
        <v>82.997118155619603</v>
      </c>
      <c r="H164" s="78">
        <v>158</v>
      </c>
      <c r="I164" s="84">
        <f t="shared" si="30"/>
        <v>79.396984924623112</v>
      </c>
      <c r="J164" s="78">
        <f t="shared" si="33"/>
        <v>32353</v>
      </c>
      <c r="K164" s="84">
        <f t="shared" si="39"/>
        <v>94.837896464794511</v>
      </c>
      <c r="L164" s="78">
        <v>6317</v>
      </c>
      <c r="M164" s="84">
        <f t="shared" si="40"/>
        <v>87.456735428492323</v>
      </c>
      <c r="N164" s="78">
        <v>11403</v>
      </c>
      <c r="O164" s="84">
        <f t="shared" si="41"/>
        <v>94.945878434637791</v>
      </c>
      <c r="P164" s="78">
        <f t="shared" si="34"/>
        <v>5086</v>
      </c>
      <c r="Q164" s="84">
        <f t="shared" si="42"/>
        <v>106.24608314184249</v>
      </c>
      <c r="R164" s="78">
        <f t="shared" si="35"/>
        <v>37439</v>
      </c>
      <c r="S164" s="84">
        <f t="shared" si="43"/>
        <v>96.2417418575358</v>
      </c>
      <c r="T164" s="78">
        <v>35869</v>
      </c>
      <c r="U164" s="84">
        <f t="shared" si="44"/>
        <v>96.473910704679938</v>
      </c>
      <c r="V164" s="78">
        <v>1631</v>
      </c>
      <c r="W164" s="84">
        <f t="shared" si="47"/>
        <v>91.680719505340079</v>
      </c>
      <c r="X164" s="78">
        <f t="shared" si="36"/>
        <v>1570</v>
      </c>
      <c r="Y164" s="84">
        <f t="shared" si="45"/>
        <v>91.226031377106338</v>
      </c>
      <c r="Z164" s="78">
        <v>246</v>
      </c>
      <c r="AA164" s="84">
        <f t="shared" si="31"/>
        <v>120.58823529411764</v>
      </c>
      <c r="AB164" s="78">
        <v>218</v>
      </c>
      <c r="AC164" s="84">
        <f t="shared" si="32"/>
        <v>95.614035087719301</v>
      </c>
      <c r="AD164" s="140"/>
      <c r="AE164" s="140"/>
      <c r="AF164" s="140"/>
      <c r="AG164" s="140"/>
      <c r="AH164" s="140"/>
      <c r="AI164" s="140"/>
      <c r="AJ164" s="118">
        <v>1370</v>
      </c>
      <c r="AK164" s="157">
        <f t="shared" si="46"/>
        <v>72.833599149388633</v>
      </c>
      <c r="AL164" s="118" t="s">
        <v>211</v>
      </c>
      <c r="AM164" s="118" t="s">
        <v>211</v>
      </c>
      <c r="AN164" s="118" t="s">
        <v>211</v>
      </c>
      <c r="AO164" s="118" t="s">
        <v>211</v>
      </c>
      <c r="AP164" s="33" t="s">
        <v>184</v>
      </c>
      <c r="AQ164" s="34" t="s">
        <v>184</v>
      </c>
      <c r="AR164" s="15"/>
      <c r="AS164" s="15"/>
      <c r="AT164" s="15"/>
      <c r="AU164" s="15"/>
      <c r="AV164" s="15"/>
      <c r="AW164" s="15"/>
      <c r="AX164" s="15"/>
    </row>
    <row r="165" spans="1:50" s="13" customFormat="1" ht="12" hidden="1" customHeight="1">
      <c r="A165" s="87"/>
      <c r="B165" s="44" t="s">
        <v>81</v>
      </c>
      <c r="C165" s="60" t="s">
        <v>20</v>
      </c>
      <c r="D165" s="76">
        <v>36960</v>
      </c>
      <c r="E165" s="85">
        <f t="shared" si="37"/>
        <v>95.654649447449472</v>
      </c>
      <c r="F165" s="79">
        <v>343</v>
      </c>
      <c r="G165" s="85">
        <f t="shared" si="38"/>
        <v>96.348314606741567</v>
      </c>
      <c r="H165" s="79">
        <v>213</v>
      </c>
      <c r="I165" s="85">
        <f t="shared" si="30"/>
        <v>105.97014925373134</v>
      </c>
      <c r="J165" s="79">
        <f t="shared" si="33"/>
        <v>36617</v>
      </c>
      <c r="K165" s="85">
        <f t="shared" si="39"/>
        <v>95.648198939477041</v>
      </c>
      <c r="L165" s="79">
        <v>8559</v>
      </c>
      <c r="M165" s="85">
        <f t="shared" si="40"/>
        <v>94.210236653824992</v>
      </c>
      <c r="N165" s="79">
        <v>15129</v>
      </c>
      <c r="O165" s="85">
        <f t="shared" si="41"/>
        <v>121.46928944199115</v>
      </c>
      <c r="P165" s="79">
        <f t="shared" si="34"/>
        <v>6570</v>
      </c>
      <c r="Q165" s="85">
        <f t="shared" si="42"/>
        <v>194.95548961424331</v>
      </c>
      <c r="R165" s="79">
        <f t="shared" si="35"/>
        <v>43187</v>
      </c>
      <c r="S165" s="85">
        <f t="shared" si="43"/>
        <v>103.68280796101121</v>
      </c>
      <c r="T165" s="79">
        <v>40945</v>
      </c>
      <c r="U165" s="85">
        <f t="shared" si="44"/>
        <v>106.27887660281368</v>
      </c>
      <c r="V165" s="79">
        <v>2216</v>
      </c>
      <c r="W165" s="85">
        <f t="shared" si="47"/>
        <v>108.09756097560977</v>
      </c>
      <c r="X165" s="79">
        <f t="shared" si="36"/>
        <v>2242</v>
      </c>
      <c r="Y165" s="85">
        <f t="shared" si="45"/>
        <v>71.698113207547166</v>
      </c>
      <c r="Z165" s="79">
        <v>255</v>
      </c>
      <c r="AA165" s="85">
        <f t="shared" si="31"/>
        <v>116.97247706422019</v>
      </c>
      <c r="AB165" s="79">
        <v>314</v>
      </c>
      <c r="AC165" s="85">
        <f t="shared" si="32"/>
        <v>100.64102564102564</v>
      </c>
      <c r="AD165" s="141"/>
      <c r="AE165" s="141"/>
      <c r="AF165" s="141"/>
      <c r="AG165" s="141"/>
      <c r="AH165" s="141"/>
      <c r="AI165" s="141"/>
      <c r="AJ165" s="151">
        <v>1631</v>
      </c>
      <c r="AK165" s="170">
        <f t="shared" si="46"/>
        <v>43.125330512956104</v>
      </c>
      <c r="AL165" s="151" t="s">
        <v>211</v>
      </c>
      <c r="AM165" s="151" t="s">
        <v>211</v>
      </c>
      <c r="AN165" s="151" t="s">
        <v>211</v>
      </c>
      <c r="AO165" s="151" t="s">
        <v>211</v>
      </c>
      <c r="AP165" s="35" t="s">
        <v>184</v>
      </c>
      <c r="AQ165" s="36" t="s">
        <v>184</v>
      </c>
      <c r="AR165" s="15"/>
      <c r="AS165" s="15"/>
      <c r="AT165" s="15"/>
      <c r="AU165" s="15"/>
      <c r="AV165" s="15"/>
      <c r="AW165" s="15"/>
      <c r="AX165" s="15"/>
    </row>
    <row r="166" spans="1:50" s="13" customFormat="1" ht="12" hidden="1" customHeight="1">
      <c r="A166" s="87"/>
      <c r="B166" s="42" t="s">
        <v>39</v>
      </c>
      <c r="C166" s="61" t="s">
        <v>131</v>
      </c>
      <c r="D166" s="77">
        <v>36230</v>
      </c>
      <c r="E166" s="86">
        <f t="shared" si="37"/>
        <v>96.098246730855948</v>
      </c>
      <c r="F166" s="80">
        <v>316</v>
      </c>
      <c r="G166" s="86">
        <f t="shared" si="38"/>
        <v>81.233933161953729</v>
      </c>
      <c r="H166" s="80">
        <v>186</v>
      </c>
      <c r="I166" s="86">
        <f t="shared" si="30"/>
        <v>79.148936170212764</v>
      </c>
      <c r="J166" s="80">
        <f t="shared" si="33"/>
        <v>35914</v>
      </c>
      <c r="K166" s="86">
        <f t="shared" si="39"/>
        <v>96.253216123499143</v>
      </c>
      <c r="L166" s="80">
        <v>6823</v>
      </c>
      <c r="M166" s="86">
        <f t="shared" si="40"/>
        <v>89.061480224513772</v>
      </c>
      <c r="N166" s="80">
        <v>14458</v>
      </c>
      <c r="O166" s="86">
        <f t="shared" si="41"/>
        <v>119.74490641046877</v>
      </c>
      <c r="P166" s="80">
        <f t="shared" si="34"/>
        <v>7635</v>
      </c>
      <c r="Q166" s="86">
        <f t="shared" si="42"/>
        <v>173.01155676410605</v>
      </c>
      <c r="R166" s="80">
        <f t="shared" si="35"/>
        <v>43549</v>
      </c>
      <c r="S166" s="86">
        <f t="shared" si="43"/>
        <v>104.37147992810065</v>
      </c>
      <c r="T166" s="80">
        <v>41382</v>
      </c>
      <c r="U166" s="86">
        <f t="shared" si="44"/>
        <v>105.86339217191096</v>
      </c>
      <c r="V166" s="80">
        <v>2240</v>
      </c>
      <c r="W166" s="86">
        <f t="shared" si="47"/>
        <v>98.030634573304155</v>
      </c>
      <c r="X166" s="80">
        <f t="shared" si="36"/>
        <v>2167</v>
      </c>
      <c r="Y166" s="86">
        <f t="shared" si="45"/>
        <v>82.239089184060717</v>
      </c>
      <c r="Z166" s="80">
        <v>293</v>
      </c>
      <c r="AA166" s="86">
        <f t="shared" si="31"/>
        <v>129.64601769911502</v>
      </c>
      <c r="AB166" s="80">
        <v>330</v>
      </c>
      <c r="AC166" s="86">
        <f t="shared" si="32"/>
        <v>104.10094637223975</v>
      </c>
      <c r="AD166" s="142"/>
      <c r="AE166" s="142"/>
      <c r="AF166" s="142"/>
      <c r="AG166" s="142"/>
      <c r="AH166" s="142"/>
      <c r="AI166" s="142"/>
      <c r="AJ166" s="149">
        <v>1131</v>
      </c>
      <c r="AK166" s="158">
        <f t="shared" si="46"/>
        <v>44.007782101167315</v>
      </c>
      <c r="AL166" s="149" t="s">
        <v>211</v>
      </c>
      <c r="AM166" s="149" t="s">
        <v>211</v>
      </c>
      <c r="AN166" s="149" t="s">
        <v>211</v>
      </c>
      <c r="AO166" s="149" t="s">
        <v>211</v>
      </c>
      <c r="AP166" s="29" t="s">
        <v>184</v>
      </c>
      <c r="AQ166" s="30" t="s">
        <v>184</v>
      </c>
      <c r="AR166" s="15"/>
      <c r="AS166" s="15"/>
      <c r="AT166" s="15"/>
      <c r="AU166" s="15"/>
      <c r="AV166" s="15"/>
      <c r="AW166" s="15"/>
      <c r="AX166" s="15"/>
    </row>
    <row r="167" spans="1:50" s="13" customFormat="1" ht="12" hidden="1" customHeight="1">
      <c r="A167" s="87"/>
      <c r="B167" s="43" t="s">
        <v>63</v>
      </c>
      <c r="C167" s="60" t="s">
        <v>11</v>
      </c>
      <c r="D167" s="75">
        <v>37171</v>
      </c>
      <c r="E167" s="84">
        <f t="shared" si="37"/>
        <v>96.263013414823632</v>
      </c>
      <c r="F167" s="78">
        <v>310</v>
      </c>
      <c r="G167" s="84">
        <f t="shared" si="38"/>
        <v>72.599531615925059</v>
      </c>
      <c r="H167" s="78">
        <v>180</v>
      </c>
      <c r="I167" s="84">
        <f t="shared" si="30"/>
        <v>64.516129032258064</v>
      </c>
      <c r="J167" s="78">
        <f t="shared" si="33"/>
        <v>36861</v>
      </c>
      <c r="K167" s="84">
        <f t="shared" si="39"/>
        <v>96.527614109513706</v>
      </c>
      <c r="L167" s="78">
        <v>6441</v>
      </c>
      <c r="M167" s="84">
        <f t="shared" si="40"/>
        <v>91.673783091374901</v>
      </c>
      <c r="N167" s="78">
        <v>13864</v>
      </c>
      <c r="O167" s="84">
        <f t="shared" si="41"/>
        <v>108.07608356719676</v>
      </c>
      <c r="P167" s="78">
        <f t="shared" si="34"/>
        <v>7423</v>
      </c>
      <c r="Q167" s="84">
        <f t="shared" si="42"/>
        <v>127.93864184763875</v>
      </c>
      <c r="R167" s="78">
        <f t="shared" si="35"/>
        <v>44284</v>
      </c>
      <c r="S167" s="84">
        <f t="shared" si="43"/>
        <v>100.6706222010048</v>
      </c>
      <c r="T167" s="78">
        <v>41928</v>
      </c>
      <c r="U167" s="84">
        <f t="shared" si="44"/>
        <v>99.001204221860178</v>
      </c>
      <c r="V167" s="78">
        <v>2841</v>
      </c>
      <c r="W167" s="84">
        <f t="shared" si="47"/>
        <v>126.15452930728242</v>
      </c>
      <c r="X167" s="78">
        <f t="shared" si="36"/>
        <v>2356</v>
      </c>
      <c r="Y167" s="84">
        <f t="shared" si="45"/>
        <v>143.83394383394383</v>
      </c>
      <c r="Z167" s="78">
        <v>241</v>
      </c>
      <c r="AA167" s="84">
        <f t="shared" si="31"/>
        <v>126.17801047120419</v>
      </c>
      <c r="AB167" s="78">
        <v>239</v>
      </c>
      <c r="AC167" s="84">
        <f t="shared" si="32"/>
        <v>72.424242424242422</v>
      </c>
      <c r="AD167" s="140"/>
      <c r="AE167" s="140"/>
      <c r="AF167" s="140"/>
      <c r="AG167" s="140"/>
      <c r="AH167" s="140"/>
      <c r="AI167" s="140"/>
      <c r="AJ167" s="118">
        <v>1487</v>
      </c>
      <c r="AK167" s="157">
        <f t="shared" si="46"/>
        <v>101.15646258503401</v>
      </c>
      <c r="AL167" s="118" t="s">
        <v>211</v>
      </c>
      <c r="AM167" s="118" t="s">
        <v>211</v>
      </c>
      <c r="AN167" s="118" t="s">
        <v>211</v>
      </c>
      <c r="AO167" s="118" t="s">
        <v>211</v>
      </c>
      <c r="AP167" s="33" t="s">
        <v>184</v>
      </c>
      <c r="AQ167" s="34" t="s">
        <v>184</v>
      </c>
      <c r="AR167" s="15"/>
      <c r="AS167" s="15"/>
      <c r="AT167" s="15"/>
      <c r="AU167" s="15"/>
      <c r="AV167" s="15"/>
      <c r="AW167" s="15"/>
      <c r="AX167" s="15"/>
    </row>
    <row r="168" spans="1:50" s="13" customFormat="1" ht="12" hidden="1" customHeight="1">
      <c r="A168" s="87"/>
      <c r="B168" s="43" t="s">
        <v>40</v>
      </c>
      <c r="C168" s="60" t="s">
        <v>12</v>
      </c>
      <c r="D168" s="75">
        <v>34376</v>
      </c>
      <c r="E168" s="84">
        <f t="shared" si="37"/>
        <v>94.325540555372626</v>
      </c>
      <c r="F168" s="78">
        <v>316</v>
      </c>
      <c r="G168" s="84">
        <f t="shared" si="38"/>
        <v>78.606965174129357</v>
      </c>
      <c r="H168" s="78">
        <v>186</v>
      </c>
      <c r="I168" s="84">
        <f t="shared" si="30"/>
        <v>72.65625</v>
      </c>
      <c r="J168" s="78">
        <f t="shared" si="33"/>
        <v>34060</v>
      </c>
      <c r="K168" s="84">
        <f t="shared" si="39"/>
        <v>94.500860107652187</v>
      </c>
      <c r="L168" s="78">
        <v>5913</v>
      </c>
      <c r="M168" s="84">
        <f t="shared" si="40"/>
        <v>93.991416309012877</v>
      </c>
      <c r="N168" s="78">
        <v>13557</v>
      </c>
      <c r="O168" s="84">
        <f t="shared" si="41"/>
        <v>95.910859568447108</v>
      </c>
      <c r="P168" s="78">
        <f t="shared" si="34"/>
        <v>7644</v>
      </c>
      <c r="Q168" s="84">
        <f t="shared" si="42"/>
        <v>97.450280469148396</v>
      </c>
      <c r="R168" s="78">
        <f t="shared" si="35"/>
        <v>41704</v>
      </c>
      <c r="S168" s="84">
        <f t="shared" si="43"/>
        <v>95.0280271612815</v>
      </c>
      <c r="T168" s="78">
        <v>40355</v>
      </c>
      <c r="U168" s="84">
        <f t="shared" si="44"/>
        <v>94.205943460092911</v>
      </c>
      <c r="V168" s="78">
        <v>2172</v>
      </c>
      <c r="W168" s="84">
        <f t="shared" si="47"/>
        <v>106.88976377952757</v>
      </c>
      <c r="X168" s="78">
        <f t="shared" si="36"/>
        <v>1349</v>
      </c>
      <c r="Y168" s="84">
        <f t="shared" si="45"/>
        <v>128.59866539561486</v>
      </c>
      <c r="Z168" s="78">
        <v>255</v>
      </c>
      <c r="AA168" s="84">
        <f t="shared" si="31"/>
        <v>113.83928571428572</v>
      </c>
      <c r="AB168" s="78">
        <v>227</v>
      </c>
      <c r="AC168" s="84">
        <f t="shared" si="32"/>
        <v>81.654676258992808</v>
      </c>
      <c r="AD168" s="140"/>
      <c r="AE168" s="140"/>
      <c r="AF168" s="140"/>
      <c r="AG168" s="140"/>
      <c r="AH168" s="140"/>
      <c r="AI168" s="140"/>
      <c r="AJ168" s="118">
        <v>850</v>
      </c>
      <c r="AK168" s="157">
        <f t="shared" si="46"/>
        <v>115.17615176151762</v>
      </c>
      <c r="AL168" s="118" t="s">
        <v>211</v>
      </c>
      <c r="AM168" s="118" t="s">
        <v>211</v>
      </c>
      <c r="AN168" s="118" t="s">
        <v>211</v>
      </c>
      <c r="AO168" s="118" t="s">
        <v>211</v>
      </c>
      <c r="AP168" s="33" t="s">
        <v>184</v>
      </c>
      <c r="AQ168" s="34" t="s">
        <v>184</v>
      </c>
      <c r="AR168" s="15"/>
      <c r="AS168" s="15"/>
      <c r="AT168" s="15"/>
      <c r="AU168" s="15"/>
      <c r="AV168" s="15"/>
      <c r="AW168" s="15"/>
      <c r="AX168" s="15"/>
    </row>
    <row r="169" spans="1:50" s="13" customFormat="1" ht="12" hidden="1" customHeight="1">
      <c r="A169" s="87"/>
      <c r="B169" s="43" t="s">
        <v>42</v>
      </c>
      <c r="C169" s="60" t="s">
        <v>66</v>
      </c>
      <c r="D169" s="75">
        <v>33530</v>
      </c>
      <c r="E169" s="84">
        <f t="shared" si="37"/>
        <v>95.061238376048991</v>
      </c>
      <c r="F169" s="78">
        <v>342</v>
      </c>
      <c r="G169" s="84">
        <f t="shared" si="38"/>
        <v>84.236453201970434</v>
      </c>
      <c r="H169" s="78">
        <v>212</v>
      </c>
      <c r="I169" s="84">
        <f t="shared" si="30"/>
        <v>81.538461538461533</v>
      </c>
      <c r="J169" s="78">
        <f t="shared" si="33"/>
        <v>33188</v>
      </c>
      <c r="K169" s="84">
        <f t="shared" si="39"/>
        <v>95.187288475879086</v>
      </c>
      <c r="L169" s="78">
        <v>5711</v>
      </c>
      <c r="M169" s="84">
        <f t="shared" si="40"/>
        <v>91.684058436346135</v>
      </c>
      <c r="N169" s="78">
        <v>14786</v>
      </c>
      <c r="O169" s="84">
        <f t="shared" si="41"/>
        <v>102.02166563168427</v>
      </c>
      <c r="P169" s="78">
        <f t="shared" si="34"/>
        <v>9075</v>
      </c>
      <c r="Q169" s="84">
        <f t="shared" si="42"/>
        <v>109.81364956437561</v>
      </c>
      <c r="R169" s="78">
        <f t="shared" si="35"/>
        <v>42263</v>
      </c>
      <c r="S169" s="84">
        <f t="shared" si="43"/>
        <v>97.989798284256906</v>
      </c>
      <c r="T169" s="78">
        <v>41078</v>
      </c>
      <c r="U169" s="84">
        <f t="shared" si="44"/>
        <v>98.02181019877348</v>
      </c>
      <c r="V169" s="78">
        <v>1540</v>
      </c>
      <c r="W169" s="84">
        <f t="shared" si="47"/>
        <v>80.041580041580033</v>
      </c>
      <c r="X169" s="78">
        <f t="shared" si="36"/>
        <v>1185</v>
      </c>
      <c r="Y169" s="84">
        <f t="shared" si="45"/>
        <v>96.892886345053157</v>
      </c>
      <c r="Z169" s="78">
        <v>336</v>
      </c>
      <c r="AA169" s="84">
        <f t="shared" si="31"/>
        <v>173.1958762886598</v>
      </c>
      <c r="AB169" s="78">
        <v>221</v>
      </c>
      <c r="AC169" s="84">
        <f t="shared" si="32"/>
        <v>65</v>
      </c>
      <c r="AD169" s="140"/>
      <c r="AE169" s="140"/>
      <c r="AF169" s="140"/>
      <c r="AG169" s="140"/>
      <c r="AH169" s="140"/>
      <c r="AI169" s="140"/>
      <c r="AJ169" s="118">
        <v>613</v>
      </c>
      <c r="AK169" s="157">
        <f t="shared" si="46"/>
        <v>74.574209245742097</v>
      </c>
      <c r="AL169" s="118" t="s">
        <v>211</v>
      </c>
      <c r="AM169" s="118" t="s">
        <v>211</v>
      </c>
      <c r="AN169" s="118" t="s">
        <v>211</v>
      </c>
      <c r="AO169" s="118" t="s">
        <v>211</v>
      </c>
      <c r="AP169" s="33" t="s">
        <v>184</v>
      </c>
      <c r="AQ169" s="34" t="s">
        <v>184</v>
      </c>
      <c r="AR169" s="15"/>
      <c r="AS169" s="15"/>
      <c r="AT169" s="15"/>
      <c r="AU169" s="15"/>
      <c r="AV169" s="15"/>
      <c r="AW169" s="15"/>
      <c r="AX169" s="15"/>
    </row>
    <row r="170" spans="1:50" s="13" customFormat="1" ht="12" hidden="1" customHeight="1">
      <c r="A170" s="87"/>
      <c r="B170" s="43" t="s">
        <v>67</v>
      </c>
      <c r="C170" s="60" t="s">
        <v>68</v>
      </c>
      <c r="D170" s="75">
        <v>32518</v>
      </c>
      <c r="E170" s="84">
        <f t="shared" si="37"/>
        <v>96.323943244764351</v>
      </c>
      <c r="F170" s="78">
        <v>334</v>
      </c>
      <c r="G170" s="84">
        <f t="shared" si="38"/>
        <v>86.52849740932642</v>
      </c>
      <c r="H170" s="78">
        <v>204</v>
      </c>
      <c r="I170" s="84">
        <f t="shared" si="30"/>
        <v>84.647302904564313</v>
      </c>
      <c r="J170" s="78">
        <f t="shared" si="33"/>
        <v>32184</v>
      </c>
      <c r="K170" s="84">
        <f t="shared" si="39"/>
        <v>96.437239684775122</v>
      </c>
      <c r="L170" s="78">
        <v>5955</v>
      </c>
      <c r="M170" s="84">
        <f t="shared" si="40"/>
        <v>100.76142131979695</v>
      </c>
      <c r="N170" s="78">
        <v>13610</v>
      </c>
      <c r="O170" s="84">
        <f t="shared" si="41"/>
        <v>97.402132684462899</v>
      </c>
      <c r="P170" s="78">
        <f t="shared" si="34"/>
        <v>7655</v>
      </c>
      <c r="Q170" s="84">
        <f t="shared" si="42"/>
        <v>94.939848691554005</v>
      </c>
      <c r="R170" s="78">
        <f t="shared" si="35"/>
        <v>39839</v>
      </c>
      <c r="S170" s="84">
        <f t="shared" si="43"/>
        <v>96.145863500337867</v>
      </c>
      <c r="T170" s="78">
        <v>38044</v>
      </c>
      <c r="U170" s="84">
        <f t="shared" si="44"/>
        <v>95.441659767692727</v>
      </c>
      <c r="V170" s="78">
        <v>2074</v>
      </c>
      <c r="W170" s="84">
        <f t="shared" si="47"/>
        <v>86.705685618729106</v>
      </c>
      <c r="X170" s="78">
        <f t="shared" si="36"/>
        <v>1795</v>
      </c>
      <c r="Y170" s="84">
        <f t="shared" si="45"/>
        <v>113.96825396825396</v>
      </c>
      <c r="Z170" s="78">
        <v>329</v>
      </c>
      <c r="AA170" s="84">
        <f t="shared" si="31"/>
        <v>200.60975609756096</v>
      </c>
      <c r="AB170" s="78">
        <v>265</v>
      </c>
      <c r="AC170" s="84">
        <f t="shared" si="32"/>
        <v>74.647887323943664</v>
      </c>
      <c r="AD170" s="140"/>
      <c r="AE170" s="140"/>
      <c r="AF170" s="140"/>
      <c r="AG170" s="140"/>
      <c r="AH170" s="140"/>
      <c r="AI170" s="140"/>
      <c r="AJ170" s="118">
        <v>1013</v>
      </c>
      <c r="AK170" s="157">
        <f t="shared" si="46"/>
        <v>82.02429149797571</v>
      </c>
      <c r="AL170" s="118" t="s">
        <v>211</v>
      </c>
      <c r="AM170" s="118" t="s">
        <v>211</v>
      </c>
      <c r="AN170" s="118" t="s">
        <v>211</v>
      </c>
      <c r="AO170" s="118" t="s">
        <v>211</v>
      </c>
      <c r="AP170" s="33" t="s">
        <v>184</v>
      </c>
      <c r="AQ170" s="34" t="s">
        <v>184</v>
      </c>
      <c r="AR170" s="15"/>
      <c r="AS170" s="15"/>
      <c r="AT170" s="15"/>
      <c r="AU170" s="15"/>
      <c r="AV170" s="15"/>
      <c r="AW170" s="15"/>
      <c r="AX170" s="15"/>
    </row>
    <row r="171" spans="1:50" ht="12" hidden="1" customHeight="1">
      <c r="A171" s="88"/>
      <c r="B171" s="43" t="s">
        <v>69</v>
      </c>
      <c r="C171" s="60" t="s">
        <v>15</v>
      </c>
      <c r="D171" s="75">
        <v>31810</v>
      </c>
      <c r="E171" s="84">
        <f t="shared" si="37"/>
        <v>97.678560461831353</v>
      </c>
      <c r="F171" s="78">
        <v>322</v>
      </c>
      <c r="G171" s="84">
        <f t="shared" si="38"/>
        <v>75.943396226415089</v>
      </c>
      <c r="H171" s="78">
        <v>192</v>
      </c>
      <c r="I171" s="84">
        <f t="shared" si="30"/>
        <v>68.327402135231324</v>
      </c>
      <c r="J171" s="78">
        <f t="shared" si="33"/>
        <v>31488</v>
      </c>
      <c r="K171" s="84">
        <f t="shared" si="39"/>
        <v>97.965279074108651</v>
      </c>
      <c r="L171" s="78">
        <v>5117</v>
      </c>
      <c r="M171" s="84">
        <f t="shared" si="40"/>
        <v>95.217714923706737</v>
      </c>
      <c r="N171" s="78">
        <v>16095</v>
      </c>
      <c r="O171" s="84">
        <f t="shared" si="41"/>
        <v>96.940311991808713</v>
      </c>
      <c r="P171" s="78">
        <f t="shared" si="34"/>
        <v>10978</v>
      </c>
      <c r="Q171" s="84">
        <f t="shared" si="42"/>
        <v>97.764716359426487</v>
      </c>
      <c r="R171" s="78">
        <f t="shared" si="35"/>
        <v>42466</v>
      </c>
      <c r="S171" s="84">
        <f t="shared" si="43"/>
        <v>97.913352239976021</v>
      </c>
      <c r="T171" s="78">
        <v>41387</v>
      </c>
      <c r="U171" s="84">
        <f t="shared" si="44"/>
        <v>97.511957213203587</v>
      </c>
      <c r="V171" s="78">
        <v>2761</v>
      </c>
      <c r="W171" s="84">
        <f t="shared" si="47"/>
        <v>115.52301255230127</v>
      </c>
      <c r="X171" s="78">
        <f t="shared" si="36"/>
        <v>1079</v>
      </c>
      <c r="Y171" s="84">
        <f t="shared" si="45"/>
        <v>116.27155172413792</v>
      </c>
      <c r="Z171" s="78">
        <v>320</v>
      </c>
      <c r="AA171" s="84">
        <f t="shared" si="31"/>
        <v>108.10810810810811</v>
      </c>
      <c r="AB171" s="78">
        <v>250</v>
      </c>
      <c r="AC171" s="84">
        <f t="shared" si="32"/>
        <v>92.250922509225092</v>
      </c>
      <c r="AD171" s="140"/>
      <c r="AE171" s="140"/>
      <c r="AF171" s="140"/>
      <c r="AG171" s="140"/>
      <c r="AH171" s="140"/>
      <c r="AI171" s="140"/>
      <c r="AJ171" s="118">
        <v>277</v>
      </c>
      <c r="AK171" s="157">
        <f t="shared" si="46"/>
        <v>91.721854304635769</v>
      </c>
      <c r="AL171" s="118" t="s">
        <v>211</v>
      </c>
      <c r="AM171" s="118" t="s">
        <v>211</v>
      </c>
      <c r="AN171" s="118" t="s">
        <v>211</v>
      </c>
      <c r="AO171" s="118" t="s">
        <v>211</v>
      </c>
      <c r="AP171" s="33" t="s">
        <v>184</v>
      </c>
      <c r="AQ171" s="34" t="s">
        <v>184</v>
      </c>
    </row>
    <row r="172" spans="1:50" ht="12" hidden="1" customHeight="1">
      <c r="A172" s="88"/>
      <c r="B172" s="43" t="s">
        <v>71</v>
      </c>
      <c r="C172" s="60" t="s">
        <v>16</v>
      </c>
      <c r="D172" s="75">
        <v>33950</v>
      </c>
      <c r="E172" s="84">
        <f t="shared" si="37"/>
        <v>97.535049413927837</v>
      </c>
      <c r="F172" s="78">
        <v>296</v>
      </c>
      <c r="G172" s="84">
        <f t="shared" si="38"/>
        <v>73.449131513647643</v>
      </c>
      <c r="H172" s="78">
        <v>166</v>
      </c>
      <c r="I172" s="84">
        <f t="shared" si="30"/>
        <v>64.092664092664094</v>
      </c>
      <c r="J172" s="78">
        <f t="shared" si="33"/>
        <v>33654</v>
      </c>
      <c r="K172" s="84">
        <f t="shared" si="39"/>
        <v>97.817177735794218</v>
      </c>
      <c r="L172" s="78">
        <v>5601</v>
      </c>
      <c r="M172" s="84">
        <f t="shared" si="40"/>
        <v>88.204724409448815</v>
      </c>
      <c r="N172" s="78">
        <v>14700</v>
      </c>
      <c r="O172" s="84">
        <f t="shared" si="41"/>
        <v>100.47160139429978</v>
      </c>
      <c r="P172" s="78">
        <f t="shared" si="34"/>
        <v>9099</v>
      </c>
      <c r="Q172" s="84">
        <f t="shared" si="42"/>
        <v>109.87803405385823</v>
      </c>
      <c r="R172" s="78">
        <f t="shared" si="35"/>
        <v>42753</v>
      </c>
      <c r="S172" s="84">
        <f t="shared" si="43"/>
        <v>100.15696012744226</v>
      </c>
      <c r="T172" s="78">
        <v>41245</v>
      </c>
      <c r="U172" s="84">
        <f t="shared" si="44"/>
        <v>99.139485133283657</v>
      </c>
      <c r="V172" s="78">
        <v>2946</v>
      </c>
      <c r="W172" s="84">
        <f t="shared" si="47"/>
        <v>103.58649789029535</v>
      </c>
      <c r="X172" s="78">
        <f t="shared" si="36"/>
        <v>1508</v>
      </c>
      <c r="Y172" s="84">
        <f t="shared" si="45"/>
        <v>139.24284395198524</v>
      </c>
      <c r="Z172" s="78">
        <v>273</v>
      </c>
      <c r="AA172" s="84">
        <f t="shared" si="31"/>
        <v>90.397350993377472</v>
      </c>
      <c r="AB172" s="78">
        <v>258</v>
      </c>
      <c r="AC172" s="84">
        <f t="shared" si="32"/>
        <v>89.273356401384092</v>
      </c>
      <c r="AD172" s="140"/>
      <c r="AE172" s="140"/>
      <c r="AF172" s="140"/>
      <c r="AG172" s="140"/>
      <c r="AH172" s="140"/>
      <c r="AI172" s="140"/>
      <c r="AJ172" s="118">
        <v>953</v>
      </c>
      <c r="AK172" s="157">
        <f t="shared" si="46"/>
        <v>120.93908629441626</v>
      </c>
      <c r="AL172" s="118" t="s">
        <v>211</v>
      </c>
      <c r="AM172" s="118" t="s">
        <v>211</v>
      </c>
      <c r="AN172" s="118" t="s">
        <v>211</v>
      </c>
      <c r="AO172" s="118" t="s">
        <v>211</v>
      </c>
      <c r="AP172" s="33" t="s">
        <v>184</v>
      </c>
      <c r="AQ172" s="34" t="s">
        <v>184</v>
      </c>
    </row>
    <row r="173" spans="1:50" ht="12" hidden="1" customHeight="1">
      <c r="A173" s="88"/>
      <c r="B173" s="43" t="s">
        <v>73</v>
      </c>
      <c r="C173" s="60" t="s">
        <v>17</v>
      </c>
      <c r="D173" s="75">
        <v>33289</v>
      </c>
      <c r="E173" s="84">
        <f t="shared" si="37"/>
        <v>98.651612138454254</v>
      </c>
      <c r="F173" s="78">
        <v>274</v>
      </c>
      <c r="G173" s="84">
        <f t="shared" si="38"/>
        <v>69.367088607594937</v>
      </c>
      <c r="H173" s="78">
        <v>144</v>
      </c>
      <c r="I173" s="84">
        <f t="shared" si="30"/>
        <v>56.916996047430835</v>
      </c>
      <c r="J173" s="78">
        <f t="shared" si="33"/>
        <v>33015</v>
      </c>
      <c r="K173" s="84">
        <f t="shared" si="39"/>
        <v>98.998470718762178</v>
      </c>
      <c r="L173" s="78">
        <v>5472</v>
      </c>
      <c r="M173" s="84">
        <f t="shared" si="40"/>
        <v>94.638533379453477</v>
      </c>
      <c r="N173" s="78">
        <v>13806</v>
      </c>
      <c r="O173" s="84">
        <f t="shared" si="41"/>
        <v>106.10205963725792</v>
      </c>
      <c r="P173" s="78">
        <f t="shared" si="34"/>
        <v>8334</v>
      </c>
      <c r="Q173" s="84">
        <f t="shared" si="42"/>
        <v>115.26970954356845</v>
      </c>
      <c r="R173" s="78">
        <f t="shared" si="35"/>
        <v>41349</v>
      </c>
      <c r="S173" s="84">
        <f t="shared" si="43"/>
        <v>101.89753320683113</v>
      </c>
      <c r="T173" s="78">
        <v>39772</v>
      </c>
      <c r="U173" s="84">
        <f t="shared" si="44"/>
        <v>100.78301193523048</v>
      </c>
      <c r="V173" s="78">
        <v>2934</v>
      </c>
      <c r="W173" s="84">
        <f t="shared" si="47"/>
        <v>101.875</v>
      </c>
      <c r="X173" s="78">
        <f t="shared" si="36"/>
        <v>1577</v>
      </c>
      <c r="Y173" s="84">
        <f t="shared" si="45"/>
        <v>141.30824372759855</v>
      </c>
      <c r="Z173" s="78">
        <v>394</v>
      </c>
      <c r="AA173" s="84">
        <f t="shared" si="31"/>
        <v>118.31831831831832</v>
      </c>
      <c r="AB173" s="78">
        <v>212</v>
      </c>
      <c r="AC173" s="84">
        <f t="shared" si="32"/>
        <v>89.830508474576277</v>
      </c>
      <c r="AD173" s="140"/>
      <c r="AE173" s="140"/>
      <c r="AF173" s="140"/>
      <c r="AG173" s="140"/>
      <c r="AH173" s="140"/>
      <c r="AI173" s="140"/>
      <c r="AJ173" s="118">
        <v>989</v>
      </c>
      <c r="AK173" s="157">
        <f t="shared" si="46"/>
        <v>145.44117647058823</v>
      </c>
      <c r="AL173" s="118" t="s">
        <v>211</v>
      </c>
      <c r="AM173" s="118" t="s">
        <v>211</v>
      </c>
      <c r="AN173" s="118" t="s">
        <v>211</v>
      </c>
      <c r="AO173" s="118" t="s">
        <v>211</v>
      </c>
      <c r="AP173" s="33" t="s">
        <v>184</v>
      </c>
      <c r="AQ173" s="34" t="s">
        <v>184</v>
      </c>
    </row>
    <row r="174" spans="1:50" ht="12" hidden="1" customHeight="1">
      <c r="A174" s="88"/>
      <c r="B174" s="43" t="s">
        <v>75</v>
      </c>
      <c r="C174" s="60" t="s">
        <v>18</v>
      </c>
      <c r="D174" s="75">
        <v>34699</v>
      </c>
      <c r="E174" s="84">
        <f t="shared" si="37"/>
        <v>99.024000456607979</v>
      </c>
      <c r="F174" s="78">
        <v>299</v>
      </c>
      <c r="G174" s="84">
        <f t="shared" si="38"/>
        <v>77.0618556701031</v>
      </c>
      <c r="H174" s="78">
        <v>169</v>
      </c>
      <c r="I174" s="84">
        <f t="shared" si="30"/>
        <v>69.262295081967224</v>
      </c>
      <c r="J174" s="78">
        <f t="shared" si="33"/>
        <v>34400</v>
      </c>
      <c r="K174" s="84">
        <f t="shared" si="39"/>
        <v>99.269904481574471</v>
      </c>
      <c r="L174" s="78">
        <v>7179</v>
      </c>
      <c r="M174" s="84">
        <f t="shared" si="40"/>
        <v>98.087170378467007</v>
      </c>
      <c r="N174" s="78">
        <v>12577</v>
      </c>
      <c r="O174" s="84">
        <f t="shared" si="41"/>
        <v>104.83454196882553</v>
      </c>
      <c r="P174" s="78">
        <f t="shared" si="34"/>
        <v>5398</v>
      </c>
      <c r="Q174" s="84">
        <f t="shared" si="42"/>
        <v>115.39119281744334</v>
      </c>
      <c r="R174" s="78">
        <f t="shared" si="35"/>
        <v>39798</v>
      </c>
      <c r="S174" s="84">
        <f t="shared" si="43"/>
        <v>101.1873585721187</v>
      </c>
      <c r="T174" s="78">
        <v>37013</v>
      </c>
      <c r="U174" s="84">
        <f t="shared" si="44"/>
        <v>99.227902737192025</v>
      </c>
      <c r="V174" s="78">
        <v>2444</v>
      </c>
      <c r="W174" s="84">
        <f t="shared" si="47"/>
        <v>115.82938388625593</v>
      </c>
      <c r="X174" s="78">
        <f t="shared" si="36"/>
        <v>2785</v>
      </c>
      <c r="Y174" s="84">
        <f t="shared" si="45"/>
        <v>137.19211822660097</v>
      </c>
      <c r="Z174" s="78">
        <v>411</v>
      </c>
      <c r="AA174" s="84">
        <f t="shared" si="31"/>
        <v>125.30487804878048</v>
      </c>
      <c r="AB174" s="78">
        <v>201</v>
      </c>
      <c r="AC174" s="84">
        <f t="shared" si="32"/>
        <v>87.391304347826079</v>
      </c>
      <c r="AD174" s="140"/>
      <c r="AE174" s="140"/>
      <c r="AF174" s="140"/>
      <c r="AG174" s="140"/>
      <c r="AH174" s="140"/>
      <c r="AI174" s="140"/>
      <c r="AJ174" s="118">
        <v>2826</v>
      </c>
      <c r="AK174" s="157">
        <f t="shared" si="46"/>
        <v>120.30651340996168</v>
      </c>
      <c r="AL174" s="118" t="s">
        <v>211</v>
      </c>
      <c r="AM174" s="118" t="s">
        <v>211</v>
      </c>
      <c r="AN174" s="118" t="s">
        <v>211</v>
      </c>
      <c r="AO174" s="118" t="s">
        <v>211</v>
      </c>
      <c r="AP174" s="33" t="s">
        <v>184</v>
      </c>
      <c r="AQ174" s="34" t="s">
        <v>184</v>
      </c>
    </row>
    <row r="175" spans="1:50" ht="12" hidden="1" customHeight="1">
      <c r="A175" s="88"/>
      <c r="B175" s="43" t="s">
        <v>132</v>
      </c>
      <c r="C175" s="60" t="s">
        <v>133</v>
      </c>
      <c r="D175" s="75">
        <v>35450</v>
      </c>
      <c r="E175" s="84">
        <f t="shared" si="37"/>
        <v>100.13841416909126</v>
      </c>
      <c r="F175" s="78">
        <v>281</v>
      </c>
      <c r="G175" s="84">
        <f t="shared" si="38"/>
        <v>84.131736526946113</v>
      </c>
      <c r="H175" s="78">
        <v>172</v>
      </c>
      <c r="I175" s="84">
        <f t="shared" si="30"/>
        <v>84.313725490196077</v>
      </c>
      <c r="J175" s="78">
        <f t="shared" si="33"/>
        <v>35169</v>
      </c>
      <c r="K175" s="84">
        <f t="shared" si="39"/>
        <v>100.29087175977413</v>
      </c>
      <c r="L175" s="78">
        <v>7246</v>
      </c>
      <c r="M175" s="84">
        <f t="shared" si="40"/>
        <v>96.510388918486939</v>
      </c>
      <c r="N175" s="78">
        <v>11947</v>
      </c>
      <c r="O175" s="84">
        <f t="shared" si="41"/>
        <v>104.80743924905693</v>
      </c>
      <c r="P175" s="78">
        <f t="shared" si="34"/>
        <v>4701</v>
      </c>
      <c r="Q175" s="84">
        <f t="shared" si="42"/>
        <v>120.81727062451813</v>
      </c>
      <c r="R175" s="78">
        <f t="shared" si="35"/>
        <v>39870</v>
      </c>
      <c r="S175" s="84">
        <f t="shared" si="43"/>
        <v>102.34098259664255</v>
      </c>
      <c r="T175" s="78">
        <v>37609</v>
      </c>
      <c r="U175" s="84">
        <f t="shared" si="44"/>
        <v>102.38198943757826</v>
      </c>
      <c r="V175" s="78">
        <v>2078</v>
      </c>
      <c r="W175" s="84">
        <f t="shared" si="47"/>
        <v>120.60359837492744</v>
      </c>
      <c r="X175" s="78">
        <f t="shared" si="36"/>
        <v>2261</v>
      </c>
      <c r="Y175" s="84">
        <f t="shared" si="45"/>
        <v>101.66366906474819</v>
      </c>
      <c r="Z175" s="78">
        <v>227</v>
      </c>
      <c r="AA175" s="84">
        <f t="shared" si="31"/>
        <v>116.41025641025642</v>
      </c>
      <c r="AB175" s="78">
        <v>198</v>
      </c>
      <c r="AC175" s="84">
        <f t="shared" si="32"/>
        <v>80.487804878048792</v>
      </c>
      <c r="AD175" s="140"/>
      <c r="AE175" s="140"/>
      <c r="AF175" s="140"/>
      <c r="AG175" s="140"/>
      <c r="AH175" s="140"/>
      <c r="AI175" s="140"/>
      <c r="AJ175" s="118">
        <v>2737</v>
      </c>
      <c r="AK175" s="157">
        <f t="shared" si="46"/>
        <v>95.565642458100569</v>
      </c>
      <c r="AL175" s="118" t="s">
        <v>211</v>
      </c>
      <c r="AM175" s="118" t="s">
        <v>211</v>
      </c>
      <c r="AN175" s="118" t="s">
        <v>211</v>
      </c>
      <c r="AO175" s="118" t="s">
        <v>211</v>
      </c>
      <c r="AP175" s="33" t="s">
        <v>184</v>
      </c>
      <c r="AQ175" s="34" t="s">
        <v>184</v>
      </c>
    </row>
    <row r="176" spans="1:50" ht="12" hidden="1" customHeight="1">
      <c r="A176" s="88"/>
      <c r="B176" s="43" t="s">
        <v>79</v>
      </c>
      <c r="C176" s="60" t="s">
        <v>80</v>
      </c>
      <c r="D176" s="75">
        <v>33774</v>
      </c>
      <c r="E176" s="84">
        <f t="shared" si="37"/>
        <v>103.47109463558101</v>
      </c>
      <c r="F176" s="78">
        <v>270</v>
      </c>
      <c r="G176" s="84">
        <f t="shared" si="38"/>
        <v>93.75</v>
      </c>
      <c r="H176" s="78">
        <v>161</v>
      </c>
      <c r="I176" s="84">
        <f t="shared" si="30"/>
        <v>101.8987341772152</v>
      </c>
      <c r="J176" s="78">
        <f t="shared" si="33"/>
        <v>33504</v>
      </c>
      <c r="K176" s="84">
        <f t="shared" si="39"/>
        <v>103.55762989521837</v>
      </c>
      <c r="L176" s="78">
        <v>6017</v>
      </c>
      <c r="M176" s="84">
        <f t="shared" si="40"/>
        <v>95.250910242203574</v>
      </c>
      <c r="N176" s="78">
        <v>11612</v>
      </c>
      <c r="O176" s="84">
        <f t="shared" si="41"/>
        <v>101.83285100412172</v>
      </c>
      <c r="P176" s="78">
        <f t="shared" si="34"/>
        <v>5595</v>
      </c>
      <c r="Q176" s="84">
        <f t="shared" si="42"/>
        <v>110.00786472670075</v>
      </c>
      <c r="R176" s="78">
        <f t="shared" si="35"/>
        <v>39099</v>
      </c>
      <c r="S176" s="84">
        <f t="shared" si="43"/>
        <v>104.43387911001895</v>
      </c>
      <c r="T176" s="78">
        <v>37514</v>
      </c>
      <c r="U176" s="84">
        <f t="shared" si="44"/>
        <v>104.58613287239677</v>
      </c>
      <c r="V176" s="78">
        <v>1977</v>
      </c>
      <c r="W176" s="84">
        <f t="shared" si="47"/>
        <v>121.21397915389332</v>
      </c>
      <c r="X176" s="78">
        <f t="shared" si="36"/>
        <v>1585</v>
      </c>
      <c r="Y176" s="84">
        <f t="shared" si="45"/>
        <v>100.95541401273887</v>
      </c>
      <c r="Z176" s="78">
        <v>271</v>
      </c>
      <c r="AA176" s="84">
        <f t="shared" si="31"/>
        <v>110.16260162601625</v>
      </c>
      <c r="AB176" s="78">
        <v>180</v>
      </c>
      <c r="AC176" s="84">
        <f t="shared" si="32"/>
        <v>82.568807339449549</v>
      </c>
      <c r="AD176" s="140"/>
      <c r="AE176" s="140"/>
      <c r="AF176" s="140"/>
      <c r="AG176" s="140"/>
      <c r="AH176" s="140"/>
      <c r="AI176" s="140"/>
      <c r="AJ176" s="118">
        <v>1209</v>
      </c>
      <c r="AK176" s="157">
        <f t="shared" si="46"/>
        <v>88.248175182481745</v>
      </c>
      <c r="AL176" s="118" t="s">
        <v>211</v>
      </c>
      <c r="AM176" s="118" t="s">
        <v>211</v>
      </c>
      <c r="AN176" s="118" t="s">
        <v>211</v>
      </c>
      <c r="AO176" s="118" t="s">
        <v>211</v>
      </c>
      <c r="AP176" s="33" t="s">
        <v>184</v>
      </c>
      <c r="AQ176" s="34" t="s">
        <v>184</v>
      </c>
    </row>
    <row r="177" spans="1:50" ht="12" hidden="1" customHeight="1">
      <c r="A177" s="88"/>
      <c r="B177" s="44" t="s">
        <v>81</v>
      </c>
      <c r="C177" s="62" t="s">
        <v>20</v>
      </c>
      <c r="D177" s="76">
        <v>37016</v>
      </c>
      <c r="E177" s="85">
        <f t="shared" si="37"/>
        <v>100.15151515151514</v>
      </c>
      <c r="F177" s="79">
        <v>302</v>
      </c>
      <c r="G177" s="85">
        <f t="shared" si="38"/>
        <v>88.046647230320701</v>
      </c>
      <c r="H177" s="79">
        <v>193</v>
      </c>
      <c r="I177" s="85">
        <f t="shared" si="30"/>
        <v>90.610328638497649</v>
      </c>
      <c r="J177" s="79">
        <f t="shared" si="33"/>
        <v>36714</v>
      </c>
      <c r="K177" s="85">
        <f t="shared" si="39"/>
        <v>100.26490427943304</v>
      </c>
      <c r="L177" s="79">
        <v>8140</v>
      </c>
      <c r="M177" s="85">
        <f t="shared" si="40"/>
        <v>95.104568290688164</v>
      </c>
      <c r="N177" s="79">
        <v>12226</v>
      </c>
      <c r="O177" s="85">
        <f t="shared" si="41"/>
        <v>80.811686165642143</v>
      </c>
      <c r="P177" s="79">
        <f t="shared" si="34"/>
        <v>4086</v>
      </c>
      <c r="Q177" s="85">
        <f t="shared" si="42"/>
        <v>62.19178082191781</v>
      </c>
      <c r="R177" s="79">
        <f t="shared" si="35"/>
        <v>40800</v>
      </c>
      <c r="S177" s="85">
        <f t="shared" si="43"/>
        <v>94.472873781462013</v>
      </c>
      <c r="T177" s="79">
        <v>37855</v>
      </c>
      <c r="U177" s="85">
        <f t="shared" si="44"/>
        <v>92.453291000122121</v>
      </c>
      <c r="V177" s="79">
        <v>2089</v>
      </c>
      <c r="W177" s="85">
        <f t="shared" si="47"/>
        <v>94.268953068592054</v>
      </c>
      <c r="X177" s="79">
        <f t="shared" si="36"/>
        <v>2945</v>
      </c>
      <c r="Y177" s="85">
        <f t="shared" si="45"/>
        <v>131.35593220338984</v>
      </c>
      <c r="Z177" s="79">
        <v>346</v>
      </c>
      <c r="AA177" s="85">
        <f t="shared" si="31"/>
        <v>135.68627450980392</v>
      </c>
      <c r="AB177" s="79">
        <v>258</v>
      </c>
      <c r="AC177" s="85">
        <f t="shared" si="32"/>
        <v>82.165605095541409</v>
      </c>
      <c r="AD177" s="141"/>
      <c r="AE177" s="141"/>
      <c r="AF177" s="141"/>
      <c r="AG177" s="141"/>
      <c r="AH177" s="141"/>
      <c r="AI177" s="141"/>
      <c r="AJ177" s="151">
        <v>3580</v>
      </c>
      <c r="AK177" s="170">
        <f t="shared" si="46"/>
        <v>219.49724095646843</v>
      </c>
      <c r="AL177" s="151" t="s">
        <v>211</v>
      </c>
      <c r="AM177" s="151" t="s">
        <v>211</v>
      </c>
      <c r="AN177" s="151" t="s">
        <v>211</v>
      </c>
      <c r="AO177" s="151" t="s">
        <v>211</v>
      </c>
      <c r="AP177" s="35" t="s">
        <v>184</v>
      </c>
      <c r="AQ177" s="36" t="s">
        <v>184</v>
      </c>
    </row>
    <row r="178" spans="1:50" ht="12" hidden="1" customHeight="1">
      <c r="B178" s="42" t="s">
        <v>134</v>
      </c>
      <c r="C178" s="60" t="s">
        <v>135</v>
      </c>
      <c r="D178" s="81">
        <v>36651</v>
      </c>
      <c r="E178" s="86">
        <f t="shared" si="37"/>
        <v>101.16202042506211</v>
      </c>
      <c r="F178" s="80">
        <v>299</v>
      </c>
      <c r="G178" s="86">
        <f t="shared" si="38"/>
        <v>94.620253164556971</v>
      </c>
      <c r="H178" s="80">
        <v>190</v>
      </c>
      <c r="I178" s="86">
        <f t="shared" si="30"/>
        <v>102.15053763440861</v>
      </c>
      <c r="J178" s="80">
        <f t="shared" si="33"/>
        <v>36352</v>
      </c>
      <c r="K178" s="86">
        <f t="shared" si="39"/>
        <v>101.21958010803587</v>
      </c>
      <c r="L178" s="80">
        <v>7471</v>
      </c>
      <c r="M178" s="86">
        <f t="shared" si="40"/>
        <v>109.49728858273487</v>
      </c>
      <c r="N178" s="80">
        <v>12485</v>
      </c>
      <c r="O178" s="86">
        <f t="shared" si="41"/>
        <v>86.353575874948135</v>
      </c>
      <c r="P178" s="80">
        <f t="shared" si="34"/>
        <v>5014</v>
      </c>
      <c r="Q178" s="86">
        <f t="shared" si="42"/>
        <v>65.671250818598566</v>
      </c>
      <c r="R178" s="80">
        <f t="shared" si="35"/>
        <v>41366</v>
      </c>
      <c r="S178" s="86">
        <f t="shared" si="43"/>
        <v>94.987255734919287</v>
      </c>
      <c r="T178" s="80">
        <v>38885</v>
      </c>
      <c r="U178" s="86">
        <f t="shared" si="44"/>
        <v>93.965975544922912</v>
      </c>
      <c r="V178" s="80">
        <v>2124</v>
      </c>
      <c r="W178" s="86">
        <f t="shared" si="47"/>
        <v>94.821428571428569</v>
      </c>
      <c r="X178" s="80">
        <f t="shared" si="36"/>
        <v>2481</v>
      </c>
      <c r="Y178" s="86">
        <f t="shared" si="45"/>
        <v>114.49007844946931</v>
      </c>
      <c r="Z178" s="80">
        <v>433</v>
      </c>
      <c r="AA178" s="86">
        <f t="shared" si="31"/>
        <v>147.78156996587032</v>
      </c>
      <c r="AB178" s="80">
        <v>240</v>
      </c>
      <c r="AC178" s="86">
        <f t="shared" si="32"/>
        <v>72.727272727272734</v>
      </c>
      <c r="AD178" s="142"/>
      <c r="AE178" s="142"/>
      <c r="AF178" s="142"/>
      <c r="AG178" s="142"/>
      <c r="AH178" s="142"/>
      <c r="AI178" s="142"/>
      <c r="AJ178" s="149">
        <v>2466</v>
      </c>
      <c r="AK178" s="158">
        <f t="shared" si="46"/>
        <v>218.0371352785146</v>
      </c>
      <c r="AL178" s="149" t="s">
        <v>211</v>
      </c>
      <c r="AM178" s="149" t="s">
        <v>211</v>
      </c>
      <c r="AN178" s="149" t="s">
        <v>211</v>
      </c>
      <c r="AO178" s="149" t="s">
        <v>211</v>
      </c>
      <c r="AP178" s="29" t="s">
        <v>184</v>
      </c>
      <c r="AQ178" s="30" t="s">
        <v>184</v>
      </c>
      <c r="AR178" s="14"/>
      <c r="AS178" s="14"/>
      <c r="AT178" s="14"/>
      <c r="AU178" s="14"/>
      <c r="AV178" s="14"/>
      <c r="AW178" s="14"/>
      <c r="AX178" s="14"/>
    </row>
    <row r="179" spans="1:50" ht="12" hidden="1" customHeight="1">
      <c r="B179" s="43" t="s">
        <v>63</v>
      </c>
      <c r="C179" s="60" t="s">
        <v>11</v>
      </c>
      <c r="D179" s="82">
        <v>37771</v>
      </c>
      <c r="E179" s="84">
        <f t="shared" si="37"/>
        <v>101.61416157757392</v>
      </c>
      <c r="F179" s="78">
        <v>317</v>
      </c>
      <c r="G179" s="84">
        <f t="shared" si="38"/>
        <v>102.25806451612902</v>
      </c>
      <c r="H179" s="78">
        <v>208</v>
      </c>
      <c r="I179" s="84">
        <f t="shared" si="30"/>
        <v>115.55555555555554</v>
      </c>
      <c r="J179" s="78">
        <f t="shared" si="33"/>
        <v>37454</v>
      </c>
      <c r="K179" s="84">
        <f t="shared" si="39"/>
        <v>101.60874637150377</v>
      </c>
      <c r="L179" s="78">
        <v>6769</v>
      </c>
      <c r="M179" s="84">
        <f t="shared" si="40"/>
        <v>105.09237696009936</v>
      </c>
      <c r="N179" s="78">
        <v>12162</v>
      </c>
      <c r="O179" s="84">
        <f t="shared" si="41"/>
        <v>87.723600692440854</v>
      </c>
      <c r="P179" s="78">
        <f t="shared" si="34"/>
        <v>5393</v>
      </c>
      <c r="Q179" s="84">
        <f t="shared" si="42"/>
        <v>72.652566347837805</v>
      </c>
      <c r="R179" s="78">
        <f t="shared" si="35"/>
        <v>42847</v>
      </c>
      <c r="S179" s="84">
        <f t="shared" si="43"/>
        <v>96.755035678800468</v>
      </c>
      <c r="T179" s="78">
        <v>40500</v>
      </c>
      <c r="U179" s="84">
        <f t="shared" si="44"/>
        <v>96.594161419576423</v>
      </c>
      <c r="V179" s="78">
        <v>1250</v>
      </c>
      <c r="W179" s="84">
        <f t="shared" si="47"/>
        <v>43.998592045054558</v>
      </c>
      <c r="X179" s="78">
        <f t="shared" si="36"/>
        <v>2347</v>
      </c>
      <c r="Y179" s="84">
        <f t="shared" si="45"/>
        <v>99.617996604414259</v>
      </c>
      <c r="Z179" s="78">
        <v>306</v>
      </c>
      <c r="AA179" s="84">
        <f t="shared" si="31"/>
        <v>126.97095435684646</v>
      </c>
      <c r="AB179" s="78">
        <v>235</v>
      </c>
      <c r="AC179" s="84">
        <f t="shared" si="32"/>
        <v>98.326359832635973</v>
      </c>
      <c r="AD179" s="140"/>
      <c r="AE179" s="140"/>
      <c r="AF179" s="140"/>
      <c r="AG179" s="140"/>
      <c r="AH179" s="140"/>
      <c r="AI179" s="140"/>
      <c r="AJ179" s="118">
        <v>2047</v>
      </c>
      <c r="AK179" s="157">
        <f t="shared" si="46"/>
        <v>137.65971755211837</v>
      </c>
      <c r="AL179" s="118" t="s">
        <v>211</v>
      </c>
      <c r="AM179" s="118" t="s">
        <v>211</v>
      </c>
      <c r="AN179" s="118" t="s">
        <v>211</v>
      </c>
      <c r="AO179" s="118" t="s">
        <v>211</v>
      </c>
      <c r="AP179" s="33" t="s">
        <v>184</v>
      </c>
      <c r="AQ179" s="34" t="s">
        <v>184</v>
      </c>
      <c r="AR179" s="14"/>
      <c r="AS179" s="14"/>
      <c r="AT179" s="14"/>
      <c r="AU179" s="14"/>
      <c r="AV179" s="14"/>
      <c r="AW179" s="14"/>
      <c r="AX179" s="14"/>
    </row>
    <row r="180" spans="1:50" ht="12" hidden="1" customHeight="1">
      <c r="B180" s="43" t="s">
        <v>40</v>
      </c>
      <c r="C180" s="60" t="s">
        <v>12</v>
      </c>
      <c r="D180" s="82">
        <v>35362</v>
      </c>
      <c r="E180" s="84">
        <f t="shared" si="37"/>
        <v>102.86828019548521</v>
      </c>
      <c r="F180" s="78">
        <v>320</v>
      </c>
      <c r="G180" s="84">
        <f t="shared" si="38"/>
        <v>101.26582278481013</v>
      </c>
      <c r="H180" s="78">
        <v>211</v>
      </c>
      <c r="I180" s="84">
        <f t="shared" si="30"/>
        <v>113.44086021505377</v>
      </c>
      <c r="J180" s="78">
        <f t="shared" si="33"/>
        <v>35042</v>
      </c>
      <c r="K180" s="84">
        <f t="shared" si="39"/>
        <v>102.88314738696418</v>
      </c>
      <c r="L180" s="78">
        <v>6290</v>
      </c>
      <c r="M180" s="84">
        <f t="shared" si="40"/>
        <v>106.37578217486893</v>
      </c>
      <c r="N180" s="78">
        <v>13230</v>
      </c>
      <c r="O180" s="84">
        <f t="shared" si="41"/>
        <v>97.587961938481953</v>
      </c>
      <c r="P180" s="78">
        <f t="shared" si="34"/>
        <v>6940</v>
      </c>
      <c r="Q180" s="84">
        <f t="shared" si="42"/>
        <v>90.790162218733656</v>
      </c>
      <c r="R180" s="78">
        <f t="shared" si="35"/>
        <v>41982</v>
      </c>
      <c r="S180" s="84">
        <f t="shared" si="43"/>
        <v>100.66660272395933</v>
      </c>
      <c r="T180" s="78">
        <v>40508</v>
      </c>
      <c r="U180" s="84">
        <f t="shared" si="44"/>
        <v>100.37913517531905</v>
      </c>
      <c r="V180" s="78">
        <v>1287</v>
      </c>
      <c r="W180" s="84">
        <f t="shared" si="47"/>
        <v>59.254143646408842</v>
      </c>
      <c r="X180" s="78">
        <f t="shared" si="36"/>
        <v>1474</v>
      </c>
      <c r="Y180" s="84">
        <f t="shared" si="45"/>
        <v>109.26612305411416</v>
      </c>
      <c r="Z180" s="78">
        <v>292</v>
      </c>
      <c r="AA180" s="84">
        <f t="shared" si="31"/>
        <v>114.50980392156862</v>
      </c>
      <c r="AB180" s="78">
        <v>215</v>
      </c>
      <c r="AC180" s="84">
        <f t="shared" si="32"/>
        <v>94.713656387665196</v>
      </c>
      <c r="AD180" s="140"/>
      <c r="AE180" s="140"/>
      <c r="AF180" s="140"/>
      <c r="AG180" s="140"/>
      <c r="AH180" s="140"/>
      <c r="AI180" s="140"/>
      <c r="AJ180" s="118">
        <v>789</v>
      </c>
      <c r="AK180" s="157">
        <f t="shared" si="46"/>
        <v>92.82352941176471</v>
      </c>
      <c r="AL180" s="118" t="s">
        <v>211</v>
      </c>
      <c r="AM180" s="118" t="s">
        <v>211</v>
      </c>
      <c r="AN180" s="118" t="s">
        <v>211</v>
      </c>
      <c r="AO180" s="118" t="s">
        <v>211</v>
      </c>
      <c r="AP180" s="33" t="s">
        <v>184</v>
      </c>
      <c r="AQ180" s="34" t="s">
        <v>184</v>
      </c>
      <c r="AR180" s="14"/>
      <c r="AS180" s="14"/>
      <c r="AT180" s="14"/>
      <c r="AU180" s="14"/>
      <c r="AV180" s="14"/>
      <c r="AW180" s="14"/>
      <c r="AX180" s="14"/>
    </row>
    <row r="181" spans="1:50" ht="12" hidden="1" customHeight="1">
      <c r="B181" s="43" t="s">
        <v>42</v>
      </c>
      <c r="C181" s="60" t="s">
        <v>66</v>
      </c>
      <c r="D181" s="82">
        <v>34644</v>
      </c>
      <c r="E181" s="84">
        <f t="shared" si="37"/>
        <v>103.32239785266925</v>
      </c>
      <c r="F181" s="78">
        <v>315</v>
      </c>
      <c r="G181" s="84">
        <f t="shared" si="38"/>
        <v>92.10526315789474</v>
      </c>
      <c r="H181" s="78">
        <v>206</v>
      </c>
      <c r="I181" s="84">
        <f t="shared" si="30"/>
        <v>97.169811320754718</v>
      </c>
      <c r="J181" s="78">
        <f t="shared" si="33"/>
        <v>34329</v>
      </c>
      <c r="K181" s="84">
        <f t="shared" si="39"/>
        <v>103.43798963480776</v>
      </c>
      <c r="L181" s="78">
        <v>6080</v>
      </c>
      <c r="M181" s="84">
        <f t="shared" si="40"/>
        <v>106.46121519873928</v>
      </c>
      <c r="N181" s="78">
        <v>13285</v>
      </c>
      <c r="O181" s="84">
        <f t="shared" si="41"/>
        <v>89.848505342891926</v>
      </c>
      <c r="P181" s="78">
        <f t="shared" si="34"/>
        <v>7205</v>
      </c>
      <c r="Q181" s="84">
        <f t="shared" si="42"/>
        <v>79.393939393939391</v>
      </c>
      <c r="R181" s="78">
        <f t="shared" si="35"/>
        <v>41534</v>
      </c>
      <c r="S181" s="84">
        <f t="shared" si="43"/>
        <v>98.275086955492981</v>
      </c>
      <c r="T181" s="78">
        <v>39943</v>
      </c>
      <c r="U181" s="84">
        <f t="shared" si="44"/>
        <v>97.236963824918448</v>
      </c>
      <c r="V181" s="78">
        <v>1681</v>
      </c>
      <c r="W181" s="84">
        <f t="shared" si="47"/>
        <v>109.15584415584416</v>
      </c>
      <c r="X181" s="78">
        <f t="shared" si="36"/>
        <v>1591</v>
      </c>
      <c r="Y181" s="84">
        <f t="shared" si="45"/>
        <v>134.26160337552741</v>
      </c>
      <c r="Z181" s="78">
        <v>332</v>
      </c>
      <c r="AA181" s="84">
        <f t="shared" si="31"/>
        <v>98.80952380952381</v>
      </c>
      <c r="AB181" s="78">
        <v>230</v>
      </c>
      <c r="AC181" s="84">
        <f t="shared" si="32"/>
        <v>104.07239819004526</v>
      </c>
      <c r="AD181" s="140"/>
      <c r="AE181" s="140"/>
      <c r="AF181" s="140"/>
      <c r="AG181" s="140"/>
      <c r="AH181" s="140"/>
      <c r="AI181" s="140"/>
      <c r="AJ181" s="118">
        <v>698</v>
      </c>
      <c r="AK181" s="157">
        <f t="shared" si="46"/>
        <v>113.86623164763459</v>
      </c>
      <c r="AL181" s="118" t="s">
        <v>211</v>
      </c>
      <c r="AM181" s="118" t="s">
        <v>211</v>
      </c>
      <c r="AN181" s="118" t="s">
        <v>211</v>
      </c>
      <c r="AO181" s="118" t="s">
        <v>211</v>
      </c>
      <c r="AP181" s="33" t="s">
        <v>184</v>
      </c>
      <c r="AQ181" s="34" t="s">
        <v>184</v>
      </c>
      <c r="AR181" s="14"/>
      <c r="AS181" s="14"/>
      <c r="AT181" s="14"/>
      <c r="AU181" s="14"/>
      <c r="AV181" s="14"/>
      <c r="AW181" s="14"/>
      <c r="AX181" s="14"/>
    </row>
    <row r="182" spans="1:50" ht="12" hidden="1" customHeight="1">
      <c r="B182" s="43" t="s">
        <v>67</v>
      </c>
      <c r="C182" s="60" t="s">
        <v>68</v>
      </c>
      <c r="D182" s="82">
        <v>33363</v>
      </c>
      <c r="E182" s="84">
        <f t="shared" si="37"/>
        <v>102.59856079709699</v>
      </c>
      <c r="F182" s="78">
        <v>313</v>
      </c>
      <c r="G182" s="84">
        <f t="shared" si="38"/>
        <v>93.712574850299404</v>
      </c>
      <c r="H182" s="78">
        <v>204</v>
      </c>
      <c r="I182" s="84">
        <f t="shared" si="30"/>
        <v>100</v>
      </c>
      <c r="J182" s="78">
        <f t="shared" si="33"/>
        <v>33050</v>
      </c>
      <c r="K182" s="84">
        <f t="shared" si="39"/>
        <v>102.6907780263485</v>
      </c>
      <c r="L182" s="78">
        <v>5953</v>
      </c>
      <c r="M182" s="84">
        <f t="shared" si="40"/>
        <v>99.966414777497903</v>
      </c>
      <c r="N182" s="78">
        <v>13048</v>
      </c>
      <c r="O182" s="84">
        <f t="shared" si="41"/>
        <v>95.870683321087441</v>
      </c>
      <c r="P182" s="78">
        <f t="shared" si="34"/>
        <v>7095</v>
      </c>
      <c r="Q182" s="84">
        <f t="shared" si="42"/>
        <v>92.684519921619852</v>
      </c>
      <c r="R182" s="78">
        <f t="shared" si="35"/>
        <v>40145</v>
      </c>
      <c r="S182" s="84">
        <f t="shared" si="43"/>
        <v>100.76809156856348</v>
      </c>
      <c r="T182" s="78">
        <v>37940</v>
      </c>
      <c r="U182" s="84">
        <f t="shared" si="44"/>
        <v>99.726632320471026</v>
      </c>
      <c r="V182" s="78">
        <v>1644</v>
      </c>
      <c r="W182" s="84">
        <f t="shared" si="47"/>
        <v>79.267116682738674</v>
      </c>
      <c r="X182" s="78">
        <f t="shared" si="36"/>
        <v>2205</v>
      </c>
      <c r="Y182" s="84">
        <f t="shared" si="45"/>
        <v>122.84122562674096</v>
      </c>
      <c r="Z182" s="78">
        <v>355</v>
      </c>
      <c r="AA182" s="84">
        <f t="shared" si="31"/>
        <v>107.90273556231003</v>
      </c>
      <c r="AB182" s="78">
        <v>186</v>
      </c>
      <c r="AC182" s="84">
        <f t="shared" si="32"/>
        <v>70.188679245283012</v>
      </c>
      <c r="AD182" s="140"/>
      <c r="AE182" s="140"/>
      <c r="AF182" s="140"/>
      <c r="AG182" s="140"/>
      <c r="AH182" s="140"/>
      <c r="AI182" s="140"/>
      <c r="AJ182" s="118">
        <v>1371</v>
      </c>
      <c r="AK182" s="157">
        <f t="shared" si="46"/>
        <v>135.34057255676208</v>
      </c>
      <c r="AL182" s="118" t="s">
        <v>211</v>
      </c>
      <c r="AM182" s="118" t="s">
        <v>211</v>
      </c>
      <c r="AN182" s="118" t="s">
        <v>211</v>
      </c>
      <c r="AO182" s="118" t="s">
        <v>211</v>
      </c>
      <c r="AP182" s="33" t="s">
        <v>184</v>
      </c>
      <c r="AQ182" s="34" t="s">
        <v>184</v>
      </c>
      <c r="AR182" s="14"/>
      <c r="AS182" s="14"/>
      <c r="AT182" s="14"/>
      <c r="AU182" s="14"/>
      <c r="AV182" s="14"/>
      <c r="AW182" s="14"/>
      <c r="AX182" s="14"/>
    </row>
    <row r="183" spans="1:50" ht="12" hidden="1" customHeight="1">
      <c r="B183" s="43" t="s">
        <v>69</v>
      </c>
      <c r="C183" s="60" t="s">
        <v>15</v>
      </c>
      <c r="D183" s="82">
        <v>31991</v>
      </c>
      <c r="E183" s="84">
        <f t="shared" si="37"/>
        <v>100.56900345803206</v>
      </c>
      <c r="F183" s="78">
        <v>328</v>
      </c>
      <c r="G183" s="84">
        <f t="shared" si="38"/>
        <v>101.86335403726707</v>
      </c>
      <c r="H183" s="78">
        <v>219</v>
      </c>
      <c r="I183" s="84">
        <f t="shared" si="30"/>
        <v>114.0625</v>
      </c>
      <c r="J183" s="78">
        <f t="shared" si="33"/>
        <v>31663</v>
      </c>
      <c r="K183" s="84">
        <f t="shared" si="39"/>
        <v>100.55576727642277</v>
      </c>
      <c r="L183" s="78">
        <v>4928</v>
      </c>
      <c r="M183" s="84">
        <f t="shared" si="40"/>
        <v>96.306429548563614</v>
      </c>
      <c r="N183" s="78">
        <v>15405</v>
      </c>
      <c r="O183" s="84">
        <f t="shared" si="41"/>
        <v>95.712954333643978</v>
      </c>
      <c r="P183" s="78">
        <f t="shared" si="34"/>
        <v>10477</v>
      </c>
      <c r="Q183" s="84">
        <f t="shared" si="42"/>
        <v>95.436327199854247</v>
      </c>
      <c r="R183" s="78">
        <f t="shared" si="35"/>
        <v>42140</v>
      </c>
      <c r="S183" s="84">
        <f t="shared" si="43"/>
        <v>99.232327038101062</v>
      </c>
      <c r="T183" s="78">
        <v>41011</v>
      </c>
      <c r="U183" s="84">
        <f t="shared" si="44"/>
        <v>99.0915021625148</v>
      </c>
      <c r="V183" s="78">
        <v>1707</v>
      </c>
      <c r="W183" s="84">
        <f t="shared" si="47"/>
        <v>61.825425570445489</v>
      </c>
      <c r="X183" s="78">
        <f t="shared" si="36"/>
        <v>1129</v>
      </c>
      <c r="Y183" s="84">
        <f t="shared" si="45"/>
        <v>104.63392029657091</v>
      </c>
      <c r="Z183" s="78">
        <v>258</v>
      </c>
      <c r="AA183" s="84">
        <f t="shared" si="31"/>
        <v>80.625</v>
      </c>
      <c r="AB183" s="78">
        <v>187</v>
      </c>
      <c r="AC183" s="84">
        <f t="shared" si="32"/>
        <v>74.8</v>
      </c>
      <c r="AD183" s="140"/>
      <c r="AE183" s="140"/>
      <c r="AF183" s="140"/>
      <c r="AG183" s="140"/>
      <c r="AH183" s="140"/>
      <c r="AI183" s="140"/>
      <c r="AJ183" s="118">
        <v>262</v>
      </c>
      <c r="AK183" s="157">
        <f t="shared" si="46"/>
        <v>94.584837545126348</v>
      </c>
      <c r="AL183" s="118" t="s">
        <v>211</v>
      </c>
      <c r="AM183" s="118" t="s">
        <v>211</v>
      </c>
      <c r="AN183" s="118" t="s">
        <v>211</v>
      </c>
      <c r="AO183" s="118" t="s">
        <v>211</v>
      </c>
      <c r="AP183" s="33" t="s">
        <v>184</v>
      </c>
      <c r="AQ183" s="34" t="s">
        <v>184</v>
      </c>
      <c r="AR183" s="14"/>
      <c r="AS183" s="14"/>
      <c r="AT183" s="14"/>
      <c r="AU183" s="14"/>
      <c r="AV183" s="14"/>
      <c r="AW183" s="14"/>
      <c r="AX183" s="14"/>
    </row>
    <row r="184" spans="1:50" ht="12" hidden="1" customHeight="1">
      <c r="B184" s="43" t="s">
        <v>71</v>
      </c>
      <c r="C184" s="60" t="s">
        <v>16</v>
      </c>
      <c r="D184" s="82">
        <v>33718</v>
      </c>
      <c r="E184" s="84">
        <f t="shared" si="37"/>
        <v>99.316642120765835</v>
      </c>
      <c r="F184" s="78">
        <v>303</v>
      </c>
      <c r="G184" s="84">
        <f t="shared" si="38"/>
        <v>102.36486486486487</v>
      </c>
      <c r="H184" s="78">
        <v>194</v>
      </c>
      <c r="I184" s="84">
        <f t="shared" si="30"/>
        <v>116.86746987951808</v>
      </c>
      <c r="J184" s="78">
        <f t="shared" si="33"/>
        <v>33415</v>
      </c>
      <c r="K184" s="84">
        <f t="shared" si="39"/>
        <v>99.28983181791169</v>
      </c>
      <c r="L184" s="78">
        <v>5245</v>
      </c>
      <c r="M184" s="84">
        <f t="shared" si="40"/>
        <v>93.643992144259954</v>
      </c>
      <c r="N184" s="78">
        <v>14632</v>
      </c>
      <c r="O184" s="84">
        <f t="shared" si="41"/>
        <v>99.537414965986386</v>
      </c>
      <c r="P184" s="78">
        <f t="shared" si="34"/>
        <v>9387</v>
      </c>
      <c r="Q184" s="84">
        <f t="shared" si="42"/>
        <v>103.16518298714143</v>
      </c>
      <c r="R184" s="78">
        <f t="shared" si="35"/>
        <v>42802</v>
      </c>
      <c r="S184" s="84">
        <f t="shared" si="43"/>
        <v>100.1146118401048</v>
      </c>
      <c r="T184" s="78">
        <v>41901</v>
      </c>
      <c r="U184" s="84">
        <f t="shared" si="44"/>
        <v>101.59049581767488</v>
      </c>
      <c r="V184" s="78">
        <v>2256</v>
      </c>
      <c r="W184" s="84">
        <f t="shared" si="47"/>
        <v>76.578411405295313</v>
      </c>
      <c r="X184" s="78">
        <f t="shared" si="36"/>
        <v>901</v>
      </c>
      <c r="Y184" s="84">
        <f t="shared" si="45"/>
        <v>59.748010610079575</v>
      </c>
      <c r="Z184" s="78">
        <v>99</v>
      </c>
      <c r="AA184" s="84">
        <f t="shared" si="31"/>
        <v>36.263736263736263</v>
      </c>
      <c r="AB184" s="78">
        <v>141</v>
      </c>
      <c r="AC184" s="84">
        <f t="shared" si="32"/>
        <v>54.651162790697668</v>
      </c>
      <c r="AD184" s="140"/>
      <c r="AE184" s="140"/>
      <c r="AF184" s="140"/>
      <c r="AG184" s="140"/>
      <c r="AH184" s="140"/>
      <c r="AI184" s="140"/>
      <c r="AJ184" s="118">
        <v>730</v>
      </c>
      <c r="AK184" s="157">
        <f t="shared" si="46"/>
        <v>76.60020986358866</v>
      </c>
      <c r="AL184" s="118" t="s">
        <v>211</v>
      </c>
      <c r="AM184" s="118" t="s">
        <v>211</v>
      </c>
      <c r="AN184" s="118" t="s">
        <v>211</v>
      </c>
      <c r="AO184" s="118" t="s">
        <v>211</v>
      </c>
      <c r="AP184" s="33" t="s">
        <v>184</v>
      </c>
      <c r="AQ184" s="34" t="s">
        <v>184</v>
      </c>
      <c r="AR184" s="14"/>
      <c r="AS184" s="14"/>
      <c r="AT184" s="14"/>
      <c r="AU184" s="14"/>
      <c r="AV184" s="14"/>
      <c r="AW184" s="14"/>
      <c r="AX184" s="14"/>
    </row>
    <row r="185" spans="1:50" ht="12" hidden="1" customHeight="1">
      <c r="B185" s="43" t="s">
        <v>73</v>
      </c>
      <c r="C185" s="60" t="s">
        <v>17</v>
      </c>
      <c r="D185" s="82">
        <v>33105</v>
      </c>
      <c r="E185" s="84">
        <f t="shared" si="37"/>
        <v>99.44726486226682</v>
      </c>
      <c r="F185" s="78">
        <v>295</v>
      </c>
      <c r="G185" s="84">
        <f t="shared" si="38"/>
        <v>107.66423357664235</v>
      </c>
      <c r="H185" s="78">
        <v>186</v>
      </c>
      <c r="I185" s="84">
        <f t="shared" si="30"/>
        <v>129.16666666666669</v>
      </c>
      <c r="J185" s="78">
        <f t="shared" si="33"/>
        <v>32810</v>
      </c>
      <c r="K185" s="84">
        <f t="shared" si="39"/>
        <v>99.379070119642591</v>
      </c>
      <c r="L185" s="78">
        <v>5645</v>
      </c>
      <c r="M185" s="84">
        <f t="shared" si="40"/>
        <v>103.16154970760235</v>
      </c>
      <c r="N185" s="78">
        <v>12373</v>
      </c>
      <c r="O185" s="84">
        <f t="shared" si="41"/>
        <v>89.620454874692172</v>
      </c>
      <c r="P185" s="78">
        <f t="shared" si="34"/>
        <v>6728</v>
      </c>
      <c r="Q185" s="84">
        <f t="shared" si="42"/>
        <v>80.729541636669069</v>
      </c>
      <c r="R185" s="78">
        <f t="shared" si="35"/>
        <v>39538</v>
      </c>
      <c r="S185" s="84">
        <f t="shared" si="43"/>
        <v>95.620208469370482</v>
      </c>
      <c r="T185" s="78">
        <v>38301</v>
      </c>
      <c r="U185" s="84">
        <f t="shared" si="44"/>
        <v>96.301418083073514</v>
      </c>
      <c r="V185" s="78">
        <v>2154</v>
      </c>
      <c r="W185" s="84">
        <f t="shared" si="47"/>
        <v>73.415132924335381</v>
      </c>
      <c r="X185" s="78">
        <f t="shared" si="36"/>
        <v>1237</v>
      </c>
      <c r="Y185" s="84">
        <f t="shared" si="45"/>
        <v>78.440076093849072</v>
      </c>
      <c r="Z185" s="78">
        <v>125</v>
      </c>
      <c r="AA185" s="84">
        <f t="shared" si="31"/>
        <v>31.725888324873097</v>
      </c>
      <c r="AB185" s="78">
        <v>135</v>
      </c>
      <c r="AC185" s="84">
        <f t="shared" si="32"/>
        <v>63.679245283018872</v>
      </c>
      <c r="AD185" s="140"/>
      <c r="AE185" s="140"/>
      <c r="AF185" s="140"/>
      <c r="AG185" s="140"/>
      <c r="AH185" s="140"/>
      <c r="AI185" s="140"/>
      <c r="AJ185" s="118">
        <v>1225</v>
      </c>
      <c r="AK185" s="157">
        <f t="shared" si="46"/>
        <v>123.86248736097068</v>
      </c>
      <c r="AL185" s="118" t="s">
        <v>211</v>
      </c>
      <c r="AM185" s="118" t="s">
        <v>211</v>
      </c>
      <c r="AN185" s="118" t="s">
        <v>211</v>
      </c>
      <c r="AO185" s="118" t="s">
        <v>211</v>
      </c>
      <c r="AP185" s="33" t="s">
        <v>184</v>
      </c>
      <c r="AQ185" s="34" t="s">
        <v>184</v>
      </c>
      <c r="AR185" s="14"/>
      <c r="AS185" s="14"/>
      <c r="AT185" s="14"/>
      <c r="AU185" s="14"/>
      <c r="AV185" s="14"/>
      <c r="AW185" s="14"/>
      <c r="AX185" s="14"/>
    </row>
    <row r="186" spans="1:50" ht="12" hidden="1" customHeight="1">
      <c r="B186" s="43" t="s">
        <v>75</v>
      </c>
      <c r="C186" s="60" t="s">
        <v>18</v>
      </c>
      <c r="D186" s="82">
        <v>34018</v>
      </c>
      <c r="E186" s="84">
        <f t="shared" si="37"/>
        <v>98.037407418081216</v>
      </c>
      <c r="F186" s="78">
        <v>316</v>
      </c>
      <c r="G186" s="84">
        <f t="shared" si="38"/>
        <v>105.68561872909699</v>
      </c>
      <c r="H186" s="78">
        <v>207</v>
      </c>
      <c r="I186" s="84">
        <f t="shared" si="30"/>
        <v>122.48520710059172</v>
      </c>
      <c r="J186" s="78">
        <f t="shared" si="33"/>
        <v>33702</v>
      </c>
      <c r="K186" s="84">
        <f t="shared" si="39"/>
        <v>97.970930232558146</v>
      </c>
      <c r="L186" s="78">
        <v>7033</v>
      </c>
      <c r="M186" s="84">
        <f t="shared" si="40"/>
        <v>97.966290569717231</v>
      </c>
      <c r="N186" s="78">
        <v>11668</v>
      </c>
      <c r="O186" s="84">
        <f t="shared" si="41"/>
        <v>92.77252126898307</v>
      </c>
      <c r="P186" s="78">
        <f t="shared" si="34"/>
        <v>4635</v>
      </c>
      <c r="Q186" s="84">
        <f t="shared" si="42"/>
        <v>85.865135235272334</v>
      </c>
      <c r="R186" s="78">
        <f t="shared" si="35"/>
        <v>38337</v>
      </c>
      <c r="S186" s="84">
        <f t="shared" si="43"/>
        <v>96.328961254334388</v>
      </c>
      <c r="T186" s="78">
        <v>36935</v>
      </c>
      <c r="U186" s="84">
        <f t="shared" si="44"/>
        <v>99.789263231837467</v>
      </c>
      <c r="V186" s="78">
        <v>2177</v>
      </c>
      <c r="W186" s="84">
        <f t="shared" si="47"/>
        <v>89.075286415711957</v>
      </c>
      <c r="X186" s="78">
        <f t="shared" si="36"/>
        <v>1402</v>
      </c>
      <c r="Y186" s="84">
        <f t="shared" si="45"/>
        <v>50.341113105924592</v>
      </c>
      <c r="Z186" s="78">
        <v>119</v>
      </c>
      <c r="AA186" s="84">
        <f t="shared" si="31"/>
        <v>28.953771289537713</v>
      </c>
      <c r="AB186" s="78">
        <v>132</v>
      </c>
      <c r="AC186" s="84">
        <f t="shared" si="32"/>
        <v>65.671641791044777</v>
      </c>
      <c r="AD186" s="140"/>
      <c r="AE186" s="140"/>
      <c r="AF186" s="140"/>
      <c r="AG186" s="140"/>
      <c r="AH186" s="140"/>
      <c r="AI186" s="140"/>
      <c r="AJ186" s="118">
        <v>2433</v>
      </c>
      <c r="AK186" s="157">
        <f t="shared" si="46"/>
        <v>86.093418259023352</v>
      </c>
      <c r="AL186" s="118" t="s">
        <v>211</v>
      </c>
      <c r="AM186" s="118" t="s">
        <v>211</v>
      </c>
      <c r="AN186" s="118" t="s">
        <v>211</v>
      </c>
      <c r="AO186" s="118" t="s">
        <v>211</v>
      </c>
      <c r="AP186" s="33" t="s">
        <v>184</v>
      </c>
      <c r="AQ186" s="34" t="s">
        <v>184</v>
      </c>
      <c r="AR186" s="14"/>
      <c r="AS186" s="14"/>
      <c r="AT186" s="14"/>
      <c r="AU186" s="14"/>
      <c r="AV186" s="14"/>
      <c r="AW186" s="14"/>
      <c r="AX186" s="14"/>
    </row>
    <row r="187" spans="1:50" ht="12" hidden="1" customHeight="1">
      <c r="B187" s="43" t="s">
        <v>136</v>
      </c>
      <c r="C187" s="60" t="s">
        <v>137</v>
      </c>
      <c r="D187" s="82">
        <v>35298</v>
      </c>
      <c r="E187" s="84">
        <f t="shared" si="37"/>
        <v>99.57122708039492</v>
      </c>
      <c r="F187" s="78">
        <v>328</v>
      </c>
      <c r="G187" s="84">
        <f t="shared" si="38"/>
        <v>116.72597864768683</v>
      </c>
      <c r="H187" s="78">
        <v>219</v>
      </c>
      <c r="I187" s="84">
        <f t="shared" si="30"/>
        <v>127.32558139534885</v>
      </c>
      <c r="J187" s="78">
        <f t="shared" si="33"/>
        <v>34970</v>
      </c>
      <c r="K187" s="84">
        <f t="shared" si="39"/>
        <v>99.434160766584213</v>
      </c>
      <c r="L187" s="78">
        <v>7367</v>
      </c>
      <c r="M187" s="84">
        <f t="shared" si="40"/>
        <v>101.66988683411537</v>
      </c>
      <c r="N187" s="78">
        <v>11632</v>
      </c>
      <c r="O187" s="84">
        <f t="shared" si="41"/>
        <v>97.363354817108899</v>
      </c>
      <c r="P187" s="78">
        <f t="shared" si="34"/>
        <v>4265</v>
      </c>
      <c r="Q187" s="84">
        <f t="shared" si="42"/>
        <v>90.725377579238469</v>
      </c>
      <c r="R187" s="78">
        <f t="shared" si="35"/>
        <v>39235</v>
      </c>
      <c r="S187" s="84">
        <f t="shared" si="43"/>
        <v>98.407323802357666</v>
      </c>
      <c r="T187" s="78">
        <v>37641</v>
      </c>
      <c r="U187" s="84">
        <f t="shared" si="44"/>
        <v>100.08508601664494</v>
      </c>
      <c r="V187" s="78">
        <v>1887</v>
      </c>
      <c r="W187" s="84">
        <f t="shared" si="47"/>
        <v>90.8084696823869</v>
      </c>
      <c r="X187" s="78">
        <f t="shared" si="36"/>
        <v>1594</v>
      </c>
      <c r="Y187" s="84">
        <f t="shared" si="45"/>
        <v>70.499778858911981</v>
      </c>
      <c r="Z187" s="78">
        <v>84</v>
      </c>
      <c r="AA187" s="84">
        <f t="shared" si="31"/>
        <v>37.004405286343612</v>
      </c>
      <c r="AB187" s="78">
        <v>141</v>
      </c>
      <c r="AC187" s="84">
        <f t="shared" si="32"/>
        <v>71.212121212121218</v>
      </c>
      <c r="AD187" s="140"/>
      <c r="AE187" s="140"/>
      <c r="AF187" s="140"/>
      <c r="AG187" s="140"/>
      <c r="AH187" s="140"/>
      <c r="AI187" s="140"/>
      <c r="AJ187" s="118">
        <v>2934</v>
      </c>
      <c r="AK187" s="157">
        <f t="shared" si="46"/>
        <v>107.19766167336499</v>
      </c>
      <c r="AL187" s="118" t="s">
        <v>211</v>
      </c>
      <c r="AM187" s="118" t="s">
        <v>211</v>
      </c>
      <c r="AN187" s="118" t="s">
        <v>211</v>
      </c>
      <c r="AO187" s="118" t="s">
        <v>211</v>
      </c>
      <c r="AP187" s="33" t="s">
        <v>184</v>
      </c>
      <c r="AQ187" s="34" t="s">
        <v>184</v>
      </c>
      <c r="AR187" s="14"/>
      <c r="AS187" s="14"/>
      <c r="AT187" s="14"/>
      <c r="AU187" s="14"/>
      <c r="AV187" s="14"/>
      <c r="AW187" s="14"/>
      <c r="AX187" s="14"/>
    </row>
    <row r="188" spans="1:50" ht="12" hidden="1" customHeight="1">
      <c r="B188" s="43" t="s">
        <v>79</v>
      </c>
      <c r="C188" s="60" t="s">
        <v>80</v>
      </c>
      <c r="D188" s="82">
        <v>32326</v>
      </c>
      <c r="E188" s="84">
        <f t="shared" si="37"/>
        <v>95.712678391662223</v>
      </c>
      <c r="F188" s="78">
        <v>271</v>
      </c>
      <c r="G188" s="84">
        <f t="shared" si="38"/>
        <v>100.37037037037038</v>
      </c>
      <c r="H188" s="78">
        <v>162</v>
      </c>
      <c r="I188" s="84">
        <f t="shared" si="30"/>
        <v>100.62111801242236</v>
      </c>
      <c r="J188" s="78">
        <f t="shared" si="33"/>
        <v>32055</v>
      </c>
      <c r="K188" s="84">
        <f t="shared" si="39"/>
        <v>95.675143266475644</v>
      </c>
      <c r="L188" s="78">
        <v>6240</v>
      </c>
      <c r="M188" s="84">
        <f t="shared" si="40"/>
        <v>103.70616586338708</v>
      </c>
      <c r="N188" s="78">
        <v>9957</v>
      </c>
      <c r="O188" s="84">
        <f t="shared" si="41"/>
        <v>85.747502583534271</v>
      </c>
      <c r="P188" s="78">
        <f t="shared" si="34"/>
        <v>3717</v>
      </c>
      <c r="Q188" s="84">
        <f t="shared" si="42"/>
        <v>66.434316353887397</v>
      </c>
      <c r="R188" s="78">
        <f t="shared" si="35"/>
        <v>35772</v>
      </c>
      <c r="S188" s="84">
        <f t="shared" si="43"/>
        <v>91.490830967543928</v>
      </c>
      <c r="T188" s="78">
        <v>34381</v>
      </c>
      <c r="U188" s="84">
        <f t="shared" si="44"/>
        <v>91.648451244868582</v>
      </c>
      <c r="V188" s="78">
        <v>1091</v>
      </c>
      <c r="W188" s="84">
        <f t="shared" si="47"/>
        <v>55.184623166413758</v>
      </c>
      <c r="X188" s="78">
        <f t="shared" si="36"/>
        <v>1391</v>
      </c>
      <c r="Y188" s="84">
        <f t="shared" si="45"/>
        <v>87.760252365930597</v>
      </c>
      <c r="Z188" s="78">
        <v>87</v>
      </c>
      <c r="AA188" s="84">
        <f t="shared" si="31"/>
        <v>32.103321033210328</v>
      </c>
      <c r="AB188" s="78">
        <v>118</v>
      </c>
      <c r="AC188" s="84">
        <f t="shared" si="32"/>
        <v>65.555555555555557</v>
      </c>
      <c r="AD188" s="140"/>
      <c r="AE188" s="140"/>
      <c r="AF188" s="140"/>
      <c r="AG188" s="140"/>
      <c r="AH188" s="140"/>
      <c r="AI188" s="140"/>
      <c r="AJ188" s="118">
        <v>1686</v>
      </c>
      <c r="AK188" s="157">
        <f t="shared" si="46"/>
        <v>139.45409429280397</v>
      </c>
      <c r="AL188" s="118" t="s">
        <v>211</v>
      </c>
      <c r="AM188" s="118" t="s">
        <v>211</v>
      </c>
      <c r="AN188" s="118" t="s">
        <v>211</v>
      </c>
      <c r="AO188" s="118" t="s">
        <v>211</v>
      </c>
      <c r="AP188" s="33" t="s">
        <v>184</v>
      </c>
      <c r="AQ188" s="34" t="s">
        <v>184</v>
      </c>
      <c r="AR188" s="14"/>
      <c r="AS188" s="14"/>
      <c r="AT188" s="14"/>
      <c r="AU188" s="14"/>
      <c r="AV188" s="14"/>
      <c r="AW188" s="14"/>
      <c r="AX188" s="14"/>
    </row>
    <row r="189" spans="1:50" ht="12" hidden="1" customHeight="1">
      <c r="B189" s="44" t="s">
        <v>81</v>
      </c>
      <c r="C189" s="60" t="s">
        <v>20</v>
      </c>
      <c r="D189" s="83">
        <v>36417</v>
      </c>
      <c r="E189" s="85">
        <f t="shared" si="37"/>
        <v>98.381780851523672</v>
      </c>
      <c r="F189" s="79">
        <v>322</v>
      </c>
      <c r="G189" s="85">
        <f t="shared" si="38"/>
        <v>106.62251655629137</v>
      </c>
      <c r="H189" s="79">
        <v>213</v>
      </c>
      <c r="I189" s="85">
        <f t="shared" si="30"/>
        <v>110.36269430051813</v>
      </c>
      <c r="J189" s="79">
        <f t="shared" si="33"/>
        <v>36095</v>
      </c>
      <c r="K189" s="85">
        <f t="shared" si="39"/>
        <v>98.31399466143705</v>
      </c>
      <c r="L189" s="79">
        <v>8456</v>
      </c>
      <c r="M189" s="85">
        <f t="shared" si="40"/>
        <v>103.88206388206389</v>
      </c>
      <c r="N189" s="79">
        <v>10950</v>
      </c>
      <c r="O189" s="85">
        <f t="shared" si="41"/>
        <v>89.563225911990841</v>
      </c>
      <c r="P189" s="79">
        <f t="shared" si="34"/>
        <v>2494</v>
      </c>
      <c r="Q189" s="85">
        <f t="shared" si="42"/>
        <v>61.037689672050909</v>
      </c>
      <c r="R189" s="79">
        <f t="shared" si="35"/>
        <v>38589</v>
      </c>
      <c r="S189" s="85">
        <f t="shared" si="43"/>
        <v>94.580882352941174</v>
      </c>
      <c r="T189" s="79">
        <v>37029</v>
      </c>
      <c r="U189" s="85">
        <f t="shared" si="44"/>
        <v>97.817989697530052</v>
      </c>
      <c r="V189" s="79">
        <v>1598</v>
      </c>
      <c r="W189" s="85">
        <f t="shared" si="47"/>
        <v>76.495931067496414</v>
      </c>
      <c r="X189" s="79">
        <f t="shared" si="36"/>
        <v>1560</v>
      </c>
      <c r="Y189" s="85">
        <f t="shared" si="45"/>
        <v>52.97113752122241</v>
      </c>
      <c r="Z189" s="79">
        <v>113</v>
      </c>
      <c r="AA189" s="85">
        <f t="shared" si="31"/>
        <v>32.658959537572251</v>
      </c>
      <c r="AB189" s="79">
        <v>126</v>
      </c>
      <c r="AC189" s="85">
        <f t="shared" si="32"/>
        <v>48.837209302325576</v>
      </c>
      <c r="AD189" s="141"/>
      <c r="AE189" s="141"/>
      <c r="AF189" s="141"/>
      <c r="AG189" s="141"/>
      <c r="AH189" s="141"/>
      <c r="AI189" s="141"/>
      <c r="AJ189" s="151">
        <v>3498</v>
      </c>
      <c r="AK189" s="170">
        <f t="shared" si="46"/>
        <v>97.709497206703915</v>
      </c>
      <c r="AL189" s="151" t="s">
        <v>211</v>
      </c>
      <c r="AM189" s="151" t="s">
        <v>211</v>
      </c>
      <c r="AN189" s="151" t="s">
        <v>211</v>
      </c>
      <c r="AO189" s="151" t="s">
        <v>211</v>
      </c>
      <c r="AP189" s="35" t="s">
        <v>184</v>
      </c>
      <c r="AQ189" s="36" t="s">
        <v>184</v>
      </c>
      <c r="AR189" s="68"/>
      <c r="AS189" s="14"/>
      <c r="AT189" s="14"/>
      <c r="AU189" s="14"/>
      <c r="AV189" s="14"/>
      <c r="AW189" s="14"/>
      <c r="AX189" s="14"/>
    </row>
    <row r="190" spans="1:50" ht="12" hidden="1" customHeight="1">
      <c r="B190" s="42" t="s">
        <v>138</v>
      </c>
      <c r="C190" s="61" t="s">
        <v>139</v>
      </c>
      <c r="D190" s="77">
        <v>36101</v>
      </c>
      <c r="E190" s="86">
        <f t="shared" si="37"/>
        <v>98.499358816949055</v>
      </c>
      <c r="F190" s="80">
        <v>320</v>
      </c>
      <c r="G190" s="86">
        <f t="shared" si="38"/>
        <v>107.02341137123746</v>
      </c>
      <c r="H190" s="80">
        <v>211</v>
      </c>
      <c r="I190" s="86">
        <f t="shared" si="30"/>
        <v>111.05263157894736</v>
      </c>
      <c r="J190" s="80">
        <f t="shared" si="33"/>
        <v>35781</v>
      </c>
      <c r="K190" s="86">
        <f t="shared" si="39"/>
        <v>98.429247359154928</v>
      </c>
      <c r="L190" s="80">
        <v>7994</v>
      </c>
      <c r="M190" s="86">
        <f t="shared" si="40"/>
        <v>107.00040155267033</v>
      </c>
      <c r="N190" s="80">
        <v>11692</v>
      </c>
      <c r="O190" s="86">
        <f t="shared" si="41"/>
        <v>93.648378053664388</v>
      </c>
      <c r="P190" s="80">
        <f t="shared" si="34"/>
        <v>3698</v>
      </c>
      <c r="Q190" s="86">
        <f t="shared" si="42"/>
        <v>73.753490227363386</v>
      </c>
      <c r="R190" s="80">
        <f t="shared" si="35"/>
        <v>39479</v>
      </c>
      <c r="S190" s="86">
        <f t="shared" si="43"/>
        <v>95.43828264758497</v>
      </c>
      <c r="T190" s="78">
        <v>37887</v>
      </c>
      <c r="U190" s="86">
        <f t="shared" si="44"/>
        <v>97.433457631477438</v>
      </c>
      <c r="V190" s="80">
        <v>2205</v>
      </c>
      <c r="W190" s="86">
        <f t="shared" si="47"/>
        <v>103.81355932203388</v>
      </c>
      <c r="X190" s="80">
        <f t="shared" si="36"/>
        <v>1592</v>
      </c>
      <c r="Y190" s="86">
        <f t="shared" si="45"/>
        <v>64.167674324869012</v>
      </c>
      <c r="Z190" s="80">
        <v>135</v>
      </c>
      <c r="AA190" s="86">
        <f t="shared" si="31"/>
        <v>31.177829099307157</v>
      </c>
      <c r="AB190" s="80">
        <v>131</v>
      </c>
      <c r="AC190" s="86">
        <f t="shared" si="32"/>
        <v>54.583333333333329</v>
      </c>
      <c r="AD190" s="142"/>
      <c r="AE190" s="142"/>
      <c r="AF190" s="142"/>
      <c r="AG190" s="142"/>
      <c r="AH190" s="142"/>
      <c r="AI190" s="142"/>
      <c r="AJ190" s="149">
        <v>3124</v>
      </c>
      <c r="AK190" s="158">
        <f t="shared" si="46"/>
        <v>126.68288726682889</v>
      </c>
      <c r="AL190" s="149" t="s">
        <v>211</v>
      </c>
      <c r="AM190" s="149" t="s">
        <v>211</v>
      </c>
      <c r="AN190" s="149" t="s">
        <v>211</v>
      </c>
      <c r="AO190" s="149" t="s">
        <v>211</v>
      </c>
      <c r="AP190" s="29" t="s">
        <v>184</v>
      </c>
      <c r="AQ190" s="30" t="s">
        <v>184</v>
      </c>
      <c r="AR190" s="14"/>
      <c r="AS190" s="14"/>
      <c r="AT190" s="14"/>
      <c r="AU190" s="14"/>
      <c r="AV190" s="14"/>
      <c r="AW190" s="14"/>
      <c r="AX190" s="14"/>
    </row>
    <row r="191" spans="1:50" ht="12" hidden="1" customHeight="1">
      <c r="B191" s="43" t="s">
        <v>63</v>
      </c>
      <c r="C191" s="60" t="s">
        <v>11</v>
      </c>
      <c r="D191" s="75">
        <v>36824</v>
      </c>
      <c r="E191" s="84">
        <f t="shared" si="37"/>
        <v>97.492785470334383</v>
      </c>
      <c r="F191" s="78">
        <v>312</v>
      </c>
      <c r="G191" s="84">
        <f t="shared" si="38"/>
        <v>98.422712933753942</v>
      </c>
      <c r="H191" s="78">
        <v>203</v>
      </c>
      <c r="I191" s="84">
        <f t="shared" ref="I191:I213" si="48">H191/H179*100</f>
        <v>97.59615384615384</v>
      </c>
      <c r="J191" s="78">
        <f t="shared" si="33"/>
        <v>36512</v>
      </c>
      <c r="K191" s="84">
        <f t="shared" si="39"/>
        <v>97.484914828856731</v>
      </c>
      <c r="L191" s="78">
        <v>7136</v>
      </c>
      <c r="M191" s="84">
        <f t="shared" si="40"/>
        <v>105.42177574235485</v>
      </c>
      <c r="N191" s="78">
        <v>12312</v>
      </c>
      <c r="O191" s="84">
        <f t="shared" si="41"/>
        <v>101.23334977799705</v>
      </c>
      <c r="P191" s="78">
        <f t="shared" si="34"/>
        <v>5176</v>
      </c>
      <c r="Q191" s="84">
        <f t="shared" si="42"/>
        <v>95.976265529389948</v>
      </c>
      <c r="R191" s="78">
        <f t="shared" si="35"/>
        <v>41688</v>
      </c>
      <c r="S191" s="84">
        <f t="shared" si="43"/>
        <v>97.295026489602549</v>
      </c>
      <c r="T191" s="78">
        <v>40636</v>
      </c>
      <c r="U191" s="84">
        <f t="shared" si="44"/>
        <v>100.3358024691358</v>
      </c>
      <c r="V191" s="78">
        <v>1974</v>
      </c>
      <c r="W191" s="84">
        <f t="shared" si="47"/>
        <v>157.91999999999999</v>
      </c>
      <c r="X191" s="78">
        <f t="shared" si="36"/>
        <v>1052</v>
      </c>
      <c r="Y191" s="84">
        <f t="shared" si="45"/>
        <v>44.823178525777593</v>
      </c>
      <c r="Z191" s="78">
        <v>108</v>
      </c>
      <c r="AA191" s="84">
        <f t="shared" ref="AA191:AA213" si="49">Z191/Z179*100</f>
        <v>35.294117647058826</v>
      </c>
      <c r="AB191" s="78">
        <v>133</v>
      </c>
      <c r="AC191" s="84">
        <f t="shared" ref="AC191:AC213" si="50">AB191/AB179*100</f>
        <v>56.59574468085107</v>
      </c>
      <c r="AD191" s="140"/>
      <c r="AE191" s="140"/>
      <c r="AF191" s="140"/>
      <c r="AG191" s="140"/>
      <c r="AH191" s="140"/>
      <c r="AI191" s="140"/>
      <c r="AJ191" s="118">
        <v>1244</v>
      </c>
      <c r="AK191" s="157">
        <f t="shared" si="46"/>
        <v>60.771861260381044</v>
      </c>
      <c r="AL191" s="118" t="s">
        <v>211</v>
      </c>
      <c r="AM191" s="118" t="s">
        <v>211</v>
      </c>
      <c r="AN191" s="118" t="s">
        <v>211</v>
      </c>
      <c r="AO191" s="118" t="s">
        <v>211</v>
      </c>
      <c r="AP191" s="33" t="s">
        <v>184</v>
      </c>
      <c r="AQ191" s="34" t="s">
        <v>184</v>
      </c>
      <c r="AR191" s="14"/>
      <c r="AS191" s="14"/>
      <c r="AT191" s="14"/>
      <c r="AU191" s="14"/>
      <c r="AV191" s="14"/>
      <c r="AW191" s="14"/>
      <c r="AX191" s="14"/>
    </row>
    <row r="192" spans="1:50" ht="12" hidden="1" customHeight="1">
      <c r="B192" s="43" t="s">
        <v>40</v>
      </c>
      <c r="C192" s="60" t="s">
        <v>12</v>
      </c>
      <c r="D192" s="75">
        <v>34355</v>
      </c>
      <c r="E192" s="84">
        <f t="shared" si="37"/>
        <v>97.152310389683834</v>
      </c>
      <c r="F192" s="78">
        <v>299</v>
      </c>
      <c r="G192" s="84">
        <f t="shared" si="38"/>
        <v>93.4375</v>
      </c>
      <c r="H192" s="78">
        <v>190</v>
      </c>
      <c r="I192" s="84">
        <f t="shared" si="48"/>
        <v>90.047393364928908</v>
      </c>
      <c r="J192" s="78">
        <f t="shared" si="33"/>
        <v>34056</v>
      </c>
      <c r="K192" s="84">
        <f t="shared" si="39"/>
        <v>97.186233662462186</v>
      </c>
      <c r="L192" s="78">
        <v>5518</v>
      </c>
      <c r="M192" s="84">
        <f t="shared" si="40"/>
        <v>87.726550079491261</v>
      </c>
      <c r="N192" s="78">
        <v>12232</v>
      </c>
      <c r="O192" s="84">
        <f t="shared" si="41"/>
        <v>92.45653817082389</v>
      </c>
      <c r="P192" s="78">
        <f t="shared" si="34"/>
        <v>6714</v>
      </c>
      <c r="Q192" s="84">
        <f t="shared" si="42"/>
        <v>96.743515850144092</v>
      </c>
      <c r="R192" s="78">
        <f t="shared" si="35"/>
        <v>40770</v>
      </c>
      <c r="S192" s="84">
        <f t="shared" si="43"/>
        <v>97.113048449335423</v>
      </c>
      <c r="T192" s="78">
        <v>40149</v>
      </c>
      <c r="U192" s="84">
        <f t="shared" si="44"/>
        <v>99.113755307593564</v>
      </c>
      <c r="V192" s="78">
        <v>1186</v>
      </c>
      <c r="W192" s="84">
        <f t="shared" si="47"/>
        <v>92.152292152292148</v>
      </c>
      <c r="X192" s="78">
        <f t="shared" si="36"/>
        <v>621</v>
      </c>
      <c r="Y192" s="84">
        <f t="shared" si="45"/>
        <v>42.130257801899596</v>
      </c>
      <c r="Z192" s="78">
        <v>100</v>
      </c>
      <c r="AA192" s="84">
        <f t="shared" si="49"/>
        <v>34.246575342465754</v>
      </c>
      <c r="AB192" s="78">
        <v>127</v>
      </c>
      <c r="AC192" s="84">
        <f t="shared" si="50"/>
        <v>59.069767441860463</v>
      </c>
      <c r="AD192" s="140"/>
      <c r="AE192" s="140"/>
      <c r="AF192" s="140"/>
      <c r="AG192" s="140"/>
      <c r="AH192" s="140"/>
      <c r="AI192" s="140"/>
      <c r="AJ192" s="118">
        <v>413</v>
      </c>
      <c r="AK192" s="157">
        <f t="shared" si="46"/>
        <v>52.344740177439796</v>
      </c>
      <c r="AL192" s="118" t="s">
        <v>211</v>
      </c>
      <c r="AM192" s="118" t="s">
        <v>211</v>
      </c>
      <c r="AN192" s="118" t="s">
        <v>211</v>
      </c>
      <c r="AO192" s="118" t="s">
        <v>211</v>
      </c>
      <c r="AP192" s="33" t="s">
        <v>184</v>
      </c>
      <c r="AQ192" s="34" t="s">
        <v>184</v>
      </c>
      <c r="AR192" s="14"/>
      <c r="AS192" s="14"/>
      <c r="AT192" s="14"/>
      <c r="AU192" s="14"/>
      <c r="AV192" s="14"/>
      <c r="AW192" s="14"/>
      <c r="AX192" s="14"/>
    </row>
    <row r="193" spans="1:50" ht="12" hidden="1" customHeight="1">
      <c r="B193" s="43" t="s">
        <v>42</v>
      </c>
      <c r="C193" s="60" t="s">
        <v>66</v>
      </c>
      <c r="D193" s="75">
        <v>33647</v>
      </c>
      <c r="E193" s="84">
        <f t="shared" si="37"/>
        <v>97.12215679482739</v>
      </c>
      <c r="F193" s="78">
        <v>307</v>
      </c>
      <c r="G193" s="84">
        <f t="shared" si="38"/>
        <v>97.460317460317455</v>
      </c>
      <c r="H193" s="78">
        <v>198</v>
      </c>
      <c r="I193" s="84">
        <f t="shared" si="48"/>
        <v>96.116504854368941</v>
      </c>
      <c r="J193" s="78">
        <f t="shared" si="33"/>
        <v>33340</v>
      </c>
      <c r="K193" s="84">
        <f t="shared" si="39"/>
        <v>97.119053861166947</v>
      </c>
      <c r="L193" s="78">
        <v>5221</v>
      </c>
      <c r="M193" s="84">
        <f t="shared" si="40"/>
        <v>85.871710526315795</v>
      </c>
      <c r="N193" s="78">
        <v>14386</v>
      </c>
      <c r="O193" s="84">
        <f t="shared" si="41"/>
        <v>108.28754234098608</v>
      </c>
      <c r="P193" s="78">
        <f t="shared" si="34"/>
        <v>9165</v>
      </c>
      <c r="Q193" s="84">
        <f t="shared" si="42"/>
        <v>127.20333102012491</v>
      </c>
      <c r="R193" s="78">
        <f t="shared" si="35"/>
        <v>42505</v>
      </c>
      <c r="S193" s="84">
        <f t="shared" si="43"/>
        <v>102.33784369432273</v>
      </c>
      <c r="T193" s="78">
        <v>41812</v>
      </c>
      <c r="U193" s="84">
        <f t="shared" si="44"/>
        <v>104.67916781413513</v>
      </c>
      <c r="V193" s="78">
        <v>1578</v>
      </c>
      <c r="W193" s="84">
        <f t="shared" si="47"/>
        <v>93.87269482450921</v>
      </c>
      <c r="X193" s="78">
        <f t="shared" si="36"/>
        <v>693</v>
      </c>
      <c r="Y193" s="84">
        <f t="shared" si="45"/>
        <v>43.557510999371459</v>
      </c>
      <c r="Z193" s="78">
        <v>119</v>
      </c>
      <c r="AA193" s="84">
        <f t="shared" si="49"/>
        <v>35.843373493975903</v>
      </c>
      <c r="AB193" s="78">
        <v>89</v>
      </c>
      <c r="AC193" s="84">
        <f t="shared" si="50"/>
        <v>38.695652173913039</v>
      </c>
      <c r="AD193" s="140"/>
      <c r="AE193" s="140"/>
      <c r="AF193" s="140"/>
      <c r="AG193" s="140"/>
      <c r="AH193" s="140"/>
      <c r="AI193" s="140"/>
      <c r="AJ193" s="118">
        <v>537</v>
      </c>
      <c r="AK193" s="157">
        <f t="shared" si="46"/>
        <v>76.934097421203447</v>
      </c>
      <c r="AL193" s="118" t="s">
        <v>211</v>
      </c>
      <c r="AM193" s="118" t="s">
        <v>211</v>
      </c>
      <c r="AN193" s="118" t="s">
        <v>211</v>
      </c>
      <c r="AO193" s="118" t="s">
        <v>211</v>
      </c>
      <c r="AP193" s="33" t="s">
        <v>184</v>
      </c>
      <c r="AQ193" s="34" t="s">
        <v>184</v>
      </c>
      <c r="AR193" s="14"/>
      <c r="AS193" s="14"/>
      <c r="AT193" s="14"/>
      <c r="AU193" s="14"/>
      <c r="AV193" s="14"/>
      <c r="AW193" s="14"/>
      <c r="AX193" s="14"/>
    </row>
    <row r="194" spans="1:50" ht="12" hidden="1" customHeight="1">
      <c r="B194" s="43" t="s">
        <v>67</v>
      </c>
      <c r="C194" s="60" t="s">
        <v>68</v>
      </c>
      <c r="D194" s="75">
        <v>32075</v>
      </c>
      <c r="E194" s="84">
        <f t="shared" si="37"/>
        <v>96.139435902047182</v>
      </c>
      <c r="F194" s="78">
        <v>310</v>
      </c>
      <c r="G194" s="84">
        <f t="shared" si="38"/>
        <v>99.04153354632588</v>
      </c>
      <c r="H194" s="78">
        <v>201</v>
      </c>
      <c r="I194" s="84">
        <f t="shared" si="48"/>
        <v>98.529411764705884</v>
      </c>
      <c r="J194" s="78">
        <f t="shared" si="33"/>
        <v>31765</v>
      </c>
      <c r="K194" s="84">
        <f t="shared" si="39"/>
        <v>96.111951588502265</v>
      </c>
      <c r="L194" s="78">
        <v>5577</v>
      </c>
      <c r="M194" s="84">
        <f t="shared" si="40"/>
        <v>93.683856878884598</v>
      </c>
      <c r="N194" s="78">
        <v>14204</v>
      </c>
      <c r="O194" s="84">
        <f t="shared" si="41"/>
        <v>108.85959534028204</v>
      </c>
      <c r="P194" s="78">
        <f t="shared" si="34"/>
        <v>8627</v>
      </c>
      <c r="Q194" s="84">
        <f t="shared" si="42"/>
        <v>121.59267089499647</v>
      </c>
      <c r="R194" s="78">
        <f t="shared" si="35"/>
        <v>40392</v>
      </c>
      <c r="S194" s="84">
        <f t="shared" si="43"/>
        <v>100.61526964752771</v>
      </c>
      <c r="T194" s="78">
        <v>39160</v>
      </c>
      <c r="U194" s="84">
        <f t="shared" si="44"/>
        <v>103.21560358460728</v>
      </c>
      <c r="V194" s="78">
        <v>1609</v>
      </c>
      <c r="W194" s="84">
        <f t="shared" si="47"/>
        <v>97.871046228710469</v>
      </c>
      <c r="X194" s="78">
        <f t="shared" si="36"/>
        <v>1232</v>
      </c>
      <c r="Y194" s="84">
        <f t="shared" si="45"/>
        <v>55.873015873015873</v>
      </c>
      <c r="Z194" s="78">
        <v>132</v>
      </c>
      <c r="AA194" s="84">
        <f t="shared" si="49"/>
        <v>37.183098591549296</v>
      </c>
      <c r="AB194" s="78">
        <v>129</v>
      </c>
      <c r="AC194" s="84">
        <f t="shared" si="50"/>
        <v>69.354838709677423</v>
      </c>
      <c r="AD194" s="140"/>
      <c r="AE194" s="140"/>
      <c r="AF194" s="140"/>
      <c r="AG194" s="140"/>
      <c r="AH194" s="140"/>
      <c r="AI194" s="140"/>
      <c r="AJ194" s="118">
        <v>1002</v>
      </c>
      <c r="AK194" s="157">
        <f t="shared" si="46"/>
        <v>73.085339168490151</v>
      </c>
      <c r="AL194" s="118" t="s">
        <v>211</v>
      </c>
      <c r="AM194" s="118" t="s">
        <v>211</v>
      </c>
      <c r="AN194" s="118" t="s">
        <v>211</v>
      </c>
      <c r="AO194" s="118" t="s">
        <v>211</v>
      </c>
      <c r="AP194" s="33" t="s">
        <v>184</v>
      </c>
      <c r="AQ194" s="34" t="s">
        <v>184</v>
      </c>
    </row>
    <row r="195" spans="1:50" ht="12" hidden="1" customHeight="1">
      <c r="B195" s="43" t="s">
        <v>69</v>
      </c>
      <c r="C195" s="60" t="s">
        <v>15</v>
      </c>
      <c r="D195" s="75">
        <v>31591</v>
      </c>
      <c r="E195" s="84">
        <f t="shared" si="37"/>
        <v>98.749648338595236</v>
      </c>
      <c r="F195" s="78">
        <v>298</v>
      </c>
      <c r="G195" s="84">
        <f t="shared" si="38"/>
        <v>90.853658536585371</v>
      </c>
      <c r="H195" s="78">
        <v>189</v>
      </c>
      <c r="I195" s="84">
        <f t="shared" si="48"/>
        <v>86.301369863013704</v>
      </c>
      <c r="J195" s="78">
        <f t="shared" si="33"/>
        <v>31293</v>
      </c>
      <c r="K195" s="84">
        <f t="shared" si="39"/>
        <v>98.831443640842622</v>
      </c>
      <c r="L195" s="78">
        <v>4848</v>
      </c>
      <c r="M195" s="84">
        <f t="shared" si="40"/>
        <v>98.376623376623371</v>
      </c>
      <c r="N195" s="78">
        <v>17193</v>
      </c>
      <c r="O195" s="84">
        <f t="shared" si="41"/>
        <v>111.6066212268744</v>
      </c>
      <c r="P195" s="78">
        <f t="shared" si="34"/>
        <v>12345</v>
      </c>
      <c r="Q195" s="84">
        <f t="shared" si="42"/>
        <v>117.82953135439533</v>
      </c>
      <c r="R195" s="78">
        <f t="shared" si="35"/>
        <v>43638</v>
      </c>
      <c r="S195" s="84">
        <f t="shared" si="43"/>
        <v>103.55481727574751</v>
      </c>
      <c r="T195" s="78">
        <v>43093</v>
      </c>
      <c r="U195" s="84">
        <f t="shared" si="44"/>
        <v>105.07668674258126</v>
      </c>
      <c r="V195" s="78">
        <v>2571</v>
      </c>
      <c r="W195" s="84">
        <f t="shared" si="47"/>
        <v>150.61511423550087</v>
      </c>
      <c r="X195" s="78">
        <f t="shared" si="36"/>
        <v>545</v>
      </c>
      <c r="Y195" s="84">
        <f t="shared" si="45"/>
        <v>48.272807794508417</v>
      </c>
      <c r="Z195" s="78">
        <v>126</v>
      </c>
      <c r="AA195" s="84">
        <f t="shared" si="49"/>
        <v>48.837209302325576</v>
      </c>
      <c r="AB195" s="78">
        <v>134</v>
      </c>
      <c r="AC195" s="84">
        <f t="shared" si="50"/>
        <v>71.657754010695186</v>
      </c>
      <c r="AD195" s="140"/>
      <c r="AE195" s="140"/>
      <c r="AF195" s="140"/>
      <c r="AG195" s="140"/>
      <c r="AH195" s="140"/>
      <c r="AI195" s="140"/>
      <c r="AJ195" s="118">
        <v>90</v>
      </c>
      <c r="AK195" s="157">
        <f t="shared" si="46"/>
        <v>34.351145038167942</v>
      </c>
      <c r="AL195" s="118" t="s">
        <v>211</v>
      </c>
      <c r="AM195" s="118" t="s">
        <v>211</v>
      </c>
      <c r="AN195" s="118" t="s">
        <v>211</v>
      </c>
      <c r="AO195" s="118" t="s">
        <v>211</v>
      </c>
      <c r="AP195" s="33" t="s">
        <v>184</v>
      </c>
      <c r="AQ195" s="34" t="s">
        <v>184</v>
      </c>
    </row>
    <row r="196" spans="1:50" ht="12" hidden="1" customHeight="1">
      <c r="B196" s="43" t="s">
        <v>71</v>
      </c>
      <c r="C196" s="60" t="s">
        <v>16</v>
      </c>
      <c r="D196" s="75">
        <v>32962</v>
      </c>
      <c r="E196" s="84">
        <f t="shared" si="37"/>
        <v>97.757874132510821</v>
      </c>
      <c r="F196" s="78">
        <v>286</v>
      </c>
      <c r="G196" s="84">
        <f t="shared" si="38"/>
        <v>94.38943894389439</v>
      </c>
      <c r="H196" s="78">
        <v>177</v>
      </c>
      <c r="I196" s="84">
        <f t="shared" si="48"/>
        <v>91.237113402061851</v>
      </c>
      <c r="J196" s="78">
        <f t="shared" si="33"/>
        <v>32676</v>
      </c>
      <c r="K196" s="84">
        <f t="shared" si="39"/>
        <v>97.788418374981305</v>
      </c>
      <c r="L196" s="78">
        <v>5022</v>
      </c>
      <c r="M196" s="84">
        <f t="shared" si="40"/>
        <v>95.748331744518595</v>
      </c>
      <c r="N196" s="78">
        <v>17151</v>
      </c>
      <c r="O196" s="84">
        <f t="shared" si="41"/>
        <v>117.21569163477309</v>
      </c>
      <c r="P196" s="78">
        <f t="shared" si="34"/>
        <v>12129</v>
      </c>
      <c r="Q196" s="84">
        <f t="shared" si="42"/>
        <v>129.21061041866412</v>
      </c>
      <c r="R196" s="78">
        <f t="shared" si="35"/>
        <v>44805</v>
      </c>
      <c r="S196" s="84">
        <f t="shared" si="43"/>
        <v>104.67968786505304</v>
      </c>
      <c r="T196" s="78">
        <v>43816</v>
      </c>
      <c r="U196" s="84">
        <f t="shared" si="44"/>
        <v>104.57029665163122</v>
      </c>
      <c r="V196" s="78">
        <v>3117</v>
      </c>
      <c r="W196" s="84">
        <f t="shared" si="47"/>
        <v>138.16489361702128</v>
      </c>
      <c r="X196" s="78">
        <f t="shared" si="36"/>
        <v>989</v>
      </c>
      <c r="Y196" s="84">
        <f t="shared" si="45"/>
        <v>109.7669256381798</v>
      </c>
      <c r="Z196" s="78">
        <v>118</v>
      </c>
      <c r="AA196" s="84">
        <f t="shared" si="49"/>
        <v>119.19191919191918</v>
      </c>
      <c r="AB196" s="78">
        <v>146</v>
      </c>
      <c r="AC196" s="84">
        <f t="shared" si="50"/>
        <v>103.54609929078013</v>
      </c>
      <c r="AD196" s="140"/>
      <c r="AE196" s="140"/>
      <c r="AF196" s="140"/>
      <c r="AG196" s="140"/>
      <c r="AH196" s="140"/>
      <c r="AI196" s="140"/>
      <c r="AJ196" s="118">
        <v>763</v>
      </c>
      <c r="AK196" s="157">
        <f t="shared" si="46"/>
        <v>104.52054794520549</v>
      </c>
      <c r="AL196" s="118" t="s">
        <v>211</v>
      </c>
      <c r="AM196" s="118" t="s">
        <v>211</v>
      </c>
      <c r="AN196" s="118" t="s">
        <v>211</v>
      </c>
      <c r="AO196" s="118" t="s">
        <v>211</v>
      </c>
      <c r="AP196" s="33" t="s">
        <v>184</v>
      </c>
      <c r="AQ196" s="34" t="s">
        <v>184</v>
      </c>
    </row>
    <row r="197" spans="1:50" ht="12" hidden="1" customHeight="1">
      <c r="B197" s="43" t="s">
        <v>73</v>
      </c>
      <c r="C197" s="60" t="s">
        <v>17</v>
      </c>
      <c r="D197" s="75">
        <v>32360</v>
      </c>
      <c r="E197" s="84">
        <f t="shared" si="37"/>
        <v>97.749584654885965</v>
      </c>
      <c r="F197" s="78">
        <v>304</v>
      </c>
      <c r="G197" s="84">
        <f t="shared" si="38"/>
        <v>103.05084745762711</v>
      </c>
      <c r="H197" s="78">
        <v>195</v>
      </c>
      <c r="I197" s="84">
        <f t="shared" si="48"/>
        <v>104.83870967741935</v>
      </c>
      <c r="J197" s="78">
        <f t="shared" si="33"/>
        <v>32056</v>
      </c>
      <c r="K197" s="84">
        <f t="shared" si="39"/>
        <v>97.701920146296857</v>
      </c>
      <c r="L197" s="78">
        <v>5353</v>
      </c>
      <c r="M197" s="84">
        <f t="shared" si="40"/>
        <v>94.827280779450845</v>
      </c>
      <c r="N197" s="78">
        <v>14556</v>
      </c>
      <c r="O197" s="84">
        <f t="shared" si="41"/>
        <v>117.64325547563243</v>
      </c>
      <c r="P197" s="78">
        <f t="shared" si="34"/>
        <v>9203</v>
      </c>
      <c r="Q197" s="84">
        <f t="shared" si="42"/>
        <v>136.78656361474435</v>
      </c>
      <c r="R197" s="78">
        <f t="shared" si="35"/>
        <v>41259</v>
      </c>
      <c r="S197" s="84">
        <f t="shared" si="43"/>
        <v>104.35277454600637</v>
      </c>
      <c r="T197" s="78">
        <v>40352</v>
      </c>
      <c r="U197" s="84">
        <f t="shared" si="44"/>
        <v>105.35495156784418</v>
      </c>
      <c r="V197" s="78">
        <v>2632</v>
      </c>
      <c r="W197" s="84">
        <f t="shared" si="47"/>
        <v>122.19127205199629</v>
      </c>
      <c r="X197" s="78">
        <f t="shared" si="36"/>
        <v>907</v>
      </c>
      <c r="Y197" s="84">
        <f t="shared" si="45"/>
        <v>73.322554567502024</v>
      </c>
      <c r="Z197" s="78">
        <v>125</v>
      </c>
      <c r="AA197" s="84">
        <f t="shared" si="49"/>
        <v>100</v>
      </c>
      <c r="AB197" s="78">
        <v>125</v>
      </c>
      <c r="AC197" s="84">
        <f t="shared" si="50"/>
        <v>92.592592592592595</v>
      </c>
      <c r="AD197" s="140"/>
      <c r="AE197" s="140"/>
      <c r="AF197" s="140"/>
      <c r="AG197" s="140"/>
      <c r="AH197" s="140"/>
      <c r="AI197" s="140"/>
      <c r="AJ197" s="118">
        <v>922</v>
      </c>
      <c r="AK197" s="157">
        <f t="shared" si="46"/>
        <v>75.265306122448976</v>
      </c>
      <c r="AL197" s="118" t="s">
        <v>211</v>
      </c>
      <c r="AM197" s="118" t="s">
        <v>211</v>
      </c>
      <c r="AN197" s="118" t="s">
        <v>211</v>
      </c>
      <c r="AO197" s="118" t="s">
        <v>211</v>
      </c>
      <c r="AP197" s="33" t="s">
        <v>184</v>
      </c>
      <c r="AQ197" s="34" t="s">
        <v>184</v>
      </c>
    </row>
    <row r="198" spans="1:50" ht="12" hidden="1" customHeight="1">
      <c r="B198" s="43" t="s">
        <v>75</v>
      </c>
      <c r="C198" s="60" t="s">
        <v>18</v>
      </c>
      <c r="D198" s="75">
        <v>33335</v>
      </c>
      <c r="E198" s="84">
        <f t="shared" si="37"/>
        <v>97.992239402669185</v>
      </c>
      <c r="F198" s="78">
        <v>318</v>
      </c>
      <c r="G198" s="84">
        <f t="shared" si="38"/>
        <v>100.63291139240506</v>
      </c>
      <c r="H198" s="78">
        <v>209</v>
      </c>
      <c r="I198" s="84">
        <f t="shared" si="48"/>
        <v>100.96618357487924</v>
      </c>
      <c r="J198" s="78">
        <f t="shared" si="33"/>
        <v>33017</v>
      </c>
      <c r="K198" s="84">
        <f t="shared" si="39"/>
        <v>97.967479674796749</v>
      </c>
      <c r="L198" s="78">
        <v>6642</v>
      </c>
      <c r="M198" s="84">
        <f t="shared" si="40"/>
        <v>94.440494810180581</v>
      </c>
      <c r="N198" s="78">
        <v>13575</v>
      </c>
      <c r="O198" s="84">
        <f t="shared" si="41"/>
        <v>116.34384641755229</v>
      </c>
      <c r="P198" s="78">
        <f t="shared" si="34"/>
        <v>6933</v>
      </c>
      <c r="Q198" s="84">
        <f t="shared" si="42"/>
        <v>149.57928802588998</v>
      </c>
      <c r="R198" s="78">
        <f t="shared" si="35"/>
        <v>39950</v>
      </c>
      <c r="S198" s="84">
        <f t="shared" si="43"/>
        <v>104.207423637739</v>
      </c>
      <c r="T198" s="78">
        <v>38211</v>
      </c>
      <c r="U198" s="84">
        <f t="shared" si="44"/>
        <v>103.45471774739407</v>
      </c>
      <c r="V198" s="78">
        <v>2251</v>
      </c>
      <c r="W198" s="84">
        <f t="shared" si="47"/>
        <v>103.39917317409279</v>
      </c>
      <c r="X198" s="78">
        <f t="shared" si="36"/>
        <v>1739</v>
      </c>
      <c r="Y198" s="84">
        <f t="shared" si="45"/>
        <v>124.03708987161197</v>
      </c>
      <c r="Z198" s="78">
        <v>178</v>
      </c>
      <c r="AA198" s="84">
        <f t="shared" si="49"/>
        <v>149.57983193277312</v>
      </c>
      <c r="AB198" s="78">
        <v>131</v>
      </c>
      <c r="AC198" s="84">
        <f t="shared" si="50"/>
        <v>99.242424242424249</v>
      </c>
      <c r="AD198" s="140"/>
      <c r="AE198" s="140"/>
      <c r="AF198" s="140"/>
      <c r="AG198" s="140"/>
      <c r="AH198" s="140"/>
      <c r="AI198" s="140"/>
      <c r="AJ198" s="118">
        <v>2456</v>
      </c>
      <c r="AK198" s="157">
        <f t="shared" si="46"/>
        <v>100.94533497739417</v>
      </c>
      <c r="AL198" s="118" t="s">
        <v>211</v>
      </c>
      <c r="AM198" s="118" t="s">
        <v>211</v>
      </c>
      <c r="AN198" s="118" t="s">
        <v>211</v>
      </c>
      <c r="AO198" s="118" t="s">
        <v>211</v>
      </c>
      <c r="AP198" s="33" t="s">
        <v>184</v>
      </c>
      <c r="AQ198" s="34" t="s">
        <v>184</v>
      </c>
    </row>
    <row r="199" spans="1:50" ht="12" hidden="1" customHeight="1">
      <c r="B199" s="43" t="s">
        <v>140</v>
      </c>
      <c r="C199" s="60" t="s">
        <v>141</v>
      </c>
      <c r="D199" s="75">
        <v>34276</v>
      </c>
      <c r="E199" s="84">
        <f t="shared" si="37"/>
        <v>97.104651821632956</v>
      </c>
      <c r="F199" s="78">
        <v>258</v>
      </c>
      <c r="G199" s="84">
        <f t="shared" si="38"/>
        <v>78.658536585365852</v>
      </c>
      <c r="H199" s="78">
        <v>149</v>
      </c>
      <c r="I199" s="84">
        <f t="shared" si="48"/>
        <v>68.036529680365305</v>
      </c>
      <c r="J199" s="78">
        <f t="shared" si="33"/>
        <v>34018</v>
      </c>
      <c r="K199" s="84">
        <f t="shared" si="39"/>
        <v>97.27766657134687</v>
      </c>
      <c r="L199" s="78">
        <v>7073</v>
      </c>
      <c r="M199" s="84">
        <f t="shared" si="40"/>
        <v>96.009230351567794</v>
      </c>
      <c r="N199" s="78">
        <v>13876</v>
      </c>
      <c r="O199" s="84">
        <f t="shared" si="41"/>
        <v>119.29160935350755</v>
      </c>
      <c r="P199" s="78">
        <f t="shared" si="34"/>
        <v>6803</v>
      </c>
      <c r="Q199" s="84">
        <f t="shared" si="42"/>
        <v>159.50762016412659</v>
      </c>
      <c r="R199" s="78">
        <f t="shared" si="35"/>
        <v>40821</v>
      </c>
      <c r="S199" s="84">
        <f t="shared" si="43"/>
        <v>104.04230916273735</v>
      </c>
      <c r="T199" s="78">
        <v>39393</v>
      </c>
      <c r="U199" s="84">
        <f t="shared" si="44"/>
        <v>104.65449908344624</v>
      </c>
      <c r="V199" s="78">
        <v>1923</v>
      </c>
      <c r="W199" s="84">
        <f t="shared" si="47"/>
        <v>101.90779014308427</v>
      </c>
      <c r="X199" s="78">
        <f t="shared" si="36"/>
        <v>1428</v>
      </c>
      <c r="Y199" s="84">
        <f t="shared" si="45"/>
        <v>89.585947302383943</v>
      </c>
      <c r="Z199" s="78">
        <v>95</v>
      </c>
      <c r="AA199" s="84">
        <f t="shared" si="49"/>
        <v>113.09523809523809</v>
      </c>
      <c r="AB199" s="78">
        <v>124</v>
      </c>
      <c r="AC199" s="84">
        <f t="shared" si="50"/>
        <v>87.943262411347519</v>
      </c>
      <c r="AD199" s="140"/>
      <c r="AE199" s="140"/>
      <c r="AF199" s="140"/>
      <c r="AG199" s="140"/>
      <c r="AH199" s="140"/>
      <c r="AI199" s="140"/>
      <c r="AJ199" s="118">
        <v>2485</v>
      </c>
      <c r="AK199" s="157">
        <f t="shared" si="46"/>
        <v>84.696659850034081</v>
      </c>
      <c r="AL199" s="118" t="s">
        <v>211</v>
      </c>
      <c r="AM199" s="118" t="s">
        <v>211</v>
      </c>
      <c r="AN199" s="118" t="s">
        <v>211</v>
      </c>
      <c r="AO199" s="118" t="s">
        <v>211</v>
      </c>
      <c r="AP199" s="33" t="s">
        <v>184</v>
      </c>
      <c r="AQ199" s="34" t="s">
        <v>184</v>
      </c>
    </row>
    <row r="200" spans="1:50" ht="12" hidden="1" customHeight="1">
      <c r="B200" s="43" t="s">
        <v>79</v>
      </c>
      <c r="C200" s="60" t="s">
        <v>80</v>
      </c>
      <c r="D200" s="75">
        <v>31497</v>
      </c>
      <c r="E200" s="84">
        <f t="shared" si="37"/>
        <v>97.435500835240987</v>
      </c>
      <c r="F200" s="78">
        <v>268</v>
      </c>
      <c r="G200" s="84">
        <f t="shared" si="38"/>
        <v>98.892988929889299</v>
      </c>
      <c r="H200" s="78">
        <v>159</v>
      </c>
      <c r="I200" s="84">
        <f t="shared" si="48"/>
        <v>98.148148148148152</v>
      </c>
      <c r="J200" s="78">
        <f t="shared" si="33"/>
        <v>31229</v>
      </c>
      <c r="K200" s="84">
        <f t="shared" si="39"/>
        <v>97.423178911246296</v>
      </c>
      <c r="L200" s="78">
        <v>5550</v>
      </c>
      <c r="M200" s="84">
        <f t="shared" si="40"/>
        <v>88.942307692307693</v>
      </c>
      <c r="N200" s="78">
        <v>12229</v>
      </c>
      <c r="O200" s="84">
        <f t="shared" si="41"/>
        <v>122.8181179070001</v>
      </c>
      <c r="P200" s="78">
        <f t="shared" si="34"/>
        <v>6679</v>
      </c>
      <c r="Q200" s="84">
        <f t="shared" si="42"/>
        <v>179.68792036588647</v>
      </c>
      <c r="R200" s="78">
        <f t="shared" si="35"/>
        <v>37908</v>
      </c>
      <c r="S200" s="84">
        <f t="shared" si="43"/>
        <v>105.97115062059711</v>
      </c>
      <c r="T200" s="78">
        <v>36899</v>
      </c>
      <c r="U200" s="84">
        <f t="shared" si="44"/>
        <v>107.32381257089672</v>
      </c>
      <c r="V200" s="78">
        <v>1629</v>
      </c>
      <c r="W200" s="84">
        <f t="shared" si="47"/>
        <v>149.31255728689277</v>
      </c>
      <c r="X200" s="78">
        <f t="shared" si="36"/>
        <v>1009</v>
      </c>
      <c r="Y200" s="84">
        <f t="shared" si="45"/>
        <v>72.537742631200572</v>
      </c>
      <c r="Z200" s="78">
        <v>100</v>
      </c>
      <c r="AA200" s="84">
        <f t="shared" si="49"/>
        <v>114.94252873563218</v>
      </c>
      <c r="AB200" s="78">
        <v>109</v>
      </c>
      <c r="AC200" s="84">
        <f t="shared" si="50"/>
        <v>92.372881355932208</v>
      </c>
      <c r="AD200" s="140"/>
      <c r="AE200" s="140"/>
      <c r="AF200" s="140"/>
      <c r="AG200" s="140"/>
      <c r="AH200" s="140"/>
      <c r="AI200" s="140"/>
      <c r="AJ200" s="118">
        <v>1128</v>
      </c>
      <c r="AK200" s="157">
        <f t="shared" si="46"/>
        <v>66.90391459074732</v>
      </c>
      <c r="AL200" s="118" t="s">
        <v>211</v>
      </c>
      <c r="AM200" s="118" t="s">
        <v>211</v>
      </c>
      <c r="AN200" s="118" t="s">
        <v>211</v>
      </c>
      <c r="AO200" s="118" t="s">
        <v>211</v>
      </c>
      <c r="AP200" s="33" t="s">
        <v>184</v>
      </c>
      <c r="AQ200" s="34" t="s">
        <v>184</v>
      </c>
    </row>
    <row r="201" spans="1:50" s="57" customFormat="1" ht="12" hidden="1" customHeight="1">
      <c r="A201" s="122"/>
      <c r="B201" s="44" t="s">
        <v>81</v>
      </c>
      <c r="C201" s="62" t="s">
        <v>82</v>
      </c>
      <c r="D201" s="76">
        <v>35096</v>
      </c>
      <c r="E201" s="85">
        <f t="shared" si="37"/>
        <v>96.372573248757448</v>
      </c>
      <c r="F201" s="79">
        <v>300</v>
      </c>
      <c r="G201" s="85">
        <f t="shared" si="38"/>
        <v>93.16770186335404</v>
      </c>
      <c r="H201" s="79">
        <v>191</v>
      </c>
      <c r="I201" s="85">
        <f t="shared" si="48"/>
        <v>89.671361502347409</v>
      </c>
      <c r="J201" s="79">
        <f>D201-F201</f>
        <v>34796</v>
      </c>
      <c r="K201" s="85">
        <f t="shared" si="39"/>
        <v>96.401163596065942</v>
      </c>
      <c r="L201" s="79">
        <v>7811</v>
      </c>
      <c r="M201" s="85">
        <f t="shared" si="40"/>
        <v>92.372280037842941</v>
      </c>
      <c r="N201" s="79">
        <v>12920</v>
      </c>
      <c r="O201" s="85">
        <f t="shared" si="41"/>
        <v>117.99086757990867</v>
      </c>
      <c r="P201" s="79">
        <f t="shared" si="34"/>
        <v>5109</v>
      </c>
      <c r="Q201" s="85">
        <f t="shared" si="42"/>
        <v>204.85164394546911</v>
      </c>
      <c r="R201" s="79">
        <f t="shared" si="35"/>
        <v>39905</v>
      </c>
      <c r="S201" s="85">
        <f t="shared" si="43"/>
        <v>103.41029827152815</v>
      </c>
      <c r="T201" s="79">
        <v>38294</v>
      </c>
      <c r="U201" s="85">
        <f t="shared" si="44"/>
        <v>103.41624132436739</v>
      </c>
      <c r="V201" s="79">
        <v>1886</v>
      </c>
      <c r="W201" s="85">
        <f t="shared" si="47"/>
        <v>118.02252816020025</v>
      </c>
      <c r="X201" s="79">
        <f t="shared" si="36"/>
        <v>1611</v>
      </c>
      <c r="Y201" s="85">
        <f t="shared" si="45"/>
        <v>103.26923076923077</v>
      </c>
      <c r="Z201" s="79">
        <v>115</v>
      </c>
      <c r="AA201" s="85">
        <f t="shared" si="49"/>
        <v>101.76991150442478</v>
      </c>
      <c r="AB201" s="79">
        <v>93</v>
      </c>
      <c r="AC201" s="85">
        <f t="shared" si="50"/>
        <v>73.80952380952381</v>
      </c>
      <c r="AD201" s="143"/>
      <c r="AE201" s="143"/>
      <c r="AF201" s="143"/>
      <c r="AG201" s="143"/>
      <c r="AH201" s="143"/>
      <c r="AI201" s="143"/>
      <c r="AJ201" s="151">
        <v>3167</v>
      </c>
      <c r="AK201" s="170">
        <f t="shared" si="46"/>
        <v>90.537449971412229</v>
      </c>
      <c r="AL201" s="151" t="s">
        <v>211</v>
      </c>
      <c r="AM201" s="151" t="s">
        <v>211</v>
      </c>
      <c r="AN201" s="151" t="s">
        <v>211</v>
      </c>
      <c r="AO201" s="151" t="s">
        <v>211</v>
      </c>
      <c r="AP201" s="35" t="s">
        <v>184</v>
      </c>
      <c r="AQ201" s="36" t="s">
        <v>184</v>
      </c>
      <c r="AR201" s="68"/>
      <c r="AS201" s="56"/>
      <c r="AT201" s="56"/>
      <c r="AU201" s="56"/>
      <c r="AV201" s="56"/>
      <c r="AW201" s="56"/>
      <c r="AX201" s="56"/>
    </row>
    <row r="202" spans="1:50" ht="12" hidden="1" customHeight="1">
      <c r="B202" s="43" t="s">
        <v>142</v>
      </c>
      <c r="C202" s="60" t="s">
        <v>143</v>
      </c>
      <c r="D202" s="75">
        <v>34698</v>
      </c>
      <c r="E202" s="84">
        <f t="shared" si="37"/>
        <v>96.113681061466437</v>
      </c>
      <c r="F202" s="78">
        <v>276</v>
      </c>
      <c r="G202" s="84">
        <f t="shared" si="38"/>
        <v>86.25</v>
      </c>
      <c r="H202" s="78">
        <v>143</v>
      </c>
      <c r="I202" s="84">
        <f t="shared" si="48"/>
        <v>67.772511848341239</v>
      </c>
      <c r="J202" s="78">
        <f t="shared" ref="J202:J212" si="51">D202-F202</f>
        <v>34422</v>
      </c>
      <c r="K202" s="84">
        <f t="shared" si="39"/>
        <v>96.20189486040077</v>
      </c>
      <c r="L202" s="78">
        <v>8097</v>
      </c>
      <c r="M202" s="84">
        <f t="shared" si="40"/>
        <v>101.28846634976232</v>
      </c>
      <c r="N202" s="78">
        <v>13466</v>
      </c>
      <c r="O202" s="84">
        <f t="shared" si="41"/>
        <v>115.17276770441327</v>
      </c>
      <c r="P202" s="78">
        <f t="shared" si="34"/>
        <v>5369</v>
      </c>
      <c r="Q202" s="84">
        <f t="shared" si="42"/>
        <v>145.18658734451054</v>
      </c>
      <c r="R202" s="78">
        <f t="shared" si="35"/>
        <v>39791</v>
      </c>
      <c r="S202" s="84">
        <f t="shared" si="43"/>
        <v>100.79029357379873</v>
      </c>
      <c r="T202" s="78">
        <v>38317</v>
      </c>
      <c r="U202" s="84">
        <f t="shared" si="44"/>
        <v>101.13495394198537</v>
      </c>
      <c r="V202" s="78">
        <v>2346</v>
      </c>
      <c r="W202" s="84">
        <f t="shared" si="47"/>
        <v>106.39455782312925</v>
      </c>
      <c r="X202" s="78">
        <f>+R202-T202</f>
        <v>1474</v>
      </c>
      <c r="Y202" s="84">
        <f t="shared" si="45"/>
        <v>92.587939698492463</v>
      </c>
      <c r="Z202" s="78">
        <v>136</v>
      </c>
      <c r="AA202" s="84">
        <f t="shared" si="49"/>
        <v>100.74074074074073</v>
      </c>
      <c r="AB202" s="78">
        <v>72</v>
      </c>
      <c r="AC202" s="84">
        <f t="shared" si="50"/>
        <v>54.961832061068705</v>
      </c>
      <c r="AD202" s="140"/>
      <c r="AE202" s="140"/>
      <c r="AF202" s="140"/>
      <c r="AG202" s="140"/>
      <c r="AH202" s="140"/>
      <c r="AI202" s="140"/>
      <c r="AJ202" s="118">
        <v>2641</v>
      </c>
      <c r="AK202" s="157">
        <f t="shared" si="46"/>
        <v>84.539052496798973</v>
      </c>
      <c r="AL202" s="149">
        <v>139</v>
      </c>
      <c r="AM202" s="149" t="s">
        <v>211</v>
      </c>
      <c r="AN202" s="149" t="s">
        <v>211</v>
      </c>
      <c r="AO202" s="149" t="s">
        <v>211</v>
      </c>
      <c r="AP202" s="33" t="s">
        <v>184</v>
      </c>
      <c r="AQ202" s="34" t="s">
        <v>184</v>
      </c>
    </row>
    <row r="203" spans="1:50" ht="12" hidden="1" customHeight="1">
      <c r="B203" s="43" t="s">
        <v>63</v>
      </c>
      <c r="C203" s="60" t="s">
        <v>11</v>
      </c>
      <c r="D203" s="75">
        <v>35460</v>
      </c>
      <c r="E203" s="84">
        <f t="shared" si="37"/>
        <v>96.295893982185532</v>
      </c>
      <c r="F203" s="78">
        <v>299</v>
      </c>
      <c r="G203" s="84">
        <f t="shared" si="38"/>
        <v>95.833333333333343</v>
      </c>
      <c r="H203" s="78">
        <v>166</v>
      </c>
      <c r="I203" s="84">
        <f t="shared" si="48"/>
        <v>81.77339901477832</v>
      </c>
      <c r="J203" s="78">
        <f t="shared" si="51"/>
        <v>35161</v>
      </c>
      <c r="K203" s="84">
        <f t="shared" si="39"/>
        <v>96.299846625766875</v>
      </c>
      <c r="L203" s="78">
        <v>7267</v>
      </c>
      <c r="M203" s="84">
        <f t="shared" si="40"/>
        <v>101.83576233183858</v>
      </c>
      <c r="N203" s="78">
        <v>13746</v>
      </c>
      <c r="O203" s="84">
        <f t="shared" si="41"/>
        <v>111.64717348927876</v>
      </c>
      <c r="P203" s="78">
        <f t="shared" ref="P203:P214" si="52">N203-L203</f>
        <v>6479</v>
      </c>
      <c r="Q203" s="84">
        <f t="shared" si="42"/>
        <v>125.17387944358578</v>
      </c>
      <c r="R203" s="78">
        <f t="shared" ref="R203:R214" si="53">J203+P203</f>
        <v>41640</v>
      </c>
      <c r="S203" s="84">
        <f t="shared" si="43"/>
        <v>99.884858952216462</v>
      </c>
      <c r="T203" s="78">
        <v>40478</v>
      </c>
      <c r="U203" s="84">
        <f t="shared" si="44"/>
        <v>99.611182202972742</v>
      </c>
      <c r="V203" s="78">
        <v>1947</v>
      </c>
      <c r="W203" s="84">
        <f t="shared" si="47"/>
        <v>98.632218844984791</v>
      </c>
      <c r="X203" s="78">
        <f t="shared" ref="X203:X213" si="54">+R203-T203</f>
        <v>1162</v>
      </c>
      <c r="Y203" s="84">
        <f t="shared" si="45"/>
        <v>110.45627376425855</v>
      </c>
      <c r="Z203" s="78">
        <v>119</v>
      </c>
      <c r="AA203" s="84">
        <f t="shared" si="49"/>
        <v>110.18518518518519</v>
      </c>
      <c r="AB203" s="78">
        <v>99</v>
      </c>
      <c r="AC203" s="84">
        <f t="shared" si="50"/>
        <v>74.436090225563916</v>
      </c>
      <c r="AD203" s="140"/>
      <c r="AE203" s="140"/>
      <c r="AF203" s="140"/>
      <c r="AG203" s="140"/>
      <c r="AH203" s="140"/>
      <c r="AI203" s="140"/>
      <c r="AJ203" s="118">
        <v>1244</v>
      </c>
      <c r="AK203" s="157">
        <f t="shared" si="46"/>
        <v>100</v>
      </c>
      <c r="AL203" s="118">
        <v>133</v>
      </c>
      <c r="AM203" s="118" t="s">
        <v>211</v>
      </c>
      <c r="AN203" s="118" t="s">
        <v>211</v>
      </c>
      <c r="AO203" s="118" t="s">
        <v>211</v>
      </c>
      <c r="AP203" s="33" t="s">
        <v>184</v>
      </c>
      <c r="AQ203" s="34" t="s">
        <v>184</v>
      </c>
    </row>
    <row r="204" spans="1:50" ht="12" hidden="1" customHeight="1">
      <c r="B204" s="43" t="s">
        <v>40</v>
      </c>
      <c r="C204" s="60" t="s">
        <v>12</v>
      </c>
      <c r="D204" s="75">
        <v>32986</v>
      </c>
      <c r="E204" s="84">
        <f t="shared" si="37"/>
        <v>96.015136079173331</v>
      </c>
      <c r="F204" s="78">
        <v>293</v>
      </c>
      <c r="G204" s="84">
        <f t="shared" si="38"/>
        <v>97.993311036789294</v>
      </c>
      <c r="H204" s="78">
        <v>160</v>
      </c>
      <c r="I204" s="84">
        <f t="shared" si="48"/>
        <v>84.210526315789465</v>
      </c>
      <c r="J204" s="78">
        <f t="shared" si="51"/>
        <v>32693</v>
      </c>
      <c r="K204" s="84">
        <f t="shared" si="39"/>
        <v>95.997768381489308</v>
      </c>
      <c r="L204" s="78">
        <v>6300</v>
      </c>
      <c r="M204" s="84">
        <f t="shared" si="40"/>
        <v>114.17180137731063</v>
      </c>
      <c r="N204" s="78">
        <v>14374</v>
      </c>
      <c r="O204" s="84">
        <f t="shared" si="41"/>
        <v>117.51144538914322</v>
      </c>
      <c r="P204" s="78">
        <f t="shared" si="52"/>
        <v>8074</v>
      </c>
      <c r="Q204" s="84">
        <f t="shared" si="42"/>
        <v>120.25618111408996</v>
      </c>
      <c r="R204" s="78">
        <f t="shared" si="53"/>
        <v>40767</v>
      </c>
      <c r="S204" s="84">
        <f t="shared" si="43"/>
        <v>99.992641648270791</v>
      </c>
      <c r="T204" s="78">
        <v>40161</v>
      </c>
      <c r="U204" s="84">
        <f t="shared" si="44"/>
        <v>100.02988866472391</v>
      </c>
      <c r="V204" s="78">
        <v>1524</v>
      </c>
      <c r="W204" s="84">
        <f t="shared" si="47"/>
        <v>128.49915682967961</v>
      </c>
      <c r="X204" s="78">
        <f t="shared" si="54"/>
        <v>606</v>
      </c>
      <c r="Y204" s="84">
        <f t="shared" si="45"/>
        <v>97.584541062801932</v>
      </c>
      <c r="Z204" s="78">
        <v>100</v>
      </c>
      <c r="AA204" s="84">
        <f t="shared" si="49"/>
        <v>100</v>
      </c>
      <c r="AB204" s="78">
        <v>97</v>
      </c>
      <c r="AC204" s="84">
        <f t="shared" si="50"/>
        <v>76.377952755905511</v>
      </c>
      <c r="AD204" s="140"/>
      <c r="AE204" s="140"/>
      <c r="AF204" s="140"/>
      <c r="AG204" s="140"/>
      <c r="AH204" s="140"/>
      <c r="AI204" s="140"/>
      <c r="AJ204" s="118">
        <v>560</v>
      </c>
      <c r="AK204" s="157">
        <f t="shared" si="46"/>
        <v>135.59322033898303</v>
      </c>
      <c r="AL204" s="118">
        <v>107</v>
      </c>
      <c r="AM204" s="118" t="s">
        <v>211</v>
      </c>
      <c r="AN204" s="118" t="s">
        <v>211</v>
      </c>
      <c r="AO204" s="118" t="s">
        <v>211</v>
      </c>
      <c r="AP204" s="33" t="s">
        <v>184</v>
      </c>
      <c r="AQ204" s="34" t="s">
        <v>184</v>
      </c>
    </row>
    <row r="205" spans="1:50" ht="12" hidden="1" customHeight="1">
      <c r="B205" s="43" t="s">
        <v>42</v>
      </c>
      <c r="C205" s="60" t="s">
        <v>66</v>
      </c>
      <c r="D205" s="75">
        <v>32094</v>
      </c>
      <c r="E205" s="84">
        <f t="shared" si="37"/>
        <v>95.38443249026659</v>
      </c>
      <c r="F205" s="78">
        <v>281</v>
      </c>
      <c r="G205" s="84">
        <f t="shared" si="38"/>
        <v>91.530944625407159</v>
      </c>
      <c r="H205" s="78">
        <v>148</v>
      </c>
      <c r="I205" s="84">
        <f t="shared" si="48"/>
        <v>74.747474747474755</v>
      </c>
      <c r="J205" s="78">
        <f t="shared" si="51"/>
        <v>31813</v>
      </c>
      <c r="K205" s="84">
        <f t="shared" si="39"/>
        <v>95.419916016796634</v>
      </c>
      <c r="L205" s="78">
        <v>6065</v>
      </c>
      <c r="M205" s="84">
        <f t="shared" si="40"/>
        <v>116.16548553916874</v>
      </c>
      <c r="N205" s="78">
        <v>14310</v>
      </c>
      <c r="O205" s="84">
        <f t="shared" si="41"/>
        <v>99.471708605588773</v>
      </c>
      <c r="P205" s="78">
        <f t="shared" si="52"/>
        <v>8245</v>
      </c>
      <c r="Q205" s="84">
        <f t="shared" si="42"/>
        <v>89.96181123840698</v>
      </c>
      <c r="R205" s="78">
        <f t="shared" si="53"/>
        <v>40058</v>
      </c>
      <c r="S205" s="84">
        <f t="shared" si="43"/>
        <v>94.24303023173745</v>
      </c>
      <c r="T205" s="78">
        <v>39218</v>
      </c>
      <c r="U205" s="84">
        <f t="shared" si="44"/>
        <v>93.796039414522141</v>
      </c>
      <c r="V205" s="78">
        <v>1429</v>
      </c>
      <c r="W205" s="84">
        <f t="shared" si="47"/>
        <v>90.557667934093786</v>
      </c>
      <c r="X205" s="78">
        <f t="shared" si="54"/>
        <v>840</v>
      </c>
      <c r="Y205" s="84">
        <f t="shared" si="45"/>
        <v>121.21212121212122</v>
      </c>
      <c r="Z205" s="78">
        <v>146</v>
      </c>
      <c r="AA205" s="84">
        <f t="shared" si="49"/>
        <v>122.68907563025211</v>
      </c>
      <c r="AB205" s="78">
        <v>191</v>
      </c>
      <c r="AC205" s="84">
        <f t="shared" si="50"/>
        <v>214.60674157303373</v>
      </c>
      <c r="AD205" s="140"/>
      <c r="AE205" s="140"/>
      <c r="AF205" s="140"/>
      <c r="AG205" s="140"/>
      <c r="AH205" s="140"/>
      <c r="AI205" s="140"/>
      <c r="AJ205" s="118">
        <v>717</v>
      </c>
      <c r="AK205" s="157">
        <f t="shared" si="46"/>
        <v>133.51955307262571</v>
      </c>
      <c r="AL205" s="118">
        <v>168</v>
      </c>
      <c r="AM205" s="118" t="s">
        <v>211</v>
      </c>
      <c r="AN205" s="118" t="s">
        <v>211</v>
      </c>
      <c r="AO205" s="118" t="s">
        <v>211</v>
      </c>
      <c r="AP205" s="33" t="s">
        <v>184</v>
      </c>
      <c r="AQ205" s="34" t="s">
        <v>184</v>
      </c>
    </row>
    <row r="206" spans="1:50" ht="12" hidden="1" customHeight="1">
      <c r="B206" s="43" t="s">
        <v>67</v>
      </c>
      <c r="C206" s="60" t="s">
        <v>68</v>
      </c>
      <c r="D206" s="75">
        <v>31020</v>
      </c>
      <c r="E206" s="84">
        <f t="shared" si="37"/>
        <v>96.710833982852691</v>
      </c>
      <c r="F206" s="78">
        <v>303</v>
      </c>
      <c r="G206" s="84">
        <f t="shared" si="38"/>
        <v>97.741935483870961</v>
      </c>
      <c r="H206" s="78">
        <v>170</v>
      </c>
      <c r="I206" s="84">
        <f t="shared" si="48"/>
        <v>84.577114427860707</v>
      </c>
      <c r="J206" s="78">
        <f t="shared" si="51"/>
        <v>30717</v>
      </c>
      <c r="K206" s="84">
        <f t="shared" si="39"/>
        <v>96.70077128915473</v>
      </c>
      <c r="L206" s="78">
        <v>6405</v>
      </c>
      <c r="M206" s="84">
        <f t="shared" si="40"/>
        <v>114.8466917697687</v>
      </c>
      <c r="N206" s="78">
        <v>13857</v>
      </c>
      <c r="O206" s="84">
        <f t="shared" si="41"/>
        <v>97.557026189805683</v>
      </c>
      <c r="P206" s="78">
        <f t="shared" si="52"/>
        <v>7452</v>
      </c>
      <c r="Q206" s="84">
        <f t="shared" si="42"/>
        <v>86.379969862060975</v>
      </c>
      <c r="R206" s="78">
        <f t="shared" si="53"/>
        <v>38169</v>
      </c>
      <c r="S206" s="84">
        <f t="shared" si="43"/>
        <v>94.496434937611411</v>
      </c>
      <c r="T206" s="78">
        <v>36383</v>
      </c>
      <c r="U206" s="84">
        <f t="shared" si="44"/>
        <v>92.908580183861076</v>
      </c>
      <c r="V206" s="78">
        <v>1851</v>
      </c>
      <c r="W206" s="84">
        <f t="shared" si="47"/>
        <v>115.04039776258546</v>
      </c>
      <c r="X206" s="78">
        <f t="shared" si="54"/>
        <v>1786</v>
      </c>
      <c r="Y206" s="84">
        <f t="shared" si="45"/>
        <v>144.96753246753246</v>
      </c>
      <c r="Z206" s="78">
        <v>133</v>
      </c>
      <c r="AA206" s="84">
        <f t="shared" si="49"/>
        <v>100.75757575757575</v>
      </c>
      <c r="AB206" s="78">
        <v>187</v>
      </c>
      <c r="AC206" s="84">
        <f t="shared" si="50"/>
        <v>144.9612403100775</v>
      </c>
      <c r="AD206" s="140"/>
      <c r="AE206" s="140"/>
      <c r="AF206" s="140"/>
      <c r="AG206" s="140"/>
      <c r="AH206" s="140"/>
      <c r="AI206" s="140"/>
      <c r="AJ206" s="118">
        <v>1385</v>
      </c>
      <c r="AK206" s="157">
        <f t="shared" si="46"/>
        <v>138.22355289421156</v>
      </c>
      <c r="AL206" s="118">
        <v>143</v>
      </c>
      <c r="AM206" s="118" t="s">
        <v>211</v>
      </c>
      <c r="AN206" s="118" t="s">
        <v>211</v>
      </c>
      <c r="AO206" s="118" t="s">
        <v>211</v>
      </c>
      <c r="AP206" s="33" t="s">
        <v>184</v>
      </c>
      <c r="AQ206" s="34" t="s">
        <v>184</v>
      </c>
    </row>
    <row r="207" spans="1:50" ht="12" hidden="1" customHeight="1">
      <c r="B207" s="43" t="s">
        <v>69</v>
      </c>
      <c r="C207" s="60" t="s">
        <v>15</v>
      </c>
      <c r="D207" s="75">
        <v>30528</v>
      </c>
      <c r="E207" s="84">
        <f t="shared" si="37"/>
        <v>96.635117596783886</v>
      </c>
      <c r="F207" s="78">
        <v>269</v>
      </c>
      <c r="G207" s="84">
        <f t="shared" si="38"/>
        <v>90.268456375838923</v>
      </c>
      <c r="H207" s="78">
        <v>136</v>
      </c>
      <c r="I207" s="84">
        <f t="shared" si="48"/>
        <v>71.957671957671948</v>
      </c>
      <c r="J207" s="78">
        <f t="shared" si="51"/>
        <v>30259</v>
      </c>
      <c r="K207" s="84">
        <f t="shared" si="39"/>
        <v>96.695746652606019</v>
      </c>
      <c r="L207" s="78">
        <v>5253</v>
      </c>
      <c r="M207" s="84">
        <f t="shared" si="40"/>
        <v>108.3539603960396</v>
      </c>
      <c r="N207" s="78">
        <v>14960</v>
      </c>
      <c r="O207" s="84">
        <f t="shared" si="41"/>
        <v>87.012156110044785</v>
      </c>
      <c r="P207" s="78">
        <f t="shared" si="52"/>
        <v>9707</v>
      </c>
      <c r="Q207" s="84">
        <f t="shared" si="42"/>
        <v>78.631024706358858</v>
      </c>
      <c r="R207" s="78">
        <f t="shared" si="53"/>
        <v>39966</v>
      </c>
      <c r="S207" s="84">
        <f t="shared" si="43"/>
        <v>91.585315550666849</v>
      </c>
      <c r="T207" s="78">
        <v>39257</v>
      </c>
      <c r="U207" s="84">
        <f t="shared" si="44"/>
        <v>91.098322233309361</v>
      </c>
      <c r="V207" s="78">
        <v>2053</v>
      </c>
      <c r="W207" s="84">
        <f t="shared" si="47"/>
        <v>79.852197588486973</v>
      </c>
      <c r="X207" s="78">
        <f t="shared" si="54"/>
        <v>709</v>
      </c>
      <c r="Y207" s="84">
        <f t="shared" si="45"/>
        <v>130.09174311926606</v>
      </c>
      <c r="Z207" s="78">
        <v>134</v>
      </c>
      <c r="AA207" s="84">
        <f t="shared" si="49"/>
        <v>106.34920634920636</v>
      </c>
      <c r="AB207" s="78">
        <v>180</v>
      </c>
      <c r="AC207" s="84">
        <f t="shared" si="50"/>
        <v>134.32835820895522</v>
      </c>
      <c r="AD207" s="140"/>
      <c r="AE207" s="140"/>
      <c r="AF207" s="140"/>
      <c r="AG207" s="140"/>
      <c r="AH207" s="140"/>
      <c r="AI207" s="140"/>
      <c r="AJ207" s="118">
        <v>143</v>
      </c>
      <c r="AK207" s="157">
        <f t="shared" si="46"/>
        <v>158.88888888888889</v>
      </c>
      <c r="AL207" s="118">
        <v>117</v>
      </c>
      <c r="AM207" s="118" t="s">
        <v>211</v>
      </c>
      <c r="AN207" s="118" t="s">
        <v>211</v>
      </c>
      <c r="AO207" s="118" t="s">
        <v>211</v>
      </c>
      <c r="AP207" s="33" t="s">
        <v>184</v>
      </c>
      <c r="AQ207" s="34" t="s">
        <v>184</v>
      </c>
    </row>
    <row r="208" spans="1:50" ht="12" hidden="1" customHeight="1">
      <c r="B208" s="43" t="s">
        <v>71</v>
      </c>
      <c r="C208" s="60" t="s">
        <v>16</v>
      </c>
      <c r="D208" s="75">
        <v>32000</v>
      </c>
      <c r="E208" s="84">
        <f t="shared" si="37"/>
        <v>97.081487773800134</v>
      </c>
      <c r="F208" s="78">
        <v>269</v>
      </c>
      <c r="G208" s="84">
        <f t="shared" si="38"/>
        <v>94.055944055944053</v>
      </c>
      <c r="H208" s="78">
        <v>136</v>
      </c>
      <c r="I208" s="84">
        <f t="shared" si="48"/>
        <v>76.836158192090394</v>
      </c>
      <c r="J208" s="78">
        <f t="shared" si="51"/>
        <v>31731</v>
      </c>
      <c r="K208" s="84">
        <f t="shared" si="39"/>
        <v>97.107969151670943</v>
      </c>
      <c r="L208" s="78">
        <v>6752</v>
      </c>
      <c r="M208" s="84">
        <f t="shared" si="40"/>
        <v>134.44842692154521</v>
      </c>
      <c r="N208" s="78">
        <v>14964</v>
      </c>
      <c r="O208" s="84">
        <f t="shared" si="41"/>
        <v>87.248556935455653</v>
      </c>
      <c r="P208" s="78">
        <f t="shared" si="52"/>
        <v>8212</v>
      </c>
      <c r="Q208" s="84">
        <f t="shared" si="42"/>
        <v>67.705499216753239</v>
      </c>
      <c r="R208" s="78">
        <f t="shared" si="53"/>
        <v>39943</v>
      </c>
      <c r="S208" s="84">
        <f t="shared" si="43"/>
        <v>89.148532529851579</v>
      </c>
      <c r="T208" s="78">
        <v>39096</v>
      </c>
      <c r="U208" s="84">
        <f t="shared" si="44"/>
        <v>89.227679386525466</v>
      </c>
      <c r="V208" s="78">
        <v>2559</v>
      </c>
      <c r="W208" s="84">
        <f t="shared" si="47"/>
        <v>82.098171318575552</v>
      </c>
      <c r="X208" s="78">
        <f t="shared" si="54"/>
        <v>847</v>
      </c>
      <c r="Y208" s="84">
        <f t="shared" si="45"/>
        <v>85.642062689585444</v>
      </c>
      <c r="Z208" s="78">
        <v>117</v>
      </c>
      <c r="AA208" s="84">
        <f t="shared" si="49"/>
        <v>99.152542372881356</v>
      </c>
      <c r="AB208" s="78">
        <v>150</v>
      </c>
      <c r="AC208" s="84">
        <f t="shared" si="50"/>
        <v>102.73972602739727</v>
      </c>
      <c r="AD208" s="140"/>
      <c r="AE208" s="140"/>
      <c r="AF208" s="140"/>
      <c r="AG208" s="140"/>
      <c r="AH208" s="140"/>
      <c r="AI208" s="140"/>
      <c r="AJ208" s="118">
        <v>741</v>
      </c>
      <c r="AK208" s="157">
        <f t="shared" si="46"/>
        <v>97.116644823066849</v>
      </c>
      <c r="AL208" s="118">
        <v>117</v>
      </c>
      <c r="AM208" s="118" t="s">
        <v>211</v>
      </c>
      <c r="AN208" s="118" t="s">
        <v>211</v>
      </c>
      <c r="AO208" s="118" t="s">
        <v>211</v>
      </c>
      <c r="AP208" s="33" t="s">
        <v>184</v>
      </c>
      <c r="AQ208" s="34" t="s">
        <v>184</v>
      </c>
    </row>
    <row r="209" spans="1:50" ht="12" hidden="1" customHeight="1">
      <c r="B209" s="43" t="s">
        <v>73</v>
      </c>
      <c r="C209" s="60" t="s">
        <v>17</v>
      </c>
      <c r="D209" s="75">
        <v>31520</v>
      </c>
      <c r="E209" s="84">
        <f t="shared" si="37"/>
        <v>97.404202719406669</v>
      </c>
      <c r="F209" s="78">
        <v>252</v>
      </c>
      <c r="G209" s="84">
        <f t="shared" si="38"/>
        <v>82.89473684210526</v>
      </c>
      <c r="H209" s="78">
        <v>119</v>
      </c>
      <c r="I209" s="84">
        <f t="shared" si="48"/>
        <v>61.025641025641029</v>
      </c>
      <c r="J209" s="78">
        <f t="shared" si="51"/>
        <v>31268</v>
      </c>
      <c r="K209" s="84">
        <f t="shared" si="39"/>
        <v>97.541801846768152</v>
      </c>
      <c r="L209" s="78">
        <v>6978</v>
      </c>
      <c r="M209" s="84">
        <f t="shared" si="40"/>
        <v>130.35680926583225</v>
      </c>
      <c r="N209" s="78">
        <v>13694</v>
      </c>
      <c r="O209" s="84">
        <f t="shared" si="41"/>
        <v>94.078043418521574</v>
      </c>
      <c r="P209" s="78">
        <f t="shared" si="52"/>
        <v>6716</v>
      </c>
      <c r="Q209" s="84">
        <f t="shared" si="42"/>
        <v>72.976203411930896</v>
      </c>
      <c r="R209" s="78">
        <f t="shared" si="53"/>
        <v>37984</v>
      </c>
      <c r="S209" s="84">
        <f t="shared" si="43"/>
        <v>92.062337914152053</v>
      </c>
      <c r="T209" s="78">
        <v>37280</v>
      </c>
      <c r="U209" s="84">
        <f t="shared" si="44"/>
        <v>92.386994448850118</v>
      </c>
      <c r="V209" s="78">
        <v>2713</v>
      </c>
      <c r="W209" s="84">
        <f t="shared" si="47"/>
        <v>103.07750759878419</v>
      </c>
      <c r="X209" s="78">
        <f t="shared" si="54"/>
        <v>704</v>
      </c>
      <c r="Y209" s="84">
        <f t="shared" si="45"/>
        <v>77.618522601984566</v>
      </c>
      <c r="Z209" s="78">
        <v>135</v>
      </c>
      <c r="AA209" s="84">
        <f t="shared" si="49"/>
        <v>108</v>
      </c>
      <c r="AB209" s="78">
        <v>136</v>
      </c>
      <c r="AC209" s="84">
        <f t="shared" si="50"/>
        <v>108.80000000000001</v>
      </c>
      <c r="AD209" s="140"/>
      <c r="AE209" s="140"/>
      <c r="AF209" s="140"/>
      <c r="AG209" s="140"/>
      <c r="AH209" s="140"/>
      <c r="AI209" s="140"/>
      <c r="AJ209" s="118">
        <v>741</v>
      </c>
      <c r="AK209" s="157">
        <f t="shared" si="46"/>
        <v>80.368763557483732</v>
      </c>
      <c r="AL209" s="118">
        <v>131</v>
      </c>
      <c r="AM209" s="118" t="s">
        <v>211</v>
      </c>
      <c r="AN209" s="118" t="s">
        <v>211</v>
      </c>
      <c r="AO209" s="118" t="s">
        <v>211</v>
      </c>
      <c r="AP209" s="33" t="s">
        <v>184</v>
      </c>
      <c r="AQ209" s="34" t="s">
        <v>184</v>
      </c>
    </row>
    <row r="210" spans="1:50" ht="12" hidden="1" customHeight="1">
      <c r="B210" s="43" t="s">
        <v>75</v>
      </c>
      <c r="C210" s="60" t="s">
        <v>18</v>
      </c>
      <c r="D210" s="75">
        <v>32718</v>
      </c>
      <c r="E210" s="84">
        <f t="shared" si="37"/>
        <v>98.149092545372724</v>
      </c>
      <c r="F210" s="78">
        <v>276</v>
      </c>
      <c r="G210" s="84">
        <f t="shared" si="38"/>
        <v>86.79245283018868</v>
      </c>
      <c r="H210" s="78">
        <v>143</v>
      </c>
      <c r="I210" s="84">
        <f t="shared" si="48"/>
        <v>68.421052631578945</v>
      </c>
      <c r="J210" s="78">
        <f t="shared" si="51"/>
        <v>32442</v>
      </c>
      <c r="K210" s="84">
        <f t="shared" si="39"/>
        <v>98.258472907895936</v>
      </c>
      <c r="L210" s="78">
        <v>9192</v>
      </c>
      <c r="M210" s="84">
        <f t="shared" si="40"/>
        <v>138.39205058717255</v>
      </c>
      <c r="N210" s="78">
        <v>12738</v>
      </c>
      <c r="O210" s="84">
        <f t="shared" si="41"/>
        <v>93.834254143646405</v>
      </c>
      <c r="P210" s="78">
        <f t="shared" si="52"/>
        <v>3546</v>
      </c>
      <c r="Q210" s="84">
        <f t="shared" si="42"/>
        <v>51.146689744699273</v>
      </c>
      <c r="R210" s="78">
        <f t="shared" si="53"/>
        <v>35988</v>
      </c>
      <c r="S210" s="84">
        <f t="shared" si="43"/>
        <v>90.082603254067578</v>
      </c>
      <c r="T210" s="78">
        <v>34041</v>
      </c>
      <c r="U210" s="84">
        <f t="shared" si="44"/>
        <v>89.086912145717207</v>
      </c>
      <c r="V210" s="78">
        <v>2348</v>
      </c>
      <c r="W210" s="84">
        <f t="shared" si="47"/>
        <v>104.30919591292758</v>
      </c>
      <c r="X210" s="78">
        <f t="shared" si="54"/>
        <v>1947</v>
      </c>
      <c r="Y210" s="84">
        <f t="shared" si="45"/>
        <v>111.96089706728006</v>
      </c>
      <c r="Z210" s="78">
        <v>166</v>
      </c>
      <c r="AA210" s="84">
        <f t="shared" si="49"/>
        <v>93.258426966292134</v>
      </c>
      <c r="AB210" s="78">
        <v>210</v>
      </c>
      <c r="AC210" s="84">
        <f t="shared" si="50"/>
        <v>160.30534351145039</v>
      </c>
      <c r="AD210" s="140"/>
      <c r="AE210" s="140"/>
      <c r="AF210" s="140"/>
      <c r="AG210" s="140"/>
      <c r="AH210" s="140"/>
      <c r="AI210" s="140"/>
      <c r="AJ210" s="118">
        <v>2708</v>
      </c>
      <c r="AK210" s="157">
        <f t="shared" si="46"/>
        <v>110.26058631921825</v>
      </c>
      <c r="AL210" s="118">
        <v>141</v>
      </c>
      <c r="AM210" s="118" t="s">
        <v>211</v>
      </c>
      <c r="AN210" s="118" t="s">
        <v>211</v>
      </c>
      <c r="AO210" s="118" t="s">
        <v>211</v>
      </c>
      <c r="AP210" s="33" t="s">
        <v>184</v>
      </c>
      <c r="AQ210" s="34" t="s">
        <v>184</v>
      </c>
    </row>
    <row r="211" spans="1:50" ht="12" hidden="1" customHeight="1">
      <c r="B211" s="43" t="s">
        <v>144</v>
      </c>
      <c r="C211" s="60" t="s">
        <v>145</v>
      </c>
      <c r="D211" s="75">
        <v>33178</v>
      </c>
      <c r="E211" s="84">
        <f t="shared" si="37"/>
        <v>96.796592367837547</v>
      </c>
      <c r="F211" s="78">
        <v>232</v>
      </c>
      <c r="G211" s="84">
        <f t="shared" si="38"/>
        <v>89.922480620155042</v>
      </c>
      <c r="H211" s="78">
        <v>99</v>
      </c>
      <c r="I211" s="84">
        <f t="shared" si="48"/>
        <v>66.442953020134226</v>
      </c>
      <c r="J211" s="78">
        <f t="shared" si="51"/>
        <v>32946</v>
      </c>
      <c r="K211" s="84">
        <f t="shared" si="39"/>
        <v>96.848727144452937</v>
      </c>
      <c r="L211" s="78">
        <v>9493</v>
      </c>
      <c r="M211" s="84">
        <f t="shared" si="40"/>
        <v>134.21461897356144</v>
      </c>
      <c r="N211" s="78">
        <v>13441</v>
      </c>
      <c r="O211" s="84">
        <f t="shared" si="41"/>
        <v>96.865090804266359</v>
      </c>
      <c r="P211" s="78">
        <f t="shared" si="52"/>
        <v>3948</v>
      </c>
      <c r="Q211" s="84">
        <f t="shared" si="42"/>
        <v>58.033220637953839</v>
      </c>
      <c r="R211" s="78">
        <f t="shared" si="53"/>
        <v>36894</v>
      </c>
      <c r="S211" s="84">
        <f t="shared" si="43"/>
        <v>90.379951495553755</v>
      </c>
      <c r="T211" s="78">
        <v>35206</v>
      </c>
      <c r="U211" s="84">
        <f t="shared" si="44"/>
        <v>89.371208082654277</v>
      </c>
      <c r="V211" s="78">
        <v>2179</v>
      </c>
      <c r="W211" s="84">
        <f t="shared" si="47"/>
        <v>113.31253250130004</v>
      </c>
      <c r="X211" s="78">
        <f t="shared" si="54"/>
        <v>1688</v>
      </c>
      <c r="Y211" s="84">
        <f t="shared" si="45"/>
        <v>118.20728291316527</v>
      </c>
      <c r="Z211" s="78">
        <v>112</v>
      </c>
      <c r="AA211" s="84">
        <f t="shared" si="49"/>
        <v>117.89473684210525</v>
      </c>
      <c r="AB211" s="78">
        <v>204</v>
      </c>
      <c r="AC211" s="84">
        <f t="shared" si="50"/>
        <v>164.51612903225808</v>
      </c>
      <c r="AD211" s="84"/>
      <c r="AE211" s="84"/>
      <c r="AF211" s="84"/>
      <c r="AG211" s="84"/>
      <c r="AH211" s="84"/>
      <c r="AI211" s="84"/>
      <c r="AJ211" s="118">
        <v>2693</v>
      </c>
      <c r="AK211" s="157">
        <f t="shared" si="46"/>
        <v>108.37022132796781</v>
      </c>
      <c r="AL211" s="118">
        <v>108</v>
      </c>
      <c r="AM211" s="118" t="s">
        <v>211</v>
      </c>
      <c r="AN211" s="118" t="s">
        <v>211</v>
      </c>
      <c r="AO211" s="118" t="s">
        <v>211</v>
      </c>
      <c r="AP211" s="33" t="s">
        <v>184</v>
      </c>
      <c r="AQ211" s="34" t="s">
        <v>184</v>
      </c>
    </row>
    <row r="212" spans="1:50" ht="12" hidden="1" customHeight="1">
      <c r="B212" s="43" t="s">
        <v>79</v>
      </c>
      <c r="C212" s="60" t="s">
        <v>80</v>
      </c>
      <c r="D212" s="75">
        <v>30849</v>
      </c>
      <c r="E212" s="84">
        <f t="shared" si="37"/>
        <v>97.942661205829125</v>
      </c>
      <c r="F212" s="78">
        <v>239</v>
      </c>
      <c r="G212" s="84">
        <f t="shared" si="38"/>
        <v>89.179104477611943</v>
      </c>
      <c r="H212" s="78">
        <v>106</v>
      </c>
      <c r="I212" s="84">
        <f t="shared" si="48"/>
        <v>66.666666666666657</v>
      </c>
      <c r="J212" s="78">
        <f t="shared" si="51"/>
        <v>30610</v>
      </c>
      <c r="K212" s="84">
        <f t="shared" si="39"/>
        <v>98.017868007300905</v>
      </c>
      <c r="L212" s="78">
        <v>7809</v>
      </c>
      <c r="M212" s="84">
        <f t="shared" si="40"/>
        <v>140.70270270270271</v>
      </c>
      <c r="N212" s="78">
        <v>12631</v>
      </c>
      <c r="O212" s="84">
        <f t="shared" si="41"/>
        <v>103.2872679695805</v>
      </c>
      <c r="P212" s="78">
        <f t="shared" si="52"/>
        <v>4822</v>
      </c>
      <c r="Q212" s="84">
        <f t="shared" si="42"/>
        <v>72.196436592304238</v>
      </c>
      <c r="R212" s="78">
        <f t="shared" si="53"/>
        <v>35432</v>
      </c>
      <c r="S212" s="84">
        <f t="shared" si="43"/>
        <v>93.468397172100879</v>
      </c>
      <c r="T212" s="78">
        <v>34235</v>
      </c>
      <c r="U212" s="84">
        <f t="shared" si="44"/>
        <v>92.780292148838711</v>
      </c>
      <c r="V212" s="78">
        <v>2185</v>
      </c>
      <c r="W212" s="84">
        <f t="shared" si="47"/>
        <v>134.13136893799879</v>
      </c>
      <c r="X212" s="78">
        <f t="shared" si="54"/>
        <v>1197</v>
      </c>
      <c r="Y212" s="84">
        <f t="shared" si="45"/>
        <v>118.63230921704657</v>
      </c>
      <c r="Z212" s="78">
        <v>102</v>
      </c>
      <c r="AA212" s="84">
        <f t="shared" si="49"/>
        <v>102</v>
      </c>
      <c r="AB212" s="78">
        <v>145</v>
      </c>
      <c r="AC212" s="84">
        <f t="shared" si="50"/>
        <v>133.02752293577981</v>
      </c>
      <c r="AD212" s="84"/>
      <c r="AE212" s="84"/>
      <c r="AF212" s="84"/>
      <c r="AG212" s="84"/>
      <c r="AH212" s="84"/>
      <c r="AI212" s="84"/>
      <c r="AJ212" s="118">
        <v>1252</v>
      </c>
      <c r="AK212" s="157">
        <f t="shared" si="46"/>
        <v>110.99290780141844</v>
      </c>
      <c r="AL212" s="118">
        <v>110</v>
      </c>
      <c r="AM212" s="118" t="s">
        <v>211</v>
      </c>
      <c r="AN212" s="118" t="s">
        <v>211</v>
      </c>
      <c r="AO212" s="118" t="s">
        <v>211</v>
      </c>
      <c r="AP212" s="33" t="s">
        <v>184</v>
      </c>
      <c r="AQ212" s="34" t="s">
        <v>184</v>
      </c>
    </row>
    <row r="213" spans="1:50" s="57" customFormat="1" ht="12" hidden="1" customHeight="1">
      <c r="A213" s="122"/>
      <c r="B213" s="44" t="s">
        <v>81</v>
      </c>
      <c r="C213" s="62" t="s">
        <v>82</v>
      </c>
      <c r="D213" s="76">
        <v>34772</v>
      </c>
      <c r="E213" s="85">
        <f t="shared" si="37"/>
        <v>99.076817870982453</v>
      </c>
      <c r="F213" s="79">
        <v>258</v>
      </c>
      <c r="G213" s="85">
        <f t="shared" si="38"/>
        <v>86</v>
      </c>
      <c r="H213" s="79">
        <v>125</v>
      </c>
      <c r="I213" s="85">
        <f t="shared" si="48"/>
        <v>65.445026178010465</v>
      </c>
      <c r="J213" s="79">
        <f>D213-F213</f>
        <v>34514</v>
      </c>
      <c r="K213" s="85">
        <f t="shared" si="39"/>
        <v>99.189562018622837</v>
      </c>
      <c r="L213" s="79">
        <v>9985</v>
      </c>
      <c r="M213" s="85">
        <f t="shared" si="40"/>
        <v>127.83254384841889</v>
      </c>
      <c r="N213" s="79">
        <v>13107</v>
      </c>
      <c r="O213" s="85">
        <f t="shared" si="41"/>
        <v>101.44736842105264</v>
      </c>
      <c r="P213" s="79">
        <f t="shared" si="52"/>
        <v>3122</v>
      </c>
      <c r="Q213" s="85">
        <f t="shared" si="42"/>
        <v>61.107848894108443</v>
      </c>
      <c r="R213" s="79">
        <f t="shared" si="53"/>
        <v>37636</v>
      </c>
      <c r="S213" s="85">
        <f t="shared" si="43"/>
        <v>94.313995739882216</v>
      </c>
      <c r="T213" s="79">
        <v>35609</v>
      </c>
      <c r="U213" s="85">
        <f t="shared" si="44"/>
        <v>92.988457721836312</v>
      </c>
      <c r="V213" s="79">
        <v>2048</v>
      </c>
      <c r="W213" s="85">
        <f t="shared" si="47"/>
        <v>108.5896076352068</v>
      </c>
      <c r="X213" s="79">
        <f t="shared" si="54"/>
        <v>2027</v>
      </c>
      <c r="Y213" s="85">
        <f t="shared" si="45"/>
        <v>125.82247051520794</v>
      </c>
      <c r="Z213" s="79">
        <v>124</v>
      </c>
      <c r="AA213" s="85">
        <f t="shared" si="49"/>
        <v>107.82608695652173</v>
      </c>
      <c r="AB213" s="79">
        <v>174</v>
      </c>
      <c r="AC213" s="85">
        <f t="shared" si="50"/>
        <v>187.09677419354838</v>
      </c>
      <c r="AD213" s="85"/>
      <c r="AE213" s="85"/>
      <c r="AF213" s="85"/>
      <c r="AG213" s="85"/>
      <c r="AH213" s="85"/>
      <c r="AI213" s="85"/>
      <c r="AJ213" s="151">
        <v>3103</v>
      </c>
      <c r="AK213" s="170">
        <f t="shared" si="46"/>
        <v>97.979160088411746</v>
      </c>
      <c r="AL213" s="164">
        <v>157</v>
      </c>
      <c r="AM213" s="151" t="s">
        <v>31</v>
      </c>
      <c r="AN213" s="151" t="s">
        <v>31</v>
      </c>
      <c r="AO213" s="151" t="s">
        <v>31</v>
      </c>
      <c r="AP213" s="152" t="s">
        <v>184</v>
      </c>
      <c r="AQ213" s="153" t="s">
        <v>184</v>
      </c>
      <c r="AR213" s="56"/>
      <c r="AS213" s="56"/>
      <c r="AT213" s="56"/>
      <c r="AU213" s="56"/>
      <c r="AV213" s="56"/>
      <c r="AW213" s="56"/>
      <c r="AX213" s="56"/>
    </row>
    <row r="214" spans="1:50" ht="12" hidden="1" customHeight="1">
      <c r="B214" s="43" t="s">
        <v>170</v>
      </c>
      <c r="C214" s="60" t="s">
        <v>171</v>
      </c>
      <c r="D214" s="75">
        <v>33923</v>
      </c>
      <c r="E214" s="84">
        <f t="shared" ref="E214:E225" si="55">D214/D202*100</f>
        <v>97.766441869848407</v>
      </c>
      <c r="F214" s="78">
        <v>292</v>
      </c>
      <c r="G214" s="84">
        <f t="shared" ref="G214:G225" si="56">F214/F202*100</f>
        <v>105.79710144927536</v>
      </c>
      <c r="H214" s="78">
        <v>155</v>
      </c>
      <c r="I214" s="84">
        <f t="shared" ref="I214:I225" si="57">H214/H202*100</f>
        <v>108.3916083916084</v>
      </c>
      <c r="J214" s="78">
        <f t="shared" ref="J214:J224" si="58">D214-F214</f>
        <v>33631</v>
      </c>
      <c r="K214" s="84">
        <f t="shared" ref="K214:K225" si="59">J214/J202*100</f>
        <v>97.702051013886475</v>
      </c>
      <c r="L214" s="78">
        <v>8960</v>
      </c>
      <c r="M214" s="84">
        <f t="shared" ref="M214:M225" si="60">L214/L202*100</f>
        <v>110.65826849450413</v>
      </c>
      <c r="N214" s="78">
        <v>14023</v>
      </c>
      <c r="O214" s="84">
        <f t="shared" ref="O214:O225" si="61">N214/N202*100</f>
        <v>104.13634338333581</v>
      </c>
      <c r="P214" s="78">
        <f t="shared" si="52"/>
        <v>5063</v>
      </c>
      <c r="Q214" s="84">
        <f t="shared" ref="Q214:Q225" si="62">P214/P202*100</f>
        <v>94.300614639597697</v>
      </c>
      <c r="R214" s="78">
        <f t="shared" si="53"/>
        <v>38694</v>
      </c>
      <c r="S214" s="84">
        <f t="shared" ref="S214:S225" si="63">R214/R202*100</f>
        <v>97.243095172275133</v>
      </c>
      <c r="T214" s="78">
        <v>36865</v>
      </c>
      <c r="U214" s="84">
        <f t="shared" ref="U214:U225" si="64">T214/T202*100</f>
        <v>96.210559281780931</v>
      </c>
      <c r="V214" s="78">
        <v>2186</v>
      </c>
      <c r="W214" s="84">
        <f t="shared" ref="W214:W225" si="65">V214/V202*100</f>
        <v>93.179880647911347</v>
      </c>
      <c r="X214" s="78">
        <f>+R214-T214</f>
        <v>1829</v>
      </c>
      <c r="Y214" s="84">
        <f t="shared" ref="Y214:Y225" si="66">X214/X202*100</f>
        <v>124.08412483039348</v>
      </c>
      <c r="Z214" s="78">
        <v>181</v>
      </c>
      <c r="AA214" s="84">
        <f t="shared" ref="AA214:AA225" si="67">Z214/Z202*100</f>
        <v>133.08823529411765</v>
      </c>
      <c r="AB214" s="78">
        <v>191</v>
      </c>
      <c r="AC214" s="84">
        <f t="shared" ref="AC214:AC225" si="68">AB214/AB202*100</f>
        <v>265.27777777777777</v>
      </c>
      <c r="AD214" s="84"/>
      <c r="AE214" s="84"/>
      <c r="AF214" s="84"/>
      <c r="AG214" s="84"/>
      <c r="AH214" s="84"/>
      <c r="AI214" s="84"/>
      <c r="AJ214" s="118">
        <v>2320</v>
      </c>
      <c r="AK214" s="157">
        <f t="shared" ref="AK214:AK225" si="69">AJ214/AJ202*100</f>
        <v>87.845513063233625</v>
      </c>
      <c r="AL214" s="118">
        <v>185</v>
      </c>
      <c r="AM214" s="148">
        <f>AL214/AL202*100</f>
        <v>133.0935251798561</v>
      </c>
      <c r="AN214" s="149" t="s">
        <v>212</v>
      </c>
      <c r="AO214" s="149" t="s">
        <v>212</v>
      </c>
      <c r="AP214" s="33" t="s">
        <v>184</v>
      </c>
      <c r="AQ214" s="34" t="s">
        <v>184</v>
      </c>
    </row>
    <row r="215" spans="1:50" ht="12" hidden="1" customHeight="1">
      <c r="B215" s="43" t="s">
        <v>11</v>
      </c>
      <c r="C215" s="60" t="s">
        <v>11</v>
      </c>
      <c r="D215" s="75">
        <v>34339</v>
      </c>
      <c r="E215" s="84">
        <f t="shared" si="55"/>
        <v>96.838691483361544</v>
      </c>
      <c r="F215" s="78">
        <v>302</v>
      </c>
      <c r="G215" s="84">
        <f t="shared" si="56"/>
        <v>101.00334448160535</v>
      </c>
      <c r="H215" s="78">
        <v>165</v>
      </c>
      <c r="I215" s="84">
        <f t="shared" si="57"/>
        <v>99.397590361445793</v>
      </c>
      <c r="J215" s="78">
        <f t="shared" si="58"/>
        <v>34037</v>
      </c>
      <c r="K215" s="84">
        <f t="shared" si="59"/>
        <v>96.803276357327718</v>
      </c>
      <c r="L215" s="78">
        <v>8118</v>
      </c>
      <c r="M215" s="84">
        <f t="shared" si="60"/>
        <v>111.71047199669739</v>
      </c>
      <c r="N215" s="78">
        <v>14274</v>
      </c>
      <c r="O215" s="84">
        <f t="shared" si="61"/>
        <v>103.84111741597555</v>
      </c>
      <c r="P215" s="78">
        <f t="shared" ref="P215:P226" si="70">N215-L215</f>
        <v>6156</v>
      </c>
      <c r="Q215" s="84">
        <f t="shared" si="62"/>
        <v>95.014662756598241</v>
      </c>
      <c r="R215" s="78">
        <f t="shared" ref="R215:R226" si="71">J215+P215</f>
        <v>40193</v>
      </c>
      <c r="S215" s="84">
        <f t="shared" si="63"/>
        <v>96.524975984630174</v>
      </c>
      <c r="T215" s="78">
        <v>38978</v>
      </c>
      <c r="U215" s="84">
        <f t="shared" si="64"/>
        <v>96.294283314392999</v>
      </c>
      <c r="V215" s="78">
        <v>1856</v>
      </c>
      <c r="W215" s="84">
        <f t="shared" si="65"/>
        <v>95.32614278376991</v>
      </c>
      <c r="X215" s="78">
        <f t="shared" ref="X215:X225" si="72">+R215-T215</f>
        <v>1215</v>
      </c>
      <c r="Y215" s="84">
        <f t="shared" si="66"/>
        <v>104.56110154905336</v>
      </c>
      <c r="Z215" s="78">
        <v>127</v>
      </c>
      <c r="AA215" s="84">
        <f t="shared" si="67"/>
        <v>106.72268907563026</v>
      </c>
      <c r="AB215" s="78">
        <v>181</v>
      </c>
      <c r="AC215" s="84">
        <f t="shared" si="68"/>
        <v>182.82828282828282</v>
      </c>
      <c r="AD215" s="84"/>
      <c r="AE215" s="84"/>
      <c r="AF215" s="84"/>
      <c r="AG215" s="84"/>
      <c r="AH215" s="84"/>
      <c r="AI215" s="84"/>
      <c r="AJ215" s="118">
        <v>949</v>
      </c>
      <c r="AK215" s="157">
        <f t="shared" si="69"/>
        <v>76.286173633440512</v>
      </c>
      <c r="AL215" s="118">
        <v>155</v>
      </c>
      <c r="AM215" s="117">
        <f>AL215/AL203*100</f>
        <v>116.54135338345866</v>
      </c>
      <c r="AN215" s="118" t="s">
        <v>212</v>
      </c>
      <c r="AO215" s="118" t="s">
        <v>212</v>
      </c>
      <c r="AP215" s="33" t="s">
        <v>184</v>
      </c>
      <c r="AQ215" s="34" t="s">
        <v>184</v>
      </c>
    </row>
    <row r="216" spans="1:50" ht="12" hidden="1" customHeight="1">
      <c r="B216" s="43" t="s">
        <v>12</v>
      </c>
      <c r="C216" s="60" t="s">
        <v>12</v>
      </c>
      <c r="D216" s="75">
        <v>32560</v>
      </c>
      <c r="E216" s="84">
        <f t="shared" si="55"/>
        <v>98.708543018250168</v>
      </c>
      <c r="F216" s="78">
        <v>317</v>
      </c>
      <c r="G216" s="84">
        <f t="shared" si="56"/>
        <v>108.1911262798635</v>
      </c>
      <c r="H216" s="78">
        <v>180</v>
      </c>
      <c r="I216" s="84">
        <f t="shared" si="57"/>
        <v>112.5</v>
      </c>
      <c r="J216" s="78">
        <f t="shared" si="58"/>
        <v>32243</v>
      </c>
      <c r="K216" s="84">
        <f t="shared" si="59"/>
        <v>98.62355855993637</v>
      </c>
      <c r="L216" s="78">
        <v>6906</v>
      </c>
      <c r="M216" s="84">
        <f t="shared" si="60"/>
        <v>109.61904761904762</v>
      </c>
      <c r="N216" s="78">
        <v>15266</v>
      </c>
      <c r="O216" s="84">
        <f t="shared" si="61"/>
        <v>106.20564908863226</v>
      </c>
      <c r="P216" s="78">
        <f t="shared" si="70"/>
        <v>8360</v>
      </c>
      <c r="Q216" s="84">
        <f t="shared" si="62"/>
        <v>103.54223433242507</v>
      </c>
      <c r="R216" s="78">
        <f t="shared" si="71"/>
        <v>40603</v>
      </c>
      <c r="S216" s="84">
        <f t="shared" si="63"/>
        <v>99.597713837172222</v>
      </c>
      <c r="T216" s="78">
        <v>39676</v>
      </c>
      <c r="U216" s="84">
        <f t="shared" si="64"/>
        <v>98.792360747989335</v>
      </c>
      <c r="V216" s="78">
        <v>2290</v>
      </c>
      <c r="W216" s="84">
        <f t="shared" si="65"/>
        <v>150.26246719160105</v>
      </c>
      <c r="X216" s="78">
        <f t="shared" si="72"/>
        <v>927</v>
      </c>
      <c r="Y216" s="84">
        <f t="shared" si="66"/>
        <v>152.97029702970298</v>
      </c>
      <c r="Z216" s="78">
        <v>110</v>
      </c>
      <c r="AA216" s="84">
        <f t="shared" si="67"/>
        <v>110.00000000000001</v>
      </c>
      <c r="AB216" s="78">
        <v>200</v>
      </c>
      <c r="AC216" s="84">
        <f t="shared" si="68"/>
        <v>206.18556701030926</v>
      </c>
      <c r="AD216" s="96"/>
      <c r="AE216" s="96"/>
      <c r="AF216" s="96"/>
      <c r="AG216" s="96"/>
      <c r="AH216" s="96"/>
      <c r="AI216" s="96"/>
      <c r="AJ216" s="118">
        <v>572</v>
      </c>
      <c r="AK216" s="157">
        <f t="shared" si="69"/>
        <v>102.14285714285714</v>
      </c>
      <c r="AL216" s="118">
        <v>115</v>
      </c>
      <c r="AM216" s="117">
        <f>AL216/AL204*100</f>
        <v>107.4766355140187</v>
      </c>
      <c r="AN216" s="118" t="s">
        <v>212</v>
      </c>
      <c r="AO216" s="118" t="s">
        <v>212</v>
      </c>
      <c r="AP216" s="33" t="s">
        <v>184</v>
      </c>
      <c r="AQ216" s="34" t="s">
        <v>184</v>
      </c>
    </row>
    <row r="217" spans="1:50" ht="12" hidden="1" customHeight="1">
      <c r="B217" s="43" t="s">
        <v>13</v>
      </c>
      <c r="C217" s="60" t="s">
        <v>13</v>
      </c>
      <c r="D217" s="75">
        <v>32008</v>
      </c>
      <c r="E217" s="84">
        <f t="shared" si="55"/>
        <v>99.732037140898612</v>
      </c>
      <c r="F217" s="78">
        <v>292</v>
      </c>
      <c r="G217" s="84">
        <f t="shared" si="56"/>
        <v>103.91459074733096</v>
      </c>
      <c r="H217" s="78">
        <v>155</v>
      </c>
      <c r="I217" s="84">
        <f t="shared" si="57"/>
        <v>104.72972972972974</v>
      </c>
      <c r="J217" s="78">
        <f t="shared" si="58"/>
        <v>31716</v>
      </c>
      <c r="K217" s="84">
        <f t="shared" si="59"/>
        <v>99.695093200892714</v>
      </c>
      <c r="L217" s="78">
        <v>7500</v>
      </c>
      <c r="M217" s="84">
        <f t="shared" si="60"/>
        <v>123.66034624896949</v>
      </c>
      <c r="N217" s="78">
        <v>14624</v>
      </c>
      <c r="O217" s="84">
        <f t="shared" si="61"/>
        <v>102.19426974143954</v>
      </c>
      <c r="P217" s="78">
        <f t="shared" si="70"/>
        <v>7124</v>
      </c>
      <c r="Q217" s="84">
        <f t="shared" si="62"/>
        <v>86.403881140084906</v>
      </c>
      <c r="R217" s="78">
        <f t="shared" si="71"/>
        <v>38840</v>
      </c>
      <c r="S217" s="84">
        <f t="shared" si="63"/>
        <v>96.959408857157129</v>
      </c>
      <c r="T217" s="78">
        <v>37714</v>
      </c>
      <c r="U217" s="84">
        <f t="shared" si="64"/>
        <v>96.165026263450457</v>
      </c>
      <c r="V217" s="78">
        <v>1687</v>
      </c>
      <c r="W217" s="84">
        <f t="shared" si="65"/>
        <v>118.05458362491252</v>
      </c>
      <c r="X217" s="78">
        <f t="shared" si="72"/>
        <v>1126</v>
      </c>
      <c r="Y217" s="84">
        <f t="shared" si="66"/>
        <v>134.04761904761904</v>
      </c>
      <c r="Z217" s="78">
        <v>148</v>
      </c>
      <c r="AA217" s="84">
        <f t="shared" si="67"/>
        <v>101.36986301369863</v>
      </c>
      <c r="AB217" s="78">
        <v>198</v>
      </c>
      <c r="AC217" s="84">
        <f t="shared" si="68"/>
        <v>103.66492146596859</v>
      </c>
      <c r="AD217" s="84"/>
      <c r="AE217" s="84"/>
      <c r="AF217" s="84"/>
      <c r="AG217" s="84"/>
      <c r="AH217" s="84"/>
      <c r="AI217" s="84"/>
      <c r="AJ217" s="118">
        <v>971</v>
      </c>
      <c r="AK217" s="157">
        <f t="shared" si="69"/>
        <v>135.42538354253836</v>
      </c>
      <c r="AL217" s="118">
        <v>168</v>
      </c>
      <c r="AM217" s="154">
        <f t="shared" ref="AM217:AM237" si="73">AL217/AL205*100</f>
        <v>100</v>
      </c>
      <c r="AN217" s="118" t="s">
        <v>212</v>
      </c>
      <c r="AO217" s="118" t="s">
        <v>212</v>
      </c>
      <c r="AP217" s="33" t="s">
        <v>184</v>
      </c>
      <c r="AQ217" s="34" t="s">
        <v>184</v>
      </c>
    </row>
    <row r="218" spans="1:50" ht="12" hidden="1" customHeight="1">
      <c r="B218" s="43" t="s">
        <v>14</v>
      </c>
      <c r="C218" s="60" t="s">
        <v>14</v>
      </c>
      <c r="D218" s="75">
        <v>30092</v>
      </c>
      <c r="E218" s="84">
        <f t="shared" si="55"/>
        <v>97.008381689232749</v>
      </c>
      <c r="F218" s="78">
        <v>267</v>
      </c>
      <c r="G218" s="84">
        <f t="shared" si="56"/>
        <v>88.118811881188122</v>
      </c>
      <c r="H218" s="78">
        <v>130</v>
      </c>
      <c r="I218" s="84">
        <f t="shared" si="57"/>
        <v>76.470588235294116</v>
      </c>
      <c r="J218" s="78">
        <f t="shared" si="58"/>
        <v>29825</v>
      </c>
      <c r="K218" s="84">
        <f t="shared" si="59"/>
        <v>97.096070579809222</v>
      </c>
      <c r="L218" s="78">
        <v>7002</v>
      </c>
      <c r="M218" s="84">
        <f t="shared" si="60"/>
        <v>109.32084309133489</v>
      </c>
      <c r="N218" s="78">
        <v>14853</v>
      </c>
      <c r="O218" s="84">
        <f t="shared" si="61"/>
        <v>107.18770296600997</v>
      </c>
      <c r="P218" s="78">
        <f t="shared" si="70"/>
        <v>7851</v>
      </c>
      <c r="Q218" s="84">
        <f t="shared" si="62"/>
        <v>105.35426731078906</v>
      </c>
      <c r="R218" s="78">
        <f t="shared" si="71"/>
        <v>37676</v>
      </c>
      <c r="S218" s="84">
        <f t="shared" si="63"/>
        <v>98.708375907149787</v>
      </c>
      <c r="T218" s="78">
        <v>36336</v>
      </c>
      <c r="U218" s="84">
        <f t="shared" si="64"/>
        <v>99.870818788994868</v>
      </c>
      <c r="V218" s="78">
        <v>2019</v>
      </c>
      <c r="W218" s="84">
        <f t="shared" si="65"/>
        <v>109.07617504051863</v>
      </c>
      <c r="X218" s="78">
        <f t="shared" si="72"/>
        <v>1340</v>
      </c>
      <c r="Y218" s="84">
        <f t="shared" si="66"/>
        <v>75.027995520716686</v>
      </c>
      <c r="Z218" s="78">
        <v>138</v>
      </c>
      <c r="AA218" s="84">
        <f t="shared" si="67"/>
        <v>103.75939849624061</v>
      </c>
      <c r="AB218" s="78">
        <v>223</v>
      </c>
      <c r="AC218" s="84">
        <f t="shared" si="68"/>
        <v>119.25133689839573</v>
      </c>
      <c r="AD218" s="96"/>
      <c r="AE218" s="96"/>
      <c r="AF218" s="96"/>
      <c r="AG218" s="96"/>
      <c r="AH218" s="96"/>
      <c r="AI218" s="96"/>
      <c r="AJ218" s="118">
        <v>965</v>
      </c>
      <c r="AK218" s="157">
        <f t="shared" si="69"/>
        <v>69.675090252707577</v>
      </c>
      <c r="AL218" s="118">
        <v>153</v>
      </c>
      <c r="AM218" s="155">
        <f t="shared" si="73"/>
        <v>106.993006993007</v>
      </c>
      <c r="AN218" s="118" t="s">
        <v>212</v>
      </c>
      <c r="AO218" s="118" t="s">
        <v>212</v>
      </c>
      <c r="AP218" s="33" t="s">
        <v>184</v>
      </c>
      <c r="AQ218" s="34" t="s">
        <v>184</v>
      </c>
    </row>
    <row r="219" spans="1:50" ht="12" hidden="1" customHeight="1">
      <c r="B219" s="43" t="s">
        <v>15</v>
      </c>
      <c r="C219" s="60" t="s">
        <v>15</v>
      </c>
      <c r="D219" s="75">
        <v>30370</v>
      </c>
      <c r="E219" s="84">
        <f t="shared" si="55"/>
        <v>99.482442348008377</v>
      </c>
      <c r="F219" s="78">
        <v>309</v>
      </c>
      <c r="G219" s="84">
        <f t="shared" si="56"/>
        <v>114.86988847583643</v>
      </c>
      <c r="H219" s="78">
        <v>172</v>
      </c>
      <c r="I219" s="84">
        <f t="shared" si="57"/>
        <v>126.47058823529412</v>
      </c>
      <c r="J219" s="78">
        <f t="shared" si="58"/>
        <v>30061</v>
      </c>
      <c r="K219" s="84">
        <f t="shared" si="59"/>
        <v>99.345649228328753</v>
      </c>
      <c r="L219" s="78">
        <v>6039</v>
      </c>
      <c r="M219" s="84">
        <f t="shared" si="60"/>
        <v>114.96287835522558</v>
      </c>
      <c r="N219" s="78">
        <v>15163</v>
      </c>
      <c r="O219" s="84">
        <f t="shared" si="61"/>
        <v>101.35695187165777</v>
      </c>
      <c r="P219" s="78">
        <f t="shared" si="70"/>
        <v>9124</v>
      </c>
      <c r="Q219" s="84">
        <f t="shared" si="62"/>
        <v>93.994024930462544</v>
      </c>
      <c r="R219" s="78">
        <f t="shared" si="71"/>
        <v>39185</v>
      </c>
      <c r="S219" s="84">
        <f t="shared" si="63"/>
        <v>98.045838963118655</v>
      </c>
      <c r="T219" s="78">
        <v>38495</v>
      </c>
      <c r="U219" s="84">
        <f t="shared" si="64"/>
        <v>98.058944901546212</v>
      </c>
      <c r="V219" s="78">
        <v>2352</v>
      </c>
      <c r="W219" s="84">
        <f t="shared" si="65"/>
        <v>114.56405260594251</v>
      </c>
      <c r="X219" s="78">
        <f t="shared" si="72"/>
        <v>690</v>
      </c>
      <c r="Y219" s="84">
        <f t="shared" si="66"/>
        <v>97.320169252468276</v>
      </c>
      <c r="Z219" s="78">
        <v>127</v>
      </c>
      <c r="AA219" s="84">
        <f t="shared" si="67"/>
        <v>94.776119402985074</v>
      </c>
      <c r="AB219" s="78">
        <v>200</v>
      </c>
      <c r="AC219" s="84">
        <f t="shared" si="68"/>
        <v>111.11111111111111</v>
      </c>
      <c r="AD219" s="96"/>
      <c r="AE219" s="96"/>
      <c r="AF219" s="96"/>
      <c r="AG219" s="96"/>
      <c r="AH219" s="96"/>
      <c r="AI219" s="96"/>
      <c r="AJ219" s="118">
        <v>179</v>
      </c>
      <c r="AK219" s="157">
        <f t="shared" si="69"/>
        <v>125.17482517482517</v>
      </c>
      <c r="AL219" s="118">
        <v>129</v>
      </c>
      <c r="AM219" s="155">
        <f t="shared" si="73"/>
        <v>110.25641025641026</v>
      </c>
      <c r="AN219" s="118" t="s">
        <v>212</v>
      </c>
      <c r="AO219" s="118" t="s">
        <v>212</v>
      </c>
      <c r="AP219" s="33" t="s">
        <v>184</v>
      </c>
      <c r="AQ219" s="34" t="s">
        <v>184</v>
      </c>
    </row>
    <row r="220" spans="1:50" ht="12" hidden="1" customHeight="1">
      <c r="B220" s="43" t="s">
        <v>16</v>
      </c>
      <c r="C220" s="60" t="s">
        <v>16</v>
      </c>
      <c r="D220" s="75">
        <v>31117</v>
      </c>
      <c r="E220" s="84">
        <f t="shared" si="55"/>
        <v>97.240625000000009</v>
      </c>
      <c r="F220" s="78">
        <v>265</v>
      </c>
      <c r="G220" s="84">
        <f t="shared" si="56"/>
        <v>98.513011152416354</v>
      </c>
      <c r="H220" s="78">
        <v>128</v>
      </c>
      <c r="I220" s="84">
        <f t="shared" si="57"/>
        <v>94.117647058823522</v>
      </c>
      <c r="J220" s="78">
        <f t="shared" si="58"/>
        <v>30852</v>
      </c>
      <c r="K220" s="84">
        <f t="shared" si="59"/>
        <v>97.229838328448523</v>
      </c>
      <c r="L220" s="78">
        <v>6566</v>
      </c>
      <c r="M220" s="84">
        <f t="shared" si="60"/>
        <v>97.245260663507111</v>
      </c>
      <c r="N220" s="78">
        <v>15745</v>
      </c>
      <c r="O220" s="84">
        <f t="shared" si="61"/>
        <v>105.21919272921679</v>
      </c>
      <c r="P220" s="78">
        <f t="shared" si="70"/>
        <v>9179</v>
      </c>
      <c r="Q220" s="84">
        <f t="shared" si="62"/>
        <v>111.77545056015587</v>
      </c>
      <c r="R220" s="78">
        <f t="shared" si="71"/>
        <v>40031</v>
      </c>
      <c r="S220" s="84">
        <f t="shared" si="63"/>
        <v>100.220313947375</v>
      </c>
      <c r="T220" s="78">
        <v>38999</v>
      </c>
      <c r="U220" s="84">
        <f t="shared" si="64"/>
        <v>99.751892776754659</v>
      </c>
      <c r="V220" s="78">
        <v>2376</v>
      </c>
      <c r="W220" s="84">
        <f t="shared" si="65"/>
        <v>92.848769050410311</v>
      </c>
      <c r="X220" s="78">
        <f t="shared" si="72"/>
        <v>1032</v>
      </c>
      <c r="Y220" s="84">
        <f t="shared" si="66"/>
        <v>121.8417945690673</v>
      </c>
      <c r="Z220" s="78">
        <v>160</v>
      </c>
      <c r="AA220" s="84">
        <f t="shared" si="67"/>
        <v>136.75213675213675</v>
      </c>
      <c r="AB220" s="78">
        <v>254</v>
      </c>
      <c r="AC220" s="84">
        <f t="shared" si="68"/>
        <v>169.33333333333334</v>
      </c>
      <c r="AD220" s="84"/>
      <c r="AE220" s="84"/>
      <c r="AF220" s="84"/>
      <c r="AG220" s="84"/>
      <c r="AH220" s="84"/>
      <c r="AI220" s="84"/>
      <c r="AJ220" s="118">
        <v>679</v>
      </c>
      <c r="AK220" s="157">
        <f t="shared" si="69"/>
        <v>91.632928475033737</v>
      </c>
      <c r="AL220" s="118">
        <v>128</v>
      </c>
      <c r="AM220" s="154">
        <f t="shared" si="73"/>
        <v>109.40170940170941</v>
      </c>
      <c r="AN220" s="118" t="s">
        <v>212</v>
      </c>
      <c r="AO220" s="118" t="s">
        <v>212</v>
      </c>
      <c r="AP220" s="33" t="s">
        <v>184</v>
      </c>
      <c r="AQ220" s="34" t="s">
        <v>184</v>
      </c>
    </row>
    <row r="221" spans="1:50" ht="12" hidden="1" customHeight="1">
      <c r="B221" s="43" t="s">
        <v>17</v>
      </c>
      <c r="C221" s="60" t="s">
        <v>17</v>
      </c>
      <c r="D221" s="75">
        <v>30257</v>
      </c>
      <c r="E221" s="84">
        <f t="shared" si="55"/>
        <v>95.993020304568532</v>
      </c>
      <c r="F221" s="78">
        <v>282</v>
      </c>
      <c r="G221" s="84">
        <f t="shared" si="56"/>
        <v>111.90476190476191</v>
      </c>
      <c r="H221" s="78">
        <v>145</v>
      </c>
      <c r="I221" s="84">
        <f t="shared" si="57"/>
        <v>121.84873949579831</v>
      </c>
      <c r="J221" s="78">
        <f t="shared" si="58"/>
        <v>29975</v>
      </c>
      <c r="K221" s="84">
        <f t="shared" si="59"/>
        <v>95.864781885633874</v>
      </c>
      <c r="L221" s="78">
        <v>6403</v>
      </c>
      <c r="M221" s="84">
        <f t="shared" si="60"/>
        <v>91.75981656635139</v>
      </c>
      <c r="N221" s="78">
        <v>15034</v>
      </c>
      <c r="O221" s="84">
        <f t="shared" si="61"/>
        <v>109.78530743391266</v>
      </c>
      <c r="P221" s="78">
        <f t="shared" si="70"/>
        <v>8631</v>
      </c>
      <c r="Q221" s="84">
        <f t="shared" si="62"/>
        <v>128.51399642644432</v>
      </c>
      <c r="R221" s="78">
        <f t="shared" si="71"/>
        <v>38606</v>
      </c>
      <c r="S221" s="84">
        <f t="shared" si="63"/>
        <v>101.63753159224937</v>
      </c>
      <c r="T221" s="78">
        <v>37403</v>
      </c>
      <c r="U221" s="84">
        <f t="shared" si="64"/>
        <v>100.32993562231761</v>
      </c>
      <c r="V221" s="78">
        <v>2621</v>
      </c>
      <c r="W221" s="84">
        <f t="shared" si="65"/>
        <v>96.608920014743831</v>
      </c>
      <c r="X221" s="78">
        <f t="shared" si="72"/>
        <v>1203</v>
      </c>
      <c r="Y221" s="84">
        <f t="shared" si="66"/>
        <v>170.88068181818181</v>
      </c>
      <c r="Z221" s="78">
        <v>182</v>
      </c>
      <c r="AA221" s="84">
        <f t="shared" si="67"/>
        <v>134.81481481481481</v>
      </c>
      <c r="AB221" s="78">
        <v>255</v>
      </c>
      <c r="AC221" s="84">
        <f t="shared" si="68"/>
        <v>187.5</v>
      </c>
      <c r="AD221" s="84"/>
      <c r="AE221" s="84"/>
      <c r="AF221" s="84"/>
      <c r="AG221" s="84"/>
      <c r="AH221" s="84"/>
      <c r="AI221" s="84"/>
      <c r="AJ221" s="118">
        <v>708</v>
      </c>
      <c r="AK221" s="157">
        <f t="shared" si="69"/>
        <v>95.546558704453446</v>
      </c>
      <c r="AL221" s="118">
        <v>137</v>
      </c>
      <c r="AM221" s="154">
        <f t="shared" si="73"/>
        <v>104.58015267175573</v>
      </c>
      <c r="AN221" s="118" t="s">
        <v>212</v>
      </c>
      <c r="AO221" s="118" t="s">
        <v>212</v>
      </c>
      <c r="AP221" s="33" t="s">
        <v>184</v>
      </c>
      <c r="AQ221" s="34" t="s">
        <v>184</v>
      </c>
    </row>
    <row r="222" spans="1:50" ht="12" hidden="1" customHeight="1">
      <c r="B222" s="43" t="s">
        <v>18</v>
      </c>
      <c r="C222" s="60" t="s">
        <v>18</v>
      </c>
      <c r="D222" s="75">
        <v>31656</v>
      </c>
      <c r="E222" s="84">
        <f t="shared" si="55"/>
        <v>96.754080322758114</v>
      </c>
      <c r="F222" s="78">
        <v>286</v>
      </c>
      <c r="G222" s="84">
        <f t="shared" si="56"/>
        <v>103.62318840579709</v>
      </c>
      <c r="H222" s="78">
        <v>149</v>
      </c>
      <c r="I222" s="84">
        <f t="shared" si="57"/>
        <v>104.19580419580419</v>
      </c>
      <c r="J222" s="78">
        <f t="shared" si="58"/>
        <v>31370</v>
      </c>
      <c r="K222" s="84">
        <f t="shared" si="59"/>
        <v>96.695641452438196</v>
      </c>
      <c r="L222" s="78">
        <v>8254</v>
      </c>
      <c r="M222" s="84">
        <f t="shared" si="60"/>
        <v>89.795474325500436</v>
      </c>
      <c r="N222" s="78">
        <v>14039</v>
      </c>
      <c r="O222" s="84">
        <f t="shared" si="61"/>
        <v>110.21353430679856</v>
      </c>
      <c r="P222" s="78">
        <f t="shared" si="70"/>
        <v>5785</v>
      </c>
      <c r="Q222" s="84">
        <f t="shared" si="62"/>
        <v>163.14156796390301</v>
      </c>
      <c r="R222" s="78">
        <f t="shared" si="71"/>
        <v>37155</v>
      </c>
      <c r="S222" s="84">
        <f t="shared" si="63"/>
        <v>103.24274758252751</v>
      </c>
      <c r="T222" s="78">
        <v>35106</v>
      </c>
      <c r="U222" s="84">
        <f t="shared" si="64"/>
        <v>103.12858024147351</v>
      </c>
      <c r="V222" s="78">
        <v>2429</v>
      </c>
      <c r="W222" s="84">
        <f t="shared" si="65"/>
        <v>103.44974446337309</v>
      </c>
      <c r="X222" s="78">
        <f t="shared" si="72"/>
        <v>2049</v>
      </c>
      <c r="Y222" s="84">
        <f t="shared" si="66"/>
        <v>105.23882896764252</v>
      </c>
      <c r="Z222" s="78">
        <v>157</v>
      </c>
      <c r="AA222" s="84">
        <f t="shared" si="67"/>
        <v>94.578313253012041</v>
      </c>
      <c r="AB222" s="78">
        <v>225</v>
      </c>
      <c r="AC222" s="84">
        <f t="shared" si="68"/>
        <v>107.14285714285714</v>
      </c>
      <c r="AD222" s="84"/>
      <c r="AE222" s="84"/>
      <c r="AF222" s="84"/>
      <c r="AG222" s="84"/>
      <c r="AH222" s="84"/>
      <c r="AI222" s="84"/>
      <c r="AJ222" s="118">
        <v>2396</v>
      </c>
      <c r="AK222" s="157">
        <f t="shared" si="69"/>
        <v>88.478581979320538</v>
      </c>
      <c r="AL222" s="118">
        <v>132</v>
      </c>
      <c r="AM222" s="154">
        <f t="shared" si="73"/>
        <v>93.61702127659575</v>
      </c>
      <c r="AN222" s="118" t="s">
        <v>212</v>
      </c>
      <c r="AO222" s="118" t="s">
        <v>212</v>
      </c>
      <c r="AP222" s="33" t="s">
        <v>184</v>
      </c>
      <c r="AQ222" s="34" t="s">
        <v>184</v>
      </c>
    </row>
    <row r="223" spans="1:50" ht="12" hidden="1" customHeight="1">
      <c r="B223" s="43" t="s">
        <v>172</v>
      </c>
      <c r="C223" s="60" t="s">
        <v>173</v>
      </c>
      <c r="D223" s="75">
        <v>32535</v>
      </c>
      <c r="E223" s="84">
        <f t="shared" si="55"/>
        <v>98.061968774489117</v>
      </c>
      <c r="F223" s="78">
        <v>284</v>
      </c>
      <c r="G223" s="84">
        <f t="shared" si="56"/>
        <v>122.41379310344827</v>
      </c>
      <c r="H223" s="78">
        <v>147</v>
      </c>
      <c r="I223" s="84">
        <f t="shared" si="57"/>
        <v>148.4848484848485</v>
      </c>
      <c r="J223" s="78">
        <f>D223-F223</f>
        <v>32251</v>
      </c>
      <c r="K223" s="84">
        <f t="shared" si="59"/>
        <v>97.890487464335578</v>
      </c>
      <c r="L223" s="78">
        <v>8446</v>
      </c>
      <c r="M223" s="84">
        <f t="shared" si="60"/>
        <v>88.970820604656069</v>
      </c>
      <c r="N223" s="78">
        <v>13460</v>
      </c>
      <c r="O223" s="84">
        <f t="shared" si="61"/>
        <v>100.1413585298713</v>
      </c>
      <c r="P223" s="78">
        <f>N223-L223</f>
        <v>5014</v>
      </c>
      <c r="Q223" s="84">
        <f t="shared" si="62"/>
        <v>127.00101317122594</v>
      </c>
      <c r="R223" s="78">
        <f>J223+P223</f>
        <v>37265</v>
      </c>
      <c r="S223" s="84">
        <f t="shared" si="63"/>
        <v>101.00558356372309</v>
      </c>
      <c r="T223" s="78">
        <v>35324</v>
      </c>
      <c r="U223" s="84">
        <f t="shared" si="64"/>
        <v>100.33517014145316</v>
      </c>
      <c r="V223" s="78">
        <v>1702</v>
      </c>
      <c r="W223" s="84">
        <f t="shared" si="65"/>
        <v>78.109224414869203</v>
      </c>
      <c r="X223" s="78">
        <f>+R223-T223</f>
        <v>1941</v>
      </c>
      <c r="Y223" s="84">
        <f t="shared" si="66"/>
        <v>114.98815165876776</v>
      </c>
      <c r="Z223" s="78">
        <v>144</v>
      </c>
      <c r="AA223" s="84">
        <f t="shared" si="67"/>
        <v>128.57142857142858</v>
      </c>
      <c r="AB223" s="78">
        <v>260</v>
      </c>
      <c r="AC223" s="84">
        <f t="shared" si="68"/>
        <v>127.45098039215685</v>
      </c>
      <c r="AD223" s="84"/>
      <c r="AE223" s="84"/>
      <c r="AF223" s="84"/>
      <c r="AG223" s="84"/>
      <c r="AH223" s="84"/>
      <c r="AI223" s="84"/>
      <c r="AJ223" s="33">
        <v>2393</v>
      </c>
      <c r="AK223" s="154">
        <f t="shared" si="69"/>
        <v>88.86000742666171</v>
      </c>
      <c r="AL223" s="118">
        <v>140</v>
      </c>
      <c r="AM223" s="154">
        <f t="shared" si="73"/>
        <v>129.62962962962962</v>
      </c>
      <c r="AN223" s="118" t="s">
        <v>212</v>
      </c>
      <c r="AO223" s="118" t="s">
        <v>212</v>
      </c>
      <c r="AP223" s="33" t="s">
        <v>184</v>
      </c>
      <c r="AQ223" s="34" t="s">
        <v>184</v>
      </c>
    </row>
    <row r="224" spans="1:50" ht="12" hidden="1" customHeight="1">
      <c r="B224" s="43" t="s">
        <v>19</v>
      </c>
      <c r="C224" s="60" t="s">
        <v>19</v>
      </c>
      <c r="D224" s="75">
        <v>30681</v>
      </c>
      <c r="E224" s="84">
        <f t="shared" si="55"/>
        <v>99.45541184479238</v>
      </c>
      <c r="F224" s="78">
        <v>272</v>
      </c>
      <c r="G224" s="84">
        <f t="shared" si="56"/>
        <v>113.80753138075315</v>
      </c>
      <c r="H224" s="78">
        <v>135</v>
      </c>
      <c r="I224" s="84">
        <f t="shared" si="57"/>
        <v>127.35849056603774</v>
      </c>
      <c r="J224" s="78">
        <f t="shared" si="58"/>
        <v>30409</v>
      </c>
      <c r="K224" s="84">
        <f t="shared" si="59"/>
        <v>99.343351845802033</v>
      </c>
      <c r="L224" s="78">
        <v>7207</v>
      </c>
      <c r="M224" s="84">
        <f t="shared" si="60"/>
        <v>92.290946343962105</v>
      </c>
      <c r="N224" s="78">
        <v>13705</v>
      </c>
      <c r="O224" s="84">
        <f t="shared" si="61"/>
        <v>108.50288971577864</v>
      </c>
      <c r="P224" s="78">
        <f t="shared" si="70"/>
        <v>6498</v>
      </c>
      <c r="Q224" s="84">
        <f t="shared" si="62"/>
        <v>134.75736209041889</v>
      </c>
      <c r="R224" s="78">
        <f t="shared" si="71"/>
        <v>36907</v>
      </c>
      <c r="S224" s="84">
        <f t="shared" si="63"/>
        <v>104.16290358997516</v>
      </c>
      <c r="T224" s="78">
        <v>35500</v>
      </c>
      <c r="U224" s="84">
        <f t="shared" si="64"/>
        <v>103.69504892653715</v>
      </c>
      <c r="V224" s="78">
        <v>2097</v>
      </c>
      <c r="W224" s="84">
        <f t="shared" si="65"/>
        <v>95.972540045766578</v>
      </c>
      <c r="X224" s="78">
        <f t="shared" si="72"/>
        <v>1407</v>
      </c>
      <c r="Y224" s="84">
        <f t="shared" si="66"/>
        <v>117.54385964912282</v>
      </c>
      <c r="Z224" s="78">
        <v>122</v>
      </c>
      <c r="AA224" s="84">
        <f t="shared" si="67"/>
        <v>119.6078431372549</v>
      </c>
      <c r="AB224" s="78">
        <v>277</v>
      </c>
      <c r="AC224" s="84">
        <f t="shared" si="68"/>
        <v>191.0344827586207</v>
      </c>
      <c r="AD224" s="84"/>
      <c r="AE224" s="84"/>
      <c r="AF224" s="84"/>
      <c r="AG224" s="84"/>
      <c r="AH224" s="84"/>
      <c r="AI224" s="84"/>
      <c r="AJ224" s="33">
        <v>1004</v>
      </c>
      <c r="AK224" s="154">
        <f t="shared" si="69"/>
        <v>80.191693290734818</v>
      </c>
      <c r="AL224" s="118">
        <v>90</v>
      </c>
      <c r="AM224" s="154">
        <f t="shared" si="73"/>
        <v>81.818181818181827</v>
      </c>
      <c r="AN224" s="118" t="s">
        <v>212</v>
      </c>
      <c r="AO224" s="118" t="s">
        <v>212</v>
      </c>
      <c r="AP224" s="33" t="s">
        <v>184</v>
      </c>
      <c r="AQ224" s="34" t="s">
        <v>184</v>
      </c>
    </row>
    <row r="225" spans="1:50" s="57" customFormat="1" ht="12" hidden="1" customHeight="1">
      <c r="A225" s="122"/>
      <c r="B225" s="44" t="s">
        <v>20</v>
      </c>
      <c r="C225" s="62" t="s">
        <v>20</v>
      </c>
      <c r="D225" s="76">
        <v>33285</v>
      </c>
      <c r="E225" s="85">
        <f t="shared" si="55"/>
        <v>95.723570689060168</v>
      </c>
      <c r="F225" s="79">
        <v>248</v>
      </c>
      <c r="G225" s="85">
        <f t="shared" si="56"/>
        <v>96.124031007751938</v>
      </c>
      <c r="H225" s="79">
        <v>111</v>
      </c>
      <c r="I225" s="85">
        <f t="shared" si="57"/>
        <v>88.8</v>
      </c>
      <c r="J225" s="79">
        <f>D225-F225</f>
        <v>33037</v>
      </c>
      <c r="K225" s="85">
        <f t="shared" si="59"/>
        <v>95.720577157095676</v>
      </c>
      <c r="L225" s="79">
        <v>9103</v>
      </c>
      <c r="M225" s="85">
        <f t="shared" si="60"/>
        <v>91.166750125187775</v>
      </c>
      <c r="N225" s="79">
        <v>14035</v>
      </c>
      <c r="O225" s="85">
        <f t="shared" si="61"/>
        <v>107.08018616006714</v>
      </c>
      <c r="P225" s="79">
        <f t="shared" si="70"/>
        <v>4932</v>
      </c>
      <c r="Q225" s="85">
        <f t="shared" si="62"/>
        <v>157.97565663036514</v>
      </c>
      <c r="R225" s="79">
        <f t="shared" si="71"/>
        <v>37969</v>
      </c>
      <c r="S225" s="85">
        <f t="shared" si="63"/>
        <v>100.8847911574025</v>
      </c>
      <c r="T225" s="79">
        <v>35577</v>
      </c>
      <c r="U225" s="85">
        <f t="shared" si="64"/>
        <v>99.910135078210558</v>
      </c>
      <c r="V225" s="79">
        <v>1993</v>
      </c>
      <c r="W225" s="85">
        <f t="shared" si="65"/>
        <v>97.314453125</v>
      </c>
      <c r="X225" s="79">
        <f t="shared" si="72"/>
        <v>2392</v>
      </c>
      <c r="Y225" s="85">
        <f t="shared" si="66"/>
        <v>118.00690675875678</v>
      </c>
      <c r="Z225" s="79">
        <v>165</v>
      </c>
      <c r="AA225" s="85">
        <f t="shared" si="67"/>
        <v>133.06451612903226</v>
      </c>
      <c r="AB225" s="79">
        <v>295</v>
      </c>
      <c r="AC225" s="85">
        <f t="shared" si="68"/>
        <v>169.54022988505747</v>
      </c>
      <c r="AD225" s="85"/>
      <c r="AE225" s="85"/>
      <c r="AF225" s="85"/>
      <c r="AG225" s="85"/>
      <c r="AH225" s="85"/>
      <c r="AI225" s="85"/>
      <c r="AJ225" s="35">
        <v>2820</v>
      </c>
      <c r="AK225" s="156">
        <f t="shared" si="69"/>
        <v>90.879793747985815</v>
      </c>
      <c r="AL225" s="118">
        <v>130</v>
      </c>
      <c r="AM225" s="156">
        <f t="shared" si="73"/>
        <v>82.802547770700642</v>
      </c>
      <c r="AN225" s="151" t="s">
        <v>212</v>
      </c>
      <c r="AO225" s="151" t="s">
        <v>212</v>
      </c>
      <c r="AP225" s="35" t="s">
        <v>184</v>
      </c>
      <c r="AQ225" s="36" t="s">
        <v>184</v>
      </c>
      <c r="AR225" s="56"/>
      <c r="AS225" s="56"/>
      <c r="AT225" s="56"/>
      <c r="AU225" s="56"/>
      <c r="AV225" s="56"/>
      <c r="AW225" s="56"/>
      <c r="AX225" s="56"/>
    </row>
    <row r="226" spans="1:50" ht="12" hidden="1" customHeight="1">
      <c r="B226" s="43" t="s">
        <v>176</v>
      </c>
      <c r="C226" s="60" t="s">
        <v>177</v>
      </c>
      <c r="D226" s="75">
        <v>32907</v>
      </c>
      <c r="E226" s="84">
        <f t="shared" ref="E226:E237" si="74">D226/D214*100</f>
        <v>97.004981870707184</v>
      </c>
      <c r="F226" s="78">
        <v>266</v>
      </c>
      <c r="G226" s="84">
        <f t="shared" ref="G226:G237" si="75">F226/F214*100</f>
        <v>91.095890410958901</v>
      </c>
      <c r="H226" s="78">
        <v>132</v>
      </c>
      <c r="I226" s="84">
        <f t="shared" ref="I226:I237" si="76">H226/H214*100</f>
        <v>85.161290322580641</v>
      </c>
      <c r="J226" s="78">
        <f t="shared" ref="J226:J236" si="77">D226-F226</f>
        <v>32641</v>
      </c>
      <c r="K226" s="84">
        <f t="shared" ref="K226:K237" si="78">J226/J214*100</f>
        <v>97.05628735392942</v>
      </c>
      <c r="L226" s="78">
        <v>8567</v>
      </c>
      <c r="M226" s="84">
        <f t="shared" ref="M226:M237" si="79">L226/L214*100</f>
        <v>95.613839285714292</v>
      </c>
      <c r="N226" s="78">
        <v>13792</v>
      </c>
      <c r="O226" s="84">
        <f t="shared" ref="O226:O237" si="80">N226/N214*100</f>
        <v>98.35270626827355</v>
      </c>
      <c r="P226" s="78">
        <f t="shared" si="70"/>
        <v>5225</v>
      </c>
      <c r="Q226" s="84">
        <f t="shared" ref="Q226:Q237" si="81">P226/P214*100</f>
        <v>103.19968398182895</v>
      </c>
      <c r="R226" s="78">
        <f t="shared" si="71"/>
        <v>37866</v>
      </c>
      <c r="S226" s="84">
        <f t="shared" ref="S226:S237" si="82">R226/R214*100</f>
        <v>97.860133354008369</v>
      </c>
      <c r="T226" s="78">
        <v>36144</v>
      </c>
      <c r="U226" s="84">
        <f t="shared" ref="U226:U237" si="83">T226/T214*100</f>
        <v>98.044215380442154</v>
      </c>
      <c r="V226" s="78">
        <v>1849</v>
      </c>
      <c r="W226" s="84">
        <f t="shared" ref="W226:W237" si="84">V226/V214*100</f>
        <v>84.583714547118021</v>
      </c>
      <c r="X226" s="78">
        <f>+R226-T226</f>
        <v>1722</v>
      </c>
      <c r="Y226" s="84">
        <f t="shared" ref="Y226:Y237" si="85">X226/X214*100</f>
        <v>94.149808638600334</v>
      </c>
      <c r="Z226" s="78">
        <v>169</v>
      </c>
      <c r="AA226" s="84">
        <f t="shared" ref="AA226:AA234" si="86">Z226/Z214*100</f>
        <v>93.370165745856355</v>
      </c>
      <c r="AB226" s="78">
        <v>225</v>
      </c>
      <c r="AC226" s="84">
        <f t="shared" ref="AC226:AC233" si="87">AB226/AB214*100</f>
        <v>117.80104712041886</v>
      </c>
      <c r="AD226" s="84"/>
      <c r="AE226" s="84"/>
      <c r="AF226" s="84"/>
      <c r="AG226" s="84"/>
      <c r="AH226" s="84"/>
      <c r="AI226" s="84"/>
      <c r="AJ226" s="118">
        <v>1984</v>
      </c>
      <c r="AK226" s="157">
        <f t="shared" ref="AK226:AK237" si="88">AJ226/AJ214*100</f>
        <v>85.517241379310349</v>
      </c>
      <c r="AL226" s="149">
        <v>157</v>
      </c>
      <c r="AM226" s="157">
        <f t="shared" si="73"/>
        <v>84.86486486486487</v>
      </c>
      <c r="AN226" s="149" t="s">
        <v>212</v>
      </c>
      <c r="AO226" s="149" t="s">
        <v>212</v>
      </c>
      <c r="AP226" s="118" t="s">
        <v>184</v>
      </c>
      <c r="AQ226" s="119" t="s">
        <v>184</v>
      </c>
    </row>
    <row r="227" spans="1:50" ht="12" hidden="1" customHeight="1">
      <c r="B227" s="43" t="s">
        <v>11</v>
      </c>
      <c r="C227" s="60" t="s">
        <v>11</v>
      </c>
      <c r="D227" s="75">
        <v>33669</v>
      </c>
      <c r="E227" s="84">
        <f t="shared" si="74"/>
        <v>98.048865721191646</v>
      </c>
      <c r="F227" s="78">
        <v>260</v>
      </c>
      <c r="G227" s="84">
        <f t="shared" si="75"/>
        <v>86.092715231788077</v>
      </c>
      <c r="H227" s="78">
        <v>126</v>
      </c>
      <c r="I227" s="84">
        <f t="shared" si="76"/>
        <v>76.363636363636374</v>
      </c>
      <c r="J227" s="78">
        <f t="shared" si="77"/>
        <v>33409</v>
      </c>
      <c r="K227" s="84">
        <f t="shared" si="78"/>
        <v>98.154949026059882</v>
      </c>
      <c r="L227" s="78">
        <v>7582</v>
      </c>
      <c r="M227" s="84">
        <f t="shared" si="79"/>
        <v>93.397388519339742</v>
      </c>
      <c r="N227" s="78">
        <v>14824</v>
      </c>
      <c r="O227" s="84">
        <f t="shared" si="80"/>
        <v>103.85315959086452</v>
      </c>
      <c r="P227" s="78">
        <f t="shared" ref="P227:P238" si="89">N227-L227</f>
        <v>7242</v>
      </c>
      <c r="Q227" s="84">
        <f t="shared" si="81"/>
        <v>117.64132553606237</v>
      </c>
      <c r="R227" s="78">
        <f t="shared" ref="R227:R238" si="90">J227+P227</f>
        <v>40651</v>
      </c>
      <c r="S227" s="84">
        <f t="shared" si="82"/>
        <v>101.13950190331651</v>
      </c>
      <c r="T227" s="78">
        <v>39308</v>
      </c>
      <c r="U227" s="84">
        <f t="shared" si="83"/>
        <v>100.84663143311612</v>
      </c>
      <c r="V227" s="78">
        <v>2314</v>
      </c>
      <c r="W227" s="84">
        <f t="shared" si="84"/>
        <v>124.67672413793103</v>
      </c>
      <c r="X227" s="78">
        <f t="shared" ref="X227:X237" si="91">+R227-T227</f>
        <v>1343</v>
      </c>
      <c r="Y227" s="84">
        <f t="shared" si="85"/>
        <v>110.53497942386832</v>
      </c>
      <c r="Z227" s="78">
        <v>138</v>
      </c>
      <c r="AA227" s="84">
        <f t="shared" si="86"/>
        <v>108.66141732283465</v>
      </c>
      <c r="AB227" s="78">
        <v>237</v>
      </c>
      <c r="AC227" s="84">
        <f t="shared" si="87"/>
        <v>130.93922651933701</v>
      </c>
      <c r="AD227" s="84"/>
      <c r="AE227" s="84"/>
      <c r="AF227" s="84"/>
      <c r="AG227" s="84"/>
      <c r="AH227" s="84"/>
      <c r="AI227" s="84"/>
      <c r="AJ227" s="118">
        <v>876</v>
      </c>
      <c r="AK227" s="157">
        <f t="shared" si="88"/>
        <v>92.307692307692307</v>
      </c>
      <c r="AL227" s="118">
        <v>134</v>
      </c>
      <c r="AM227" s="157">
        <f t="shared" si="73"/>
        <v>86.451612903225808</v>
      </c>
      <c r="AN227" s="118" t="s">
        <v>212</v>
      </c>
      <c r="AO227" s="118" t="s">
        <v>212</v>
      </c>
      <c r="AP227" s="118" t="s">
        <v>184</v>
      </c>
      <c r="AQ227" s="119" t="s">
        <v>184</v>
      </c>
    </row>
    <row r="228" spans="1:50" ht="12" hidden="1" customHeight="1">
      <c r="B228" s="43" t="s">
        <v>12</v>
      </c>
      <c r="C228" s="60" t="s">
        <v>12</v>
      </c>
      <c r="D228" s="75">
        <v>31392</v>
      </c>
      <c r="E228" s="84">
        <f t="shared" si="74"/>
        <v>96.41277641277641</v>
      </c>
      <c r="F228" s="78">
        <v>282</v>
      </c>
      <c r="G228" s="84">
        <f t="shared" si="75"/>
        <v>88.958990536277611</v>
      </c>
      <c r="H228" s="78">
        <v>148</v>
      </c>
      <c r="I228" s="84">
        <f t="shared" si="76"/>
        <v>82.222222222222214</v>
      </c>
      <c r="J228" s="78">
        <f t="shared" si="77"/>
        <v>31110</v>
      </c>
      <c r="K228" s="84">
        <f t="shared" si="78"/>
        <v>96.486058989548113</v>
      </c>
      <c r="L228" s="78">
        <v>6448</v>
      </c>
      <c r="M228" s="84">
        <f t="shared" si="79"/>
        <v>93.368085722560096</v>
      </c>
      <c r="N228" s="78">
        <v>15131</v>
      </c>
      <c r="O228" s="84">
        <f t="shared" si="80"/>
        <v>99.115681907506882</v>
      </c>
      <c r="P228" s="78">
        <f t="shared" si="89"/>
        <v>8683</v>
      </c>
      <c r="Q228" s="84">
        <f t="shared" si="81"/>
        <v>103.86363636363636</v>
      </c>
      <c r="R228" s="78">
        <f t="shared" si="90"/>
        <v>39793</v>
      </c>
      <c r="S228" s="84">
        <f t="shared" si="82"/>
        <v>98.005073516735223</v>
      </c>
      <c r="T228" s="78">
        <v>38899</v>
      </c>
      <c r="U228" s="84">
        <f t="shared" si="83"/>
        <v>98.041637261820753</v>
      </c>
      <c r="V228" s="78">
        <v>1720</v>
      </c>
      <c r="W228" s="84">
        <f t="shared" si="84"/>
        <v>75.109170305676855</v>
      </c>
      <c r="X228" s="78">
        <f t="shared" si="91"/>
        <v>894</v>
      </c>
      <c r="Y228" s="84">
        <f t="shared" si="85"/>
        <v>96.440129449838182</v>
      </c>
      <c r="Z228" s="78">
        <v>167</v>
      </c>
      <c r="AA228" s="84">
        <f t="shared" si="86"/>
        <v>151.81818181818181</v>
      </c>
      <c r="AB228" s="78">
        <v>213</v>
      </c>
      <c r="AC228" s="84">
        <f t="shared" si="87"/>
        <v>106.5</v>
      </c>
      <c r="AD228" s="84"/>
      <c r="AE228" s="84"/>
      <c r="AF228" s="84"/>
      <c r="AG228" s="84"/>
      <c r="AH228" s="84"/>
      <c r="AI228" s="84"/>
      <c r="AJ228" s="118">
        <v>440</v>
      </c>
      <c r="AK228" s="157">
        <f t="shared" si="88"/>
        <v>76.923076923076934</v>
      </c>
      <c r="AL228" s="118">
        <v>142</v>
      </c>
      <c r="AM228" s="157">
        <f t="shared" si="73"/>
        <v>123.47826086956522</v>
      </c>
      <c r="AN228" s="118" t="s">
        <v>212</v>
      </c>
      <c r="AO228" s="118" t="s">
        <v>212</v>
      </c>
      <c r="AP228" s="118" t="s">
        <v>184</v>
      </c>
      <c r="AQ228" s="119" t="s">
        <v>184</v>
      </c>
    </row>
    <row r="229" spans="1:50" ht="12" hidden="1" customHeight="1">
      <c r="B229" s="43" t="s">
        <v>13</v>
      </c>
      <c r="C229" s="60" t="s">
        <v>13</v>
      </c>
      <c r="D229" s="75">
        <v>31103</v>
      </c>
      <c r="E229" s="84">
        <f t="shared" si="74"/>
        <v>97.172581854536361</v>
      </c>
      <c r="F229" s="78">
        <v>271</v>
      </c>
      <c r="G229" s="84">
        <f t="shared" si="75"/>
        <v>92.808219178082197</v>
      </c>
      <c r="H229" s="78">
        <v>137</v>
      </c>
      <c r="I229" s="84">
        <f t="shared" si="76"/>
        <v>88.387096774193552</v>
      </c>
      <c r="J229" s="78">
        <f t="shared" si="77"/>
        <v>30832</v>
      </c>
      <c r="K229" s="84">
        <f t="shared" si="78"/>
        <v>97.212763274057252</v>
      </c>
      <c r="L229" s="78">
        <v>6795</v>
      </c>
      <c r="M229" s="84">
        <f t="shared" si="79"/>
        <v>90.600000000000009</v>
      </c>
      <c r="N229" s="78">
        <v>15897</v>
      </c>
      <c r="O229" s="84">
        <f t="shared" si="80"/>
        <v>108.70486870897156</v>
      </c>
      <c r="P229" s="78">
        <f t="shared" si="89"/>
        <v>9102</v>
      </c>
      <c r="Q229" s="84">
        <f t="shared" si="81"/>
        <v>127.76530039303762</v>
      </c>
      <c r="R229" s="78">
        <f t="shared" si="90"/>
        <v>39934</v>
      </c>
      <c r="S229" s="84">
        <f t="shared" si="82"/>
        <v>102.81668383110197</v>
      </c>
      <c r="T229" s="78">
        <v>38626</v>
      </c>
      <c r="U229" s="84">
        <f t="shared" si="83"/>
        <v>102.41820013787984</v>
      </c>
      <c r="V229" s="78">
        <v>1994</v>
      </c>
      <c r="W229" s="84">
        <f t="shared" si="84"/>
        <v>118.19798458802609</v>
      </c>
      <c r="X229" s="78">
        <f t="shared" si="91"/>
        <v>1308</v>
      </c>
      <c r="Y229" s="84">
        <f t="shared" si="85"/>
        <v>116.16341030195383</v>
      </c>
      <c r="Z229" s="78">
        <v>188</v>
      </c>
      <c r="AA229" s="84">
        <f t="shared" si="86"/>
        <v>127.02702702702702</v>
      </c>
      <c r="AB229" s="78">
        <v>239</v>
      </c>
      <c r="AC229" s="84">
        <f t="shared" si="87"/>
        <v>120.7070707070707</v>
      </c>
      <c r="AD229" s="84"/>
      <c r="AE229" s="84"/>
      <c r="AF229" s="84"/>
      <c r="AG229" s="84"/>
      <c r="AH229" s="84"/>
      <c r="AI229" s="84"/>
      <c r="AJ229" s="33">
        <v>754</v>
      </c>
      <c r="AK229" s="154">
        <f t="shared" si="88"/>
        <v>77.651905252317192</v>
      </c>
      <c r="AL229" s="118">
        <v>156</v>
      </c>
      <c r="AM229" s="154">
        <f t="shared" si="73"/>
        <v>92.857142857142861</v>
      </c>
      <c r="AN229" s="118" t="s">
        <v>212</v>
      </c>
      <c r="AO229" s="118" t="s">
        <v>212</v>
      </c>
      <c r="AP229" s="118" t="s">
        <v>184</v>
      </c>
      <c r="AQ229" s="119" t="s">
        <v>184</v>
      </c>
    </row>
    <row r="230" spans="1:50" ht="12" hidden="1" customHeight="1">
      <c r="B230" s="43" t="s">
        <v>14</v>
      </c>
      <c r="C230" s="60" t="s">
        <v>14</v>
      </c>
      <c r="D230" s="75">
        <v>30268</v>
      </c>
      <c r="E230" s="84">
        <f t="shared" si="74"/>
        <v>100.58487305596171</v>
      </c>
      <c r="F230" s="78">
        <v>273</v>
      </c>
      <c r="G230" s="84">
        <f t="shared" si="75"/>
        <v>102.24719101123596</v>
      </c>
      <c r="H230" s="78">
        <v>139</v>
      </c>
      <c r="I230" s="84">
        <f t="shared" si="76"/>
        <v>106.92307692307692</v>
      </c>
      <c r="J230" s="78">
        <f t="shared" si="77"/>
        <v>29995</v>
      </c>
      <c r="K230" s="84">
        <f t="shared" si="78"/>
        <v>100.56999161777034</v>
      </c>
      <c r="L230" s="78">
        <v>7119</v>
      </c>
      <c r="M230" s="84">
        <f t="shared" si="79"/>
        <v>101.67095115681235</v>
      </c>
      <c r="N230" s="78">
        <v>15093</v>
      </c>
      <c r="O230" s="84">
        <f t="shared" si="80"/>
        <v>101.61583518481115</v>
      </c>
      <c r="P230" s="78">
        <f t="shared" si="89"/>
        <v>7974</v>
      </c>
      <c r="Q230" s="84">
        <f t="shared" si="81"/>
        <v>101.56667940389758</v>
      </c>
      <c r="R230" s="78">
        <f t="shared" si="90"/>
        <v>37969</v>
      </c>
      <c r="S230" s="84">
        <f t="shared" si="82"/>
        <v>100.77768340588173</v>
      </c>
      <c r="T230" s="78">
        <v>36264</v>
      </c>
      <c r="U230" s="84">
        <f t="shared" si="83"/>
        <v>99.801849405548211</v>
      </c>
      <c r="V230" s="78">
        <v>2083</v>
      </c>
      <c r="W230" s="84">
        <f t="shared" si="84"/>
        <v>103.16988608221894</v>
      </c>
      <c r="X230" s="78">
        <f t="shared" si="91"/>
        <v>1705</v>
      </c>
      <c r="Y230" s="84">
        <f t="shared" si="85"/>
        <v>127.23880597014924</v>
      </c>
      <c r="Z230" s="78">
        <v>188</v>
      </c>
      <c r="AA230" s="84">
        <f t="shared" si="86"/>
        <v>136.23188405797103</v>
      </c>
      <c r="AB230" s="78">
        <v>253</v>
      </c>
      <c r="AC230" s="84">
        <f t="shared" si="87"/>
        <v>113.45291479820628</v>
      </c>
      <c r="AD230" s="84"/>
      <c r="AE230" s="84"/>
      <c r="AF230" s="84"/>
      <c r="AG230" s="84"/>
      <c r="AH230" s="84"/>
      <c r="AI230" s="84"/>
      <c r="AJ230" s="33">
        <v>1198</v>
      </c>
      <c r="AK230" s="154">
        <f t="shared" si="88"/>
        <v>124.14507772020727</v>
      </c>
      <c r="AL230" s="118">
        <v>150</v>
      </c>
      <c r="AM230" s="154">
        <f t="shared" si="73"/>
        <v>98.039215686274503</v>
      </c>
      <c r="AN230" s="118" t="s">
        <v>212</v>
      </c>
      <c r="AO230" s="118" t="s">
        <v>212</v>
      </c>
      <c r="AP230" s="33" t="s">
        <v>184</v>
      </c>
      <c r="AQ230" s="34" t="s">
        <v>184</v>
      </c>
    </row>
    <row r="231" spans="1:50" ht="12" hidden="1" customHeight="1">
      <c r="B231" s="43" t="s">
        <v>15</v>
      </c>
      <c r="C231" s="60" t="s">
        <v>15</v>
      </c>
      <c r="D231" s="75">
        <v>29494</v>
      </c>
      <c r="E231" s="84">
        <f t="shared" si="74"/>
        <v>97.115574580177807</v>
      </c>
      <c r="F231" s="78">
        <v>282</v>
      </c>
      <c r="G231" s="84">
        <f t="shared" si="75"/>
        <v>91.262135922330103</v>
      </c>
      <c r="H231" s="78">
        <v>148</v>
      </c>
      <c r="I231" s="84">
        <f t="shared" si="76"/>
        <v>86.04651162790698</v>
      </c>
      <c r="J231" s="78">
        <f t="shared" si="77"/>
        <v>29212</v>
      </c>
      <c r="K231" s="84">
        <f t="shared" si="78"/>
        <v>97.175742656598246</v>
      </c>
      <c r="L231" s="78">
        <v>6349</v>
      </c>
      <c r="M231" s="84">
        <f t="shared" si="79"/>
        <v>105.13330021526744</v>
      </c>
      <c r="N231" s="78">
        <v>16623</v>
      </c>
      <c r="O231" s="84">
        <f t="shared" si="80"/>
        <v>109.62870144430521</v>
      </c>
      <c r="P231" s="78">
        <f t="shared" si="89"/>
        <v>10274</v>
      </c>
      <c r="Q231" s="84">
        <f t="shared" si="81"/>
        <v>112.60412099956159</v>
      </c>
      <c r="R231" s="78">
        <f t="shared" si="90"/>
        <v>39486</v>
      </c>
      <c r="S231" s="84">
        <f t="shared" si="82"/>
        <v>100.76815107821871</v>
      </c>
      <c r="T231" s="78">
        <v>38710</v>
      </c>
      <c r="U231" s="84">
        <f t="shared" si="83"/>
        <v>100.55851409273933</v>
      </c>
      <c r="V231" s="78">
        <v>2239</v>
      </c>
      <c r="W231" s="84">
        <f t="shared" si="84"/>
        <v>95.195578231292515</v>
      </c>
      <c r="X231" s="78">
        <f t="shared" si="91"/>
        <v>776</v>
      </c>
      <c r="Y231" s="84">
        <f t="shared" si="85"/>
        <v>112.46376811594203</v>
      </c>
      <c r="Z231" s="78">
        <v>171</v>
      </c>
      <c r="AA231" s="84">
        <f t="shared" si="86"/>
        <v>134.64566929133858</v>
      </c>
      <c r="AB231" s="78">
        <v>216</v>
      </c>
      <c r="AC231" s="84">
        <f t="shared" si="87"/>
        <v>108</v>
      </c>
      <c r="AD231" s="84"/>
      <c r="AE231" s="84"/>
      <c r="AF231" s="84"/>
      <c r="AG231" s="84"/>
      <c r="AH231" s="84"/>
      <c r="AI231" s="84"/>
      <c r="AJ231" s="33">
        <v>156</v>
      </c>
      <c r="AK231" s="154">
        <f t="shared" si="88"/>
        <v>87.150837988826808</v>
      </c>
      <c r="AL231" s="118">
        <v>120</v>
      </c>
      <c r="AM231" s="154">
        <f t="shared" si="73"/>
        <v>93.023255813953483</v>
      </c>
      <c r="AN231" s="118" t="s">
        <v>212</v>
      </c>
      <c r="AO231" s="118" t="s">
        <v>212</v>
      </c>
      <c r="AP231" s="33" t="s">
        <v>184</v>
      </c>
      <c r="AQ231" s="34" t="s">
        <v>184</v>
      </c>
    </row>
    <row r="232" spans="1:50" ht="12" hidden="1" customHeight="1">
      <c r="B232" s="43" t="s">
        <v>16</v>
      </c>
      <c r="C232" s="60" t="s">
        <v>16</v>
      </c>
      <c r="D232" s="75">
        <v>30803</v>
      </c>
      <c r="E232" s="84">
        <f t="shared" si="74"/>
        <v>98.990905292926698</v>
      </c>
      <c r="F232" s="78">
        <v>267</v>
      </c>
      <c r="G232" s="84">
        <f t="shared" si="75"/>
        <v>100.75471698113208</v>
      </c>
      <c r="H232" s="78">
        <v>133</v>
      </c>
      <c r="I232" s="84">
        <f t="shared" si="76"/>
        <v>103.90625</v>
      </c>
      <c r="J232" s="78">
        <f t="shared" si="77"/>
        <v>30536</v>
      </c>
      <c r="K232" s="84">
        <f t="shared" si="78"/>
        <v>98.975755218462339</v>
      </c>
      <c r="L232" s="78">
        <v>6608</v>
      </c>
      <c r="M232" s="84">
        <f t="shared" si="79"/>
        <v>100.63965884861408</v>
      </c>
      <c r="N232" s="78">
        <v>16560</v>
      </c>
      <c r="O232" s="84">
        <f t="shared" si="80"/>
        <v>105.17624642743728</v>
      </c>
      <c r="P232" s="78">
        <f t="shared" si="89"/>
        <v>9952</v>
      </c>
      <c r="Q232" s="84">
        <f t="shared" si="81"/>
        <v>108.42139666630352</v>
      </c>
      <c r="R232" s="78">
        <f t="shared" si="90"/>
        <v>40488</v>
      </c>
      <c r="S232" s="84">
        <f t="shared" si="82"/>
        <v>101.14161524818266</v>
      </c>
      <c r="T232" s="78">
        <v>39505</v>
      </c>
      <c r="U232" s="84">
        <f t="shared" si="83"/>
        <v>101.29746916587605</v>
      </c>
      <c r="V232" s="78">
        <v>2279</v>
      </c>
      <c r="W232" s="84">
        <f t="shared" si="84"/>
        <v>95.917508417508415</v>
      </c>
      <c r="X232" s="78">
        <f t="shared" si="91"/>
        <v>983</v>
      </c>
      <c r="Y232" s="84">
        <f t="shared" si="85"/>
        <v>95.251937984496124</v>
      </c>
      <c r="Z232" s="78">
        <v>174</v>
      </c>
      <c r="AA232" s="84">
        <f t="shared" si="86"/>
        <v>108.74999999999999</v>
      </c>
      <c r="AB232" s="78">
        <v>302</v>
      </c>
      <c r="AC232" s="84">
        <f t="shared" si="87"/>
        <v>118.8976377952756</v>
      </c>
      <c r="AD232" s="84"/>
      <c r="AE232" s="84"/>
      <c r="AF232" s="84"/>
      <c r="AG232" s="84"/>
      <c r="AH232" s="84"/>
      <c r="AI232" s="84"/>
      <c r="AJ232" s="33">
        <v>491</v>
      </c>
      <c r="AK232" s="154">
        <f t="shared" si="88"/>
        <v>72.31222385861561</v>
      </c>
      <c r="AL232" s="118">
        <v>118</v>
      </c>
      <c r="AM232" s="154">
        <f t="shared" si="73"/>
        <v>92.1875</v>
      </c>
      <c r="AN232" s="118" t="s">
        <v>212</v>
      </c>
      <c r="AO232" s="118" t="s">
        <v>212</v>
      </c>
      <c r="AP232" s="33" t="s">
        <v>184</v>
      </c>
      <c r="AQ232" s="34" t="s">
        <v>184</v>
      </c>
    </row>
    <row r="233" spans="1:50" ht="12" hidden="1" customHeight="1">
      <c r="B233" s="43" t="s">
        <v>17</v>
      </c>
      <c r="C233" s="60" t="s">
        <v>17</v>
      </c>
      <c r="D233" s="75">
        <v>29745</v>
      </c>
      <c r="E233" s="84">
        <f t="shared" si="74"/>
        <v>98.307829593151993</v>
      </c>
      <c r="F233" s="78">
        <v>275</v>
      </c>
      <c r="G233" s="84">
        <f t="shared" si="75"/>
        <v>97.517730496453908</v>
      </c>
      <c r="H233" s="78">
        <v>141</v>
      </c>
      <c r="I233" s="84">
        <f t="shared" si="76"/>
        <v>97.241379310344826</v>
      </c>
      <c r="J233" s="78">
        <f t="shared" si="77"/>
        <v>29470</v>
      </c>
      <c r="K233" s="84">
        <f t="shared" si="78"/>
        <v>98.315262718932445</v>
      </c>
      <c r="L233" s="78">
        <v>6716</v>
      </c>
      <c r="M233" s="84">
        <f t="shared" si="79"/>
        <v>104.88833359362799</v>
      </c>
      <c r="N233" s="78">
        <v>15673</v>
      </c>
      <c r="O233" s="84">
        <f t="shared" si="80"/>
        <v>104.25036583743514</v>
      </c>
      <c r="P233" s="78">
        <f t="shared" si="89"/>
        <v>8957</v>
      </c>
      <c r="Q233" s="84">
        <f t="shared" si="81"/>
        <v>103.7770826091994</v>
      </c>
      <c r="R233" s="78">
        <f t="shared" si="90"/>
        <v>38427</v>
      </c>
      <c r="S233" s="84">
        <f t="shared" si="82"/>
        <v>99.536341501321033</v>
      </c>
      <c r="T233" s="78">
        <v>37392</v>
      </c>
      <c r="U233" s="84">
        <f t="shared" si="83"/>
        <v>99.970590594337352</v>
      </c>
      <c r="V233" s="78">
        <v>2373</v>
      </c>
      <c r="W233" s="84">
        <f t="shared" si="84"/>
        <v>90.537962609690965</v>
      </c>
      <c r="X233" s="78">
        <f t="shared" si="91"/>
        <v>1035</v>
      </c>
      <c r="Y233" s="84">
        <f t="shared" si="85"/>
        <v>86.034912718204495</v>
      </c>
      <c r="Z233" s="78">
        <v>189</v>
      </c>
      <c r="AA233" s="84">
        <f t="shared" si="86"/>
        <v>103.84615384615385</v>
      </c>
      <c r="AB233" s="78">
        <v>237</v>
      </c>
      <c r="AC233" s="84">
        <f t="shared" si="87"/>
        <v>92.941176470588232</v>
      </c>
      <c r="AD233" s="84"/>
      <c r="AE233" s="84"/>
      <c r="AF233" s="84"/>
      <c r="AG233" s="84"/>
      <c r="AH233" s="84"/>
      <c r="AI233" s="84"/>
      <c r="AJ233" s="33">
        <v>588</v>
      </c>
      <c r="AK233" s="154">
        <f t="shared" si="88"/>
        <v>83.050847457627114</v>
      </c>
      <c r="AL233" s="118">
        <v>120</v>
      </c>
      <c r="AM233" s="154">
        <f t="shared" si="73"/>
        <v>87.591240875912419</v>
      </c>
      <c r="AN233" s="118" t="s">
        <v>212</v>
      </c>
      <c r="AO233" s="118" t="s">
        <v>212</v>
      </c>
      <c r="AP233" s="33" t="s">
        <v>184</v>
      </c>
      <c r="AQ233" s="34" t="s">
        <v>184</v>
      </c>
    </row>
    <row r="234" spans="1:50" ht="12" hidden="1" customHeight="1">
      <c r="B234" s="43" t="s">
        <v>18</v>
      </c>
      <c r="C234" s="60" t="s">
        <v>18</v>
      </c>
      <c r="D234" s="75">
        <v>31222</v>
      </c>
      <c r="E234" s="84">
        <f t="shared" si="74"/>
        <v>98.629011877685116</v>
      </c>
      <c r="F234" s="78">
        <v>293</v>
      </c>
      <c r="G234" s="84">
        <f t="shared" si="75"/>
        <v>102.44755244755244</v>
      </c>
      <c r="H234" s="78">
        <v>159</v>
      </c>
      <c r="I234" s="84">
        <f t="shared" si="76"/>
        <v>106.71140939597315</v>
      </c>
      <c r="J234" s="78">
        <f>D234-F234</f>
        <v>30929</v>
      </c>
      <c r="K234" s="84">
        <f t="shared" si="78"/>
        <v>98.594198278610136</v>
      </c>
      <c r="L234" s="78">
        <v>8132</v>
      </c>
      <c r="M234" s="84">
        <f t="shared" si="79"/>
        <v>98.521928761812447</v>
      </c>
      <c r="N234" s="78">
        <v>14383</v>
      </c>
      <c r="O234" s="84">
        <f t="shared" si="80"/>
        <v>102.45031697414346</v>
      </c>
      <c r="P234" s="78">
        <f>N234-L234</f>
        <v>6251</v>
      </c>
      <c r="Q234" s="84">
        <f t="shared" si="81"/>
        <v>108.05531547104582</v>
      </c>
      <c r="R234" s="78">
        <f t="shared" si="90"/>
        <v>37180</v>
      </c>
      <c r="S234" s="84">
        <f t="shared" si="82"/>
        <v>100.06728569506123</v>
      </c>
      <c r="T234" s="78">
        <v>35453</v>
      </c>
      <c r="U234" s="84">
        <f t="shared" si="83"/>
        <v>100.98843502535179</v>
      </c>
      <c r="V234" s="78">
        <v>2018</v>
      </c>
      <c r="W234" s="84">
        <f t="shared" si="84"/>
        <v>83.079456566488261</v>
      </c>
      <c r="X234" s="78">
        <f>+R234-T234</f>
        <v>1727</v>
      </c>
      <c r="Y234" s="84">
        <f t="shared" si="85"/>
        <v>84.285017081503184</v>
      </c>
      <c r="Z234" s="78">
        <v>184</v>
      </c>
      <c r="AA234" s="84">
        <f t="shared" si="86"/>
        <v>117.19745222929936</v>
      </c>
      <c r="AB234" s="78">
        <v>234</v>
      </c>
      <c r="AC234" s="84">
        <f>AB234/AB222*100</f>
        <v>104</v>
      </c>
      <c r="AD234" s="84"/>
      <c r="AE234" s="84"/>
      <c r="AF234" s="84"/>
      <c r="AG234" s="84"/>
      <c r="AH234" s="84"/>
      <c r="AI234" s="84"/>
      <c r="AJ234" s="33">
        <v>1947</v>
      </c>
      <c r="AK234" s="154">
        <f t="shared" si="88"/>
        <v>81.26043405676127</v>
      </c>
      <c r="AL234" s="118">
        <v>141</v>
      </c>
      <c r="AM234" s="154">
        <f t="shared" si="73"/>
        <v>106.81818181818181</v>
      </c>
      <c r="AN234" s="118" t="s">
        <v>212</v>
      </c>
      <c r="AO234" s="118" t="s">
        <v>212</v>
      </c>
      <c r="AP234" s="33" t="s">
        <v>184</v>
      </c>
      <c r="AQ234" s="34" t="s">
        <v>184</v>
      </c>
    </row>
    <row r="235" spans="1:50" ht="12" hidden="1" customHeight="1">
      <c r="B235" s="43" t="s">
        <v>178</v>
      </c>
      <c r="C235" s="60" t="s">
        <v>179</v>
      </c>
      <c r="D235" s="75">
        <v>31934</v>
      </c>
      <c r="E235" s="84">
        <f t="shared" si="74"/>
        <v>98.152758567696324</v>
      </c>
      <c r="F235" s="78">
        <v>257</v>
      </c>
      <c r="G235" s="84">
        <f t="shared" si="75"/>
        <v>90.492957746478879</v>
      </c>
      <c r="H235" s="78">
        <v>123</v>
      </c>
      <c r="I235" s="84">
        <f t="shared" si="76"/>
        <v>83.673469387755105</v>
      </c>
      <c r="J235" s="78">
        <f t="shared" si="77"/>
        <v>31677</v>
      </c>
      <c r="K235" s="84">
        <f t="shared" si="78"/>
        <v>98.220210226039512</v>
      </c>
      <c r="L235" s="78">
        <v>8081</v>
      </c>
      <c r="M235" s="84">
        <f t="shared" si="79"/>
        <v>95.678427658062986</v>
      </c>
      <c r="N235" s="78">
        <v>13996</v>
      </c>
      <c r="O235" s="84">
        <f t="shared" si="80"/>
        <v>103.98216939078753</v>
      </c>
      <c r="P235" s="78">
        <f t="shared" si="89"/>
        <v>5915</v>
      </c>
      <c r="Q235" s="84">
        <f t="shared" si="81"/>
        <v>117.96968488232949</v>
      </c>
      <c r="R235" s="78">
        <f t="shared" si="90"/>
        <v>37592</v>
      </c>
      <c r="S235" s="84">
        <f t="shared" si="82"/>
        <v>100.87749899369381</v>
      </c>
      <c r="T235" s="78">
        <v>35780</v>
      </c>
      <c r="U235" s="84">
        <f t="shared" si="83"/>
        <v>101.29090703204619</v>
      </c>
      <c r="V235" s="78">
        <v>1594</v>
      </c>
      <c r="W235" s="84">
        <f t="shared" si="84"/>
        <v>93.654524089306705</v>
      </c>
      <c r="X235" s="78">
        <f t="shared" si="91"/>
        <v>1812</v>
      </c>
      <c r="Y235" s="84">
        <f t="shared" si="85"/>
        <v>93.353941267387938</v>
      </c>
      <c r="Z235" s="78">
        <v>145</v>
      </c>
      <c r="AA235" s="84" t="s">
        <v>186</v>
      </c>
      <c r="AB235" s="84" t="s">
        <v>186</v>
      </c>
      <c r="AC235" s="84" t="s">
        <v>186</v>
      </c>
      <c r="AD235" s="189">
        <v>112</v>
      </c>
      <c r="AE235" s="189" t="s">
        <v>184</v>
      </c>
      <c r="AF235" s="189">
        <v>1</v>
      </c>
      <c r="AG235" s="189" t="s">
        <v>184</v>
      </c>
      <c r="AH235" s="189" t="s">
        <v>184</v>
      </c>
      <c r="AI235" s="189" t="s">
        <v>184</v>
      </c>
      <c r="AJ235" s="33">
        <v>2054</v>
      </c>
      <c r="AK235" s="154">
        <f t="shared" si="88"/>
        <v>85.833681571249471</v>
      </c>
      <c r="AL235" s="118">
        <v>117</v>
      </c>
      <c r="AM235" s="154">
        <f t="shared" si="73"/>
        <v>83.571428571428569</v>
      </c>
      <c r="AN235" s="118" t="s">
        <v>212</v>
      </c>
      <c r="AO235" s="118" t="s">
        <v>212</v>
      </c>
      <c r="AP235" s="33" t="s">
        <v>184</v>
      </c>
      <c r="AQ235" s="34" t="s">
        <v>184</v>
      </c>
    </row>
    <row r="236" spans="1:50" ht="12" hidden="1" customHeight="1">
      <c r="B236" s="43" t="s">
        <v>19</v>
      </c>
      <c r="C236" s="60" t="s">
        <v>19</v>
      </c>
      <c r="D236" s="75">
        <v>29014</v>
      </c>
      <c r="E236" s="84">
        <f t="shared" si="74"/>
        <v>94.566669926012835</v>
      </c>
      <c r="F236" s="78">
        <v>269</v>
      </c>
      <c r="G236" s="84">
        <f t="shared" si="75"/>
        <v>98.89705882352942</v>
      </c>
      <c r="H236" s="78">
        <v>135</v>
      </c>
      <c r="I236" s="84">
        <f t="shared" si="76"/>
        <v>100</v>
      </c>
      <c r="J236" s="78">
        <f t="shared" si="77"/>
        <v>28745</v>
      </c>
      <c r="K236" s="84">
        <f t="shared" si="78"/>
        <v>94.527935808477764</v>
      </c>
      <c r="L236" s="78">
        <v>6412</v>
      </c>
      <c r="M236" s="84">
        <f t="shared" si="79"/>
        <v>88.969057860413486</v>
      </c>
      <c r="N236" s="78">
        <v>13646</v>
      </c>
      <c r="O236" s="84">
        <f t="shared" si="80"/>
        <v>99.569500182415169</v>
      </c>
      <c r="P236" s="78">
        <f t="shared" si="89"/>
        <v>7234</v>
      </c>
      <c r="Q236" s="84">
        <f t="shared" si="81"/>
        <v>111.3265620190828</v>
      </c>
      <c r="R236" s="78">
        <f t="shared" si="90"/>
        <v>35979</v>
      </c>
      <c r="S236" s="84">
        <f t="shared" si="82"/>
        <v>97.485571842739859</v>
      </c>
      <c r="T236" s="78">
        <v>34907</v>
      </c>
      <c r="U236" s="84">
        <f t="shared" si="83"/>
        <v>98.329577464788727</v>
      </c>
      <c r="V236" s="78">
        <v>1747</v>
      </c>
      <c r="W236" s="84">
        <f t="shared" si="84"/>
        <v>83.309489747257999</v>
      </c>
      <c r="X236" s="78">
        <f t="shared" si="91"/>
        <v>1072</v>
      </c>
      <c r="Y236" s="84">
        <f t="shared" si="85"/>
        <v>76.19047619047619</v>
      </c>
      <c r="Z236" s="78">
        <v>152</v>
      </c>
      <c r="AA236" s="84" t="s">
        <v>186</v>
      </c>
      <c r="AB236" s="84" t="s">
        <v>186</v>
      </c>
      <c r="AC236" s="84" t="s">
        <v>186</v>
      </c>
      <c r="AD236" s="189">
        <v>109</v>
      </c>
      <c r="AE236" s="189" t="s">
        <v>186</v>
      </c>
      <c r="AF236" s="189" t="s">
        <v>184</v>
      </c>
      <c r="AG236" s="189" t="s">
        <v>184</v>
      </c>
      <c r="AH236" s="189" t="s">
        <v>184</v>
      </c>
      <c r="AI236" s="189" t="s">
        <v>184</v>
      </c>
      <c r="AJ236" s="33">
        <v>791</v>
      </c>
      <c r="AK236" s="154">
        <f t="shared" si="88"/>
        <v>78.784860557768923</v>
      </c>
      <c r="AL236" s="118">
        <v>104</v>
      </c>
      <c r="AM236" s="154">
        <f t="shared" si="73"/>
        <v>115.55555555555554</v>
      </c>
      <c r="AN236" s="118" t="s">
        <v>212</v>
      </c>
      <c r="AO236" s="118" t="s">
        <v>212</v>
      </c>
      <c r="AP236" s="33" t="s">
        <v>184</v>
      </c>
      <c r="AQ236" s="34" t="s">
        <v>184</v>
      </c>
    </row>
    <row r="237" spans="1:50" s="57" customFormat="1" ht="12" hidden="1" customHeight="1">
      <c r="A237" s="122"/>
      <c r="B237" s="43" t="s">
        <v>20</v>
      </c>
      <c r="C237" s="60" t="s">
        <v>20</v>
      </c>
      <c r="D237" s="75">
        <v>32409</v>
      </c>
      <c r="E237" s="84">
        <f t="shared" si="74"/>
        <v>97.368183866606586</v>
      </c>
      <c r="F237" s="78">
        <v>246</v>
      </c>
      <c r="G237" s="84">
        <f t="shared" si="75"/>
        <v>99.193548387096769</v>
      </c>
      <c r="H237" s="78">
        <v>135</v>
      </c>
      <c r="I237" s="84">
        <f t="shared" si="76"/>
        <v>121.62162162162163</v>
      </c>
      <c r="J237" s="78">
        <f>D237-F237</f>
        <v>32163</v>
      </c>
      <c r="K237" s="84">
        <f t="shared" si="78"/>
        <v>97.354481339104638</v>
      </c>
      <c r="L237" s="78">
        <v>7757</v>
      </c>
      <c r="M237" s="84">
        <f t="shared" si="79"/>
        <v>85.213665824453471</v>
      </c>
      <c r="N237" s="78">
        <v>14455</v>
      </c>
      <c r="O237" s="84">
        <f t="shared" si="80"/>
        <v>102.99251870324188</v>
      </c>
      <c r="P237" s="78">
        <f t="shared" si="89"/>
        <v>6698</v>
      </c>
      <c r="Q237" s="84">
        <f t="shared" si="81"/>
        <v>135.80697485806974</v>
      </c>
      <c r="R237" s="78">
        <f t="shared" si="90"/>
        <v>38861</v>
      </c>
      <c r="S237" s="84">
        <f t="shared" si="82"/>
        <v>102.34928494297979</v>
      </c>
      <c r="T237" s="78">
        <v>36520</v>
      </c>
      <c r="U237" s="84">
        <f t="shared" si="83"/>
        <v>102.65058886359164</v>
      </c>
      <c r="V237" s="78">
        <v>2309</v>
      </c>
      <c r="W237" s="84">
        <f t="shared" si="84"/>
        <v>115.85549422980432</v>
      </c>
      <c r="X237" s="78">
        <f t="shared" si="91"/>
        <v>2341</v>
      </c>
      <c r="Y237" s="84">
        <f t="shared" si="85"/>
        <v>97.867892976588635</v>
      </c>
      <c r="Z237" s="78">
        <v>199</v>
      </c>
      <c r="AA237" s="84" t="s">
        <v>186</v>
      </c>
      <c r="AB237" s="84" t="s">
        <v>186</v>
      </c>
      <c r="AC237" s="84" t="s">
        <v>186</v>
      </c>
      <c r="AD237" s="189">
        <v>96</v>
      </c>
      <c r="AE237" s="84" t="s">
        <v>186</v>
      </c>
      <c r="AF237" s="84" t="s">
        <v>186</v>
      </c>
      <c r="AG237" s="84" t="s">
        <v>186</v>
      </c>
      <c r="AH237" s="84" t="s">
        <v>184</v>
      </c>
      <c r="AI237" s="84" t="s">
        <v>186</v>
      </c>
      <c r="AJ237" s="33">
        <v>2314</v>
      </c>
      <c r="AK237" s="154">
        <f t="shared" si="88"/>
        <v>82.056737588652481</v>
      </c>
      <c r="AL237" s="151">
        <v>159</v>
      </c>
      <c r="AM237" s="154">
        <f t="shared" si="73"/>
        <v>122.30769230769232</v>
      </c>
      <c r="AN237" s="151" t="s">
        <v>212</v>
      </c>
      <c r="AO237" s="151" t="s">
        <v>212</v>
      </c>
      <c r="AP237" s="33" t="s">
        <v>184</v>
      </c>
      <c r="AQ237" s="36" t="s">
        <v>184</v>
      </c>
      <c r="AR237" s="56"/>
      <c r="AS237" s="56"/>
      <c r="AT237" s="56"/>
      <c r="AU237" s="56"/>
      <c r="AV237" s="56"/>
      <c r="AW237" s="56"/>
      <c r="AX237" s="56"/>
    </row>
    <row r="238" spans="1:50" ht="12" hidden="1" customHeight="1">
      <c r="B238" s="42" t="s">
        <v>191</v>
      </c>
      <c r="C238" s="61" t="s">
        <v>192</v>
      </c>
      <c r="D238" s="77">
        <v>31882</v>
      </c>
      <c r="E238" s="86">
        <f t="shared" ref="E238:E249" si="92">D238/D226*100</f>
        <v>96.885161211900211</v>
      </c>
      <c r="F238" s="80">
        <v>272</v>
      </c>
      <c r="G238" s="86">
        <f t="shared" ref="G238:G249" si="93">F238/F226*100</f>
        <v>102.25563909774435</v>
      </c>
      <c r="H238" s="80">
        <v>138</v>
      </c>
      <c r="I238" s="86">
        <f t="shared" ref="I238:I249" si="94">H238/H226*100</f>
        <v>104.54545454545455</v>
      </c>
      <c r="J238" s="80">
        <f t="shared" ref="J238:J248" si="95">D238-F238</f>
        <v>31610</v>
      </c>
      <c r="K238" s="86">
        <f t="shared" ref="K238:K249" si="96">J238/J226*100</f>
        <v>96.841395790570147</v>
      </c>
      <c r="L238" s="80">
        <v>6748</v>
      </c>
      <c r="M238" s="86">
        <f t="shared" ref="M238:M249" si="97">L238/L226*100</f>
        <v>78.767363137621103</v>
      </c>
      <c r="N238" s="80">
        <v>14296</v>
      </c>
      <c r="O238" s="86">
        <f t="shared" ref="O238:O249" si="98">N238/N226*100</f>
        <v>103.65429234338748</v>
      </c>
      <c r="P238" s="80">
        <f t="shared" si="89"/>
        <v>7548</v>
      </c>
      <c r="Q238" s="86">
        <f t="shared" ref="Q238:Q249" si="99">P238/P226*100</f>
        <v>144.45933014354065</v>
      </c>
      <c r="R238" s="80">
        <f t="shared" si="90"/>
        <v>39158</v>
      </c>
      <c r="S238" s="86">
        <f t="shared" ref="S238:S249" si="100">R238/R226*100</f>
        <v>103.4120319019701</v>
      </c>
      <c r="T238" s="80">
        <v>37446</v>
      </c>
      <c r="U238" s="86">
        <f t="shared" ref="U238:U249" si="101">T238/T226*100</f>
        <v>103.60225763612219</v>
      </c>
      <c r="V238" s="80">
        <v>1931</v>
      </c>
      <c r="W238" s="86">
        <f t="shared" ref="W238:W249" si="102">V238/V226*100</f>
        <v>104.43482963764197</v>
      </c>
      <c r="X238" s="80">
        <f>+R238-T238</f>
        <v>1712</v>
      </c>
      <c r="Y238" s="86">
        <f t="shared" ref="Y238:Y249" si="103">X238/X226*100</f>
        <v>99.419279907084785</v>
      </c>
      <c r="Z238" s="80">
        <v>208</v>
      </c>
      <c r="AA238" s="86" t="s">
        <v>184</v>
      </c>
      <c r="AB238" s="80" t="s">
        <v>184</v>
      </c>
      <c r="AC238" s="86" t="s">
        <v>184</v>
      </c>
      <c r="AD238" s="80">
        <v>103</v>
      </c>
      <c r="AE238" s="86" t="s">
        <v>184</v>
      </c>
      <c r="AF238" s="86" t="s">
        <v>184</v>
      </c>
      <c r="AG238" s="86" t="s">
        <v>184</v>
      </c>
      <c r="AH238" s="86" t="s">
        <v>184</v>
      </c>
      <c r="AI238" s="86" t="s">
        <v>184</v>
      </c>
      <c r="AJ238" s="149">
        <v>1370</v>
      </c>
      <c r="AK238" s="158">
        <v>69</v>
      </c>
      <c r="AL238" s="118">
        <v>174</v>
      </c>
      <c r="AM238" s="158">
        <v>110.8</v>
      </c>
      <c r="AN238" s="118">
        <v>99</v>
      </c>
      <c r="AO238" s="118" t="s">
        <v>212</v>
      </c>
      <c r="AP238" s="149">
        <v>1643</v>
      </c>
      <c r="AQ238" s="119" t="s">
        <v>184</v>
      </c>
    </row>
    <row r="239" spans="1:50" ht="12" hidden="1" customHeight="1">
      <c r="B239" s="43" t="s">
        <v>193</v>
      </c>
      <c r="C239" s="60" t="s">
        <v>11</v>
      </c>
      <c r="D239" s="75">
        <v>32773</v>
      </c>
      <c r="E239" s="84">
        <f t="shared" si="92"/>
        <v>97.338798301107843</v>
      </c>
      <c r="F239" s="78">
        <v>267</v>
      </c>
      <c r="G239" s="84">
        <f t="shared" si="93"/>
        <v>102.69230769230768</v>
      </c>
      <c r="H239" s="78">
        <v>133</v>
      </c>
      <c r="I239" s="84">
        <f t="shared" si="94"/>
        <v>105.55555555555556</v>
      </c>
      <c r="J239" s="78">
        <f t="shared" si="95"/>
        <v>32506</v>
      </c>
      <c r="K239" s="84">
        <f t="shared" si="96"/>
        <v>97.297135502409532</v>
      </c>
      <c r="L239" s="78">
        <v>6634</v>
      </c>
      <c r="M239" s="84">
        <f t="shared" si="97"/>
        <v>87.496702716961224</v>
      </c>
      <c r="N239" s="78">
        <v>15545</v>
      </c>
      <c r="O239" s="84">
        <f t="shared" si="98"/>
        <v>104.86373448461954</v>
      </c>
      <c r="P239" s="78">
        <f t="shared" ref="P239:P250" si="104">N239-L239</f>
        <v>8911</v>
      </c>
      <c r="Q239" s="84">
        <f t="shared" si="99"/>
        <v>123.04611985639326</v>
      </c>
      <c r="R239" s="78">
        <f t="shared" ref="R239:R250" si="105">J239+P239</f>
        <v>41417</v>
      </c>
      <c r="S239" s="84">
        <f t="shared" si="100"/>
        <v>101.88433248874567</v>
      </c>
      <c r="T239" s="78">
        <v>39947</v>
      </c>
      <c r="U239" s="84">
        <f t="shared" si="101"/>
        <v>101.6256232827923</v>
      </c>
      <c r="V239" s="78">
        <v>2156</v>
      </c>
      <c r="W239" s="84">
        <f t="shared" si="102"/>
        <v>93.171996542783063</v>
      </c>
      <c r="X239" s="78">
        <f t="shared" ref="X239:X249" si="106">+R239-T239</f>
        <v>1470</v>
      </c>
      <c r="Y239" s="84">
        <f t="shared" si="103"/>
        <v>109.45644080416976</v>
      </c>
      <c r="Z239" s="78">
        <v>168</v>
      </c>
      <c r="AA239" s="84" t="s">
        <v>186</v>
      </c>
      <c r="AB239" s="84" t="s">
        <v>186</v>
      </c>
      <c r="AC239" s="84" t="s">
        <v>186</v>
      </c>
      <c r="AD239" s="78">
        <v>75</v>
      </c>
      <c r="AE239" s="189" t="s">
        <v>186</v>
      </c>
      <c r="AF239" s="189" t="s">
        <v>184</v>
      </c>
      <c r="AG239" s="189" t="s">
        <v>184</v>
      </c>
      <c r="AH239" s="78">
        <v>1</v>
      </c>
      <c r="AI239" s="189" t="s">
        <v>184</v>
      </c>
      <c r="AJ239" s="118">
        <v>931</v>
      </c>
      <c r="AK239" s="157">
        <v>106.4</v>
      </c>
      <c r="AL239" s="118">
        <v>169</v>
      </c>
      <c r="AM239" s="157">
        <v>125.7</v>
      </c>
      <c r="AN239" s="118">
        <v>80</v>
      </c>
      <c r="AO239" s="118" t="s">
        <v>212</v>
      </c>
      <c r="AP239" s="118">
        <v>1180</v>
      </c>
      <c r="AQ239" s="119" t="s">
        <v>184</v>
      </c>
    </row>
    <row r="240" spans="1:50" ht="12" hidden="1" customHeight="1">
      <c r="B240" s="43" t="s">
        <v>194</v>
      </c>
      <c r="C240" s="60" t="s">
        <v>12</v>
      </c>
      <c r="D240" s="75">
        <v>30664</v>
      </c>
      <c r="E240" s="84">
        <f t="shared" si="92"/>
        <v>97.680937818552493</v>
      </c>
      <c r="F240" s="78">
        <v>253</v>
      </c>
      <c r="G240" s="84">
        <f t="shared" si="93"/>
        <v>89.716312056737593</v>
      </c>
      <c r="H240" s="78">
        <v>131</v>
      </c>
      <c r="I240" s="84">
        <f t="shared" si="94"/>
        <v>88.513513513513516</v>
      </c>
      <c r="J240" s="78">
        <f t="shared" si="95"/>
        <v>30411</v>
      </c>
      <c r="K240" s="84">
        <f t="shared" si="96"/>
        <v>97.75313404050145</v>
      </c>
      <c r="L240" s="78">
        <v>5821</v>
      </c>
      <c r="M240" s="84">
        <f t="shared" si="97"/>
        <v>90.276054590570723</v>
      </c>
      <c r="N240" s="78">
        <v>15770</v>
      </c>
      <c r="O240" s="84">
        <f t="shared" si="98"/>
        <v>104.22311810190999</v>
      </c>
      <c r="P240" s="78">
        <f t="shared" si="104"/>
        <v>9949</v>
      </c>
      <c r="Q240" s="84">
        <f t="shared" si="99"/>
        <v>114.58021421167798</v>
      </c>
      <c r="R240" s="78">
        <f t="shared" si="105"/>
        <v>40360</v>
      </c>
      <c r="S240" s="84">
        <f t="shared" si="100"/>
        <v>101.42487372150882</v>
      </c>
      <c r="T240" s="78">
        <v>39591</v>
      </c>
      <c r="U240" s="84">
        <f t="shared" si="101"/>
        <v>101.77896604025811</v>
      </c>
      <c r="V240" s="78">
        <v>1998</v>
      </c>
      <c r="W240" s="84">
        <f t="shared" si="102"/>
        <v>116.16279069767441</v>
      </c>
      <c r="X240" s="78">
        <f t="shared" si="106"/>
        <v>769</v>
      </c>
      <c r="Y240" s="84">
        <f t="shared" si="103"/>
        <v>86.017897091722588</v>
      </c>
      <c r="Z240" s="78">
        <v>123</v>
      </c>
      <c r="AA240" s="84" t="s">
        <v>186</v>
      </c>
      <c r="AB240" s="84" t="s">
        <v>186</v>
      </c>
      <c r="AC240" s="84" t="s">
        <v>186</v>
      </c>
      <c r="AD240" s="78">
        <v>56</v>
      </c>
      <c r="AE240" s="84" t="s">
        <v>186</v>
      </c>
      <c r="AF240" s="84" t="s">
        <v>186</v>
      </c>
      <c r="AG240" s="84" t="s">
        <v>186</v>
      </c>
      <c r="AH240" s="78">
        <v>1</v>
      </c>
      <c r="AI240" s="189" t="s">
        <v>184</v>
      </c>
      <c r="AJ240" s="118">
        <v>410</v>
      </c>
      <c r="AK240" s="157">
        <v>93.3</v>
      </c>
      <c r="AL240" s="118">
        <v>128</v>
      </c>
      <c r="AM240" s="157">
        <v>89.8</v>
      </c>
      <c r="AN240" s="118">
        <v>62</v>
      </c>
      <c r="AO240" s="118" t="s">
        <v>212</v>
      </c>
      <c r="AP240" s="118">
        <v>600</v>
      </c>
      <c r="AQ240" s="119" t="s">
        <v>184</v>
      </c>
    </row>
    <row r="241" spans="1:50" ht="12" hidden="1" customHeight="1">
      <c r="B241" s="43" t="s">
        <v>195</v>
      </c>
      <c r="C241" s="60" t="s">
        <v>196</v>
      </c>
      <c r="D241" s="75">
        <v>30010</v>
      </c>
      <c r="E241" s="84">
        <f t="shared" si="92"/>
        <v>96.485869530270392</v>
      </c>
      <c r="F241" s="78">
        <v>289</v>
      </c>
      <c r="G241" s="84">
        <f t="shared" si="93"/>
        <v>106.64206642066421</v>
      </c>
      <c r="H241" s="78">
        <v>155</v>
      </c>
      <c r="I241" s="84">
        <f t="shared" si="94"/>
        <v>113.13868613138686</v>
      </c>
      <c r="J241" s="78">
        <f t="shared" si="95"/>
        <v>29721</v>
      </c>
      <c r="K241" s="84">
        <f t="shared" si="96"/>
        <v>96.396600934094451</v>
      </c>
      <c r="L241" s="78">
        <v>6085</v>
      </c>
      <c r="M241" s="84">
        <f t="shared" si="97"/>
        <v>89.55114054451802</v>
      </c>
      <c r="N241" s="78">
        <v>16160</v>
      </c>
      <c r="O241" s="84">
        <f t="shared" si="98"/>
        <v>101.65440020129583</v>
      </c>
      <c r="P241" s="78">
        <f t="shared" si="104"/>
        <v>10075</v>
      </c>
      <c r="Q241" s="84">
        <f t="shared" si="99"/>
        <v>110.68995825093386</v>
      </c>
      <c r="R241" s="78">
        <f t="shared" si="105"/>
        <v>39796</v>
      </c>
      <c r="S241" s="84">
        <f t="shared" si="100"/>
        <v>99.654429809185146</v>
      </c>
      <c r="T241" s="78">
        <v>38776</v>
      </c>
      <c r="U241" s="84">
        <f t="shared" si="101"/>
        <v>100.38833946046704</v>
      </c>
      <c r="V241" s="78">
        <v>2170</v>
      </c>
      <c r="W241" s="84">
        <f t="shared" si="102"/>
        <v>108.82647943831493</v>
      </c>
      <c r="X241" s="78">
        <f t="shared" si="106"/>
        <v>1020</v>
      </c>
      <c r="Y241" s="84">
        <f t="shared" si="103"/>
        <v>77.981651376146786</v>
      </c>
      <c r="Z241" s="78">
        <v>124</v>
      </c>
      <c r="AA241" s="84" t="s">
        <v>186</v>
      </c>
      <c r="AB241" s="84" t="s">
        <v>186</v>
      </c>
      <c r="AC241" s="84" t="s">
        <v>186</v>
      </c>
      <c r="AD241" s="78">
        <v>67</v>
      </c>
      <c r="AE241" s="84" t="s">
        <v>186</v>
      </c>
      <c r="AF241" s="84" t="s">
        <v>186</v>
      </c>
      <c r="AG241" s="84" t="s">
        <v>186</v>
      </c>
      <c r="AH241" s="78">
        <v>2</v>
      </c>
      <c r="AI241" s="189" t="s">
        <v>184</v>
      </c>
      <c r="AJ241" s="33">
        <v>532</v>
      </c>
      <c r="AK241" s="157">
        <v>70.5</v>
      </c>
      <c r="AL241" s="118">
        <v>144</v>
      </c>
      <c r="AM241" s="157">
        <v>92.3</v>
      </c>
      <c r="AN241" s="118">
        <v>68</v>
      </c>
      <c r="AO241" s="118" t="s">
        <v>32</v>
      </c>
      <c r="AP241" s="118">
        <v>744</v>
      </c>
      <c r="AQ241" s="119" t="s">
        <v>184</v>
      </c>
    </row>
    <row r="242" spans="1:50" ht="12" hidden="1" customHeight="1">
      <c r="B242" s="43" t="s">
        <v>197</v>
      </c>
      <c r="C242" s="60" t="s">
        <v>198</v>
      </c>
      <c r="D242" s="75">
        <v>28890</v>
      </c>
      <c r="E242" s="84">
        <f t="shared" si="92"/>
        <v>95.447337121712707</v>
      </c>
      <c r="F242" s="78">
        <v>271</v>
      </c>
      <c r="G242" s="84">
        <f t="shared" si="93"/>
        <v>99.26739926739927</v>
      </c>
      <c r="H242" s="78">
        <v>137</v>
      </c>
      <c r="I242" s="84">
        <f t="shared" si="94"/>
        <v>98.561151079136692</v>
      </c>
      <c r="J242" s="78">
        <f t="shared" si="95"/>
        <v>28619</v>
      </c>
      <c r="K242" s="84">
        <f t="shared" si="96"/>
        <v>95.41256876146025</v>
      </c>
      <c r="L242" s="78">
        <v>5818</v>
      </c>
      <c r="M242" s="84">
        <f t="shared" si="97"/>
        <v>81.724961370979059</v>
      </c>
      <c r="N242" s="78">
        <v>15614</v>
      </c>
      <c r="O242" s="84">
        <f t="shared" si="98"/>
        <v>103.45193135890811</v>
      </c>
      <c r="P242" s="78">
        <f t="shared" si="104"/>
        <v>9796</v>
      </c>
      <c r="Q242" s="84">
        <f t="shared" si="99"/>
        <v>122.84926009530976</v>
      </c>
      <c r="R242" s="78">
        <f t="shared" si="105"/>
        <v>38415</v>
      </c>
      <c r="S242" s="84">
        <f t="shared" si="100"/>
        <v>101.1746424714899</v>
      </c>
      <c r="T242" s="78">
        <v>36792</v>
      </c>
      <c r="U242" s="84">
        <f t="shared" si="101"/>
        <v>101.45598941098611</v>
      </c>
      <c r="V242" s="78">
        <v>1913</v>
      </c>
      <c r="W242" s="84">
        <f t="shared" si="102"/>
        <v>91.838694191070573</v>
      </c>
      <c r="X242" s="78">
        <f t="shared" si="106"/>
        <v>1623</v>
      </c>
      <c r="Y242" s="84">
        <f t="shared" si="103"/>
        <v>95.190615835777123</v>
      </c>
      <c r="Z242" s="78">
        <v>125</v>
      </c>
      <c r="AA242" s="84" t="s">
        <v>186</v>
      </c>
      <c r="AB242" s="84" t="s">
        <v>186</v>
      </c>
      <c r="AC242" s="84" t="s">
        <v>186</v>
      </c>
      <c r="AD242" s="78">
        <v>94</v>
      </c>
      <c r="AE242" s="84" t="s">
        <v>186</v>
      </c>
      <c r="AF242" s="84" t="s">
        <v>186</v>
      </c>
      <c r="AG242" s="84" t="s">
        <v>186</v>
      </c>
      <c r="AH242" s="78">
        <v>1</v>
      </c>
      <c r="AI242" s="189" t="s">
        <v>184</v>
      </c>
      <c r="AJ242" s="33">
        <v>1124</v>
      </c>
      <c r="AK242" s="157">
        <v>93.8</v>
      </c>
      <c r="AL242" s="118">
        <v>147</v>
      </c>
      <c r="AM242" s="157">
        <v>98.3</v>
      </c>
      <c r="AN242" s="118">
        <v>93</v>
      </c>
      <c r="AO242" s="118" t="s">
        <v>32</v>
      </c>
      <c r="AP242" s="33">
        <v>1364</v>
      </c>
      <c r="AQ242" s="119" t="s">
        <v>184</v>
      </c>
    </row>
    <row r="243" spans="1:50" ht="12.75" hidden="1" customHeight="1">
      <c r="B243" s="43" t="s">
        <v>199</v>
      </c>
      <c r="C243" s="60" t="s">
        <v>15</v>
      </c>
      <c r="D243" s="75">
        <v>28695</v>
      </c>
      <c r="E243" s="84">
        <f t="shared" si="92"/>
        <v>97.290974435478404</v>
      </c>
      <c r="F243" s="78">
        <v>287</v>
      </c>
      <c r="G243" s="84">
        <f t="shared" si="93"/>
        <v>101.77304964539007</v>
      </c>
      <c r="H243" s="78">
        <v>153</v>
      </c>
      <c r="I243" s="84">
        <f t="shared" si="94"/>
        <v>103.37837837837837</v>
      </c>
      <c r="J243" s="78">
        <f t="shared" si="95"/>
        <v>28408</v>
      </c>
      <c r="K243" s="84">
        <f t="shared" si="96"/>
        <v>97.247706422018354</v>
      </c>
      <c r="L243" s="78">
        <v>5409</v>
      </c>
      <c r="M243" s="84">
        <f t="shared" si="97"/>
        <v>85.194518821861706</v>
      </c>
      <c r="N243" s="78">
        <v>16249</v>
      </c>
      <c r="O243" s="84">
        <f t="shared" si="98"/>
        <v>97.750105275822648</v>
      </c>
      <c r="P243" s="78">
        <f t="shared" si="104"/>
        <v>10840</v>
      </c>
      <c r="Q243" s="84">
        <f t="shared" si="99"/>
        <v>105.5090519758614</v>
      </c>
      <c r="R243" s="78">
        <f t="shared" si="105"/>
        <v>39248</v>
      </c>
      <c r="S243" s="84">
        <f t="shared" si="100"/>
        <v>99.397254723193029</v>
      </c>
      <c r="T243" s="78">
        <v>38531</v>
      </c>
      <c r="U243" s="84">
        <f t="shared" si="101"/>
        <v>99.53758718677345</v>
      </c>
      <c r="V243" s="78">
        <v>2279</v>
      </c>
      <c r="W243" s="84">
        <f t="shared" si="102"/>
        <v>101.78651183564091</v>
      </c>
      <c r="X243" s="78">
        <f t="shared" si="106"/>
        <v>717</v>
      </c>
      <c r="Y243" s="84">
        <f t="shared" si="103"/>
        <v>92.396907216494853</v>
      </c>
      <c r="Z243" s="78">
        <v>110</v>
      </c>
      <c r="AA243" s="84" t="s">
        <v>186</v>
      </c>
      <c r="AB243" s="84" t="s">
        <v>186</v>
      </c>
      <c r="AC243" s="84" t="s">
        <v>186</v>
      </c>
      <c r="AD243" s="78">
        <v>66</v>
      </c>
      <c r="AE243" s="84" t="s">
        <v>186</v>
      </c>
      <c r="AF243" s="84" t="s">
        <v>186</v>
      </c>
      <c r="AG243" s="84" t="s">
        <v>186</v>
      </c>
      <c r="AH243" s="189" t="s">
        <v>184</v>
      </c>
      <c r="AI243" s="189" t="s">
        <v>184</v>
      </c>
      <c r="AJ243" s="33">
        <v>168</v>
      </c>
      <c r="AK243" s="157">
        <v>107.6</v>
      </c>
      <c r="AL243" s="118">
        <v>117</v>
      </c>
      <c r="AM243" s="157">
        <v>97.4</v>
      </c>
      <c r="AN243" s="118">
        <v>64</v>
      </c>
      <c r="AO243" s="118" t="s">
        <v>32</v>
      </c>
      <c r="AP243" s="33">
        <v>349</v>
      </c>
      <c r="AQ243" s="119" t="s">
        <v>184</v>
      </c>
    </row>
    <row r="244" spans="1:50" ht="12" hidden="1" customHeight="1">
      <c r="B244" s="43" t="s">
        <v>200</v>
      </c>
      <c r="C244" s="60" t="s">
        <v>16</v>
      </c>
      <c r="D244" s="75">
        <v>29767</v>
      </c>
      <c r="E244" s="84">
        <f t="shared" si="92"/>
        <v>96.636691231373575</v>
      </c>
      <c r="F244" s="78">
        <v>289</v>
      </c>
      <c r="G244" s="84">
        <f t="shared" si="93"/>
        <v>108.23970037453184</v>
      </c>
      <c r="H244" s="78">
        <v>155</v>
      </c>
      <c r="I244" s="84">
        <f t="shared" si="94"/>
        <v>116.54135338345866</v>
      </c>
      <c r="J244" s="78">
        <f t="shared" si="95"/>
        <v>29478</v>
      </c>
      <c r="K244" s="84">
        <f t="shared" si="96"/>
        <v>96.535237097196742</v>
      </c>
      <c r="L244" s="78">
        <v>5703</v>
      </c>
      <c r="M244" s="84">
        <f t="shared" si="97"/>
        <v>86.304479418886189</v>
      </c>
      <c r="N244" s="78">
        <v>15909</v>
      </c>
      <c r="O244" s="84">
        <f t="shared" si="98"/>
        <v>96.068840579710141</v>
      </c>
      <c r="P244" s="78">
        <f t="shared" si="104"/>
        <v>10206</v>
      </c>
      <c r="Q244" s="84">
        <f t="shared" si="99"/>
        <v>102.55225080385853</v>
      </c>
      <c r="R244" s="78">
        <f>J244+P244</f>
        <v>39684</v>
      </c>
      <c r="S244" s="84">
        <f t="shared" si="100"/>
        <v>98.014226437462952</v>
      </c>
      <c r="T244" s="78">
        <v>38905</v>
      </c>
      <c r="U244" s="84">
        <f t="shared" si="101"/>
        <v>98.481204910770799</v>
      </c>
      <c r="V244" s="78">
        <v>2511</v>
      </c>
      <c r="W244" s="84">
        <f t="shared" si="102"/>
        <v>110.17990346643265</v>
      </c>
      <c r="X244" s="78">
        <f t="shared" si="106"/>
        <v>779</v>
      </c>
      <c r="Y244" s="84">
        <f t="shared" si="103"/>
        <v>79.247202441505593</v>
      </c>
      <c r="Z244" s="78">
        <v>128</v>
      </c>
      <c r="AA244" s="84" t="s">
        <v>186</v>
      </c>
      <c r="AB244" s="84" t="s">
        <v>186</v>
      </c>
      <c r="AC244" s="84" t="s">
        <v>186</v>
      </c>
      <c r="AD244" s="78">
        <v>73</v>
      </c>
      <c r="AE244" s="84" t="s">
        <v>186</v>
      </c>
      <c r="AF244" s="84" t="s">
        <v>186</v>
      </c>
      <c r="AG244" s="84" t="s">
        <v>186</v>
      </c>
      <c r="AH244" s="78">
        <v>1</v>
      </c>
      <c r="AI244" s="189" t="s">
        <v>184</v>
      </c>
      <c r="AJ244" s="33">
        <v>362</v>
      </c>
      <c r="AK244" s="157">
        <v>73.7</v>
      </c>
      <c r="AL244" s="118">
        <v>123</v>
      </c>
      <c r="AM244" s="157">
        <v>104</v>
      </c>
      <c r="AN244" s="118">
        <v>74</v>
      </c>
      <c r="AO244" s="118" t="s">
        <v>32</v>
      </c>
      <c r="AP244" s="33">
        <v>558</v>
      </c>
      <c r="AQ244" s="119" t="s">
        <v>184</v>
      </c>
    </row>
    <row r="245" spans="1:50" ht="12" hidden="1" customHeight="1">
      <c r="B245" s="43" t="s">
        <v>201</v>
      </c>
      <c r="C245" s="60" t="s">
        <v>17</v>
      </c>
      <c r="D245" s="75">
        <v>28902</v>
      </c>
      <c r="E245" s="84">
        <f t="shared" si="92"/>
        <v>97.165910237014614</v>
      </c>
      <c r="F245" s="78">
        <v>279</v>
      </c>
      <c r="G245" s="84">
        <f t="shared" si="93"/>
        <v>101.45454545454547</v>
      </c>
      <c r="H245" s="78">
        <v>145</v>
      </c>
      <c r="I245" s="84">
        <f t="shared" si="94"/>
        <v>102.83687943262412</v>
      </c>
      <c r="J245" s="78">
        <f t="shared" si="95"/>
        <v>28623</v>
      </c>
      <c r="K245" s="84">
        <f t="shared" si="96"/>
        <v>97.125890736342043</v>
      </c>
      <c r="L245" s="78">
        <v>5629</v>
      </c>
      <c r="M245" s="84">
        <f t="shared" si="97"/>
        <v>83.814770696843354</v>
      </c>
      <c r="N245" s="78">
        <v>15368</v>
      </c>
      <c r="O245" s="84">
        <f t="shared" si="98"/>
        <v>98.053978179034004</v>
      </c>
      <c r="P245" s="78">
        <f t="shared" si="104"/>
        <v>9739</v>
      </c>
      <c r="Q245" s="84">
        <f t="shared" si="99"/>
        <v>108.73060176398349</v>
      </c>
      <c r="R245" s="78">
        <f t="shared" si="105"/>
        <v>38362</v>
      </c>
      <c r="S245" s="84">
        <f t="shared" si="100"/>
        <v>99.830848101595237</v>
      </c>
      <c r="T245" s="78">
        <v>37272</v>
      </c>
      <c r="U245" s="84">
        <f t="shared" si="101"/>
        <v>99.679075738125803</v>
      </c>
      <c r="V245" s="78">
        <v>2686</v>
      </c>
      <c r="W245" s="84">
        <f t="shared" si="102"/>
        <v>113.19005478297515</v>
      </c>
      <c r="X245" s="78">
        <f t="shared" si="106"/>
        <v>1090</v>
      </c>
      <c r="Y245" s="84">
        <f t="shared" si="103"/>
        <v>105.31400966183575</v>
      </c>
      <c r="Z245" s="78">
        <v>112</v>
      </c>
      <c r="AA245" s="84" t="s">
        <v>186</v>
      </c>
      <c r="AB245" s="84" t="s">
        <v>186</v>
      </c>
      <c r="AC245" s="84" t="s">
        <v>186</v>
      </c>
      <c r="AD245" s="78">
        <v>59</v>
      </c>
      <c r="AE245" s="84" t="s">
        <v>186</v>
      </c>
      <c r="AF245" s="84" t="s">
        <v>186</v>
      </c>
      <c r="AG245" s="84" t="s">
        <v>186</v>
      </c>
      <c r="AH245" s="189" t="s">
        <v>184</v>
      </c>
      <c r="AI245" s="189" t="s">
        <v>184</v>
      </c>
      <c r="AJ245" s="33">
        <v>572</v>
      </c>
      <c r="AK245" s="154">
        <v>97.3</v>
      </c>
      <c r="AL245" s="118">
        <v>122</v>
      </c>
      <c r="AM245" s="117">
        <v>102</v>
      </c>
      <c r="AN245" s="118">
        <v>72</v>
      </c>
      <c r="AO245" s="118" t="s">
        <v>32</v>
      </c>
      <c r="AP245" s="33">
        <v>767</v>
      </c>
      <c r="AQ245" s="119" t="s">
        <v>184</v>
      </c>
    </row>
    <row r="246" spans="1:50" ht="12" hidden="1" customHeight="1">
      <c r="B246" s="43" t="s">
        <v>202</v>
      </c>
      <c r="C246" s="60" t="s">
        <v>18</v>
      </c>
      <c r="D246" s="75">
        <v>30358</v>
      </c>
      <c r="E246" s="84">
        <f t="shared" si="92"/>
        <v>97.232720517583758</v>
      </c>
      <c r="F246" s="78">
        <v>288</v>
      </c>
      <c r="G246" s="84">
        <f t="shared" si="93"/>
        <v>98.293515358361773</v>
      </c>
      <c r="H246" s="78">
        <v>154</v>
      </c>
      <c r="I246" s="84">
        <f t="shared" si="94"/>
        <v>96.855345911949684</v>
      </c>
      <c r="J246" s="78">
        <f t="shared" si="95"/>
        <v>30070</v>
      </c>
      <c r="K246" s="84">
        <f t="shared" si="96"/>
        <v>97.222671279381814</v>
      </c>
      <c r="L246" s="78">
        <v>6887</v>
      </c>
      <c r="M246" s="84">
        <f t="shared" si="97"/>
        <v>84.690113133300542</v>
      </c>
      <c r="N246" s="78">
        <v>14377</v>
      </c>
      <c r="O246" s="84">
        <f t="shared" si="98"/>
        <v>99.958284085378565</v>
      </c>
      <c r="P246" s="78">
        <f t="shared" si="104"/>
        <v>7490</v>
      </c>
      <c r="Q246" s="84">
        <f t="shared" si="99"/>
        <v>119.82082866741321</v>
      </c>
      <c r="R246" s="78">
        <f t="shared" si="105"/>
        <v>37560</v>
      </c>
      <c r="S246" s="84">
        <f t="shared" si="100"/>
        <v>101.02205486820873</v>
      </c>
      <c r="T246" s="78">
        <v>35846</v>
      </c>
      <c r="U246" s="84">
        <f t="shared" si="101"/>
        <v>101.10850985812203</v>
      </c>
      <c r="V246" s="78">
        <v>2226</v>
      </c>
      <c r="W246" s="84">
        <f t="shared" si="102"/>
        <v>110.30723488602577</v>
      </c>
      <c r="X246" s="78">
        <f t="shared" si="106"/>
        <v>1714</v>
      </c>
      <c r="Y246" s="84">
        <f t="shared" si="103"/>
        <v>99.247249565720907</v>
      </c>
      <c r="Z246" s="78">
        <v>112</v>
      </c>
      <c r="AA246" s="84" t="s">
        <v>186</v>
      </c>
      <c r="AB246" s="84" t="s">
        <v>186</v>
      </c>
      <c r="AC246" s="84" t="s">
        <v>186</v>
      </c>
      <c r="AD246" s="78">
        <v>93</v>
      </c>
      <c r="AE246" s="84" t="s">
        <v>186</v>
      </c>
      <c r="AF246" s="84" t="s">
        <v>186</v>
      </c>
      <c r="AG246" s="84" t="s">
        <v>186</v>
      </c>
      <c r="AH246" s="189">
        <v>1</v>
      </c>
      <c r="AI246" s="189" t="s">
        <v>184</v>
      </c>
      <c r="AJ246" s="33">
        <v>1804</v>
      </c>
      <c r="AK246" s="154">
        <v>92.7</v>
      </c>
      <c r="AL246" s="118">
        <v>121</v>
      </c>
      <c r="AM246" s="117">
        <v>86.4</v>
      </c>
      <c r="AN246" s="118">
        <v>89</v>
      </c>
      <c r="AO246" s="118" t="s">
        <v>32</v>
      </c>
      <c r="AP246" s="33">
        <v>2015</v>
      </c>
      <c r="AQ246" s="119" t="s">
        <v>184</v>
      </c>
    </row>
    <row r="247" spans="1:50" ht="12" hidden="1" customHeight="1">
      <c r="B247" s="43" t="s">
        <v>203</v>
      </c>
      <c r="C247" s="60" t="s">
        <v>204</v>
      </c>
      <c r="D247" s="75">
        <v>31030</v>
      </c>
      <c r="E247" s="84">
        <f t="shared" si="92"/>
        <v>97.169161395377969</v>
      </c>
      <c r="F247" s="78">
        <v>262</v>
      </c>
      <c r="G247" s="84">
        <f t="shared" si="93"/>
        <v>101.94552529182879</v>
      </c>
      <c r="H247" s="78">
        <v>128</v>
      </c>
      <c r="I247" s="84">
        <f t="shared" si="94"/>
        <v>104.06504065040652</v>
      </c>
      <c r="J247" s="78">
        <f t="shared" si="95"/>
        <v>30768</v>
      </c>
      <c r="K247" s="84">
        <f t="shared" si="96"/>
        <v>97.130410076711811</v>
      </c>
      <c r="L247" s="78">
        <v>6891</v>
      </c>
      <c r="M247" s="84">
        <f t="shared" si="97"/>
        <v>85.274099740131177</v>
      </c>
      <c r="N247" s="78">
        <v>14386</v>
      </c>
      <c r="O247" s="84">
        <f t="shared" si="98"/>
        <v>102.78651043155187</v>
      </c>
      <c r="P247" s="78">
        <f t="shared" si="104"/>
        <v>7495</v>
      </c>
      <c r="Q247" s="84">
        <f t="shared" si="99"/>
        <v>126.71174978867286</v>
      </c>
      <c r="R247" s="78">
        <f t="shared" si="105"/>
        <v>38263</v>
      </c>
      <c r="S247" s="84">
        <f t="shared" si="100"/>
        <v>101.78495424558416</v>
      </c>
      <c r="T247" s="78">
        <v>36684</v>
      </c>
      <c r="U247" s="84">
        <f t="shared" si="101"/>
        <v>102.52655114589156</v>
      </c>
      <c r="V247" s="78">
        <v>2009</v>
      </c>
      <c r="W247" s="84">
        <f t="shared" si="102"/>
        <v>126.03513174404016</v>
      </c>
      <c r="X247" s="78">
        <f t="shared" si="106"/>
        <v>1579</v>
      </c>
      <c r="Y247" s="84">
        <f t="shared" si="103"/>
        <v>87.141280353200884</v>
      </c>
      <c r="Z247" s="78">
        <v>103</v>
      </c>
      <c r="AA247" s="84">
        <f>Z247/Z235*100</f>
        <v>71.034482758620683</v>
      </c>
      <c r="AB247" s="84" t="s">
        <v>186</v>
      </c>
      <c r="AC247" s="84" t="s">
        <v>186</v>
      </c>
      <c r="AD247" s="189">
        <v>99</v>
      </c>
      <c r="AE247" s="218">
        <f>AD247/AD235*100</f>
        <v>88.392857142857139</v>
      </c>
      <c r="AF247" s="84" t="s">
        <v>186</v>
      </c>
      <c r="AG247" s="84" t="s">
        <v>186</v>
      </c>
      <c r="AH247" s="84" t="s">
        <v>186</v>
      </c>
      <c r="AI247" s="84" t="s">
        <v>186</v>
      </c>
      <c r="AJ247" s="33">
        <v>1845</v>
      </c>
      <c r="AK247" s="154">
        <v>89.8</v>
      </c>
      <c r="AL247" s="118">
        <v>122</v>
      </c>
      <c r="AM247" s="117">
        <v>104.3</v>
      </c>
      <c r="AN247" s="118">
        <v>90</v>
      </c>
      <c r="AO247" s="118" t="s">
        <v>31</v>
      </c>
      <c r="AP247" s="33">
        <v>2056</v>
      </c>
      <c r="AQ247" s="119" t="s">
        <v>184</v>
      </c>
    </row>
    <row r="248" spans="1:50" ht="12" hidden="1" customHeight="1">
      <c r="B248" s="43" t="s">
        <v>19</v>
      </c>
      <c r="C248" s="60" t="s">
        <v>19</v>
      </c>
      <c r="D248" s="75">
        <v>28327</v>
      </c>
      <c r="E248" s="84">
        <f t="shared" si="92"/>
        <v>97.632177569449226</v>
      </c>
      <c r="F248" s="78">
        <v>297</v>
      </c>
      <c r="G248" s="84">
        <f t="shared" si="93"/>
        <v>110.40892193308549</v>
      </c>
      <c r="H248" s="78">
        <v>163</v>
      </c>
      <c r="I248" s="84">
        <f t="shared" si="94"/>
        <v>120.74074074074075</v>
      </c>
      <c r="J248" s="78">
        <f t="shared" si="95"/>
        <v>28030</v>
      </c>
      <c r="K248" s="84">
        <f t="shared" si="96"/>
        <v>97.512610888850233</v>
      </c>
      <c r="L248" s="78">
        <v>5643</v>
      </c>
      <c r="M248" s="84">
        <f t="shared" si="97"/>
        <v>88.006862133499681</v>
      </c>
      <c r="N248" s="78">
        <v>13336</v>
      </c>
      <c r="O248" s="84">
        <f t="shared" si="98"/>
        <v>97.728272021105084</v>
      </c>
      <c r="P248" s="78">
        <f t="shared" si="104"/>
        <v>7693</v>
      </c>
      <c r="Q248" s="84">
        <f t="shared" si="99"/>
        <v>106.34503732374895</v>
      </c>
      <c r="R248" s="78">
        <f t="shared" si="105"/>
        <v>35723</v>
      </c>
      <c r="S248" s="84">
        <f t="shared" si="100"/>
        <v>99.288473831957532</v>
      </c>
      <c r="T248" s="78">
        <v>34523</v>
      </c>
      <c r="U248" s="84">
        <f t="shared" si="101"/>
        <v>98.899934110636835</v>
      </c>
      <c r="V248" s="78">
        <v>2291</v>
      </c>
      <c r="W248" s="84">
        <f t="shared" si="102"/>
        <v>131.13909559244419</v>
      </c>
      <c r="X248" s="78">
        <f t="shared" si="106"/>
        <v>1200</v>
      </c>
      <c r="Y248" s="84">
        <f t="shared" si="103"/>
        <v>111.94029850746267</v>
      </c>
      <c r="Z248" s="78">
        <v>100</v>
      </c>
      <c r="AA248" s="84">
        <f>Z248/Z236*100</f>
        <v>65.789473684210535</v>
      </c>
      <c r="AB248" s="84" t="s">
        <v>186</v>
      </c>
      <c r="AC248" s="84" t="s">
        <v>186</v>
      </c>
      <c r="AD248" s="189">
        <v>78</v>
      </c>
      <c r="AE248" s="218">
        <f>AD248/AD236*100</f>
        <v>71.559633027522935</v>
      </c>
      <c r="AF248" s="84" t="s">
        <v>186</v>
      </c>
      <c r="AG248" s="84" t="s">
        <v>186</v>
      </c>
      <c r="AH248" s="78">
        <v>1</v>
      </c>
      <c r="AI248" s="84" t="s">
        <v>186</v>
      </c>
      <c r="AJ248" s="33">
        <v>857</v>
      </c>
      <c r="AK248" s="154">
        <v>108.4</v>
      </c>
      <c r="AL248" s="118">
        <v>126</v>
      </c>
      <c r="AM248" s="117">
        <v>121.2</v>
      </c>
      <c r="AN248" s="118">
        <v>77</v>
      </c>
      <c r="AO248" s="118" t="s">
        <v>31</v>
      </c>
      <c r="AP248" s="33">
        <v>1060</v>
      </c>
      <c r="AQ248" s="119" t="s">
        <v>184</v>
      </c>
    </row>
    <row r="249" spans="1:50" s="57" customFormat="1" ht="12" hidden="1" customHeight="1">
      <c r="A249" s="87"/>
      <c r="B249" s="44" t="s">
        <v>20</v>
      </c>
      <c r="C249" s="62" t="s">
        <v>20</v>
      </c>
      <c r="D249" s="76">
        <v>32143</v>
      </c>
      <c r="E249" s="85">
        <f t="shared" si="92"/>
        <v>99.179240334474997</v>
      </c>
      <c r="F249" s="79">
        <v>278</v>
      </c>
      <c r="G249" s="85">
        <f t="shared" si="93"/>
        <v>113.00813008130082</v>
      </c>
      <c r="H249" s="79">
        <v>144</v>
      </c>
      <c r="I249" s="85">
        <f t="shared" si="94"/>
        <v>106.66666666666667</v>
      </c>
      <c r="J249" s="79">
        <f>D249-F249</f>
        <v>31865</v>
      </c>
      <c r="K249" s="85">
        <f t="shared" si="96"/>
        <v>99.073469514659706</v>
      </c>
      <c r="L249" s="79">
        <v>7223</v>
      </c>
      <c r="M249" s="85">
        <f t="shared" si="97"/>
        <v>93.115895320355818</v>
      </c>
      <c r="N249" s="79">
        <v>14079</v>
      </c>
      <c r="O249" s="85">
        <f t="shared" si="98"/>
        <v>97.398823936354205</v>
      </c>
      <c r="P249" s="79">
        <f t="shared" si="104"/>
        <v>6856</v>
      </c>
      <c r="Q249" s="85">
        <f t="shared" si="99"/>
        <v>102.35891310839055</v>
      </c>
      <c r="R249" s="79">
        <f t="shared" si="105"/>
        <v>38721</v>
      </c>
      <c r="S249" s="85">
        <f t="shared" si="100"/>
        <v>99.639741643292751</v>
      </c>
      <c r="T249" s="79">
        <v>36383</v>
      </c>
      <c r="U249" s="85">
        <f t="shared" si="101"/>
        <v>99.624863088718513</v>
      </c>
      <c r="V249" s="79">
        <v>2091</v>
      </c>
      <c r="W249" s="85">
        <f t="shared" si="102"/>
        <v>90.55868341273279</v>
      </c>
      <c r="X249" s="79">
        <f t="shared" si="106"/>
        <v>2338</v>
      </c>
      <c r="Y249" s="85">
        <f t="shared" si="103"/>
        <v>99.871849636907299</v>
      </c>
      <c r="Z249" s="79">
        <v>138</v>
      </c>
      <c r="AA249" s="85">
        <f>Z249/Z237*100</f>
        <v>69.346733668341713</v>
      </c>
      <c r="AB249" s="85" t="s">
        <v>184</v>
      </c>
      <c r="AC249" s="85" t="s">
        <v>184</v>
      </c>
      <c r="AD249" s="219">
        <v>93</v>
      </c>
      <c r="AE249" s="220">
        <f>AD249/AD237*100</f>
        <v>96.875</v>
      </c>
      <c r="AF249" s="85" t="s">
        <v>184</v>
      </c>
      <c r="AG249" s="85" t="s">
        <v>184</v>
      </c>
      <c r="AH249" s="79">
        <v>1</v>
      </c>
      <c r="AI249" s="85" t="s">
        <v>184</v>
      </c>
      <c r="AJ249" s="35">
        <v>2473</v>
      </c>
      <c r="AK249" s="156">
        <v>106.9</v>
      </c>
      <c r="AL249" s="151">
        <v>147</v>
      </c>
      <c r="AM249" s="168">
        <v>92.2</v>
      </c>
      <c r="AN249" s="151">
        <v>96</v>
      </c>
      <c r="AO249" s="151" t="s">
        <v>184</v>
      </c>
      <c r="AP249" s="35">
        <v>2716</v>
      </c>
      <c r="AQ249" s="36" t="s">
        <v>184</v>
      </c>
      <c r="AR249" s="56"/>
      <c r="AS249" s="56"/>
      <c r="AT249" s="56"/>
      <c r="AU249" s="56"/>
      <c r="AV249" s="56"/>
      <c r="AW249" s="56"/>
      <c r="AX249" s="56"/>
    </row>
    <row r="250" spans="1:50" ht="12" customHeight="1">
      <c r="B250" s="42" t="s">
        <v>235</v>
      </c>
      <c r="C250" s="61" t="s">
        <v>236</v>
      </c>
      <c r="D250" s="77">
        <v>31313</v>
      </c>
      <c r="E250" s="86">
        <f t="shared" ref="E250:E261" si="107">D250/D238*100</f>
        <v>98.2152938962424</v>
      </c>
      <c r="F250" s="80">
        <v>257</v>
      </c>
      <c r="G250" s="86">
        <f t="shared" ref="G250:G261" si="108">F250/F238*100</f>
        <v>94.485294117647058</v>
      </c>
      <c r="H250" s="80">
        <v>156</v>
      </c>
      <c r="I250" s="86">
        <f t="shared" ref="I250:I261" si="109">H250/H238*100</f>
        <v>113.04347826086956</v>
      </c>
      <c r="J250" s="80">
        <f t="shared" ref="J250:J260" si="110">D250-F250</f>
        <v>31056</v>
      </c>
      <c r="K250" s="86">
        <f t="shared" ref="K250:K261" si="111">J250/J238*100</f>
        <v>98.247390066434676</v>
      </c>
      <c r="L250" s="80">
        <v>6566</v>
      </c>
      <c r="M250" s="86">
        <f t="shared" ref="M250:M261" si="112">L250/L238*100</f>
        <v>97.302904564315355</v>
      </c>
      <c r="N250" s="80">
        <v>14892</v>
      </c>
      <c r="O250" s="86">
        <f t="shared" ref="O250:O261" si="113">N250/N238*100</f>
        <v>104.16899832120873</v>
      </c>
      <c r="P250" s="80">
        <f t="shared" si="104"/>
        <v>8326</v>
      </c>
      <c r="Q250" s="86">
        <f t="shared" ref="Q250:Q261" si="114">P250/P238*100</f>
        <v>110.30736618971912</v>
      </c>
      <c r="R250" s="80">
        <f t="shared" si="105"/>
        <v>39382</v>
      </c>
      <c r="S250" s="86">
        <f t="shared" ref="S250:S261" si="115">R250/R238*100</f>
        <v>100.57204147300681</v>
      </c>
      <c r="T250" s="80">
        <v>37426</v>
      </c>
      <c r="U250" s="86">
        <f t="shared" ref="U250:U261" si="116">T250/T238*100</f>
        <v>99.946589755915184</v>
      </c>
      <c r="V250" s="80">
        <v>2252</v>
      </c>
      <c r="W250" s="86">
        <f t="shared" ref="W250:W261" si="117">V250/V238*100</f>
        <v>116.62351113412738</v>
      </c>
      <c r="X250" s="80">
        <f>+R250-T250</f>
        <v>1956</v>
      </c>
      <c r="Y250" s="86">
        <f t="shared" ref="Y250:Y261" si="118">X250/X238*100</f>
        <v>114.25233644859813</v>
      </c>
      <c r="Z250" s="80">
        <v>99</v>
      </c>
      <c r="AA250" s="86">
        <f t="shared" ref="AA250:AA258" si="119">Z250/Z238*100</f>
        <v>47.596153846153847</v>
      </c>
      <c r="AB250" s="86" t="s">
        <v>147</v>
      </c>
      <c r="AC250" s="86" t="s">
        <v>147</v>
      </c>
      <c r="AD250" s="221">
        <v>98</v>
      </c>
      <c r="AE250" s="222">
        <f t="shared" ref="AE250:AE258" si="120">AD250/AD238*100</f>
        <v>95.145631067961162</v>
      </c>
      <c r="AF250" s="86" t="s">
        <v>184</v>
      </c>
      <c r="AG250" s="86" t="s">
        <v>184</v>
      </c>
      <c r="AH250" s="80">
        <v>1</v>
      </c>
      <c r="AI250" s="86" t="s">
        <v>184</v>
      </c>
      <c r="AJ250" s="149"/>
      <c r="AK250" s="158"/>
      <c r="AL250" s="149"/>
      <c r="AM250" s="158"/>
      <c r="AN250" s="149"/>
      <c r="AO250" s="149"/>
      <c r="AP250" s="149"/>
      <c r="AQ250" s="183"/>
    </row>
    <row r="251" spans="1:50" ht="12" customHeight="1">
      <c r="B251" s="43" t="s">
        <v>193</v>
      </c>
      <c r="C251" s="60" t="s">
        <v>11</v>
      </c>
      <c r="D251" s="75">
        <v>32265</v>
      </c>
      <c r="E251" s="84">
        <f t="shared" si="107"/>
        <v>98.449943551093895</v>
      </c>
      <c r="F251" s="78">
        <v>285</v>
      </c>
      <c r="G251" s="84">
        <f t="shared" si="108"/>
        <v>106.74157303370787</v>
      </c>
      <c r="H251" s="78">
        <v>184</v>
      </c>
      <c r="I251" s="84">
        <f t="shared" si="109"/>
        <v>138.34586466165413</v>
      </c>
      <c r="J251" s="78">
        <f t="shared" si="110"/>
        <v>31980</v>
      </c>
      <c r="K251" s="84">
        <f t="shared" si="111"/>
        <v>98.381837199286281</v>
      </c>
      <c r="L251" s="78">
        <v>6516</v>
      </c>
      <c r="M251" s="84">
        <f t="shared" si="112"/>
        <v>98.221284293035865</v>
      </c>
      <c r="N251" s="78">
        <v>15739</v>
      </c>
      <c r="O251" s="84">
        <f t="shared" si="113"/>
        <v>101.24798970730137</v>
      </c>
      <c r="P251" s="78">
        <f t="shared" ref="P251:P262" si="121">N251-L251</f>
        <v>9223</v>
      </c>
      <c r="Q251" s="84">
        <f t="shared" si="114"/>
        <v>103.5012905397823</v>
      </c>
      <c r="R251" s="78">
        <f t="shared" ref="R251:R255" si="122">J251+P251</f>
        <v>41203</v>
      </c>
      <c r="S251" s="84">
        <f t="shared" si="115"/>
        <v>99.483303957312216</v>
      </c>
      <c r="T251" s="78">
        <v>39458</v>
      </c>
      <c r="U251" s="84">
        <f t="shared" si="116"/>
        <v>98.775878038400876</v>
      </c>
      <c r="V251" s="78">
        <v>2354</v>
      </c>
      <c r="W251" s="84">
        <f t="shared" si="117"/>
        <v>109.18367346938776</v>
      </c>
      <c r="X251" s="78">
        <f t="shared" ref="X251:X261" si="123">+R251-T251</f>
        <v>1745</v>
      </c>
      <c r="Y251" s="84">
        <f t="shared" si="118"/>
        <v>118.70748299319729</v>
      </c>
      <c r="Z251" s="78">
        <v>130</v>
      </c>
      <c r="AA251" s="84">
        <f t="shared" si="119"/>
        <v>77.38095238095238</v>
      </c>
      <c r="AB251" s="84" t="s">
        <v>147</v>
      </c>
      <c r="AC251" s="84" t="s">
        <v>147</v>
      </c>
      <c r="AD251" s="189">
        <v>91</v>
      </c>
      <c r="AE251" s="218">
        <f t="shared" si="120"/>
        <v>121.33333333333334</v>
      </c>
      <c r="AF251" s="189" t="s">
        <v>184</v>
      </c>
      <c r="AG251" s="189" t="s">
        <v>184</v>
      </c>
      <c r="AH251" s="78">
        <v>1</v>
      </c>
      <c r="AI251" s="218">
        <f>AH251/AH239*100</f>
        <v>100</v>
      </c>
      <c r="AJ251" s="118"/>
      <c r="AK251" s="157"/>
      <c r="AL251" s="118"/>
      <c r="AM251" s="157"/>
      <c r="AN251" s="118"/>
      <c r="AO251" s="118"/>
      <c r="AP251" s="118"/>
      <c r="AQ251" s="119"/>
    </row>
    <row r="252" spans="1:50" ht="12" customHeight="1">
      <c r="B252" s="43" t="s">
        <v>194</v>
      </c>
      <c r="C252" s="60" t="s">
        <v>12</v>
      </c>
      <c r="D252" s="75">
        <v>29741</v>
      </c>
      <c r="E252" s="84">
        <f t="shared" si="107"/>
        <v>96.989955648317249</v>
      </c>
      <c r="F252" s="78">
        <v>271</v>
      </c>
      <c r="G252" s="84">
        <f t="shared" si="108"/>
        <v>107.11462450592886</v>
      </c>
      <c r="H252" s="78">
        <v>170</v>
      </c>
      <c r="I252" s="84">
        <f t="shared" si="109"/>
        <v>129.7709923664122</v>
      </c>
      <c r="J252" s="78">
        <f t="shared" si="110"/>
        <v>29470</v>
      </c>
      <c r="K252" s="84">
        <f t="shared" si="111"/>
        <v>96.905724902173546</v>
      </c>
      <c r="L252" s="78">
        <v>5996</v>
      </c>
      <c r="M252" s="84">
        <f t="shared" si="112"/>
        <v>103.00635629616903</v>
      </c>
      <c r="N252" s="78">
        <v>16342</v>
      </c>
      <c r="O252" s="84">
        <f t="shared" si="113"/>
        <v>103.62714013950539</v>
      </c>
      <c r="P252" s="78">
        <f t="shared" si="121"/>
        <v>10346</v>
      </c>
      <c r="Q252" s="84">
        <f t="shared" si="114"/>
        <v>103.99035078902403</v>
      </c>
      <c r="R252" s="78">
        <f t="shared" si="122"/>
        <v>39816</v>
      </c>
      <c r="S252" s="84">
        <f t="shared" si="115"/>
        <v>98.652130822596632</v>
      </c>
      <c r="T252" s="78">
        <v>39123</v>
      </c>
      <c r="U252" s="84">
        <f t="shared" si="116"/>
        <v>98.817913162082291</v>
      </c>
      <c r="V252" s="78">
        <v>1954</v>
      </c>
      <c r="W252" s="84">
        <f t="shared" si="117"/>
        <v>97.797797797797799</v>
      </c>
      <c r="X252" s="78">
        <f t="shared" si="123"/>
        <v>693</v>
      </c>
      <c r="Y252" s="84">
        <f t="shared" si="118"/>
        <v>90.117035110533166</v>
      </c>
      <c r="Z252" s="78">
        <v>103</v>
      </c>
      <c r="AA252" s="84">
        <f t="shared" si="119"/>
        <v>83.739837398373979</v>
      </c>
      <c r="AB252" s="84" t="s">
        <v>147</v>
      </c>
      <c r="AC252" s="84" t="s">
        <v>147</v>
      </c>
      <c r="AD252" s="189">
        <v>89</v>
      </c>
      <c r="AE252" s="218">
        <f t="shared" si="120"/>
        <v>158.92857142857142</v>
      </c>
      <c r="AF252" s="84" t="s">
        <v>147</v>
      </c>
      <c r="AG252" s="84" t="s">
        <v>147</v>
      </c>
      <c r="AH252" s="78">
        <v>2</v>
      </c>
      <c r="AI252" s="218">
        <f>AH252/AH240*100</f>
        <v>200</v>
      </c>
      <c r="AJ252" s="118"/>
      <c r="AK252" s="157"/>
      <c r="AL252" s="118"/>
      <c r="AM252" s="157"/>
      <c r="AN252" s="118"/>
      <c r="AO252" s="118"/>
      <c r="AP252" s="118"/>
      <c r="AQ252" s="119"/>
    </row>
    <row r="253" spans="1:50" ht="12" customHeight="1">
      <c r="B253" s="43" t="s">
        <v>195</v>
      </c>
      <c r="C253" s="60" t="s">
        <v>196</v>
      </c>
      <c r="D253" s="75">
        <v>28240</v>
      </c>
      <c r="E253" s="84">
        <f t="shared" si="107"/>
        <v>94.101966011329552</v>
      </c>
      <c r="F253" s="78">
        <v>265</v>
      </c>
      <c r="G253" s="84">
        <f t="shared" si="108"/>
        <v>91.6955017301038</v>
      </c>
      <c r="H253" s="78">
        <v>164</v>
      </c>
      <c r="I253" s="84">
        <f t="shared" si="109"/>
        <v>105.80645161290323</v>
      </c>
      <c r="J253" s="78">
        <f t="shared" si="110"/>
        <v>27975</v>
      </c>
      <c r="K253" s="84">
        <f t="shared" si="111"/>
        <v>94.125365902896945</v>
      </c>
      <c r="L253" s="78">
        <v>5477</v>
      </c>
      <c r="M253" s="84">
        <f t="shared" si="112"/>
        <v>90.008216926869352</v>
      </c>
      <c r="N253" s="78">
        <v>17239</v>
      </c>
      <c r="O253" s="84">
        <f t="shared" si="113"/>
        <v>106.67698019801981</v>
      </c>
      <c r="P253" s="78">
        <f t="shared" si="121"/>
        <v>11762</v>
      </c>
      <c r="Q253" s="84">
        <f t="shared" si="114"/>
        <v>116.74441687344914</v>
      </c>
      <c r="R253" s="78">
        <f t="shared" si="122"/>
        <v>39737</v>
      </c>
      <c r="S253" s="84">
        <f t="shared" si="115"/>
        <v>99.851743893858682</v>
      </c>
      <c r="T253" s="78">
        <v>38952</v>
      </c>
      <c r="U253" s="84">
        <f t="shared" si="116"/>
        <v>100.45388900350733</v>
      </c>
      <c r="V253" s="78">
        <v>2099</v>
      </c>
      <c r="W253" s="84">
        <f t="shared" si="117"/>
        <v>96.728110599078349</v>
      </c>
      <c r="X253" s="78">
        <f t="shared" si="123"/>
        <v>785</v>
      </c>
      <c r="Y253" s="84">
        <f t="shared" si="118"/>
        <v>76.960784313725497</v>
      </c>
      <c r="Z253" s="78">
        <v>124</v>
      </c>
      <c r="AA253" s="84">
        <f t="shared" si="119"/>
        <v>100</v>
      </c>
      <c r="AB253" s="84" t="s">
        <v>147</v>
      </c>
      <c r="AC253" s="84" t="s">
        <v>147</v>
      </c>
      <c r="AD253" s="189">
        <v>100</v>
      </c>
      <c r="AE253" s="218">
        <f t="shared" si="120"/>
        <v>149.25373134328359</v>
      </c>
      <c r="AF253" s="84" t="s">
        <v>147</v>
      </c>
      <c r="AG253" s="84" t="s">
        <v>147</v>
      </c>
      <c r="AH253" s="78">
        <v>1</v>
      </c>
      <c r="AI253" s="218">
        <f>AH253/AH241*100</f>
        <v>50</v>
      </c>
      <c r="AJ253" s="33"/>
      <c r="AK253" s="157"/>
      <c r="AL253" s="118"/>
      <c r="AM253" s="157"/>
      <c r="AN253" s="118"/>
      <c r="AO253" s="118"/>
      <c r="AP253" s="118"/>
      <c r="AQ253" s="119"/>
    </row>
    <row r="254" spans="1:50" s="88" customFormat="1" ht="12" customHeight="1">
      <c r="A254" s="87"/>
      <c r="B254" s="43" t="s">
        <v>197</v>
      </c>
      <c r="C254" s="60" t="s">
        <v>198</v>
      </c>
      <c r="D254" s="82">
        <v>27480</v>
      </c>
      <c r="E254" s="96">
        <f t="shared" si="107"/>
        <v>95.119418483904468</v>
      </c>
      <c r="F254" s="95">
        <v>273</v>
      </c>
      <c r="G254" s="96">
        <f t="shared" si="108"/>
        <v>100.7380073800738</v>
      </c>
      <c r="H254" s="95">
        <v>172</v>
      </c>
      <c r="I254" s="96">
        <f t="shared" si="109"/>
        <v>125.54744525547446</v>
      </c>
      <c r="J254" s="95">
        <f t="shared" si="110"/>
        <v>27207</v>
      </c>
      <c r="K254" s="96">
        <f t="shared" si="111"/>
        <v>95.06621475243719</v>
      </c>
      <c r="L254" s="95">
        <v>5651</v>
      </c>
      <c r="M254" s="96">
        <f t="shared" si="112"/>
        <v>97.129597799931247</v>
      </c>
      <c r="N254" s="95">
        <v>16653</v>
      </c>
      <c r="O254" s="96">
        <f t="shared" si="113"/>
        <v>106.65428461636992</v>
      </c>
      <c r="P254" s="95">
        <f t="shared" si="121"/>
        <v>11002</v>
      </c>
      <c r="Q254" s="96">
        <f t="shared" si="114"/>
        <v>112.31114740710495</v>
      </c>
      <c r="R254" s="95">
        <f t="shared" si="122"/>
        <v>38209</v>
      </c>
      <c r="S254" s="96">
        <f t="shared" si="115"/>
        <v>99.463751138878038</v>
      </c>
      <c r="T254" s="95">
        <v>36607</v>
      </c>
      <c r="U254" s="96">
        <f t="shared" si="116"/>
        <v>99.49717329854316</v>
      </c>
      <c r="V254" s="95">
        <v>2211</v>
      </c>
      <c r="W254" s="96">
        <f t="shared" si="117"/>
        <v>115.57762676424463</v>
      </c>
      <c r="X254" s="95">
        <f t="shared" si="123"/>
        <v>1602</v>
      </c>
      <c r="Y254" s="96">
        <f t="shared" si="118"/>
        <v>98.706099815157117</v>
      </c>
      <c r="Z254" s="95">
        <v>127</v>
      </c>
      <c r="AA254" s="96">
        <f t="shared" si="119"/>
        <v>101.6</v>
      </c>
      <c r="AB254" s="96" t="s">
        <v>147</v>
      </c>
      <c r="AC254" s="96" t="s">
        <v>147</v>
      </c>
      <c r="AD254" s="223">
        <v>113</v>
      </c>
      <c r="AE254" s="224">
        <f t="shared" si="120"/>
        <v>120.21276595744681</v>
      </c>
      <c r="AF254" s="96" t="s">
        <v>147</v>
      </c>
      <c r="AG254" s="96" t="s">
        <v>147</v>
      </c>
      <c r="AH254" s="95">
        <v>1</v>
      </c>
      <c r="AI254" s="218">
        <f>AH254/AH242*100</f>
        <v>100</v>
      </c>
      <c r="AJ254" s="109"/>
      <c r="AK254" s="172"/>
      <c r="AL254" s="171"/>
      <c r="AM254" s="172"/>
      <c r="AN254" s="171"/>
      <c r="AO254" s="171"/>
      <c r="AP254" s="109"/>
      <c r="AQ254" s="187"/>
      <c r="AR254" s="188"/>
      <c r="AS254" s="188"/>
      <c r="AT254" s="188"/>
      <c r="AU254" s="188"/>
      <c r="AV254" s="188"/>
      <c r="AW254" s="188"/>
      <c r="AX254" s="188"/>
    </row>
    <row r="255" spans="1:50" ht="12.75" customHeight="1">
      <c r="B255" s="43" t="s">
        <v>199</v>
      </c>
      <c r="C255" s="60" t="s">
        <v>15</v>
      </c>
      <c r="D255" s="75">
        <v>27233</v>
      </c>
      <c r="E255" s="84">
        <f t="shared" si="107"/>
        <v>94.905035720508806</v>
      </c>
      <c r="F255" s="78">
        <v>279</v>
      </c>
      <c r="G255" s="84">
        <f t="shared" si="108"/>
        <v>97.21254355400697</v>
      </c>
      <c r="H255" s="78">
        <v>178</v>
      </c>
      <c r="I255" s="84">
        <f t="shared" si="109"/>
        <v>116.33986928104576</v>
      </c>
      <c r="J255" s="78">
        <f t="shared" si="110"/>
        <v>26954</v>
      </c>
      <c r="K255" s="84">
        <f t="shared" si="111"/>
        <v>94.881723458180787</v>
      </c>
      <c r="L255" s="78">
        <v>5189</v>
      </c>
      <c r="M255" s="84">
        <f t="shared" si="112"/>
        <v>95.932704751340353</v>
      </c>
      <c r="N255" s="78">
        <v>16355</v>
      </c>
      <c r="O255" s="84">
        <f t="shared" si="113"/>
        <v>100.65234783678996</v>
      </c>
      <c r="P255" s="78">
        <f t="shared" si="121"/>
        <v>11166</v>
      </c>
      <c r="Q255" s="84">
        <f t="shared" si="114"/>
        <v>103.00738007380075</v>
      </c>
      <c r="R255" s="78">
        <f t="shared" si="122"/>
        <v>38120</v>
      </c>
      <c r="S255" s="84">
        <f t="shared" si="115"/>
        <v>97.125968202201392</v>
      </c>
      <c r="T255" s="78">
        <v>37440</v>
      </c>
      <c r="U255" s="84">
        <f t="shared" si="116"/>
        <v>97.168513664322234</v>
      </c>
      <c r="V255" s="78">
        <v>2132</v>
      </c>
      <c r="W255" s="84">
        <f t="shared" si="117"/>
        <v>93.549802544975876</v>
      </c>
      <c r="X255" s="78">
        <f t="shared" si="123"/>
        <v>680</v>
      </c>
      <c r="Y255" s="84">
        <f t="shared" si="118"/>
        <v>94.839609483960956</v>
      </c>
      <c r="Z255" s="78">
        <v>96</v>
      </c>
      <c r="AA255" s="84">
        <f t="shared" si="119"/>
        <v>87.272727272727266</v>
      </c>
      <c r="AB255" s="84" t="s">
        <v>147</v>
      </c>
      <c r="AC255" s="84" t="s">
        <v>147</v>
      </c>
      <c r="AD255" s="189">
        <v>96</v>
      </c>
      <c r="AE255" s="218">
        <f t="shared" si="120"/>
        <v>145.45454545454547</v>
      </c>
      <c r="AF255" s="84" t="s">
        <v>147</v>
      </c>
      <c r="AG255" s="84" t="s">
        <v>147</v>
      </c>
      <c r="AH255" s="189">
        <v>1</v>
      </c>
      <c r="AI255" s="189" t="s">
        <v>184</v>
      </c>
      <c r="AJ255" s="33"/>
      <c r="AK255" s="157"/>
      <c r="AL255" s="118"/>
      <c r="AM255" s="157"/>
      <c r="AN255" s="118"/>
      <c r="AO255" s="118"/>
      <c r="AP255" s="33"/>
      <c r="AQ255" s="119"/>
    </row>
    <row r="256" spans="1:50" ht="12" customHeight="1">
      <c r="B256" s="43" t="s">
        <v>200</v>
      </c>
      <c r="C256" s="60" t="s">
        <v>16</v>
      </c>
      <c r="D256" s="75">
        <v>27787</v>
      </c>
      <c r="E256" s="84">
        <f t="shared" si="107"/>
        <v>93.348338764403536</v>
      </c>
      <c r="F256" s="78">
        <v>282</v>
      </c>
      <c r="G256" s="84">
        <f t="shared" si="108"/>
        <v>97.577854671280278</v>
      </c>
      <c r="H256" s="78">
        <v>181</v>
      </c>
      <c r="I256" s="84">
        <f t="shared" si="109"/>
        <v>116.77419354838709</v>
      </c>
      <c r="J256" s="78">
        <f t="shared" si="110"/>
        <v>27505</v>
      </c>
      <c r="K256" s="84">
        <f t="shared" si="111"/>
        <v>93.306872922179252</v>
      </c>
      <c r="L256" s="78">
        <v>5373</v>
      </c>
      <c r="M256" s="84">
        <f t="shared" si="112"/>
        <v>94.213571804313517</v>
      </c>
      <c r="N256" s="78">
        <v>17752</v>
      </c>
      <c r="O256" s="84">
        <f t="shared" si="113"/>
        <v>111.58463762650072</v>
      </c>
      <c r="P256" s="78">
        <f t="shared" si="121"/>
        <v>12379</v>
      </c>
      <c r="Q256" s="84">
        <f t="shared" si="114"/>
        <v>121.29139721732314</v>
      </c>
      <c r="R256" s="78">
        <f>J256+P256</f>
        <v>39884</v>
      </c>
      <c r="S256" s="84">
        <f t="shared" si="115"/>
        <v>100.50398145348251</v>
      </c>
      <c r="T256" s="78">
        <v>39230</v>
      </c>
      <c r="U256" s="84">
        <f t="shared" si="116"/>
        <v>100.83536820460095</v>
      </c>
      <c r="V256" s="78">
        <v>2662</v>
      </c>
      <c r="W256" s="84">
        <f t="shared" si="117"/>
        <v>106.01354042214257</v>
      </c>
      <c r="X256" s="78">
        <f t="shared" si="123"/>
        <v>654</v>
      </c>
      <c r="Y256" s="84">
        <f t="shared" si="118"/>
        <v>83.953786906290119</v>
      </c>
      <c r="Z256" s="78">
        <v>125</v>
      </c>
      <c r="AA256" s="84">
        <f t="shared" si="119"/>
        <v>97.65625</v>
      </c>
      <c r="AB256" s="84" t="s">
        <v>147</v>
      </c>
      <c r="AC256" s="84" t="s">
        <v>147</v>
      </c>
      <c r="AD256" s="189">
        <v>116</v>
      </c>
      <c r="AE256" s="218">
        <f t="shared" si="120"/>
        <v>158.9041095890411</v>
      </c>
      <c r="AF256" s="84" t="s">
        <v>147</v>
      </c>
      <c r="AG256" s="84" t="s">
        <v>147</v>
      </c>
      <c r="AH256" s="78" t="s">
        <v>239</v>
      </c>
      <c r="AI256" s="189" t="s">
        <v>184</v>
      </c>
      <c r="AJ256" s="33"/>
      <c r="AK256" s="157"/>
      <c r="AL256" s="118"/>
      <c r="AM256" s="157"/>
      <c r="AN256" s="118"/>
      <c r="AO256" s="118"/>
      <c r="AP256" s="33"/>
      <c r="AQ256" s="119"/>
    </row>
    <row r="257" spans="1:50" s="204" customFormat="1" ht="12" customHeight="1">
      <c r="A257" s="195"/>
      <c r="B257" s="196" t="s">
        <v>201</v>
      </c>
      <c r="C257" s="197" t="s">
        <v>17</v>
      </c>
      <c r="D257" s="217">
        <v>27427</v>
      </c>
      <c r="E257" s="216">
        <f t="shared" si="107"/>
        <v>94.896546951768045</v>
      </c>
      <c r="F257" s="215">
        <v>274</v>
      </c>
      <c r="G257" s="216">
        <f t="shared" si="108"/>
        <v>98.207885304659499</v>
      </c>
      <c r="H257" s="215">
        <v>173</v>
      </c>
      <c r="I257" s="216">
        <f t="shared" si="109"/>
        <v>119.31034482758621</v>
      </c>
      <c r="J257" s="215">
        <f t="shared" si="110"/>
        <v>27153</v>
      </c>
      <c r="K257" s="216">
        <f t="shared" si="111"/>
        <v>94.864269992663239</v>
      </c>
      <c r="L257" s="215">
        <v>5503</v>
      </c>
      <c r="M257" s="216">
        <f t="shared" si="112"/>
        <v>97.76159175697282</v>
      </c>
      <c r="N257" s="215">
        <v>16435</v>
      </c>
      <c r="O257" s="216">
        <f t="shared" si="113"/>
        <v>106.94299843831338</v>
      </c>
      <c r="P257" s="215">
        <f t="shared" si="121"/>
        <v>10932</v>
      </c>
      <c r="Q257" s="216">
        <f t="shared" si="114"/>
        <v>112.24971763014683</v>
      </c>
      <c r="R257" s="215">
        <f t="shared" ref="R257:R267" si="124">J257+P257</f>
        <v>38085</v>
      </c>
      <c r="S257" s="216">
        <f t="shared" si="115"/>
        <v>99.277931286168609</v>
      </c>
      <c r="T257" s="215">
        <v>37331</v>
      </c>
      <c r="U257" s="216">
        <f t="shared" si="116"/>
        <v>100.15829577162481</v>
      </c>
      <c r="V257" s="215">
        <v>2452</v>
      </c>
      <c r="W257" s="216">
        <f t="shared" si="117"/>
        <v>91.288160833953839</v>
      </c>
      <c r="X257" s="215">
        <f t="shared" si="123"/>
        <v>754</v>
      </c>
      <c r="Y257" s="216">
        <f t="shared" si="118"/>
        <v>69.174311926605498</v>
      </c>
      <c r="Z257" s="215">
        <v>122</v>
      </c>
      <c r="AA257" s="216">
        <f t="shared" si="119"/>
        <v>108.92857142857142</v>
      </c>
      <c r="AB257" s="216" t="s">
        <v>147</v>
      </c>
      <c r="AC257" s="216" t="s">
        <v>147</v>
      </c>
      <c r="AD257" s="225">
        <v>86</v>
      </c>
      <c r="AE257" s="226">
        <f t="shared" si="120"/>
        <v>145.76271186440678</v>
      </c>
      <c r="AF257" s="216" t="s">
        <v>147</v>
      </c>
      <c r="AG257" s="216" t="s">
        <v>147</v>
      </c>
      <c r="AH257" s="78" t="s">
        <v>239</v>
      </c>
      <c r="AI257" s="225" t="s">
        <v>184</v>
      </c>
      <c r="AJ257" s="198"/>
      <c r="AK257" s="199"/>
      <c r="AL257" s="200"/>
      <c r="AM257" s="201"/>
      <c r="AN257" s="200"/>
      <c r="AO257" s="200"/>
      <c r="AP257" s="198"/>
      <c r="AQ257" s="202"/>
      <c r="AR257" s="203"/>
      <c r="AS257" s="203"/>
      <c r="AT257" s="203"/>
      <c r="AU257" s="203"/>
      <c r="AV257" s="203"/>
      <c r="AW257" s="203"/>
      <c r="AX257" s="203"/>
    </row>
    <row r="258" spans="1:50" s="88" customFormat="1" ht="12" customHeight="1">
      <c r="A258" s="87"/>
      <c r="B258" s="43" t="s">
        <v>202</v>
      </c>
      <c r="C258" s="60" t="s">
        <v>18</v>
      </c>
      <c r="D258" s="82">
        <v>28741</v>
      </c>
      <c r="E258" s="96">
        <f t="shared" si="107"/>
        <v>94.673562158244934</v>
      </c>
      <c r="F258" s="95">
        <v>279</v>
      </c>
      <c r="G258" s="96">
        <f t="shared" si="108"/>
        <v>96.875</v>
      </c>
      <c r="H258" s="95">
        <v>178</v>
      </c>
      <c r="I258" s="96">
        <f t="shared" si="109"/>
        <v>115.58441558441559</v>
      </c>
      <c r="J258" s="95">
        <f t="shared" si="110"/>
        <v>28462</v>
      </c>
      <c r="K258" s="96">
        <f t="shared" si="111"/>
        <v>94.652477552377789</v>
      </c>
      <c r="L258" s="95">
        <v>6547</v>
      </c>
      <c r="M258" s="96">
        <f t="shared" si="112"/>
        <v>95.063162480034848</v>
      </c>
      <c r="N258" s="95">
        <v>15078</v>
      </c>
      <c r="O258" s="96">
        <f t="shared" si="113"/>
        <v>104.87584336092371</v>
      </c>
      <c r="P258" s="95">
        <f t="shared" si="121"/>
        <v>8531</v>
      </c>
      <c r="Q258" s="96">
        <f t="shared" si="114"/>
        <v>113.89853137516688</v>
      </c>
      <c r="R258" s="95">
        <f t="shared" si="124"/>
        <v>36993</v>
      </c>
      <c r="S258" s="96">
        <f t="shared" si="115"/>
        <v>98.490415335463254</v>
      </c>
      <c r="T258" s="95">
        <v>35398</v>
      </c>
      <c r="U258" s="96">
        <f t="shared" si="116"/>
        <v>98.750209228365776</v>
      </c>
      <c r="V258" s="95">
        <v>2065</v>
      </c>
      <c r="W258" s="96">
        <f t="shared" si="117"/>
        <v>92.767295597484278</v>
      </c>
      <c r="X258" s="95">
        <f t="shared" si="123"/>
        <v>1595</v>
      </c>
      <c r="Y258" s="96">
        <f t="shared" si="118"/>
        <v>93.057176196032671</v>
      </c>
      <c r="Z258" s="95">
        <v>122</v>
      </c>
      <c r="AA258" s="96">
        <f t="shared" si="119"/>
        <v>108.92857142857142</v>
      </c>
      <c r="AB258" s="96" t="s">
        <v>147</v>
      </c>
      <c r="AC258" s="96" t="s">
        <v>147</v>
      </c>
      <c r="AD258" s="223">
        <v>132</v>
      </c>
      <c r="AE258" s="224">
        <f t="shared" si="120"/>
        <v>141.93548387096774</v>
      </c>
      <c r="AF258" s="96" t="s">
        <v>147</v>
      </c>
      <c r="AG258" s="96" t="s">
        <v>147</v>
      </c>
      <c r="AH258" s="78" t="s">
        <v>239</v>
      </c>
      <c r="AI258" s="223" t="s">
        <v>184</v>
      </c>
      <c r="AJ258" s="109"/>
      <c r="AK258" s="155"/>
      <c r="AL258" s="171"/>
      <c r="AM258" s="205"/>
      <c r="AN258" s="171"/>
      <c r="AO258" s="171"/>
      <c r="AP258" s="109"/>
      <c r="AQ258" s="187"/>
      <c r="AR258" s="188"/>
      <c r="AS258" s="188"/>
      <c r="AT258" s="188"/>
      <c r="AU258" s="188"/>
      <c r="AV258" s="188"/>
      <c r="AW258" s="188"/>
      <c r="AX258" s="188"/>
    </row>
    <row r="259" spans="1:50" s="88" customFormat="1" ht="12" customHeight="1">
      <c r="A259" s="87"/>
      <c r="B259" s="43" t="s">
        <v>237</v>
      </c>
      <c r="C259" s="60" t="s">
        <v>238</v>
      </c>
      <c r="D259" s="82">
        <v>29857</v>
      </c>
      <c r="E259" s="96">
        <f t="shared" si="107"/>
        <v>96.219787302610385</v>
      </c>
      <c r="F259" s="95">
        <v>267</v>
      </c>
      <c r="G259" s="96">
        <f t="shared" si="108"/>
        <v>101.90839694656488</v>
      </c>
      <c r="H259" s="95">
        <v>166</v>
      </c>
      <c r="I259" s="96">
        <f t="shared" si="109"/>
        <v>129.6875</v>
      </c>
      <c r="J259" s="95">
        <f t="shared" si="110"/>
        <v>29590</v>
      </c>
      <c r="K259" s="96">
        <f t="shared" si="111"/>
        <v>96.171346853874155</v>
      </c>
      <c r="L259" s="95">
        <v>6794</v>
      </c>
      <c r="M259" s="96">
        <f t="shared" si="112"/>
        <v>98.592366855318531</v>
      </c>
      <c r="N259" s="95">
        <v>14902</v>
      </c>
      <c r="O259" s="96">
        <f t="shared" si="113"/>
        <v>103.58682051994994</v>
      </c>
      <c r="P259" s="95">
        <f t="shared" si="121"/>
        <v>8108</v>
      </c>
      <c r="Q259" s="96">
        <f t="shared" si="114"/>
        <v>108.17878585723817</v>
      </c>
      <c r="R259" s="95">
        <f t="shared" si="124"/>
        <v>37698</v>
      </c>
      <c r="S259" s="96">
        <f t="shared" si="115"/>
        <v>98.52337767556125</v>
      </c>
      <c r="T259" s="95">
        <v>36190</v>
      </c>
      <c r="U259" s="96">
        <f t="shared" si="116"/>
        <v>98.653363864355043</v>
      </c>
      <c r="V259" s="95">
        <v>1916</v>
      </c>
      <c r="W259" s="96">
        <f t="shared" si="117"/>
        <v>95.370831259333002</v>
      </c>
      <c r="X259" s="95">
        <f t="shared" si="123"/>
        <v>1508</v>
      </c>
      <c r="Y259" s="96">
        <f t="shared" si="118"/>
        <v>95.503483217226091</v>
      </c>
      <c r="Z259" s="95">
        <v>106</v>
      </c>
      <c r="AA259" s="96">
        <f>Z259/Z247*100</f>
        <v>102.91262135922329</v>
      </c>
      <c r="AB259" s="96" t="s">
        <v>147</v>
      </c>
      <c r="AC259" s="96" t="s">
        <v>147</v>
      </c>
      <c r="AD259" s="223">
        <v>136</v>
      </c>
      <c r="AE259" s="224">
        <f>AD259/AD247*100</f>
        <v>137.37373737373736</v>
      </c>
      <c r="AF259" s="96" t="s">
        <v>147</v>
      </c>
      <c r="AG259" s="96" t="s">
        <v>147</v>
      </c>
      <c r="AH259" s="96" t="s">
        <v>147</v>
      </c>
      <c r="AI259" s="96" t="s">
        <v>147</v>
      </c>
      <c r="AJ259" s="109"/>
      <c r="AK259" s="155"/>
      <c r="AL259" s="171"/>
      <c r="AM259" s="205"/>
      <c r="AN259" s="171"/>
      <c r="AO259" s="171"/>
      <c r="AP259" s="109"/>
      <c r="AQ259" s="187"/>
      <c r="AR259" s="188"/>
      <c r="AS259" s="188"/>
      <c r="AT259" s="188"/>
      <c r="AU259" s="188"/>
      <c r="AV259" s="188"/>
      <c r="AW259" s="188"/>
      <c r="AX259" s="188"/>
    </row>
    <row r="260" spans="1:50" s="88" customFormat="1" ht="12" customHeight="1">
      <c r="A260" s="87"/>
      <c r="B260" s="43" t="s">
        <v>19</v>
      </c>
      <c r="C260" s="60" t="s">
        <v>19</v>
      </c>
      <c r="D260" s="82">
        <v>27856</v>
      </c>
      <c r="E260" s="96">
        <f t="shared" si="107"/>
        <v>98.337275390969751</v>
      </c>
      <c r="F260" s="95">
        <v>278</v>
      </c>
      <c r="G260" s="96">
        <f t="shared" si="108"/>
        <v>93.602693602693591</v>
      </c>
      <c r="H260" s="95">
        <v>177</v>
      </c>
      <c r="I260" s="96">
        <f t="shared" si="109"/>
        <v>108.58895705521472</v>
      </c>
      <c r="J260" s="95">
        <f t="shared" si="110"/>
        <v>27578</v>
      </c>
      <c r="K260" s="96">
        <f t="shared" si="111"/>
        <v>98.387442026400279</v>
      </c>
      <c r="L260" s="95">
        <v>5937</v>
      </c>
      <c r="M260" s="96">
        <f t="shared" si="112"/>
        <v>105.20999468367889</v>
      </c>
      <c r="N260" s="95">
        <v>13978</v>
      </c>
      <c r="O260" s="96">
        <f t="shared" si="113"/>
        <v>104.81403719256149</v>
      </c>
      <c r="P260" s="95">
        <f t="shared" si="121"/>
        <v>8041</v>
      </c>
      <c r="Q260" s="96">
        <f t="shared" si="114"/>
        <v>104.5235928766411</v>
      </c>
      <c r="R260" s="95">
        <f t="shared" si="124"/>
        <v>35619</v>
      </c>
      <c r="S260" s="96">
        <f t="shared" si="115"/>
        <v>99.708871035467354</v>
      </c>
      <c r="T260" s="95">
        <v>34435</v>
      </c>
      <c r="U260" s="96">
        <f t="shared" si="116"/>
        <v>99.745097471251057</v>
      </c>
      <c r="V260" s="95">
        <v>2077</v>
      </c>
      <c r="W260" s="96">
        <f t="shared" si="117"/>
        <v>90.659100829332175</v>
      </c>
      <c r="X260" s="95">
        <f t="shared" si="123"/>
        <v>1184</v>
      </c>
      <c r="Y260" s="96">
        <f t="shared" si="118"/>
        <v>98.666666666666671</v>
      </c>
      <c r="Z260" s="95">
        <v>107</v>
      </c>
      <c r="AA260" s="96">
        <f>Z260/Z248*100</f>
        <v>107</v>
      </c>
      <c r="AB260" s="96" t="s">
        <v>147</v>
      </c>
      <c r="AC260" s="96" t="s">
        <v>147</v>
      </c>
      <c r="AD260" s="223">
        <v>141</v>
      </c>
      <c r="AE260" s="224">
        <f>AD260/AD248*100</f>
        <v>180.76923076923077</v>
      </c>
      <c r="AF260" s="96" t="s">
        <v>147</v>
      </c>
      <c r="AG260" s="96" t="s">
        <v>147</v>
      </c>
      <c r="AH260" s="96" t="s">
        <v>147</v>
      </c>
      <c r="AI260" s="96" t="s">
        <v>147</v>
      </c>
      <c r="AJ260" s="109"/>
      <c r="AK260" s="155"/>
      <c r="AL260" s="171"/>
      <c r="AM260" s="205"/>
      <c r="AN260" s="171"/>
      <c r="AO260" s="171"/>
      <c r="AP260" s="109"/>
      <c r="AQ260" s="187"/>
      <c r="AR260" s="188"/>
      <c r="AS260" s="188"/>
      <c r="AT260" s="188"/>
      <c r="AU260" s="188"/>
      <c r="AV260" s="188"/>
      <c r="AW260" s="188"/>
      <c r="AX260" s="188"/>
    </row>
    <row r="261" spans="1:50" s="207" customFormat="1" ht="12" customHeight="1">
      <c r="A261" s="122"/>
      <c r="B261" s="44" t="s">
        <v>20</v>
      </c>
      <c r="C261" s="62" t="s">
        <v>20</v>
      </c>
      <c r="D261" s="83">
        <v>31287</v>
      </c>
      <c r="E261" s="111">
        <f t="shared" si="107"/>
        <v>97.336900724885666</v>
      </c>
      <c r="F261" s="112">
        <v>256</v>
      </c>
      <c r="G261" s="111">
        <f t="shared" si="108"/>
        <v>92.086330935251809</v>
      </c>
      <c r="H261" s="112">
        <v>167</v>
      </c>
      <c r="I261" s="111">
        <f t="shared" si="109"/>
        <v>115.97222222222223</v>
      </c>
      <c r="J261" s="112">
        <f>D261-F261</f>
        <v>31031</v>
      </c>
      <c r="K261" s="111">
        <f t="shared" si="111"/>
        <v>97.382708300643344</v>
      </c>
      <c r="L261" s="112">
        <v>7311</v>
      </c>
      <c r="M261" s="111">
        <f t="shared" si="112"/>
        <v>101.21833033365637</v>
      </c>
      <c r="N261" s="112">
        <v>14000</v>
      </c>
      <c r="O261" s="111">
        <f t="shared" si="113"/>
        <v>99.438880602315507</v>
      </c>
      <c r="P261" s="112">
        <f t="shared" si="121"/>
        <v>6689</v>
      </c>
      <c r="Q261" s="111">
        <f t="shared" si="114"/>
        <v>97.564177362893815</v>
      </c>
      <c r="R261" s="112">
        <f t="shared" si="124"/>
        <v>37720</v>
      </c>
      <c r="S261" s="111">
        <f t="shared" si="115"/>
        <v>97.414839492781695</v>
      </c>
      <c r="T261" s="112">
        <v>35644</v>
      </c>
      <c r="U261" s="111">
        <f t="shared" si="116"/>
        <v>97.9688315971745</v>
      </c>
      <c r="V261" s="112">
        <v>1766</v>
      </c>
      <c r="W261" s="111">
        <f t="shared" si="117"/>
        <v>84.457197513151598</v>
      </c>
      <c r="X261" s="112">
        <f t="shared" si="123"/>
        <v>2076</v>
      </c>
      <c r="Y261" s="111">
        <f t="shared" si="118"/>
        <v>88.793840889649275</v>
      </c>
      <c r="Z261" s="112">
        <v>127</v>
      </c>
      <c r="AA261" s="111">
        <f>Z261/Z249*100</f>
        <v>92.028985507246375</v>
      </c>
      <c r="AB261" s="111" t="s">
        <v>184</v>
      </c>
      <c r="AC261" s="111" t="s">
        <v>184</v>
      </c>
      <c r="AD261" s="239">
        <v>165</v>
      </c>
      <c r="AE261" s="240">
        <f>AD261/AD249*100</f>
        <v>177.41935483870967</v>
      </c>
      <c r="AF261" s="111" t="s">
        <v>184</v>
      </c>
      <c r="AG261" s="111" t="s">
        <v>184</v>
      </c>
      <c r="AH261" s="111" t="s">
        <v>184</v>
      </c>
      <c r="AI261" s="111" t="s">
        <v>184</v>
      </c>
      <c r="AJ261" s="113"/>
      <c r="AK261" s="161"/>
      <c r="AL261" s="212"/>
      <c r="AM261" s="213"/>
      <c r="AN261" s="212"/>
      <c r="AO261" s="212"/>
      <c r="AP261" s="113"/>
      <c r="AQ261" s="214"/>
      <c r="AR261" s="206"/>
      <c r="AS261" s="206"/>
      <c r="AT261" s="206"/>
      <c r="AU261" s="206"/>
      <c r="AV261" s="206"/>
      <c r="AW261" s="206"/>
      <c r="AX261" s="206"/>
    </row>
    <row r="262" spans="1:50" ht="12" customHeight="1">
      <c r="B262" s="42" t="s">
        <v>243</v>
      </c>
      <c r="C262" s="61" t="s">
        <v>244</v>
      </c>
      <c r="D262" s="77">
        <v>30673</v>
      </c>
      <c r="E262" s="86">
        <f t="shared" ref="E262:E273" si="125">D262/D250*100</f>
        <v>97.95612046115032</v>
      </c>
      <c r="F262" s="80">
        <v>243</v>
      </c>
      <c r="G262" s="86">
        <f t="shared" ref="G262:G273" si="126">F262/F250*100</f>
        <v>94.552529182879368</v>
      </c>
      <c r="H262" s="80">
        <v>154</v>
      </c>
      <c r="I262" s="86">
        <f t="shared" ref="I262:I273" si="127">H262/H250*100</f>
        <v>98.71794871794873</v>
      </c>
      <c r="J262" s="80">
        <f t="shared" ref="J262:J272" si="128">D262-F262</f>
        <v>30430</v>
      </c>
      <c r="K262" s="86">
        <f t="shared" ref="K262:K273" si="129">J262/J250*100</f>
        <v>97.984286450283363</v>
      </c>
      <c r="L262" s="80">
        <v>6678</v>
      </c>
      <c r="M262" s="86">
        <f t="shared" ref="M262:M273" si="130">L262/L250*100</f>
        <v>101.70575692963753</v>
      </c>
      <c r="N262" s="80">
        <v>15052</v>
      </c>
      <c r="O262" s="86">
        <f t="shared" ref="O262:O273" si="131">N262/N250*100</f>
        <v>101.07440236368519</v>
      </c>
      <c r="P262" s="80">
        <f t="shared" si="121"/>
        <v>8374</v>
      </c>
      <c r="Q262" s="86">
        <f t="shared" ref="Q262:Q273" si="132">P262/P250*100</f>
        <v>100.57650732644727</v>
      </c>
      <c r="R262" s="80">
        <f t="shared" si="124"/>
        <v>38804</v>
      </c>
      <c r="S262" s="86">
        <f t="shared" ref="S262:S273" si="133">R262/R250*100</f>
        <v>98.532324412167995</v>
      </c>
      <c r="T262" s="80">
        <v>36800</v>
      </c>
      <c r="U262" s="86">
        <f t="shared" ref="U262:U273" si="134">T262/T250*100</f>
        <v>98.327366002244432</v>
      </c>
      <c r="V262" s="80">
        <v>2262</v>
      </c>
      <c r="W262" s="86">
        <f t="shared" ref="W262:W273" si="135">V262/V250*100</f>
        <v>100.44404973357015</v>
      </c>
      <c r="X262" s="80">
        <f>+R262-T262</f>
        <v>2004</v>
      </c>
      <c r="Y262" s="86">
        <f t="shared" ref="Y262:Y273" si="136">X262/X250*100</f>
        <v>102.45398773006136</v>
      </c>
      <c r="Z262" s="80">
        <v>141</v>
      </c>
      <c r="AA262" s="86">
        <f t="shared" ref="AA262:AA270" si="137">Z262/Z250*100</f>
        <v>142.42424242424244</v>
      </c>
      <c r="AB262" s="86" t="s">
        <v>147</v>
      </c>
      <c r="AC262" s="86" t="s">
        <v>147</v>
      </c>
      <c r="AD262" s="221">
        <v>166</v>
      </c>
      <c r="AE262" s="222">
        <f t="shared" ref="AE262:AE270" si="138">AD262/AD250*100</f>
        <v>169.38775510204081</v>
      </c>
      <c r="AF262" s="96" t="s">
        <v>147</v>
      </c>
      <c r="AG262" s="86" t="s">
        <v>184</v>
      </c>
      <c r="AH262" s="96" t="s">
        <v>147</v>
      </c>
      <c r="AI262" s="86" t="s">
        <v>184</v>
      </c>
      <c r="AJ262" s="149"/>
      <c r="AK262" s="158"/>
      <c r="AL262" s="149"/>
      <c r="AM262" s="158"/>
      <c r="AN262" s="149"/>
      <c r="AO262" s="149"/>
      <c r="AP262" s="149"/>
      <c r="AQ262" s="183"/>
    </row>
    <row r="263" spans="1:50" ht="12" customHeight="1">
      <c r="B263" s="43" t="s">
        <v>245</v>
      </c>
      <c r="C263" s="60" t="s">
        <v>246</v>
      </c>
      <c r="D263" s="75">
        <v>30828</v>
      </c>
      <c r="E263" s="84">
        <f t="shared" si="125"/>
        <v>95.546257554625754</v>
      </c>
      <c r="F263" s="78">
        <v>263</v>
      </c>
      <c r="G263" s="84">
        <f t="shared" si="126"/>
        <v>92.280701754385959</v>
      </c>
      <c r="H263" s="78">
        <v>174</v>
      </c>
      <c r="I263" s="84">
        <f t="shared" si="127"/>
        <v>94.565217391304344</v>
      </c>
      <c r="J263" s="78">
        <f t="shared" si="128"/>
        <v>30565</v>
      </c>
      <c r="K263" s="84">
        <f t="shared" si="129"/>
        <v>95.575359599749845</v>
      </c>
      <c r="L263" s="78">
        <v>6511</v>
      </c>
      <c r="M263" s="84">
        <f t="shared" si="130"/>
        <v>99.923265807243709</v>
      </c>
      <c r="N263" s="78">
        <v>16805</v>
      </c>
      <c r="O263" s="84">
        <f t="shared" si="131"/>
        <v>106.77298430649978</v>
      </c>
      <c r="P263" s="78">
        <f t="shared" ref="P263:P274" si="139">N263-L263</f>
        <v>10294</v>
      </c>
      <c r="Q263" s="84">
        <f t="shared" si="132"/>
        <v>111.61227366366693</v>
      </c>
      <c r="R263" s="78">
        <f t="shared" si="124"/>
        <v>40859</v>
      </c>
      <c r="S263" s="84">
        <f t="shared" si="133"/>
        <v>99.165109336698791</v>
      </c>
      <c r="T263" s="78">
        <v>39651</v>
      </c>
      <c r="U263" s="84">
        <f t="shared" si="134"/>
        <v>100.48912768006488</v>
      </c>
      <c r="V263" s="78">
        <v>2216</v>
      </c>
      <c r="W263" s="84">
        <f t="shared" si="135"/>
        <v>94.137638062871716</v>
      </c>
      <c r="X263" s="78">
        <f t="shared" ref="X263:X273" si="140">+R263-T263</f>
        <v>1208</v>
      </c>
      <c r="Y263" s="84">
        <f t="shared" si="136"/>
        <v>69.226361031518621</v>
      </c>
      <c r="Z263" s="78">
        <v>117</v>
      </c>
      <c r="AA263" s="84">
        <f t="shared" si="137"/>
        <v>90</v>
      </c>
      <c r="AB263" s="84" t="s">
        <v>147</v>
      </c>
      <c r="AC263" s="84" t="s">
        <v>147</v>
      </c>
      <c r="AD263" s="189">
        <v>176</v>
      </c>
      <c r="AE263" s="218">
        <f t="shared" si="138"/>
        <v>193.4065934065934</v>
      </c>
      <c r="AF263" s="96" t="s">
        <v>147</v>
      </c>
      <c r="AG263" s="189" t="s">
        <v>184</v>
      </c>
      <c r="AH263" s="96" t="s">
        <v>147</v>
      </c>
      <c r="AI263" s="189" t="s">
        <v>184</v>
      </c>
      <c r="AJ263" s="118"/>
      <c r="AK263" s="157"/>
      <c r="AL263" s="118"/>
      <c r="AM263" s="157"/>
      <c r="AN263" s="118"/>
      <c r="AO263" s="118"/>
      <c r="AP263" s="118"/>
      <c r="AQ263" s="119"/>
    </row>
    <row r="264" spans="1:50" ht="12" customHeight="1">
      <c r="B264" s="43" t="s">
        <v>247</v>
      </c>
      <c r="C264" s="60" t="s">
        <v>12</v>
      </c>
      <c r="D264" s="75">
        <v>28575</v>
      </c>
      <c r="E264" s="84">
        <f t="shared" si="125"/>
        <v>96.07948623112874</v>
      </c>
      <c r="F264" s="78">
        <v>278</v>
      </c>
      <c r="G264" s="84">
        <f t="shared" si="126"/>
        <v>102.58302583025831</v>
      </c>
      <c r="H264" s="78">
        <v>176</v>
      </c>
      <c r="I264" s="84">
        <f t="shared" si="127"/>
        <v>103.5294117647059</v>
      </c>
      <c r="J264" s="78">
        <f t="shared" si="128"/>
        <v>28297</v>
      </c>
      <c r="K264" s="84">
        <f t="shared" si="129"/>
        <v>96.019681031557511</v>
      </c>
      <c r="L264" s="78">
        <v>5792</v>
      </c>
      <c r="M264" s="84">
        <f t="shared" si="130"/>
        <v>96.59773182121414</v>
      </c>
      <c r="N264" s="78">
        <v>17727</v>
      </c>
      <c r="O264" s="84">
        <f t="shared" si="131"/>
        <v>108.47509484763187</v>
      </c>
      <c r="P264" s="78">
        <f t="shared" si="139"/>
        <v>11935</v>
      </c>
      <c r="Q264" s="84">
        <f t="shared" si="132"/>
        <v>115.35859269282815</v>
      </c>
      <c r="R264" s="78">
        <f t="shared" si="124"/>
        <v>40232</v>
      </c>
      <c r="S264" s="84">
        <f t="shared" si="133"/>
        <v>101.04480610809725</v>
      </c>
      <c r="T264" s="78">
        <v>39507</v>
      </c>
      <c r="U264" s="84">
        <f t="shared" si="134"/>
        <v>100.98151982209953</v>
      </c>
      <c r="V264" s="78">
        <v>1815</v>
      </c>
      <c r="W264" s="84">
        <f t="shared" si="135"/>
        <v>92.8863868986694</v>
      </c>
      <c r="X264" s="78">
        <f t="shared" si="140"/>
        <v>725</v>
      </c>
      <c r="Y264" s="84">
        <f t="shared" si="136"/>
        <v>104.61760461760461</v>
      </c>
      <c r="Z264" s="78">
        <v>128</v>
      </c>
      <c r="AA264" s="84">
        <f t="shared" si="137"/>
        <v>124.27184466019416</v>
      </c>
      <c r="AB264" s="84" t="s">
        <v>147</v>
      </c>
      <c r="AC264" s="84" t="s">
        <v>147</v>
      </c>
      <c r="AD264" s="189">
        <v>173</v>
      </c>
      <c r="AE264" s="218">
        <f t="shared" si="138"/>
        <v>194.38202247191012</v>
      </c>
      <c r="AF264" s="84" t="s">
        <v>147</v>
      </c>
      <c r="AG264" s="84" t="s">
        <v>147</v>
      </c>
      <c r="AH264" s="84" t="s">
        <v>147</v>
      </c>
      <c r="AI264" s="84" t="s">
        <v>147</v>
      </c>
      <c r="AJ264" s="118"/>
      <c r="AK264" s="157"/>
      <c r="AL264" s="118"/>
      <c r="AM264" s="157"/>
      <c r="AN264" s="118"/>
      <c r="AO264" s="118"/>
      <c r="AP264" s="118"/>
      <c r="AQ264" s="119"/>
    </row>
    <row r="265" spans="1:50" ht="12" customHeight="1">
      <c r="B265" s="43" t="s">
        <v>42</v>
      </c>
      <c r="C265" s="60" t="s">
        <v>248</v>
      </c>
      <c r="D265" s="75">
        <v>27807</v>
      </c>
      <c r="E265" s="84">
        <f t="shared" si="125"/>
        <v>98.466713881019828</v>
      </c>
      <c r="F265" s="78">
        <v>270</v>
      </c>
      <c r="G265" s="84">
        <f t="shared" si="126"/>
        <v>101.88679245283019</v>
      </c>
      <c r="H265" s="78">
        <v>168</v>
      </c>
      <c r="I265" s="84">
        <f t="shared" si="127"/>
        <v>102.4390243902439</v>
      </c>
      <c r="J265" s="78">
        <f t="shared" si="128"/>
        <v>27537</v>
      </c>
      <c r="K265" s="84">
        <f t="shared" si="129"/>
        <v>98.434316353887397</v>
      </c>
      <c r="L265" s="78">
        <v>5785</v>
      </c>
      <c r="M265" s="84">
        <f t="shared" si="130"/>
        <v>105.62351652364433</v>
      </c>
      <c r="N265" s="78">
        <v>18025</v>
      </c>
      <c r="O265" s="84">
        <f t="shared" si="131"/>
        <v>104.55942920122976</v>
      </c>
      <c r="P265" s="78">
        <f t="shared" si="139"/>
        <v>12240</v>
      </c>
      <c r="Q265" s="84">
        <f t="shared" si="132"/>
        <v>104.06393470498215</v>
      </c>
      <c r="R265" s="78">
        <f t="shared" si="124"/>
        <v>39777</v>
      </c>
      <c r="S265" s="84">
        <f t="shared" si="133"/>
        <v>100.10066185167477</v>
      </c>
      <c r="T265" s="78">
        <v>38537</v>
      </c>
      <c r="U265" s="84">
        <f t="shared" si="134"/>
        <v>98.934586157321831</v>
      </c>
      <c r="V265" s="78">
        <v>1788</v>
      </c>
      <c r="W265" s="84">
        <f t="shared" si="135"/>
        <v>85.183420676512625</v>
      </c>
      <c r="X265" s="78">
        <f t="shared" si="140"/>
        <v>1240</v>
      </c>
      <c r="Y265" s="84">
        <f t="shared" si="136"/>
        <v>157.96178343949046</v>
      </c>
      <c r="Z265" s="78">
        <v>113</v>
      </c>
      <c r="AA265" s="84">
        <f t="shared" si="137"/>
        <v>91.129032258064512</v>
      </c>
      <c r="AB265" s="84" t="s">
        <v>31</v>
      </c>
      <c r="AC265" s="84" t="s">
        <v>31</v>
      </c>
      <c r="AD265" s="189">
        <v>181</v>
      </c>
      <c r="AE265" s="218">
        <f t="shared" si="138"/>
        <v>181</v>
      </c>
      <c r="AF265" s="84" t="s">
        <v>31</v>
      </c>
      <c r="AG265" s="84" t="s">
        <v>31</v>
      </c>
      <c r="AH265" s="84" t="s">
        <v>31</v>
      </c>
      <c r="AI265" s="84" t="s">
        <v>31</v>
      </c>
      <c r="AJ265" s="33"/>
      <c r="AK265" s="157"/>
      <c r="AL265" s="118"/>
      <c r="AM265" s="157"/>
      <c r="AN265" s="118"/>
      <c r="AO265" s="118"/>
      <c r="AP265" s="118"/>
      <c r="AQ265" s="119"/>
    </row>
    <row r="266" spans="1:50" s="88" customFormat="1" ht="12" customHeight="1">
      <c r="A266" s="87"/>
      <c r="B266" s="43" t="s">
        <v>249</v>
      </c>
      <c r="C266" s="60" t="s">
        <v>198</v>
      </c>
      <c r="D266" s="82">
        <v>25839</v>
      </c>
      <c r="E266" s="96">
        <f t="shared" si="125"/>
        <v>94.028384279475986</v>
      </c>
      <c r="F266" s="95">
        <v>259</v>
      </c>
      <c r="G266" s="96">
        <f t="shared" si="126"/>
        <v>94.871794871794862</v>
      </c>
      <c r="H266" s="95">
        <v>157</v>
      </c>
      <c r="I266" s="96">
        <f t="shared" si="127"/>
        <v>91.279069767441854</v>
      </c>
      <c r="J266" s="95">
        <f t="shared" si="128"/>
        <v>25580</v>
      </c>
      <c r="K266" s="96">
        <f t="shared" si="129"/>
        <v>94.019921343771827</v>
      </c>
      <c r="L266" s="95">
        <v>5591</v>
      </c>
      <c r="M266" s="96">
        <f t="shared" si="130"/>
        <v>98.938241019288625</v>
      </c>
      <c r="N266" s="95">
        <v>18022</v>
      </c>
      <c r="O266" s="96">
        <f t="shared" si="131"/>
        <v>108.22074100762626</v>
      </c>
      <c r="P266" s="95">
        <f t="shared" si="139"/>
        <v>12431</v>
      </c>
      <c r="Q266" s="96">
        <f t="shared" si="132"/>
        <v>112.9885475368115</v>
      </c>
      <c r="R266" s="95">
        <f t="shared" si="124"/>
        <v>38011</v>
      </c>
      <c r="S266" s="96">
        <f t="shared" si="133"/>
        <v>99.481797482268576</v>
      </c>
      <c r="T266" s="95">
        <v>36565</v>
      </c>
      <c r="U266" s="96">
        <f t="shared" si="134"/>
        <v>99.885267844947691</v>
      </c>
      <c r="V266" s="95">
        <v>1793</v>
      </c>
      <c r="W266" s="96">
        <f t="shared" si="135"/>
        <v>81.094527363184071</v>
      </c>
      <c r="X266" s="95">
        <f t="shared" si="140"/>
        <v>1446</v>
      </c>
      <c r="Y266" s="96">
        <f t="shared" si="136"/>
        <v>90.262172284644194</v>
      </c>
      <c r="Z266" s="95">
        <v>144</v>
      </c>
      <c r="AA266" s="96">
        <f t="shared" si="137"/>
        <v>113.38582677165354</v>
      </c>
      <c r="AB266" s="84" t="s">
        <v>31</v>
      </c>
      <c r="AC266" s="84" t="s">
        <v>31</v>
      </c>
      <c r="AD266" s="223">
        <v>157</v>
      </c>
      <c r="AE266" s="224">
        <f t="shared" si="138"/>
        <v>138.93805309734512</v>
      </c>
      <c r="AF266" s="84" t="s">
        <v>31</v>
      </c>
      <c r="AG266" s="96" t="s">
        <v>147</v>
      </c>
      <c r="AH266" s="84" t="s">
        <v>31</v>
      </c>
      <c r="AI266" s="96" t="s">
        <v>147</v>
      </c>
      <c r="AJ266" s="109"/>
      <c r="AK266" s="172"/>
      <c r="AL266" s="171"/>
      <c r="AM266" s="172"/>
      <c r="AN266" s="171"/>
      <c r="AO266" s="171"/>
      <c r="AP266" s="109"/>
      <c r="AQ266" s="187"/>
      <c r="AR266" s="188"/>
      <c r="AS266" s="188"/>
      <c r="AT266" s="188"/>
      <c r="AU266" s="188"/>
      <c r="AV266" s="188"/>
      <c r="AW266" s="188"/>
      <c r="AX266" s="188"/>
    </row>
    <row r="267" spans="1:50" ht="12.75" customHeight="1">
      <c r="B267" s="43" t="s">
        <v>250</v>
      </c>
      <c r="C267" s="60" t="s">
        <v>15</v>
      </c>
      <c r="D267" s="75">
        <v>26099</v>
      </c>
      <c r="E267" s="84">
        <f t="shared" si="125"/>
        <v>95.835934344361618</v>
      </c>
      <c r="F267" s="78">
        <v>275</v>
      </c>
      <c r="G267" s="84">
        <f t="shared" si="126"/>
        <v>98.56630824372759</v>
      </c>
      <c r="H267" s="78">
        <v>173</v>
      </c>
      <c r="I267" s="84">
        <f t="shared" si="127"/>
        <v>97.19101123595506</v>
      </c>
      <c r="J267" s="78">
        <f t="shared" si="128"/>
        <v>25824</v>
      </c>
      <c r="K267" s="84">
        <f t="shared" si="129"/>
        <v>95.807672330637388</v>
      </c>
      <c r="L267" s="78">
        <v>5109</v>
      </c>
      <c r="M267" s="84">
        <f t="shared" si="130"/>
        <v>98.45827712468683</v>
      </c>
      <c r="N267" s="78">
        <v>18873</v>
      </c>
      <c r="O267" s="84">
        <f t="shared" si="131"/>
        <v>115.39590339345767</v>
      </c>
      <c r="P267" s="78">
        <f t="shared" si="139"/>
        <v>13764</v>
      </c>
      <c r="Q267" s="84">
        <f t="shared" si="132"/>
        <v>123.26706072004299</v>
      </c>
      <c r="R267" s="78">
        <f t="shared" si="124"/>
        <v>39588</v>
      </c>
      <c r="S267" s="84">
        <f t="shared" si="133"/>
        <v>103.85099685204618</v>
      </c>
      <c r="T267" s="78">
        <v>38925</v>
      </c>
      <c r="U267" s="84">
        <f t="shared" si="134"/>
        <v>103.96634615384615</v>
      </c>
      <c r="V267" s="78">
        <v>2243</v>
      </c>
      <c r="W267" s="84">
        <f t="shared" si="135"/>
        <v>105.2063789868668</v>
      </c>
      <c r="X267" s="78">
        <f t="shared" si="140"/>
        <v>663</v>
      </c>
      <c r="Y267" s="84">
        <f t="shared" si="136"/>
        <v>97.5</v>
      </c>
      <c r="Z267" s="78">
        <v>112</v>
      </c>
      <c r="AA267" s="84">
        <f t="shared" si="137"/>
        <v>116.66666666666667</v>
      </c>
      <c r="AB267" s="84" t="s">
        <v>31</v>
      </c>
      <c r="AC267" s="84" t="s">
        <v>31</v>
      </c>
      <c r="AD267" s="189">
        <v>173</v>
      </c>
      <c r="AE267" s="218">
        <f t="shared" si="138"/>
        <v>180.20833333333331</v>
      </c>
      <c r="AF267" s="84" t="s">
        <v>31</v>
      </c>
      <c r="AG267" s="96" t="s">
        <v>31</v>
      </c>
      <c r="AH267" s="84" t="s">
        <v>31</v>
      </c>
      <c r="AI267" s="96" t="s">
        <v>31</v>
      </c>
      <c r="AJ267" s="33"/>
      <c r="AK267" s="157"/>
      <c r="AL267" s="118"/>
      <c r="AM267" s="157"/>
      <c r="AN267" s="118"/>
      <c r="AO267" s="118"/>
      <c r="AP267" s="33"/>
      <c r="AQ267" s="119"/>
    </row>
    <row r="268" spans="1:50" ht="12" customHeight="1">
      <c r="B268" s="43" t="s">
        <v>251</v>
      </c>
      <c r="C268" s="60" t="s">
        <v>16</v>
      </c>
      <c r="D268" s="75">
        <v>27201</v>
      </c>
      <c r="E268" s="84">
        <f t="shared" si="125"/>
        <v>97.891100154748628</v>
      </c>
      <c r="F268" s="78">
        <v>281</v>
      </c>
      <c r="G268" s="84">
        <f t="shared" si="126"/>
        <v>99.645390070921991</v>
      </c>
      <c r="H268" s="78">
        <v>179</v>
      </c>
      <c r="I268" s="84">
        <f t="shared" si="127"/>
        <v>98.895027624309392</v>
      </c>
      <c r="J268" s="78">
        <f t="shared" si="128"/>
        <v>26920</v>
      </c>
      <c r="K268" s="84">
        <f t="shared" si="129"/>
        <v>97.873113979276496</v>
      </c>
      <c r="L268" s="78">
        <v>5348</v>
      </c>
      <c r="M268" s="84">
        <f t="shared" si="130"/>
        <v>99.534710589986972</v>
      </c>
      <c r="N268" s="78">
        <v>19288</v>
      </c>
      <c r="O268" s="84">
        <f t="shared" si="131"/>
        <v>108.65254619197837</v>
      </c>
      <c r="P268" s="78">
        <f t="shared" si="139"/>
        <v>13940</v>
      </c>
      <c r="Q268" s="84">
        <f t="shared" si="132"/>
        <v>112.61006543339526</v>
      </c>
      <c r="R268" s="78">
        <f>J268+P268</f>
        <v>40860</v>
      </c>
      <c r="S268" s="84">
        <f t="shared" si="133"/>
        <v>102.44709658008225</v>
      </c>
      <c r="T268" s="78">
        <v>40188</v>
      </c>
      <c r="U268" s="84">
        <f t="shared" si="134"/>
        <v>102.44200866683661</v>
      </c>
      <c r="V268" s="78">
        <v>2544</v>
      </c>
      <c r="W268" s="84">
        <f t="shared" si="135"/>
        <v>95.567242674680685</v>
      </c>
      <c r="X268" s="78">
        <f t="shared" si="140"/>
        <v>672</v>
      </c>
      <c r="Y268" s="84">
        <f t="shared" si="136"/>
        <v>102.75229357798166</v>
      </c>
      <c r="Z268" s="78">
        <v>102</v>
      </c>
      <c r="AA268" s="84">
        <f t="shared" si="137"/>
        <v>81.599999999999994</v>
      </c>
      <c r="AB268" s="84" t="s">
        <v>31</v>
      </c>
      <c r="AC268" s="84" t="s">
        <v>31</v>
      </c>
      <c r="AD268" s="189">
        <v>155</v>
      </c>
      <c r="AE268" s="218">
        <f t="shared" si="138"/>
        <v>133.62068965517241</v>
      </c>
      <c r="AF268" s="84" t="s">
        <v>31</v>
      </c>
      <c r="AG268" s="84" t="s">
        <v>147</v>
      </c>
      <c r="AH268" s="84" t="s">
        <v>31</v>
      </c>
      <c r="AI268" s="84" t="s">
        <v>147</v>
      </c>
      <c r="AJ268" s="33"/>
      <c r="AK268" s="157"/>
      <c r="AL268" s="118"/>
      <c r="AM268" s="157"/>
      <c r="AN268" s="118"/>
      <c r="AO268" s="118"/>
      <c r="AP268" s="33"/>
      <c r="AQ268" s="119"/>
    </row>
    <row r="269" spans="1:50" s="204" customFormat="1" ht="12" customHeight="1">
      <c r="A269" s="195"/>
      <c r="B269" s="43" t="s">
        <v>73</v>
      </c>
      <c r="C269" s="60" t="s">
        <v>17</v>
      </c>
      <c r="D269" s="217">
        <v>26640</v>
      </c>
      <c r="E269" s="216">
        <f t="shared" si="125"/>
        <v>97.130564771940058</v>
      </c>
      <c r="F269" s="215">
        <v>266</v>
      </c>
      <c r="G269" s="216">
        <f t="shared" si="126"/>
        <v>97.080291970802918</v>
      </c>
      <c r="H269" s="215">
        <v>164</v>
      </c>
      <c r="I269" s="216">
        <f t="shared" si="127"/>
        <v>94.797687861271669</v>
      </c>
      <c r="J269" s="215">
        <f t="shared" si="128"/>
        <v>26374</v>
      </c>
      <c r="K269" s="216">
        <f t="shared" si="129"/>
        <v>97.131072073067443</v>
      </c>
      <c r="L269" s="215">
        <v>5604</v>
      </c>
      <c r="M269" s="216">
        <f t="shared" si="130"/>
        <v>101.83536252952933</v>
      </c>
      <c r="N269" s="215">
        <v>17826</v>
      </c>
      <c r="O269" s="216">
        <f t="shared" si="131"/>
        <v>108.46364466078491</v>
      </c>
      <c r="P269" s="215">
        <f t="shared" si="139"/>
        <v>12222</v>
      </c>
      <c r="Q269" s="216">
        <f t="shared" si="132"/>
        <v>111.80021953896816</v>
      </c>
      <c r="R269" s="215">
        <f t="shared" ref="R269:R279" si="141">J269+P269</f>
        <v>38596</v>
      </c>
      <c r="S269" s="216">
        <f t="shared" si="133"/>
        <v>101.3417355914402</v>
      </c>
      <c r="T269" s="215">
        <v>37881</v>
      </c>
      <c r="U269" s="216">
        <f t="shared" si="134"/>
        <v>101.47330636736226</v>
      </c>
      <c r="V269" s="215">
        <v>2481</v>
      </c>
      <c r="W269" s="216">
        <f t="shared" si="135"/>
        <v>101.18270799347471</v>
      </c>
      <c r="X269" s="215">
        <f t="shared" si="140"/>
        <v>715</v>
      </c>
      <c r="Y269" s="216">
        <f t="shared" si="136"/>
        <v>94.827586206896555</v>
      </c>
      <c r="Z269" s="215">
        <v>107</v>
      </c>
      <c r="AA269" s="216">
        <f t="shared" si="137"/>
        <v>87.704918032786878</v>
      </c>
      <c r="AB269" s="84" t="s">
        <v>31</v>
      </c>
      <c r="AC269" s="84" t="s">
        <v>31</v>
      </c>
      <c r="AD269" s="225">
        <v>157</v>
      </c>
      <c r="AE269" s="226">
        <f t="shared" si="138"/>
        <v>182.55813953488371</v>
      </c>
      <c r="AF269" s="84" t="s">
        <v>31</v>
      </c>
      <c r="AG269" s="216" t="s">
        <v>147</v>
      </c>
      <c r="AH269" s="84" t="s">
        <v>31</v>
      </c>
      <c r="AI269" s="216" t="s">
        <v>147</v>
      </c>
      <c r="AJ269" s="198"/>
      <c r="AK269" s="199"/>
      <c r="AL269" s="200"/>
      <c r="AM269" s="201"/>
      <c r="AN269" s="200"/>
      <c r="AO269" s="200"/>
      <c r="AP269" s="198"/>
      <c r="AQ269" s="202"/>
      <c r="AR269" s="203"/>
      <c r="AS269" s="203"/>
      <c r="AT269" s="203"/>
      <c r="AU269" s="203"/>
      <c r="AV269" s="203"/>
      <c r="AW269" s="203"/>
      <c r="AX269" s="203"/>
    </row>
    <row r="270" spans="1:50" s="88" customFormat="1" ht="12" customHeight="1">
      <c r="A270" s="87"/>
      <c r="B270" s="43" t="s">
        <v>252</v>
      </c>
      <c r="C270" s="60" t="s">
        <v>18</v>
      </c>
      <c r="D270" s="82">
        <v>28269</v>
      </c>
      <c r="E270" s="96">
        <f t="shared" si="125"/>
        <v>98.357746772902814</v>
      </c>
      <c r="F270" s="95">
        <v>261</v>
      </c>
      <c r="G270" s="96">
        <f t="shared" si="126"/>
        <v>93.548387096774192</v>
      </c>
      <c r="H270" s="95">
        <v>159</v>
      </c>
      <c r="I270" s="96">
        <f t="shared" si="127"/>
        <v>89.325842696629209</v>
      </c>
      <c r="J270" s="95">
        <f t="shared" si="128"/>
        <v>28008</v>
      </c>
      <c r="K270" s="96">
        <f t="shared" si="129"/>
        <v>98.404890731501652</v>
      </c>
      <c r="L270" s="95">
        <v>6573</v>
      </c>
      <c r="M270" s="96">
        <f t="shared" si="130"/>
        <v>100.39712845578129</v>
      </c>
      <c r="N270" s="95">
        <v>15976</v>
      </c>
      <c r="O270" s="96">
        <f t="shared" si="131"/>
        <v>105.95569704204802</v>
      </c>
      <c r="P270" s="95">
        <f t="shared" si="139"/>
        <v>9403</v>
      </c>
      <c r="Q270" s="96">
        <f t="shared" si="132"/>
        <v>110.22154495369827</v>
      </c>
      <c r="R270" s="95">
        <f t="shared" si="141"/>
        <v>37411</v>
      </c>
      <c r="S270" s="96">
        <f t="shared" si="133"/>
        <v>101.12994350282484</v>
      </c>
      <c r="T270" s="95">
        <v>35821</v>
      </c>
      <c r="U270" s="96">
        <f t="shared" si="134"/>
        <v>101.19498276738798</v>
      </c>
      <c r="V270" s="95">
        <v>2602</v>
      </c>
      <c r="W270" s="96">
        <f t="shared" si="135"/>
        <v>126.00484261501211</v>
      </c>
      <c r="X270" s="95">
        <f t="shared" si="140"/>
        <v>1590</v>
      </c>
      <c r="Y270" s="96">
        <f t="shared" si="136"/>
        <v>99.686520376175551</v>
      </c>
      <c r="Z270" s="95">
        <v>104</v>
      </c>
      <c r="AA270" s="96">
        <f t="shared" si="137"/>
        <v>85.245901639344254</v>
      </c>
      <c r="AB270" s="84" t="s">
        <v>31</v>
      </c>
      <c r="AC270" s="84" t="s">
        <v>31</v>
      </c>
      <c r="AD270" s="223">
        <v>173</v>
      </c>
      <c r="AE270" s="224">
        <f t="shared" si="138"/>
        <v>131.06060606060606</v>
      </c>
      <c r="AF270" s="84" t="s">
        <v>31</v>
      </c>
      <c r="AG270" s="216" t="s">
        <v>147</v>
      </c>
      <c r="AH270" s="84" t="s">
        <v>31</v>
      </c>
      <c r="AI270" s="216" t="s">
        <v>147</v>
      </c>
      <c r="AJ270" s="109"/>
      <c r="AK270" s="155"/>
      <c r="AL270" s="171"/>
      <c r="AM270" s="205"/>
      <c r="AN270" s="171"/>
      <c r="AO270" s="171"/>
      <c r="AP270" s="109"/>
      <c r="AQ270" s="187"/>
      <c r="AR270" s="188"/>
      <c r="AS270" s="188"/>
      <c r="AT270" s="188"/>
      <c r="AU270" s="188"/>
      <c r="AV270" s="188"/>
      <c r="AW270" s="188"/>
      <c r="AX270" s="188"/>
    </row>
    <row r="271" spans="1:50" s="88" customFormat="1" ht="12" customHeight="1">
      <c r="A271" s="87"/>
      <c r="B271" s="43" t="s">
        <v>253</v>
      </c>
      <c r="C271" s="60" t="s">
        <v>254</v>
      </c>
      <c r="D271" s="82">
        <v>28903</v>
      </c>
      <c r="E271" s="96">
        <f t="shared" si="125"/>
        <v>96.804769400810528</v>
      </c>
      <c r="F271" s="95">
        <v>270</v>
      </c>
      <c r="G271" s="96">
        <f t="shared" si="126"/>
        <v>101.12359550561798</v>
      </c>
      <c r="H271" s="95">
        <v>168</v>
      </c>
      <c r="I271" s="96">
        <f t="shared" si="127"/>
        <v>101.20481927710843</v>
      </c>
      <c r="J271" s="95">
        <f t="shared" si="128"/>
        <v>28633</v>
      </c>
      <c r="K271" s="96">
        <f t="shared" si="129"/>
        <v>96.765799256505574</v>
      </c>
      <c r="L271" s="95">
        <v>6777</v>
      </c>
      <c r="M271" s="96">
        <f t="shared" si="130"/>
        <v>99.749779216956142</v>
      </c>
      <c r="N271" s="95">
        <v>16054</v>
      </c>
      <c r="O271" s="96">
        <f t="shared" si="131"/>
        <v>107.7305059723527</v>
      </c>
      <c r="P271" s="95">
        <f t="shared" si="139"/>
        <v>9277</v>
      </c>
      <c r="Q271" s="96">
        <f t="shared" si="132"/>
        <v>114.41785890478539</v>
      </c>
      <c r="R271" s="95">
        <f t="shared" si="141"/>
        <v>37910</v>
      </c>
      <c r="S271" s="96">
        <f t="shared" si="133"/>
        <v>100.56236405114329</v>
      </c>
      <c r="T271" s="95">
        <v>36376</v>
      </c>
      <c r="U271" s="96">
        <f t="shared" si="134"/>
        <v>100.51395413097541</v>
      </c>
      <c r="V271" s="95">
        <v>1967</v>
      </c>
      <c r="W271" s="96">
        <f t="shared" si="135"/>
        <v>102.66179540709813</v>
      </c>
      <c r="X271" s="95">
        <f t="shared" si="140"/>
        <v>1534</v>
      </c>
      <c r="Y271" s="96">
        <f t="shared" si="136"/>
        <v>101.72413793103448</v>
      </c>
      <c r="Z271" s="95">
        <v>108</v>
      </c>
      <c r="AA271" s="96">
        <f>Z271/Z259*100</f>
        <v>101.88679245283019</v>
      </c>
      <c r="AB271" s="84" t="s">
        <v>31</v>
      </c>
      <c r="AC271" s="84" t="s">
        <v>31</v>
      </c>
      <c r="AD271" s="223">
        <v>169</v>
      </c>
      <c r="AE271" s="224">
        <f>AD271/AD259*100</f>
        <v>124.26470588235294</v>
      </c>
      <c r="AF271" s="84" t="s">
        <v>31</v>
      </c>
      <c r="AG271" s="84" t="s">
        <v>31</v>
      </c>
      <c r="AH271" s="84" t="s">
        <v>31</v>
      </c>
      <c r="AI271" s="84" t="s">
        <v>31</v>
      </c>
      <c r="AJ271" s="109"/>
      <c r="AK271" s="155"/>
      <c r="AL271" s="171"/>
      <c r="AM271" s="205"/>
      <c r="AN271" s="171"/>
      <c r="AO271" s="171"/>
      <c r="AP271" s="109"/>
      <c r="AQ271" s="187"/>
      <c r="AR271" s="188"/>
      <c r="AS271" s="188"/>
      <c r="AT271" s="188"/>
      <c r="AU271" s="188"/>
      <c r="AV271" s="188"/>
      <c r="AW271" s="188"/>
      <c r="AX271" s="188"/>
    </row>
    <row r="272" spans="1:50" s="88" customFormat="1" ht="12" customHeight="1">
      <c r="A272" s="87"/>
      <c r="B272" s="43" t="s">
        <v>255</v>
      </c>
      <c r="C272" s="60" t="s">
        <v>256</v>
      </c>
      <c r="D272" s="82">
        <v>27942</v>
      </c>
      <c r="E272" s="96">
        <f t="shared" si="125"/>
        <v>100.30873061458931</v>
      </c>
      <c r="F272" s="95">
        <v>250</v>
      </c>
      <c r="G272" s="96">
        <f t="shared" si="126"/>
        <v>89.928057553956833</v>
      </c>
      <c r="H272" s="95">
        <v>148</v>
      </c>
      <c r="I272" s="96">
        <f t="shared" si="127"/>
        <v>83.615819209039543</v>
      </c>
      <c r="J272" s="95">
        <f t="shared" si="128"/>
        <v>27692</v>
      </c>
      <c r="K272" s="96">
        <f t="shared" si="129"/>
        <v>100.4133729784611</v>
      </c>
      <c r="L272" s="95">
        <v>6662</v>
      </c>
      <c r="M272" s="96">
        <f t="shared" si="130"/>
        <v>112.21155465723429</v>
      </c>
      <c r="N272" s="95">
        <v>14852</v>
      </c>
      <c r="O272" s="96">
        <f t="shared" si="131"/>
        <v>106.25268278723709</v>
      </c>
      <c r="P272" s="95">
        <f t="shared" si="139"/>
        <v>8190</v>
      </c>
      <c r="Q272" s="96">
        <f t="shared" si="132"/>
        <v>101.85300335779132</v>
      </c>
      <c r="R272" s="95">
        <f t="shared" si="141"/>
        <v>35882</v>
      </c>
      <c r="S272" s="96">
        <f t="shared" si="133"/>
        <v>100.73836997108285</v>
      </c>
      <c r="T272" s="95">
        <v>34786</v>
      </c>
      <c r="U272" s="96">
        <f t="shared" si="134"/>
        <v>101.01931174676928</v>
      </c>
      <c r="V272" s="95">
        <v>1781</v>
      </c>
      <c r="W272" s="96">
        <f t="shared" si="135"/>
        <v>85.748675974963902</v>
      </c>
      <c r="X272" s="95">
        <f t="shared" si="140"/>
        <v>1096</v>
      </c>
      <c r="Y272" s="96">
        <f t="shared" si="136"/>
        <v>92.567567567567565</v>
      </c>
      <c r="Z272" s="95">
        <v>74</v>
      </c>
      <c r="AA272" s="96">
        <f>Z272/Z260*100</f>
        <v>69.158878504672899</v>
      </c>
      <c r="AB272" s="84" t="s">
        <v>31</v>
      </c>
      <c r="AC272" s="84" t="s">
        <v>31</v>
      </c>
      <c r="AD272" s="223">
        <v>170</v>
      </c>
      <c r="AE272" s="224">
        <f>AD272/AD260*100</f>
        <v>120.56737588652481</v>
      </c>
      <c r="AF272" s="84" t="s">
        <v>31</v>
      </c>
      <c r="AG272" s="84" t="s">
        <v>31</v>
      </c>
      <c r="AH272" s="84" t="s">
        <v>31</v>
      </c>
      <c r="AI272" s="84" t="s">
        <v>31</v>
      </c>
      <c r="AJ272" s="109"/>
      <c r="AK272" s="155"/>
      <c r="AL272" s="171"/>
      <c r="AM272" s="205"/>
      <c r="AN272" s="171"/>
      <c r="AO272" s="171"/>
      <c r="AP272" s="109"/>
      <c r="AQ272" s="187"/>
      <c r="AR272" s="188"/>
      <c r="AS272" s="188"/>
      <c r="AT272" s="188"/>
      <c r="AU272" s="188"/>
      <c r="AV272" s="188"/>
      <c r="AW272" s="188"/>
      <c r="AX272" s="188"/>
    </row>
    <row r="273" spans="1:52" s="207" customFormat="1" ht="12" customHeight="1">
      <c r="A273" s="122"/>
      <c r="B273" s="44" t="s">
        <v>257</v>
      </c>
      <c r="C273" s="62" t="s">
        <v>258</v>
      </c>
      <c r="D273" s="83">
        <v>30503</v>
      </c>
      <c r="E273" s="111">
        <f t="shared" si="125"/>
        <v>97.494166906382844</v>
      </c>
      <c r="F273" s="112">
        <v>292</v>
      </c>
      <c r="G273" s="111">
        <f t="shared" si="126"/>
        <v>114.0625</v>
      </c>
      <c r="H273" s="112">
        <v>190</v>
      </c>
      <c r="I273" s="111">
        <f t="shared" si="127"/>
        <v>113.77245508982037</v>
      </c>
      <c r="J273" s="112">
        <f>D273-F273</f>
        <v>30211</v>
      </c>
      <c r="K273" s="111">
        <f t="shared" si="129"/>
        <v>97.357481228448975</v>
      </c>
      <c r="L273" s="112">
        <v>9114</v>
      </c>
      <c r="M273" s="111">
        <f t="shared" si="130"/>
        <v>124.661469019286</v>
      </c>
      <c r="N273" s="112">
        <v>14771</v>
      </c>
      <c r="O273" s="111">
        <f t="shared" si="131"/>
        <v>105.50714285714287</v>
      </c>
      <c r="P273" s="112">
        <f t="shared" si="139"/>
        <v>5657</v>
      </c>
      <c r="Q273" s="111">
        <f t="shared" si="132"/>
        <v>84.571684855733295</v>
      </c>
      <c r="R273" s="112">
        <f t="shared" si="141"/>
        <v>35868</v>
      </c>
      <c r="S273" s="111">
        <f t="shared" si="133"/>
        <v>95.090137857900316</v>
      </c>
      <c r="T273" s="112">
        <v>33225</v>
      </c>
      <c r="U273" s="111">
        <f t="shared" si="134"/>
        <v>93.21344405790596</v>
      </c>
      <c r="V273" s="112">
        <v>1682</v>
      </c>
      <c r="W273" s="111">
        <f t="shared" si="135"/>
        <v>95.243488108720271</v>
      </c>
      <c r="X273" s="112">
        <f t="shared" si="140"/>
        <v>2643</v>
      </c>
      <c r="Y273" s="111">
        <f t="shared" si="136"/>
        <v>127.3121387283237</v>
      </c>
      <c r="Z273" s="112">
        <v>91</v>
      </c>
      <c r="AA273" s="111">
        <f>Z273/Z261*100</f>
        <v>71.653543307086608</v>
      </c>
      <c r="AB273" s="85" t="s">
        <v>31</v>
      </c>
      <c r="AC273" s="85" t="s">
        <v>31</v>
      </c>
      <c r="AD273" s="239">
        <v>177</v>
      </c>
      <c r="AE273" s="240">
        <f>AD273/AD261*100</f>
        <v>107.27272727272728</v>
      </c>
      <c r="AF273" s="85" t="s">
        <v>31</v>
      </c>
      <c r="AG273" s="85" t="s">
        <v>31</v>
      </c>
      <c r="AH273" s="85" t="s">
        <v>31</v>
      </c>
      <c r="AI273" s="85" t="s">
        <v>31</v>
      </c>
      <c r="AJ273" s="113"/>
      <c r="AK273" s="161"/>
      <c r="AL273" s="212"/>
      <c r="AM273" s="213"/>
      <c r="AN273" s="212"/>
      <c r="AO273" s="212"/>
      <c r="AP273" s="113"/>
      <c r="AQ273" s="214"/>
      <c r="AR273" s="206"/>
      <c r="AS273" s="206"/>
      <c r="AT273" s="206"/>
      <c r="AU273" s="206"/>
      <c r="AV273" s="206"/>
      <c r="AW273" s="206"/>
      <c r="AX273" s="206"/>
    </row>
    <row r="274" spans="1:52" ht="12" customHeight="1">
      <c r="B274" s="43" t="s">
        <v>259</v>
      </c>
      <c r="C274" s="60" t="s">
        <v>260</v>
      </c>
      <c r="D274" s="75">
        <v>29671</v>
      </c>
      <c r="E274" s="84">
        <f t="shared" ref="E274:E291" si="142">D274/D262*100</f>
        <v>96.733283343657277</v>
      </c>
      <c r="F274" s="78">
        <v>233</v>
      </c>
      <c r="G274" s="84">
        <f t="shared" ref="G274:G297" si="143">F274/F262*100</f>
        <v>95.884773662551439</v>
      </c>
      <c r="H274" s="78">
        <v>131</v>
      </c>
      <c r="I274" s="84">
        <f t="shared" ref="I274:I285" si="144">H274/H262*100</f>
        <v>85.064935064935071</v>
      </c>
      <c r="J274" s="78">
        <f t="shared" ref="J274:J284" si="145">D274-F274</f>
        <v>29438</v>
      </c>
      <c r="K274" s="84">
        <f t="shared" ref="K274:K297" si="146">J274/J262*100</f>
        <v>96.740059152152483</v>
      </c>
      <c r="L274" s="78">
        <v>7964</v>
      </c>
      <c r="M274" s="84">
        <f t="shared" ref="M274:M297" si="147">L274/L262*100</f>
        <v>119.25726265348906</v>
      </c>
      <c r="N274" s="78">
        <v>15012</v>
      </c>
      <c r="O274" s="84">
        <f t="shared" ref="O274:Q294" si="148">N274/N262*100</f>
        <v>99.734254584108427</v>
      </c>
      <c r="P274" s="78">
        <f t="shared" si="139"/>
        <v>7048</v>
      </c>
      <c r="Q274" s="84">
        <f t="shared" ref="Q274:Q288" si="149">P274/P262*100</f>
        <v>84.165273465488426</v>
      </c>
      <c r="R274" s="78">
        <f t="shared" si="141"/>
        <v>36486</v>
      </c>
      <c r="S274" s="84">
        <f t="shared" ref="S274:S297" si="150">R274/R262*100</f>
        <v>94.02638903205856</v>
      </c>
      <c r="T274" s="78">
        <v>34294</v>
      </c>
      <c r="U274" s="84">
        <f t="shared" ref="U274:U297" si="151">T274/T262*100</f>
        <v>93.190217391304358</v>
      </c>
      <c r="V274" s="78">
        <v>1570</v>
      </c>
      <c r="W274" s="84">
        <f t="shared" ref="W274:W297" si="152">V274/V262*100</f>
        <v>69.407603890362509</v>
      </c>
      <c r="X274" s="78">
        <f>+R274-T274</f>
        <v>2192</v>
      </c>
      <c r="Y274" s="84">
        <f t="shared" ref="Y274:Y297" si="153">X274/X262*100</f>
        <v>109.38123752495011</v>
      </c>
      <c r="Z274" s="78">
        <v>82</v>
      </c>
      <c r="AA274" s="84">
        <f t="shared" ref="AA274:AA282" si="154">Z274/Z262*100</f>
        <v>58.156028368794324</v>
      </c>
      <c r="AB274" s="84" t="s">
        <v>31</v>
      </c>
      <c r="AC274" s="84" t="s">
        <v>31</v>
      </c>
      <c r="AD274" s="189">
        <v>160</v>
      </c>
      <c r="AE274" s="218">
        <f t="shared" ref="AE274:AE282" si="155">AD274/AD262*100</f>
        <v>96.385542168674704</v>
      </c>
      <c r="AF274" s="96" t="s">
        <v>31</v>
      </c>
      <c r="AG274" s="84" t="s">
        <v>184</v>
      </c>
      <c r="AH274" s="86" t="s">
        <v>184</v>
      </c>
      <c r="AI274" s="96" t="s">
        <v>32</v>
      </c>
      <c r="AJ274" s="118"/>
      <c r="AK274" s="157"/>
      <c r="AL274" s="118"/>
      <c r="AM274" s="157"/>
      <c r="AN274" s="118"/>
      <c r="AO274" s="118"/>
      <c r="AP274" s="118"/>
      <c r="AQ274" s="119"/>
    </row>
    <row r="275" spans="1:52" ht="12" customHeight="1">
      <c r="B275" s="43" t="s">
        <v>261</v>
      </c>
      <c r="C275" s="60" t="s">
        <v>262</v>
      </c>
      <c r="D275" s="75">
        <v>30411</v>
      </c>
      <c r="E275" s="84">
        <f t="shared" si="142"/>
        <v>98.647333592837683</v>
      </c>
      <c r="F275" s="78">
        <v>256</v>
      </c>
      <c r="G275" s="84">
        <f t="shared" si="143"/>
        <v>97.338403041825089</v>
      </c>
      <c r="H275" s="78">
        <v>154</v>
      </c>
      <c r="I275" s="84">
        <f t="shared" si="144"/>
        <v>88.505747126436788</v>
      </c>
      <c r="J275" s="78">
        <f t="shared" si="145"/>
        <v>30155</v>
      </c>
      <c r="K275" s="84">
        <f t="shared" si="146"/>
        <v>98.658596433829544</v>
      </c>
      <c r="L275" s="78">
        <v>8255</v>
      </c>
      <c r="M275" s="84">
        <f t="shared" si="147"/>
        <v>126.78544002457379</v>
      </c>
      <c r="N275" s="78">
        <v>15221</v>
      </c>
      <c r="O275" s="84">
        <f t="shared" si="148"/>
        <v>90.574233858970544</v>
      </c>
      <c r="P275" s="78">
        <f t="shared" ref="P275:P297" si="156">N275-L275</f>
        <v>6966</v>
      </c>
      <c r="Q275" s="84">
        <f t="shared" si="149"/>
        <v>67.670487662716155</v>
      </c>
      <c r="R275" s="78">
        <f t="shared" si="141"/>
        <v>37121</v>
      </c>
      <c r="S275" s="84">
        <f t="shared" si="150"/>
        <v>90.851464793558335</v>
      </c>
      <c r="T275" s="78">
        <v>36306</v>
      </c>
      <c r="U275" s="84">
        <f t="shared" si="151"/>
        <v>91.563894983733078</v>
      </c>
      <c r="V275" s="78">
        <v>997</v>
      </c>
      <c r="W275" s="84">
        <f t="shared" si="152"/>
        <v>44.990974729241877</v>
      </c>
      <c r="X275" s="78">
        <f t="shared" ref="X275:X285" si="157">+R275-T275</f>
        <v>815</v>
      </c>
      <c r="Y275" s="84">
        <f t="shared" si="153"/>
        <v>67.466887417218544</v>
      </c>
      <c r="Z275" s="78">
        <v>67</v>
      </c>
      <c r="AA275" s="84">
        <f t="shared" si="154"/>
        <v>57.26495726495726</v>
      </c>
      <c r="AB275" s="84" t="s">
        <v>31</v>
      </c>
      <c r="AC275" s="84" t="s">
        <v>31</v>
      </c>
      <c r="AD275" s="189">
        <v>179</v>
      </c>
      <c r="AE275" s="218">
        <f t="shared" si="155"/>
        <v>101.70454545454545</v>
      </c>
      <c r="AF275" s="96" t="s">
        <v>31</v>
      </c>
      <c r="AG275" s="189" t="s">
        <v>184</v>
      </c>
      <c r="AH275" s="189" t="s">
        <v>184</v>
      </c>
      <c r="AI275" s="96" t="s">
        <v>31</v>
      </c>
      <c r="AJ275" s="118"/>
      <c r="AK275" s="157"/>
      <c r="AL275" s="118"/>
      <c r="AM275" s="157"/>
      <c r="AN275" s="118"/>
      <c r="AO275" s="118"/>
      <c r="AP275" s="118"/>
      <c r="AQ275" s="119"/>
    </row>
    <row r="276" spans="1:52" ht="12" customHeight="1">
      <c r="B276" s="43" t="s">
        <v>263</v>
      </c>
      <c r="C276" s="60" t="s">
        <v>12</v>
      </c>
      <c r="D276" s="82">
        <v>28351</v>
      </c>
      <c r="E276" s="96">
        <f t="shared" si="142"/>
        <v>99.216097987751525</v>
      </c>
      <c r="F276" s="95">
        <v>319</v>
      </c>
      <c r="G276" s="96">
        <f t="shared" si="143"/>
        <v>114.74820143884892</v>
      </c>
      <c r="H276" s="95">
        <v>202</v>
      </c>
      <c r="I276" s="96">
        <f t="shared" si="144"/>
        <v>114.77272727272727</v>
      </c>
      <c r="J276" s="95">
        <f t="shared" si="145"/>
        <v>28032</v>
      </c>
      <c r="K276" s="96">
        <f t="shared" si="146"/>
        <v>99.063504965190646</v>
      </c>
      <c r="L276" s="95">
        <v>5241</v>
      </c>
      <c r="M276" s="96">
        <f t="shared" si="147"/>
        <v>90.486878453038671</v>
      </c>
      <c r="N276" s="95">
        <v>15639</v>
      </c>
      <c r="O276" s="96">
        <f t="shared" si="148"/>
        <v>88.221357251650019</v>
      </c>
      <c r="P276" s="95">
        <f t="shared" si="156"/>
        <v>10398</v>
      </c>
      <c r="Q276" s="96">
        <f t="shared" si="149"/>
        <v>87.121910347716806</v>
      </c>
      <c r="R276" s="95">
        <f t="shared" si="141"/>
        <v>38430</v>
      </c>
      <c r="S276" s="96">
        <f t="shared" si="150"/>
        <v>95.520978325710885</v>
      </c>
      <c r="T276" s="95">
        <v>37752</v>
      </c>
      <c r="U276" s="96">
        <f t="shared" si="151"/>
        <v>95.557749259624885</v>
      </c>
      <c r="V276" s="95">
        <v>1207</v>
      </c>
      <c r="W276" s="96">
        <f t="shared" si="152"/>
        <v>66.501377410468322</v>
      </c>
      <c r="X276" s="95">
        <f t="shared" si="157"/>
        <v>678</v>
      </c>
      <c r="Y276" s="96">
        <f t="shared" si="153"/>
        <v>93.517241379310349</v>
      </c>
      <c r="Z276" s="95">
        <v>81</v>
      </c>
      <c r="AA276" s="96">
        <f t="shared" si="154"/>
        <v>63.28125</v>
      </c>
      <c r="AB276" s="96" t="s">
        <v>31</v>
      </c>
      <c r="AC276" s="96" t="s">
        <v>31</v>
      </c>
      <c r="AD276" s="223">
        <v>155</v>
      </c>
      <c r="AE276" s="224">
        <f t="shared" si="155"/>
        <v>89.595375722543352</v>
      </c>
      <c r="AF276" s="96" t="s">
        <v>31</v>
      </c>
      <c r="AG276" s="96" t="s">
        <v>31</v>
      </c>
      <c r="AH276" s="84" t="s">
        <v>31</v>
      </c>
      <c r="AI276" s="96" t="s">
        <v>31</v>
      </c>
      <c r="AJ276" s="118"/>
      <c r="AK276" s="157"/>
      <c r="AL276" s="118"/>
      <c r="AM276" s="157"/>
      <c r="AN276" s="118"/>
      <c r="AO276" s="118"/>
      <c r="AP276" s="118"/>
      <c r="AQ276" s="119"/>
    </row>
    <row r="277" spans="1:52" ht="12" customHeight="1">
      <c r="B277" s="43" t="s">
        <v>264</v>
      </c>
      <c r="C277" s="60" t="s">
        <v>265</v>
      </c>
      <c r="D277" s="82">
        <v>27452</v>
      </c>
      <c r="E277" s="96">
        <f t="shared" si="142"/>
        <v>98.723343043118632</v>
      </c>
      <c r="F277" s="95">
        <v>298</v>
      </c>
      <c r="G277" s="96">
        <f t="shared" si="143"/>
        <v>110.37037037037037</v>
      </c>
      <c r="H277" s="95">
        <v>181</v>
      </c>
      <c r="I277" s="96">
        <f t="shared" si="144"/>
        <v>107.73809523809523</v>
      </c>
      <c r="J277" s="95">
        <f t="shared" si="145"/>
        <v>27154</v>
      </c>
      <c r="K277" s="96">
        <f t="shared" si="146"/>
        <v>98.609144060718307</v>
      </c>
      <c r="L277" s="95">
        <v>4742</v>
      </c>
      <c r="M277" s="96">
        <f t="shared" si="147"/>
        <v>81.970613656006918</v>
      </c>
      <c r="N277" s="95">
        <v>17083</v>
      </c>
      <c r="O277" s="96">
        <f t="shared" si="148"/>
        <v>94.773925104022197</v>
      </c>
      <c r="P277" s="95">
        <f t="shared" si="156"/>
        <v>12341</v>
      </c>
      <c r="Q277" s="96">
        <f t="shared" si="149"/>
        <v>100.82516339869281</v>
      </c>
      <c r="R277" s="95">
        <f t="shared" si="141"/>
        <v>39495</v>
      </c>
      <c r="S277" s="96">
        <f t="shared" si="150"/>
        <v>99.291047590316012</v>
      </c>
      <c r="T277" s="95">
        <v>38820</v>
      </c>
      <c r="U277" s="96">
        <f t="shared" si="151"/>
        <v>100.73435918727456</v>
      </c>
      <c r="V277" s="95">
        <v>1525</v>
      </c>
      <c r="W277" s="96">
        <f t="shared" si="152"/>
        <v>85.290827740492176</v>
      </c>
      <c r="X277" s="95">
        <f t="shared" si="157"/>
        <v>675</v>
      </c>
      <c r="Y277" s="96">
        <f t="shared" si="153"/>
        <v>54.435483870967737</v>
      </c>
      <c r="Z277" s="95">
        <v>74</v>
      </c>
      <c r="AA277" s="96">
        <f t="shared" si="154"/>
        <v>65.486725663716811</v>
      </c>
      <c r="AB277" s="96" t="s">
        <v>31</v>
      </c>
      <c r="AC277" s="96" t="s">
        <v>31</v>
      </c>
      <c r="AD277" s="223">
        <v>173</v>
      </c>
      <c r="AE277" s="224">
        <f t="shared" si="155"/>
        <v>95.58011049723757</v>
      </c>
      <c r="AF277" s="96" t="s">
        <v>31</v>
      </c>
      <c r="AG277" s="96" t="s">
        <v>31</v>
      </c>
      <c r="AH277" s="84" t="s">
        <v>31</v>
      </c>
      <c r="AI277" s="96" t="s">
        <v>31</v>
      </c>
      <c r="AJ277" s="33"/>
      <c r="AK277" s="157"/>
      <c r="AL277" s="118"/>
      <c r="AM277" s="157"/>
      <c r="AN277" s="118"/>
      <c r="AO277" s="118"/>
      <c r="AP277" s="118"/>
      <c r="AQ277" s="119"/>
    </row>
    <row r="278" spans="1:52" s="88" customFormat="1" ht="12" customHeight="1">
      <c r="A278" s="87"/>
      <c r="B278" s="43" t="s">
        <v>266</v>
      </c>
      <c r="C278" s="60" t="s">
        <v>267</v>
      </c>
      <c r="D278" s="82">
        <v>25972</v>
      </c>
      <c r="E278" s="96">
        <f t="shared" si="142"/>
        <v>100.51472580208211</v>
      </c>
      <c r="F278" s="95">
        <v>265</v>
      </c>
      <c r="G278" s="96">
        <f t="shared" si="143"/>
        <v>102.31660231660231</v>
      </c>
      <c r="H278" s="95">
        <v>148</v>
      </c>
      <c r="I278" s="96">
        <f t="shared" si="144"/>
        <v>94.267515923566876</v>
      </c>
      <c r="J278" s="95">
        <f t="shared" si="145"/>
        <v>25707</v>
      </c>
      <c r="K278" s="96">
        <f t="shared" si="146"/>
        <v>100.49648162627052</v>
      </c>
      <c r="L278" s="95">
        <v>4815</v>
      </c>
      <c r="M278" s="96">
        <f t="shared" si="147"/>
        <v>86.120550885351449</v>
      </c>
      <c r="N278" s="95">
        <v>17131</v>
      </c>
      <c r="O278" s="96">
        <f t="shared" si="148"/>
        <v>95.056042614582182</v>
      </c>
      <c r="P278" s="95">
        <f t="shared" si="156"/>
        <v>12316</v>
      </c>
      <c r="Q278" s="96">
        <f t="shared" si="149"/>
        <v>99.074893411632218</v>
      </c>
      <c r="R278" s="95">
        <f t="shared" si="141"/>
        <v>38023</v>
      </c>
      <c r="S278" s="96">
        <f t="shared" si="150"/>
        <v>100.03156980873958</v>
      </c>
      <c r="T278" s="95">
        <v>37112</v>
      </c>
      <c r="U278" s="96">
        <f t="shared" si="151"/>
        <v>101.49596608778886</v>
      </c>
      <c r="V278" s="95">
        <v>1686</v>
      </c>
      <c r="W278" s="96">
        <f t="shared" si="152"/>
        <v>94.032348020078089</v>
      </c>
      <c r="X278" s="95">
        <f t="shared" si="157"/>
        <v>911</v>
      </c>
      <c r="Y278" s="96">
        <f t="shared" si="153"/>
        <v>63.00138312586445</v>
      </c>
      <c r="Z278" s="95">
        <v>95</v>
      </c>
      <c r="AA278" s="96">
        <f t="shared" si="154"/>
        <v>65.972222222222214</v>
      </c>
      <c r="AB278" s="96" t="s">
        <v>31</v>
      </c>
      <c r="AC278" s="96" t="s">
        <v>31</v>
      </c>
      <c r="AD278" s="223">
        <v>184</v>
      </c>
      <c r="AE278" s="224">
        <f t="shared" si="155"/>
        <v>117.19745222929936</v>
      </c>
      <c r="AF278" s="96" t="s">
        <v>31</v>
      </c>
      <c r="AG278" s="96" t="s">
        <v>31</v>
      </c>
      <c r="AH278" s="96" t="s">
        <v>31</v>
      </c>
      <c r="AI278" s="96" t="s">
        <v>32</v>
      </c>
      <c r="AJ278" s="109"/>
      <c r="AK278" s="172"/>
      <c r="AL278" s="171"/>
      <c r="AM278" s="172"/>
      <c r="AN278" s="171"/>
      <c r="AO278" s="171"/>
      <c r="AP278" s="109"/>
      <c r="AQ278" s="187"/>
      <c r="AR278" s="188"/>
      <c r="AS278" s="188"/>
      <c r="AT278" s="188"/>
      <c r="AU278" s="188"/>
      <c r="AV278" s="188"/>
      <c r="AW278" s="188"/>
      <c r="AX278" s="188"/>
    </row>
    <row r="279" spans="1:52" s="88" customFormat="1" ht="12.75" customHeight="1">
      <c r="A279" s="87"/>
      <c r="B279" s="43" t="s">
        <v>268</v>
      </c>
      <c r="C279" s="60" t="s">
        <v>15</v>
      </c>
      <c r="D279" s="82">
        <v>25205</v>
      </c>
      <c r="E279" s="96">
        <f t="shared" si="142"/>
        <v>96.574581401586272</v>
      </c>
      <c r="F279" s="95">
        <v>269</v>
      </c>
      <c r="G279" s="96">
        <f t="shared" si="143"/>
        <v>97.818181818181813</v>
      </c>
      <c r="H279" s="95">
        <v>152</v>
      </c>
      <c r="I279" s="96">
        <f t="shared" si="144"/>
        <v>87.861271676300575</v>
      </c>
      <c r="J279" s="95">
        <f t="shared" si="145"/>
        <v>24936</v>
      </c>
      <c r="K279" s="96">
        <f t="shared" si="146"/>
        <v>96.561338289962833</v>
      </c>
      <c r="L279" s="95">
        <v>4191</v>
      </c>
      <c r="M279" s="96">
        <f t="shared" si="147"/>
        <v>82.031708749266002</v>
      </c>
      <c r="N279" s="95">
        <v>18093</v>
      </c>
      <c r="O279" s="96">
        <f t="shared" si="148"/>
        <v>95.867111746940068</v>
      </c>
      <c r="P279" s="95">
        <f t="shared" si="156"/>
        <v>13902</v>
      </c>
      <c r="Q279" s="96">
        <f t="shared" si="149"/>
        <v>101.00261551874455</v>
      </c>
      <c r="R279" s="95">
        <f t="shared" si="141"/>
        <v>38838</v>
      </c>
      <c r="S279" s="96">
        <f t="shared" si="150"/>
        <v>98.105486511063958</v>
      </c>
      <c r="T279" s="95">
        <v>38167</v>
      </c>
      <c r="U279" s="96">
        <f t="shared" si="151"/>
        <v>98.05266538214515</v>
      </c>
      <c r="V279" s="95">
        <v>2200</v>
      </c>
      <c r="W279" s="96">
        <f t="shared" si="152"/>
        <v>98.082924654480607</v>
      </c>
      <c r="X279" s="95">
        <f t="shared" si="157"/>
        <v>671</v>
      </c>
      <c r="Y279" s="96">
        <f t="shared" si="153"/>
        <v>101.20663650075414</v>
      </c>
      <c r="Z279" s="95">
        <v>77</v>
      </c>
      <c r="AA279" s="96">
        <f t="shared" si="154"/>
        <v>68.75</v>
      </c>
      <c r="AB279" s="96" t="s">
        <v>31</v>
      </c>
      <c r="AC279" s="96" t="s">
        <v>31</v>
      </c>
      <c r="AD279" s="223">
        <v>171</v>
      </c>
      <c r="AE279" s="224">
        <f t="shared" si="155"/>
        <v>98.843930635838149</v>
      </c>
      <c r="AF279" s="96" t="s">
        <v>31</v>
      </c>
      <c r="AG279" s="96" t="s">
        <v>31</v>
      </c>
      <c r="AH279" s="96" t="s">
        <v>31</v>
      </c>
      <c r="AI279" s="96" t="s">
        <v>31</v>
      </c>
      <c r="AJ279" s="109"/>
      <c r="AK279" s="172"/>
      <c r="AL279" s="171"/>
      <c r="AM279" s="172"/>
      <c r="AN279" s="171"/>
      <c r="AO279" s="171"/>
      <c r="AP279" s="109"/>
      <c r="AQ279" s="187"/>
      <c r="AR279" s="188"/>
      <c r="AS279" s="188"/>
      <c r="AT279" s="188"/>
      <c r="AU279" s="188"/>
      <c r="AV279" s="188"/>
      <c r="AW279" s="188"/>
      <c r="AX279" s="188"/>
    </row>
    <row r="280" spans="1:52" s="88" customFormat="1" ht="12" customHeight="1">
      <c r="A280" s="87"/>
      <c r="B280" s="43" t="s">
        <v>269</v>
      </c>
      <c r="C280" s="60" t="s">
        <v>16</v>
      </c>
      <c r="D280" s="82">
        <v>26688</v>
      </c>
      <c r="E280" s="96">
        <f t="shared" si="142"/>
        <v>98.114039925002757</v>
      </c>
      <c r="F280" s="95">
        <v>271</v>
      </c>
      <c r="G280" s="96">
        <f t="shared" si="143"/>
        <v>96.441281138790032</v>
      </c>
      <c r="H280" s="95">
        <v>154</v>
      </c>
      <c r="I280" s="96">
        <f t="shared" si="144"/>
        <v>86.033519553072622</v>
      </c>
      <c r="J280" s="95">
        <f t="shared" si="145"/>
        <v>26417</v>
      </c>
      <c r="K280" s="96">
        <f t="shared" si="146"/>
        <v>98.131500742942052</v>
      </c>
      <c r="L280" s="95">
        <v>5015</v>
      </c>
      <c r="M280" s="96">
        <f t="shared" si="147"/>
        <v>93.773373223635005</v>
      </c>
      <c r="N280" s="95">
        <v>17990</v>
      </c>
      <c r="O280" s="96">
        <f t="shared" si="148"/>
        <v>93.270427208627126</v>
      </c>
      <c r="P280" s="95">
        <f t="shared" si="156"/>
        <v>12975</v>
      </c>
      <c r="Q280" s="96">
        <f t="shared" si="149"/>
        <v>93.077474892395983</v>
      </c>
      <c r="R280" s="95">
        <f>J280+P280</f>
        <v>39392</v>
      </c>
      <c r="S280" s="96">
        <f t="shared" si="150"/>
        <v>96.407244248653939</v>
      </c>
      <c r="T280" s="95">
        <v>38646</v>
      </c>
      <c r="U280" s="96">
        <f t="shared" si="151"/>
        <v>96.163033741415347</v>
      </c>
      <c r="V280" s="95">
        <v>2111</v>
      </c>
      <c r="W280" s="96">
        <f t="shared" si="152"/>
        <v>82.979559748427675</v>
      </c>
      <c r="X280" s="95">
        <f t="shared" si="157"/>
        <v>746</v>
      </c>
      <c r="Y280" s="96">
        <f t="shared" si="153"/>
        <v>111.01190476190477</v>
      </c>
      <c r="Z280" s="95">
        <v>119</v>
      </c>
      <c r="AA280" s="96">
        <f t="shared" si="154"/>
        <v>116.66666666666667</v>
      </c>
      <c r="AB280" s="96" t="s">
        <v>31</v>
      </c>
      <c r="AC280" s="96" t="s">
        <v>31</v>
      </c>
      <c r="AD280" s="223">
        <v>178</v>
      </c>
      <c r="AE280" s="224">
        <f t="shared" si="155"/>
        <v>114.83870967741936</v>
      </c>
      <c r="AF280" s="96" t="s">
        <v>31</v>
      </c>
      <c r="AG280" s="96" t="s">
        <v>31</v>
      </c>
      <c r="AH280" s="96" t="s">
        <v>31</v>
      </c>
      <c r="AI280" s="223" t="s">
        <v>184</v>
      </c>
      <c r="AJ280" s="109"/>
      <c r="AK280" s="172"/>
      <c r="AL280" s="171"/>
      <c r="AM280" s="172"/>
      <c r="AN280" s="171"/>
      <c r="AO280" s="171"/>
      <c r="AP280" s="109"/>
      <c r="AQ280" s="187"/>
      <c r="AR280" s="188"/>
      <c r="AS280" s="188"/>
      <c r="AT280" s="188"/>
      <c r="AU280" s="188"/>
      <c r="AV280" s="188"/>
      <c r="AW280" s="188"/>
      <c r="AX280" s="188"/>
    </row>
    <row r="281" spans="1:52" s="204" customFormat="1" ht="12" customHeight="1">
      <c r="A281" s="195"/>
      <c r="B281" s="43" t="s">
        <v>270</v>
      </c>
      <c r="C281" s="60" t="s">
        <v>17</v>
      </c>
      <c r="D281" s="82">
        <v>26480</v>
      </c>
      <c r="E281" s="96">
        <f t="shared" si="142"/>
        <v>99.3993993993994</v>
      </c>
      <c r="F281" s="95">
        <v>285</v>
      </c>
      <c r="G281" s="96">
        <f t="shared" si="143"/>
        <v>107.14285714285714</v>
      </c>
      <c r="H281" s="95">
        <v>168</v>
      </c>
      <c r="I281" s="96">
        <f t="shared" si="144"/>
        <v>102.4390243902439</v>
      </c>
      <c r="J281" s="95">
        <f t="shared" si="145"/>
        <v>26195</v>
      </c>
      <c r="K281" s="96">
        <f t="shared" si="146"/>
        <v>99.321301281565184</v>
      </c>
      <c r="L281" s="95">
        <v>5227</v>
      </c>
      <c r="M281" s="96">
        <f t="shared" si="147"/>
        <v>93.272662384011412</v>
      </c>
      <c r="N281" s="95">
        <v>15554</v>
      </c>
      <c r="O281" s="96">
        <f t="shared" si="148"/>
        <v>87.25457197352182</v>
      </c>
      <c r="P281" s="95">
        <f t="shared" si="156"/>
        <v>10327</v>
      </c>
      <c r="Q281" s="96">
        <f t="shared" si="149"/>
        <v>84.495172639502542</v>
      </c>
      <c r="R281" s="95">
        <f t="shared" ref="R281:R297" si="158">J281+P281</f>
        <v>36522</v>
      </c>
      <c r="S281" s="96">
        <f t="shared" si="150"/>
        <v>94.626386154005587</v>
      </c>
      <c r="T281" s="95">
        <v>35878</v>
      </c>
      <c r="U281" s="96">
        <f t="shared" si="151"/>
        <v>94.712388796494281</v>
      </c>
      <c r="V281" s="95">
        <v>2114</v>
      </c>
      <c r="W281" s="96">
        <f t="shared" si="152"/>
        <v>85.207577589681577</v>
      </c>
      <c r="X281" s="95">
        <f t="shared" si="157"/>
        <v>644</v>
      </c>
      <c r="Y281" s="96">
        <f t="shared" si="153"/>
        <v>90.069930069930066</v>
      </c>
      <c r="Z281" s="95">
        <v>98</v>
      </c>
      <c r="AA281" s="96">
        <f t="shared" si="154"/>
        <v>91.588785046728972</v>
      </c>
      <c r="AB281" s="96" t="s">
        <v>31</v>
      </c>
      <c r="AC281" s="96" t="s">
        <v>31</v>
      </c>
      <c r="AD281" s="223">
        <v>143</v>
      </c>
      <c r="AE281" s="224">
        <f t="shared" si="155"/>
        <v>91.082802547770697</v>
      </c>
      <c r="AF281" s="96" t="s">
        <v>31</v>
      </c>
      <c r="AG281" s="96" t="s">
        <v>31</v>
      </c>
      <c r="AH281" s="96" t="s">
        <v>31</v>
      </c>
      <c r="AI281" s="223" t="s">
        <v>184</v>
      </c>
      <c r="AJ281" s="198"/>
      <c r="AK281" s="199"/>
      <c r="AL281" s="200"/>
      <c r="AM281" s="201"/>
      <c r="AN281" s="200"/>
      <c r="AO281" s="200"/>
      <c r="AP281" s="198"/>
      <c r="AQ281" s="202"/>
      <c r="AR281" s="203"/>
      <c r="AS281" s="203"/>
      <c r="AT281" s="203"/>
      <c r="AU281" s="203"/>
      <c r="AV281" s="203"/>
      <c r="AW281" s="203"/>
      <c r="AX281" s="203"/>
    </row>
    <row r="282" spans="1:52" s="88" customFormat="1" ht="12" customHeight="1">
      <c r="A282" s="87"/>
      <c r="B282" s="43" t="s">
        <v>271</v>
      </c>
      <c r="C282" s="60" t="s">
        <v>18</v>
      </c>
      <c r="D282" s="82">
        <v>27562</v>
      </c>
      <c r="E282" s="96">
        <f t="shared" si="142"/>
        <v>97.499027202943154</v>
      </c>
      <c r="F282" s="95">
        <v>311</v>
      </c>
      <c r="G282" s="96">
        <f t="shared" si="143"/>
        <v>119.15708812260537</v>
      </c>
      <c r="H282" s="95">
        <v>194</v>
      </c>
      <c r="I282" s="96">
        <f t="shared" si="144"/>
        <v>122.0125786163522</v>
      </c>
      <c r="J282" s="95">
        <f t="shared" si="145"/>
        <v>27251</v>
      </c>
      <c r="K282" s="96">
        <f t="shared" si="146"/>
        <v>97.297200799771502</v>
      </c>
      <c r="L282" s="95">
        <v>5788</v>
      </c>
      <c r="M282" s="96">
        <f t="shared" si="147"/>
        <v>88.057203712155783</v>
      </c>
      <c r="N282" s="95">
        <v>15005</v>
      </c>
      <c r="O282" s="96">
        <f t="shared" si="148"/>
        <v>93.922133199799703</v>
      </c>
      <c r="P282" s="95">
        <f t="shared" si="156"/>
        <v>9217</v>
      </c>
      <c r="Q282" s="96">
        <f t="shared" si="149"/>
        <v>98.021907901733485</v>
      </c>
      <c r="R282" s="95">
        <f t="shared" si="158"/>
        <v>36468</v>
      </c>
      <c r="S282" s="96">
        <f t="shared" si="150"/>
        <v>97.479350993023445</v>
      </c>
      <c r="T282" s="95">
        <v>35167</v>
      </c>
      <c r="U282" s="96">
        <f t="shared" si="151"/>
        <v>98.174255325088637</v>
      </c>
      <c r="V282" s="95">
        <v>2206</v>
      </c>
      <c r="W282" s="96">
        <f t="shared" si="152"/>
        <v>84.780937740199846</v>
      </c>
      <c r="X282" s="95">
        <f t="shared" si="157"/>
        <v>1301</v>
      </c>
      <c r="Y282" s="96">
        <f t="shared" si="153"/>
        <v>81.823899371069189</v>
      </c>
      <c r="Z282" s="95">
        <v>78</v>
      </c>
      <c r="AA282" s="96">
        <f t="shared" si="154"/>
        <v>75</v>
      </c>
      <c r="AB282" s="96" t="s">
        <v>31</v>
      </c>
      <c r="AC282" s="96" t="s">
        <v>31</v>
      </c>
      <c r="AD282" s="223">
        <v>180</v>
      </c>
      <c r="AE282" s="224">
        <f t="shared" si="155"/>
        <v>104.04624277456647</v>
      </c>
      <c r="AF282" s="96" t="s">
        <v>31</v>
      </c>
      <c r="AG282" s="96" t="s">
        <v>31</v>
      </c>
      <c r="AH282" s="96" t="s">
        <v>31</v>
      </c>
      <c r="AI282" s="223" t="s">
        <v>184</v>
      </c>
      <c r="AJ282" s="109"/>
      <c r="AK282" s="155"/>
      <c r="AL282" s="171"/>
      <c r="AM282" s="205"/>
      <c r="AN282" s="171"/>
      <c r="AO282" s="171"/>
      <c r="AP282" s="109"/>
      <c r="AQ282" s="187"/>
      <c r="AR282" s="188"/>
      <c r="AS282" s="188"/>
      <c r="AT282" s="188"/>
      <c r="AU282" s="188"/>
      <c r="AV282" s="188"/>
      <c r="AW282" s="188"/>
      <c r="AX282" s="188"/>
    </row>
    <row r="283" spans="1:52" s="88" customFormat="1" ht="12" customHeight="1">
      <c r="A283" s="87"/>
      <c r="B283" s="43" t="s">
        <v>272</v>
      </c>
      <c r="C283" s="60" t="s">
        <v>273</v>
      </c>
      <c r="D283" s="82">
        <v>28181</v>
      </c>
      <c r="E283" s="96">
        <f t="shared" si="142"/>
        <v>97.501989412863722</v>
      </c>
      <c r="F283" s="95">
        <v>276</v>
      </c>
      <c r="G283" s="96">
        <f t="shared" si="143"/>
        <v>102.22222222222221</v>
      </c>
      <c r="H283" s="95">
        <v>159</v>
      </c>
      <c r="I283" s="96">
        <f t="shared" si="144"/>
        <v>94.642857142857139</v>
      </c>
      <c r="J283" s="95">
        <f t="shared" si="145"/>
        <v>27905</v>
      </c>
      <c r="K283" s="96">
        <f t="shared" si="146"/>
        <v>97.45747913246953</v>
      </c>
      <c r="L283" s="95">
        <v>6011</v>
      </c>
      <c r="M283" s="96">
        <f t="shared" si="147"/>
        <v>88.697063597462005</v>
      </c>
      <c r="N283" s="95">
        <v>14539</v>
      </c>
      <c r="O283" s="96">
        <f t="shared" si="148"/>
        <v>90.563099539055685</v>
      </c>
      <c r="P283" s="95">
        <f t="shared" si="156"/>
        <v>8528</v>
      </c>
      <c r="Q283" s="96">
        <f t="shared" si="149"/>
        <v>91.926269268082351</v>
      </c>
      <c r="R283" s="95">
        <f t="shared" si="158"/>
        <v>36433</v>
      </c>
      <c r="S283" s="96">
        <f t="shared" si="150"/>
        <v>96.103930361382211</v>
      </c>
      <c r="T283" s="95">
        <v>35192</v>
      </c>
      <c r="U283" s="96">
        <f t="shared" si="151"/>
        <v>96.745106663734333</v>
      </c>
      <c r="V283" s="95">
        <v>2285</v>
      </c>
      <c r="W283" s="96">
        <f t="shared" si="152"/>
        <v>116.16675139806812</v>
      </c>
      <c r="X283" s="95">
        <f t="shared" si="157"/>
        <v>1241</v>
      </c>
      <c r="Y283" s="96">
        <f t="shared" si="153"/>
        <v>80.899608865710562</v>
      </c>
      <c r="Z283" s="95">
        <v>72</v>
      </c>
      <c r="AA283" s="96">
        <f>Z283/Z271*100</f>
        <v>66.666666666666657</v>
      </c>
      <c r="AB283" s="96" t="s">
        <v>31</v>
      </c>
      <c r="AC283" s="96" t="s">
        <v>31</v>
      </c>
      <c r="AD283" s="223">
        <v>248</v>
      </c>
      <c r="AE283" s="224">
        <f>AD283/AD271*100</f>
        <v>146.74556213017752</v>
      </c>
      <c r="AF283" s="96" t="s">
        <v>31</v>
      </c>
      <c r="AG283" s="96" t="s">
        <v>31</v>
      </c>
      <c r="AH283" s="96" t="s">
        <v>31</v>
      </c>
      <c r="AI283" s="96" t="s">
        <v>31</v>
      </c>
      <c r="AJ283" s="109"/>
      <c r="AK283" s="155"/>
      <c r="AL283" s="171"/>
      <c r="AM283" s="205"/>
      <c r="AN283" s="171"/>
      <c r="AO283" s="171"/>
      <c r="AP283" s="109"/>
      <c r="AQ283" s="187"/>
      <c r="AR283" s="188"/>
      <c r="AS283" s="188"/>
      <c r="AT283" s="188"/>
      <c r="AU283" s="188"/>
      <c r="AV283" s="188"/>
      <c r="AW283" s="188"/>
      <c r="AX283" s="188"/>
    </row>
    <row r="284" spans="1:52" s="88" customFormat="1" ht="12" customHeight="1">
      <c r="A284" s="87"/>
      <c r="B284" s="43" t="s">
        <v>274</v>
      </c>
      <c r="C284" s="60" t="s">
        <v>275</v>
      </c>
      <c r="D284" s="82">
        <v>26491</v>
      </c>
      <c r="E284" s="96">
        <f t="shared" si="142"/>
        <v>94.80710042230335</v>
      </c>
      <c r="F284" s="95">
        <v>243</v>
      </c>
      <c r="G284" s="96">
        <f t="shared" si="143"/>
        <v>97.2</v>
      </c>
      <c r="H284" s="95">
        <v>126</v>
      </c>
      <c r="I284" s="96">
        <f t="shared" si="144"/>
        <v>85.13513513513513</v>
      </c>
      <c r="J284" s="95">
        <f t="shared" si="145"/>
        <v>26248</v>
      </c>
      <c r="K284" s="96">
        <f t="shared" si="146"/>
        <v>94.785497616640185</v>
      </c>
      <c r="L284" s="95">
        <v>5535</v>
      </c>
      <c r="M284" s="96">
        <f t="shared" si="147"/>
        <v>83.083158210747527</v>
      </c>
      <c r="N284" s="95">
        <v>13649</v>
      </c>
      <c r="O284" s="96">
        <f t="shared" si="148"/>
        <v>91.900080797199038</v>
      </c>
      <c r="P284" s="95">
        <f t="shared" si="156"/>
        <v>8114</v>
      </c>
      <c r="Q284" s="96">
        <f t="shared" si="149"/>
        <v>99.072039072039075</v>
      </c>
      <c r="R284" s="95">
        <f t="shared" si="158"/>
        <v>34362</v>
      </c>
      <c r="S284" s="96">
        <f t="shared" si="150"/>
        <v>95.763892759600907</v>
      </c>
      <c r="T284" s="95">
        <v>33257</v>
      </c>
      <c r="U284" s="96">
        <f t="shared" si="151"/>
        <v>95.604553556028279</v>
      </c>
      <c r="V284" s="95">
        <v>2610</v>
      </c>
      <c r="W284" s="96">
        <f t="shared" si="152"/>
        <v>146.54688377316114</v>
      </c>
      <c r="X284" s="95">
        <f t="shared" si="157"/>
        <v>1105</v>
      </c>
      <c r="Y284" s="96">
        <f t="shared" si="153"/>
        <v>100.82116788321167</v>
      </c>
      <c r="Z284" s="95">
        <v>52</v>
      </c>
      <c r="AA284" s="96">
        <f>Z284/Z272*100</f>
        <v>70.270270270270274</v>
      </c>
      <c r="AB284" s="96" t="s">
        <v>31</v>
      </c>
      <c r="AC284" s="96" t="s">
        <v>31</v>
      </c>
      <c r="AD284" s="223">
        <v>159</v>
      </c>
      <c r="AE284" s="224">
        <f>AD284/AD272*100</f>
        <v>93.529411764705884</v>
      </c>
      <c r="AF284" s="96" t="s">
        <v>31</v>
      </c>
      <c r="AG284" s="96" t="s">
        <v>31</v>
      </c>
      <c r="AH284" s="96" t="s">
        <v>31</v>
      </c>
      <c r="AI284" s="96" t="s">
        <v>31</v>
      </c>
      <c r="AJ284" s="109"/>
      <c r="AK284" s="155"/>
      <c r="AL284" s="171"/>
      <c r="AM284" s="205"/>
      <c r="AN284" s="171"/>
      <c r="AO284" s="171"/>
      <c r="AP284" s="109"/>
      <c r="AQ284" s="187"/>
      <c r="AR284" s="188"/>
      <c r="AS284" s="188"/>
      <c r="AT284" s="188"/>
      <c r="AU284" s="188"/>
      <c r="AV284" s="188"/>
      <c r="AW284" s="188"/>
      <c r="AX284" s="188"/>
    </row>
    <row r="285" spans="1:52" s="207" customFormat="1" ht="12" customHeight="1">
      <c r="A285" s="122"/>
      <c r="B285" s="44" t="s">
        <v>276</v>
      </c>
      <c r="C285" s="62" t="s">
        <v>277</v>
      </c>
      <c r="D285" s="83">
        <v>30057</v>
      </c>
      <c r="E285" s="111">
        <f t="shared" si="142"/>
        <v>98.537848736189886</v>
      </c>
      <c r="F285" s="112">
        <v>247</v>
      </c>
      <c r="G285" s="111">
        <f t="shared" si="143"/>
        <v>84.589041095890423</v>
      </c>
      <c r="H285" s="112">
        <v>130</v>
      </c>
      <c r="I285" s="111">
        <f t="shared" si="144"/>
        <v>68.421052631578945</v>
      </c>
      <c r="J285" s="112">
        <f>D285-F285</f>
        <v>29810</v>
      </c>
      <c r="K285" s="111">
        <f t="shared" si="146"/>
        <v>98.672668895435436</v>
      </c>
      <c r="L285" s="112">
        <v>7144</v>
      </c>
      <c r="M285" s="111">
        <f t="shared" si="147"/>
        <v>78.384902348035993</v>
      </c>
      <c r="N285" s="112">
        <v>14912</v>
      </c>
      <c r="O285" s="111">
        <f t="shared" si="148"/>
        <v>100.95457315009139</v>
      </c>
      <c r="P285" s="112">
        <f t="shared" si="156"/>
        <v>7768</v>
      </c>
      <c r="Q285" s="111">
        <f t="shared" si="149"/>
        <v>137.31659890401272</v>
      </c>
      <c r="R285" s="112">
        <f t="shared" si="158"/>
        <v>37578</v>
      </c>
      <c r="S285" s="111">
        <f t="shared" si="150"/>
        <v>104.76748076279692</v>
      </c>
      <c r="T285" s="112">
        <v>35705</v>
      </c>
      <c r="U285" s="111">
        <f t="shared" si="151"/>
        <v>107.464258841234</v>
      </c>
      <c r="V285" s="112">
        <v>3345</v>
      </c>
      <c r="W285" s="111">
        <f t="shared" si="152"/>
        <v>198.87039239001189</v>
      </c>
      <c r="X285" s="112">
        <f t="shared" si="157"/>
        <v>1873</v>
      </c>
      <c r="Y285" s="111">
        <f t="shared" si="153"/>
        <v>70.86643965191071</v>
      </c>
      <c r="Z285" s="112">
        <v>83</v>
      </c>
      <c r="AA285" s="111">
        <f>Z285/Z273*100</f>
        <v>91.208791208791212</v>
      </c>
      <c r="AB285" s="111" t="s">
        <v>31</v>
      </c>
      <c r="AC285" s="111" t="s">
        <v>31</v>
      </c>
      <c r="AD285" s="239">
        <v>182</v>
      </c>
      <c r="AE285" s="240">
        <f>AD285/AD273*100</f>
        <v>102.82485875706216</v>
      </c>
      <c r="AF285" s="111" t="s">
        <v>31</v>
      </c>
      <c r="AG285" s="111" t="s">
        <v>31</v>
      </c>
      <c r="AH285" s="111" t="s">
        <v>31</v>
      </c>
      <c r="AI285" s="111" t="s">
        <v>31</v>
      </c>
      <c r="AJ285" s="113"/>
      <c r="AK285" s="161"/>
      <c r="AL285" s="212"/>
      <c r="AM285" s="213"/>
      <c r="AN285" s="212"/>
      <c r="AO285" s="212"/>
      <c r="AP285" s="113"/>
      <c r="AQ285" s="214"/>
      <c r="AR285" s="206"/>
      <c r="AS285" s="206"/>
      <c r="AT285" s="206"/>
      <c r="AU285" s="206"/>
      <c r="AV285" s="206"/>
      <c r="AW285" s="206"/>
      <c r="AX285" s="206"/>
    </row>
    <row r="286" spans="1:52" ht="12" customHeight="1">
      <c r="A286" s="241"/>
      <c r="B286" s="43" t="s">
        <v>282</v>
      </c>
      <c r="C286" s="60" t="s">
        <v>283</v>
      </c>
      <c r="D286" s="75">
        <v>29493</v>
      </c>
      <c r="E286" s="84">
        <f t="shared" si="142"/>
        <v>99.400087627649896</v>
      </c>
      <c r="F286" s="95">
        <v>269</v>
      </c>
      <c r="G286" s="84">
        <f t="shared" si="143"/>
        <v>115.45064377682404</v>
      </c>
      <c r="H286" s="78">
        <v>152</v>
      </c>
      <c r="I286" s="84">
        <f>H286/H274*100</f>
        <v>116.03053435114504</v>
      </c>
      <c r="J286" s="78">
        <f t="shared" ref="J286:J291" si="159">D286-F286</f>
        <v>29224</v>
      </c>
      <c r="K286" s="84">
        <f t="shared" si="146"/>
        <v>99.273048440790816</v>
      </c>
      <c r="L286" s="78">
        <v>7098</v>
      </c>
      <c r="M286" s="84">
        <f t="shared" si="147"/>
        <v>89.126067302862893</v>
      </c>
      <c r="N286" s="262">
        <v>16114</v>
      </c>
      <c r="O286" s="84">
        <f t="shared" si="148"/>
        <v>107.34079403144152</v>
      </c>
      <c r="P286" s="78">
        <f t="shared" si="156"/>
        <v>9016</v>
      </c>
      <c r="Q286" s="84">
        <f t="shared" si="149"/>
        <v>127.92281498297389</v>
      </c>
      <c r="R286" s="78">
        <f t="shared" si="158"/>
        <v>38240</v>
      </c>
      <c r="S286" s="84">
        <f t="shared" si="150"/>
        <v>104.80732335690402</v>
      </c>
      <c r="T286" s="78">
        <v>36343</v>
      </c>
      <c r="U286" s="84">
        <f t="shared" si="151"/>
        <v>105.97480608852861</v>
      </c>
      <c r="V286" s="78">
        <v>3001</v>
      </c>
      <c r="W286" s="84">
        <f t="shared" si="152"/>
        <v>191.14649681528661</v>
      </c>
      <c r="X286" s="78">
        <f t="shared" ref="X286:X290" si="160">R286-T286</f>
        <v>1897</v>
      </c>
      <c r="Y286" s="84">
        <f t="shared" si="153"/>
        <v>86.541970802919707</v>
      </c>
      <c r="Z286" s="78">
        <v>107</v>
      </c>
      <c r="AA286" s="84">
        <f t="shared" ref="AA286:AA297" si="161">Z286/Z274*100</f>
        <v>130.48780487804879</v>
      </c>
      <c r="AB286" s="84" t="s">
        <v>31</v>
      </c>
      <c r="AC286" s="84" t="s">
        <v>31</v>
      </c>
      <c r="AD286" s="264">
        <v>165</v>
      </c>
      <c r="AE286" s="96">
        <f t="shared" ref="AE286:AE291" si="162">AD286/AD274*100</f>
        <v>103.125</v>
      </c>
      <c r="AF286" s="96" t="s">
        <v>31</v>
      </c>
      <c r="AG286" s="84" t="s">
        <v>184</v>
      </c>
      <c r="AH286" s="84" t="s">
        <v>184</v>
      </c>
      <c r="AI286" s="96" t="s">
        <v>31</v>
      </c>
      <c r="AJ286" s="171"/>
      <c r="AK286" s="157"/>
      <c r="AL286" s="242"/>
      <c r="AM286" s="157"/>
      <c r="AN286" s="118"/>
      <c r="AO286" s="157"/>
      <c r="AP286" s="171"/>
      <c r="AQ286" s="119"/>
      <c r="AR286" s="159"/>
      <c r="AY286" s="15"/>
      <c r="AZ286" s="15"/>
    </row>
    <row r="287" spans="1:52" s="88" customFormat="1" ht="12" customHeight="1">
      <c r="A287" s="243"/>
      <c r="B287" s="43" t="s">
        <v>284</v>
      </c>
      <c r="C287" s="60" t="s">
        <v>285</v>
      </c>
      <c r="D287" s="82">
        <v>30417</v>
      </c>
      <c r="E287" s="96">
        <f t="shared" si="142"/>
        <v>100.01972970306797</v>
      </c>
      <c r="F287" s="95">
        <v>262</v>
      </c>
      <c r="G287" s="96">
        <f t="shared" si="143"/>
        <v>102.34375</v>
      </c>
      <c r="H287" s="95">
        <v>145</v>
      </c>
      <c r="I287" s="96">
        <f t="shared" ref="I287:I297" si="163">H287/H275*100</f>
        <v>94.155844155844164</v>
      </c>
      <c r="J287" s="95">
        <f t="shared" si="159"/>
        <v>30155</v>
      </c>
      <c r="K287" s="96">
        <f t="shared" si="146"/>
        <v>100</v>
      </c>
      <c r="L287" s="95">
        <v>7390</v>
      </c>
      <c r="M287" s="96">
        <f t="shared" si="147"/>
        <v>89.52150211992732</v>
      </c>
      <c r="N287" s="263">
        <v>16469</v>
      </c>
      <c r="O287" s="96">
        <f t="shared" si="148"/>
        <v>108.19919847579003</v>
      </c>
      <c r="P287" s="95">
        <f t="shared" si="156"/>
        <v>9079</v>
      </c>
      <c r="Q287" s="84">
        <f t="shared" si="149"/>
        <v>130.33304622451908</v>
      </c>
      <c r="R287" s="95">
        <f t="shared" si="158"/>
        <v>39234</v>
      </c>
      <c r="S287" s="96">
        <f t="shared" si="150"/>
        <v>105.69219579213922</v>
      </c>
      <c r="T287" s="95">
        <v>38144</v>
      </c>
      <c r="U287" s="96">
        <f t="shared" si="151"/>
        <v>105.0625241006996</v>
      </c>
      <c r="V287" s="95">
        <v>2619</v>
      </c>
      <c r="W287" s="96">
        <f t="shared" si="152"/>
        <v>262.68806419257771</v>
      </c>
      <c r="X287" s="95">
        <f t="shared" si="160"/>
        <v>1090</v>
      </c>
      <c r="Y287" s="96">
        <f t="shared" si="153"/>
        <v>133.74233128834356</v>
      </c>
      <c r="Z287" s="95">
        <v>87</v>
      </c>
      <c r="AA287" s="96">
        <f t="shared" si="161"/>
        <v>129.85074626865671</v>
      </c>
      <c r="AB287" s="96" t="s">
        <v>343</v>
      </c>
      <c r="AC287" s="223" t="s">
        <v>184</v>
      </c>
      <c r="AD287" s="95">
        <v>154</v>
      </c>
      <c r="AE287" s="96">
        <f t="shared" si="162"/>
        <v>86.033519553072622</v>
      </c>
      <c r="AF287" s="96" t="s">
        <v>31</v>
      </c>
      <c r="AG287" s="223" t="s">
        <v>184</v>
      </c>
      <c r="AH287" s="223" t="s">
        <v>184</v>
      </c>
      <c r="AI287" s="96" t="s">
        <v>31</v>
      </c>
      <c r="AJ287" s="171"/>
      <c r="AK287" s="172"/>
      <c r="AL287" s="246"/>
      <c r="AM287" s="172"/>
      <c r="AN287" s="171"/>
      <c r="AO287" s="205"/>
      <c r="AP287" s="171"/>
      <c r="AQ287" s="247"/>
      <c r="AR287" s="244"/>
      <c r="AS287" s="188"/>
      <c r="AT287" s="188"/>
      <c r="AU287" s="188"/>
      <c r="AV287" s="188"/>
      <c r="AW287" s="188"/>
      <c r="AX287" s="188"/>
      <c r="AY287" s="188"/>
      <c r="AZ287" s="188"/>
    </row>
    <row r="288" spans="1:52" s="88" customFormat="1" ht="12" customHeight="1">
      <c r="A288" s="243"/>
      <c r="B288" s="43" t="s">
        <v>286</v>
      </c>
      <c r="C288" s="60" t="s">
        <v>12</v>
      </c>
      <c r="D288" s="82">
        <v>28418</v>
      </c>
      <c r="E288" s="96">
        <f t="shared" si="142"/>
        <v>100.23632323374837</v>
      </c>
      <c r="F288" s="95">
        <v>274</v>
      </c>
      <c r="G288" s="96">
        <f t="shared" si="143"/>
        <v>85.893416927899693</v>
      </c>
      <c r="H288" s="95">
        <v>148</v>
      </c>
      <c r="I288" s="96">
        <f t="shared" si="163"/>
        <v>73.267326732673268</v>
      </c>
      <c r="J288" s="95">
        <f t="shared" si="159"/>
        <v>28144</v>
      </c>
      <c r="K288" s="96">
        <f t="shared" si="146"/>
        <v>100.39954337899543</v>
      </c>
      <c r="L288" s="95">
        <v>5820</v>
      </c>
      <c r="M288" s="96">
        <f t="shared" si="147"/>
        <v>111.0475100171723</v>
      </c>
      <c r="N288" s="263">
        <v>16868</v>
      </c>
      <c r="O288" s="96">
        <f t="shared" si="148"/>
        <v>107.85855873137669</v>
      </c>
      <c r="P288" s="95">
        <f t="shared" si="156"/>
        <v>11048</v>
      </c>
      <c r="Q288" s="84">
        <f t="shared" si="149"/>
        <v>106.25120215426043</v>
      </c>
      <c r="R288" s="95">
        <f t="shared" si="158"/>
        <v>39192</v>
      </c>
      <c r="S288" s="96">
        <f t="shared" si="150"/>
        <v>101.98282591725214</v>
      </c>
      <c r="T288" s="95">
        <v>38563</v>
      </c>
      <c r="U288" s="96">
        <f t="shared" si="151"/>
        <v>102.14823055732147</v>
      </c>
      <c r="V288" s="95">
        <v>2601</v>
      </c>
      <c r="W288" s="96">
        <f t="shared" si="152"/>
        <v>215.49295774647885</v>
      </c>
      <c r="X288" s="95">
        <f t="shared" si="160"/>
        <v>629</v>
      </c>
      <c r="Y288" s="96">
        <f t="shared" si="153"/>
        <v>92.772861356932154</v>
      </c>
      <c r="Z288" s="95">
        <v>92</v>
      </c>
      <c r="AA288" s="96">
        <f t="shared" si="161"/>
        <v>113.58024691358024</v>
      </c>
      <c r="AB288" s="96" t="s">
        <v>31</v>
      </c>
      <c r="AC288" s="96" t="s">
        <v>31</v>
      </c>
      <c r="AD288" s="95">
        <v>155</v>
      </c>
      <c r="AE288" s="96">
        <f t="shared" si="162"/>
        <v>100</v>
      </c>
      <c r="AF288" s="96" t="s">
        <v>31</v>
      </c>
      <c r="AG288" s="96" t="s">
        <v>31</v>
      </c>
      <c r="AH288" s="96" t="s">
        <v>31</v>
      </c>
      <c r="AI288" s="96" t="s">
        <v>31</v>
      </c>
      <c r="AJ288" s="171"/>
      <c r="AK288" s="172"/>
      <c r="AL288" s="246"/>
      <c r="AM288" s="172"/>
      <c r="AN288" s="171"/>
      <c r="AO288" s="205"/>
      <c r="AP288" s="171"/>
      <c r="AQ288" s="247"/>
      <c r="AR288" s="188"/>
      <c r="AS288" s="188"/>
      <c r="AT288" s="188"/>
      <c r="AU288" s="188"/>
      <c r="AV288" s="188"/>
      <c r="AW288" s="188"/>
      <c r="AX288" s="188"/>
      <c r="AY288" s="188"/>
      <c r="AZ288" s="188"/>
    </row>
    <row r="289" spans="1:52" s="88" customFormat="1" ht="12" customHeight="1">
      <c r="A289" s="243"/>
      <c r="B289" s="43" t="s">
        <v>287</v>
      </c>
      <c r="C289" s="60" t="s">
        <v>288</v>
      </c>
      <c r="D289" s="82">
        <v>27345</v>
      </c>
      <c r="E289" s="96">
        <f t="shared" si="142"/>
        <v>99.610228762931669</v>
      </c>
      <c r="F289" s="95">
        <v>277</v>
      </c>
      <c r="G289" s="96">
        <f t="shared" si="143"/>
        <v>92.953020134228197</v>
      </c>
      <c r="H289" s="95">
        <v>151</v>
      </c>
      <c r="I289" s="96">
        <f t="shared" si="163"/>
        <v>83.425414364640886</v>
      </c>
      <c r="J289" s="95">
        <f t="shared" si="159"/>
        <v>27068</v>
      </c>
      <c r="K289" s="96">
        <f t="shared" si="146"/>
        <v>99.683287913382927</v>
      </c>
      <c r="L289" s="95">
        <v>5702</v>
      </c>
      <c r="M289" s="96">
        <f t="shared" si="147"/>
        <v>120.24462252214256</v>
      </c>
      <c r="N289" s="263">
        <v>16722</v>
      </c>
      <c r="O289" s="96">
        <f t="shared" si="148"/>
        <v>97.886788034888482</v>
      </c>
      <c r="P289" s="95">
        <f t="shared" si="156"/>
        <v>11020</v>
      </c>
      <c r="Q289" s="96">
        <f t="shared" si="148"/>
        <v>89.295843124544206</v>
      </c>
      <c r="R289" s="95">
        <f t="shared" si="158"/>
        <v>38088</v>
      </c>
      <c r="S289" s="96">
        <f t="shared" si="150"/>
        <v>96.43752373718192</v>
      </c>
      <c r="T289" s="95">
        <v>37069</v>
      </c>
      <c r="U289" s="96">
        <f t="shared" si="151"/>
        <v>95.489438433797019</v>
      </c>
      <c r="V289" s="95">
        <v>2820</v>
      </c>
      <c r="W289" s="96">
        <f t="shared" si="152"/>
        <v>184.91803278688525</v>
      </c>
      <c r="X289" s="95">
        <f t="shared" si="160"/>
        <v>1019</v>
      </c>
      <c r="Y289" s="96">
        <f t="shared" si="153"/>
        <v>150.96296296296296</v>
      </c>
      <c r="Z289" s="95">
        <v>104</v>
      </c>
      <c r="AA289" s="96">
        <f t="shared" si="161"/>
        <v>140.54054054054055</v>
      </c>
      <c r="AB289" s="96" t="s">
        <v>31</v>
      </c>
      <c r="AC289" s="96" t="s">
        <v>31</v>
      </c>
      <c r="AD289" s="95">
        <v>159</v>
      </c>
      <c r="AE289" s="96">
        <f t="shared" si="162"/>
        <v>91.907514450867055</v>
      </c>
      <c r="AF289" s="96" t="s">
        <v>31</v>
      </c>
      <c r="AG289" s="96" t="s">
        <v>31</v>
      </c>
      <c r="AH289" s="96" t="s">
        <v>31</v>
      </c>
      <c r="AI289" s="96" t="s">
        <v>31</v>
      </c>
      <c r="AJ289" s="109"/>
      <c r="AK289" s="172"/>
      <c r="AL289" s="171"/>
      <c r="AM289" s="172"/>
      <c r="AN289" s="171"/>
      <c r="AO289" s="205"/>
      <c r="AP289" s="171"/>
      <c r="AQ289" s="247"/>
      <c r="AR289" s="188"/>
      <c r="AS289" s="188"/>
      <c r="AT289" s="188"/>
      <c r="AU289" s="188"/>
      <c r="AV289" s="188"/>
      <c r="AW289" s="188"/>
      <c r="AX289" s="188"/>
      <c r="AY289" s="188"/>
      <c r="AZ289" s="188"/>
    </row>
    <row r="290" spans="1:52" s="88" customFormat="1" ht="12" customHeight="1">
      <c r="A290" s="243"/>
      <c r="B290" s="43" t="s">
        <v>289</v>
      </c>
      <c r="C290" s="60" t="s">
        <v>290</v>
      </c>
      <c r="D290" s="82">
        <v>26848</v>
      </c>
      <c r="E290" s="96">
        <f t="shared" si="142"/>
        <v>103.3728630833205</v>
      </c>
      <c r="F290" s="95">
        <v>282</v>
      </c>
      <c r="G290" s="96">
        <f t="shared" si="143"/>
        <v>106.41509433962264</v>
      </c>
      <c r="H290" s="95">
        <v>156</v>
      </c>
      <c r="I290" s="96">
        <f t="shared" si="163"/>
        <v>105.40540540540539</v>
      </c>
      <c r="J290" s="95">
        <f t="shared" si="159"/>
        <v>26566</v>
      </c>
      <c r="K290" s="96">
        <f t="shared" si="146"/>
        <v>103.34150231454468</v>
      </c>
      <c r="L290" s="95">
        <v>5861</v>
      </c>
      <c r="M290" s="96">
        <f t="shared" si="147"/>
        <v>121.72377985462097</v>
      </c>
      <c r="N290" s="263">
        <v>16261</v>
      </c>
      <c r="O290" s="96">
        <f t="shared" ref="O290:O301" si="164">N290/N278*100</f>
        <v>94.921487362092122</v>
      </c>
      <c r="P290" s="95">
        <f t="shared" si="156"/>
        <v>10400</v>
      </c>
      <c r="Q290" s="96">
        <f t="shared" si="148"/>
        <v>84.443000974342326</v>
      </c>
      <c r="R290" s="95">
        <f t="shared" si="158"/>
        <v>36966</v>
      </c>
      <c r="S290" s="96">
        <f t="shared" si="150"/>
        <v>97.220103621492257</v>
      </c>
      <c r="T290" s="95">
        <v>35421</v>
      </c>
      <c r="U290" s="96">
        <f t="shared" si="151"/>
        <v>95.443522310842852</v>
      </c>
      <c r="V290" s="95">
        <v>3060</v>
      </c>
      <c r="W290" s="96">
        <f t="shared" si="152"/>
        <v>181.49466192170817</v>
      </c>
      <c r="X290" s="95">
        <f t="shared" si="160"/>
        <v>1545</v>
      </c>
      <c r="Y290" s="96">
        <f t="shared" si="153"/>
        <v>169.59385290889134</v>
      </c>
      <c r="Z290" s="95">
        <v>95</v>
      </c>
      <c r="AA290" s="96">
        <f t="shared" si="161"/>
        <v>100</v>
      </c>
      <c r="AB290" s="96" t="s">
        <v>31</v>
      </c>
      <c r="AC290" s="96" t="s">
        <v>31</v>
      </c>
      <c r="AD290" s="265">
        <v>148</v>
      </c>
      <c r="AE290" s="96">
        <f t="shared" si="162"/>
        <v>80.434782608695656</v>
      </c>
      <c r="AF290" s="96" t="s">
        <v>31</v>
      </c>
      <c r="AG290" s="96" t="s">
        <v>31</v>
      </c>
      <c r="AH290" s="96" t="s">
        <v>31</v>
      </c>
      <c r="AI290" s="96" t="s">
        <v>31</v>
      </c>
      <c r="AJ290" s="109"/>
      <c r="AK290" s="172"/>
      <c r="AL290" s="246"/>
      <c r="AM290" s="172"/>
      <c r="AN290" s="171"/>
      <c r="AO290" s="205"/>
      <c r="AP290" s="171"/>
      <c r="AQ290" s="247"/>
      <c r="AR290" s="188"/>
      <c r="AS290" s="188"/>
      <c r="AT290" s="188"/>
      <c r="AU290" s="188"/>
      <c r="AV290" s="188"/>
      <c r="AW290" s="188"/>
      <c r="AX290" s="188"/>
      <c r="AY290" s="188"/>
      <c r="AZ290" s="188"/>
    </row>
    <row r="291" spans="1:52" s="88" customFormat="1" ht="12" customHeight="1">
      <c r="A291" s="243"/>
      <c r="B291" s="43" t="s">
        <v>291</v>
      </c>
      <c r="C291" s="60" t="s">
        <v>15</v>
      </c>
      <c r="D291" s="82">
        <v>26383</v>
      </c>
      <c r="E291" s="96">
        <f t="shared" si="142"/>
        <v>104.6736758579647</v>
      </c>
      <c r="F291" s="95">
        <v>268</v>
      </c>
      <c r="G291" s="96">
        <f t="shared" si="143"/>
        <v>99.628252788104092</v>
      </c>
      <c r="H291" s="95">
        <v>142</v>
      </c>
      <c r="I291" s="96">
        <f t="shared" si="163"/>
        <v>93.421052631578945</v>
      </c>
      <c r="J291" s="95">
        <f t="shared" si="159"/>
        <v>26115</v>
      </c>
      <c r="K291" s="96">
        <f t="shared" si="146"/>
        <v>104.72810394610201</v>
      </c>
      <c r="L291" s="95">
        <v>5107</v>
      </c>
      <c r="M291" s="96">
        <f t="shared" si="147"/>
        <v>121.85635886423287</v>
      </c>
      <c r="N291" s="263">
        <v>18143</v>
      </c>
      <c r="O291" s="96">
        <f t="shared" si="164"/>
        <v>100.27634996960151</v>
      </c>
      <c r="P291" s="95">
        <f t="shared" si="156"/>
        <v>13036</v>
      </c>
      <c r="Q291" s="96">
        <f t="shared" si="148"/>
        <v>93.770680477629114</v>
      </c>
      <c r="R291" s="95">
        <f t="shared" si="158"/>
        <v>39151</v>
      </c>
      <c r="S291" s="96">
        <f t="shared" si="150"/>
        <v>100.80591173592872</v>
      </c>
      <c r="T291" s="95">
        <v>38424</v>
      </c>
      <c r="U291" s="96">
        <f t="shared" si="151"/>
        <v>100.67335656457148</v>
      </c>
      <c r="V291" s="95">
        <v>3047</v>
      </c>
      <c r="W291" s="96">
        <f t="shared" si="152"/>
        <v>138.5</v>
      </c>
      <c r="X291" s="95">
        <f>R291-T291</f>
        <v>727</v>
      </c>
      <c r="Y291" s="96">
        <f t="shared" si="153"/>
        <v>108.34575260804769</v>
      </c>
      <c r="Z291" s="95">
        <v>95</v>
      </c>
      <c r="AA291" s="96">
        <f t="shared" si="161"/>
        <v>123.37662337662339</v>
      </c>
      <c r="AB291" s="96" t="s">
        <v>31</v>
      </c>
      <c r="AC291" s="96" t="s">
        <v>31</v>
      </c>
      <c r="AD291" s="95">
        <v>166</v>
      </c>
      <c r="AE291" s="96">
        <f t="shared" si="162"/>
        <v>97.076023391812853</v>
      </c>
      <c r="AF291" s="96" t="s">
        <v>31</v>
      </c>
      <c r="AG291" s="96" t="s">
        <v>31</v>
      </c>
      <c r="AH291" s="96" t="s">
        <v>31</v>
      </c>
      <c r="AI291" s="96" t="s">
        <v>31</v>
      </c>
      <c r="AJ291" s="109"/>
      <c r="AK291" s="172"/>
      <c r="AL291" s="246"/>
      <c r="AM291" s="172"/>
      <c r="AN291" s="171"/>
      <c r="AO291" s="205"/>
      <c r="AP291" s="171"/>
      <c r="AQ291" s="247"/>
      <c r="AR291" s="188"/>
      <c r="AS291" s="188"/>
      <c r="AT291" s="188"/>
      <c r="AU291" s="188"/>
      <c r="AV291" s="188"/>
      <c r="AW291" s="188"/>
      <c r="AX291" s="188"/>
      <c r="AY291" s="188"/>
      <c r="AZ291" s="188"/>
    </row>
    <row r="292" spans="1:52" s="88" customFormat="1" ht="12" customHeight="1">
      <c r="A292" s="243"/>
      <c r="B292" s="43" t="s">
        <v>292</v>
      </c>
      <c r="C292" s="60" t="s">
        <v>16</v>
      </c>
      <c r="D292" s="82">
        <v>27534</v>
      </c>
      <c r="E292" s="96">
        <f>D292/D280*100</f>
        <v>103.16996402877699</v>
      </c>
      <c r="F292" s="95">
        <v>288</v>
      </c>
      <c r="G292" s="96">
        <f t="shared" si="143"/>
        <v>106.27306273062732</v>
      </c>
      <c r="H292" s="95">
        <v>162</v>
      </c>
      <c r="I292" s="96">
        <f t="shared" si="163"/>
        <v>105.1948051948052</v>
      </c>
      <c r="J292" s="95">
        <f>D292-F292</f>
        <v>27246</v>
      </c>
      <c r="K292" s="96">
        <f t="shared" si="146"/>
        <v>103.1381307491388</v>
      </c>
      <c r="L292" s="95">
        <v>5481</v>
      </c>
      <c r="M292" s="96">
        <f t="shared" si="147"/>
        <v>109.29212362911267</v>
      </c>
      <c r="N292" s="263">
        <v>18222</v>
      </c>
      <c r="O292" s="96">
        <f t="shared" si="164"/>
        <v>101.28960533629794</v>
      </c>
      <c r="P292" s="95">
        <f t="shared" si="156"/>
        <v>12741</v>
      </c>
      <c r="Q292" s="96">
        <f t="shared" si="148"/>
        <v>98.196531791907518</v>
      </c>
      <c r="R292" s="95">
        <f t="shared" si="158"/>
        <v>39987</v>
      </c>
      <c r="S292" s="96">
        <f t="shared" si="150"/>
        <v>101.51045897644191</v>
      </c>
      <c r="T292" s="95">
        <v>39325</v>
      </c>
      <c r="U292" s="96">
        <f t="shared" si="151"/>
        <v>101.75697355483102</v>
      </c>
      <c r="V292" s="95">
        <v>3412</v>
      </c>
      <c r="W292" s="96">
        <f t="shared" si="152"/>
        <v>161.6295594504974</v>
      </c>
      <c r="X292" s="95">
        <f t="shared" ref="X292:X302" si="165">R292-T292</f>
        <v>662</v>
      </c>
      <c r="Y292" s="96">
        <f t="shared" si="153"/>
        <v>88.739946380697049</v>
      </c>
      <c r="Z292" s="95">
        <v>118</v>
      </c>
      <c r="AA292" s="96">
        <f t="shared" si="161"/>
        <v>99.159663865546221</v>
      </c>
      <c r="AB292" s="96" t="s">
        <v>31</v>
      </c>
      <c r="AC292" s="96" t="s">
        <v>31</v>
      </c>
      <c r="AD292" s="95">
        <v>158</v>
      </c>
      <c r="AE292" s="96">
        <f>AD292/AD280*100</f>
        <v>88.764044943820224</v>
      </c>
      <c r="AF292" s="96" t="s">
        <v>31</v>
      </c>
      <c r="AG292" s="96" t="s">
        <v>31</v>
      </c>
      <c r="AH292" s="96" t="s">
        <v>31</v>
      </c>
      <c r="AI292" s="223" t="s">
        <v>184</v>
      </c>
      <c r="AJ292" s="109"/>
      <c r="AK292" s="172"/>
      <c r="AL292" s="246"/>
      <c r="AM292" s="172"/>
      <c r="AN292" s="171"/>
      <c r="AO292" s="205"/>
      <c r="AP292" s="171"/>
      <c r="AQ292" s="247"/>
      <c r="AR292" s="188"/>
      <c r="AS292" s="188"/>
      <c r="AT292" s="188"/>
      <c r="AU292" s="188"/>
      <c r="AV292" s="188"/>
      <c r="AW292" s="188"/>
      <c r="AX292" s="188"/>
      <c r="AY292" s="188"/>
      <c r="AZ292" s="188"/>
    </row>
    <row r="293" spans="1:52" s="88" customFormat="1" ht="12" customHeight="1">
      <c r="A293" s="243"/>
      <c r="B293" s="43" t="s">
        <v>293</v>
      </c>
      <c r="C293" s="60" t="s">
        <v>17</v>
      </c>
      <c r="D293" s="82">
        <v>26907</v>
      </c>
      <c r="E293" s="96">
        <f>D293/D281*100</f>
        <v>101.61253776435046</v>
      </c>
      <c r="F293" s="95">
        <v>288</v>
      </c>
      <c r="G293" s="96">
        <f t="shared" si="143"/>
        <v>101.05263157894737</v>
      </c>
      <c r="H293" s="95">
        <v>162</v>
      </c>
      <c r="I293" s="96">
        <f t="shared" si="163"/>
        <v>96.428571428571431</v>
      </c>
      <c r="J293" s="95">
        <f t="shared" ref="J293:J303" si="166">D293-F293</f>
        <v>26619</v>
      </c>
      <c r="K293" s="96">
        <f t="shared" si="146"/>
        <v>101.61862950944838</v>
      </c>
      <c r="L293" s="95">
        <v>5943</v>
      </c>
      <c r="M293" s="96">
        <f t="shared" si="147"/>
        <v>113.69810598813852</v>
      </c>
      <c r="N293" s="263">
        <v>17547</v>
      </c>
      <c r="O293" s="96">
        <f t="shared" si="164"/>
        <v>112.81342419956282</v>
      </c>
      <c r="P293" s="95">
        <f t="shared" si="156"/>
        <v>11604</v>
      </c>
      <c r="Q293" s="96">
        <f t="shared" si="148"/>
        <v>112.36564345889417</v>
      </c>
      <c r="R293" s="95">
        <f t="shared" si="158"/>
        <v>38223</v>
      </c>
      <c r="S293" s="96">
        <f t="shared" si="150"/>
        <v>104.65746673238047</v>
      </c>
      <c r="T293" s="95">
        <v>37374</v>
      </c>
      <c r="U293" s="96">
        <f t="shared" si="151"/>
        <v>104.16968615864874</v>
      </c>
      <c r="V293" s="95">
        <v>3728</v>
      </c>
      <c r="W293" s="96">
        <f t="shared" si="152"/>
        <v>176.34815515610219</v>
      </c>
      <c r="X293" s="95">
        <f t="shared" si="165"/>
        <v>849</v>
      </c>
      <c r="Y293" s="96">
        <f t="shared" si="153"/>
        <v>131.83229813664596</v>
      </c>
      <c r="Z293" s="95">
        <v>87</v>
      </c>
      <c r="AA293" s="96">
        <f t="shared" si="161"/>
        <v>88.775510204081627</v>
      </c>
      <c r="AB293" s="96" t="s">
        <v>31</v>
      </c>
      <c r="AC293" s="96" t="s">
        <v>31</v>
      </c>
      <c r="AD293" s="95">
        <v>167</v>
      </c>
      <c r="AE293" s="96">
        <f t="shared" ref="AE293:AE303" si="167">AD293/AD281*100</f>
        <v>116.78321678321679</v>
      </c>
      <c r="AF293" s="96" t="s">
        <v>31</v>
      </c>
      <c r="AG293" s="96" t="s">
        <v>31</v>
      </c>
      <c r="AH293" s="96" t="s">
        <v>31</v>
      </c>
      <c r="AI293" s="223" t="s">
        <v>184</v>
      </c>
      <c r="AJ293" s="109"/>
      <c r="AK293" s="172"/>
      <c r="AL293" s="246"/>
      <c r="AM293" s="172"/>
      <c r="AN293" s="171"/>
      <c r="AO293" s="205"/>
      <c r="AP293" s="171"/>
      <c r="AQ293" s="247"/>
      <c r="AR293" s="188"/>
      <c r="AS293" s="188"/>
      <c r="AT293" s="188"/>
      <c r="AU293" s="188"/>
      <c r="AV293" s="188"/>
      <c r="AW293" s="188"/>
      <c r="AX293" s="188"/>
      <c r="AY293" s="188"/>
      <c r="AZ293" s="188"/>
    </row>
    <row r="294" spans="1:52" s="88" customFormat="1" ht="12" customHeight="1">
      <c r="A294" s="243"/>
      <c r="B294" s="43" t="s">
        <v>294</v>
      </c>
      <c r="C294" s="60" t="s">
        <v>18</v>
      </c>
      <c r="D294" s="82">
        <v>27913</v>
      </c>
      <c r="E294" s="96">
        <f>D294/D282*100</f>
        <v>101.27349248965967</v>
      </c>
      <c r="F294" s="95">
        <v>294</v>
      </c>
      <c r="G294" s="96">
        <f t="shared" si="143"/>
        <v>94.533762057877809</v>
      </c>
      <c r="H294" s="95">
        <v>168</v>
      </c>
      <c r="I294" s="96">
        <f t="shared" si="163"/>
        <v>86.597938144329902</v>
      </c>
      <c r="J294" s="95">
        <f t="shared" si="166"/>
        <v>27619</v>
      </c>
      <c r="K294" s="96">
        <f t="shared" si="146"/>
        <v>101.35040915929692</v>
      </c>
      <c r="L294" s="95">
        <v>6782</v>
      </c>
      <c r="M294" s="96">
        <f t="shared" si="147"/>
        <v>117.17346233586731</v>
      </c>
      <c r="N294" s="263">
        <v>18049</v>
      </c>
      <c r="O294" s="96">
        <f t="shared" si="164"/>
        <v>120.28657114295235</v>
      </c>
      <c r="P294" s="95">
        <f t="shared" si="156"/>
        <v>11267</v>
      </c>
      <c r="Q294" s="96">
        <f t="shared" si="148"/>
        <v>122.24151025279374</v>
      </c>
      <c r="R294" s="95">
        <f t="shared" si="158"/>
        <v>38886</v>
      </c>
      <c r="S294" s="96">
        <f t="shared" si="150"/>
        <v>106.63047054952285</v>
      </c>
      <c r="T294" s="95">
        <v>37399</v>
      </c>
      <c r="U294" s="96">
        <f t="shared" si="151"/>
        <v>106.34685927147609</v>
      </c>
      <c r="V294" s="95">
        <v>3339</v>
      </c>
      <c r="W294" s="96">
        <f t="shared" si="152"/>
        <v>151.3599274705349</v>
      </c>
      <c r="X294" s="95">
        <f t="shared" si="165"/>
        <v>1487</v>
      </c>
      <c r="Y294" s="96">
        <f t="shared" si="153"/>
        <v>114.29669485011529</v>
      </c>
      <c r="Z294" s="95">
        <v>90</v>
      </c>
      <c r="AA294" s="96">
        <f t="shared" si="161"/>
        <v>115.38461538461537</v>
      </c>
      <c r="AB294" s="96" t="s">
        <v>31</v>
      </c>
      <c r="AC294" s="96" t="s">
        <v>31</v>
      </c>
      <c r="AD294" s="95">
        <v>148</v>
      </c>
      <c r="AE294" s="96">
        <f t="shared" si="167"/>
        <v>82.222222222222214</v>
      </c>
      <c r="AF294" s="96" t="s">
        <v>31</v>
      </c>
      <c r="AG294" s="96" t="s">
        <v>31</v>
      </c>
      <c r="AH294" s="96" t="s">
        <v>31</v>
      </c>
      <c r="AI294" s="223" t="s">
        <v>184</v>
      </c>
      <c r="AJ294" s="109"/>
      <c r="AK294" s="172"/>
      <c r="AL294" s="246"/>
      <c r="AM294" s="172"/>
      <c r="AN294" s="171"/>
      <c r="AO294" s="171"/>
      <c r="AP294" s="171"/>
      <c r="AQ294" s="247"/>
      <c r="AR294" s="188"/>
      <c r="AS294" s="188"/>
      <c r="AT294" s="188"/>
      <c r="AU294" s="188"/>
      <c r="AV294" s="188"/>
      <c r="AW294" s="188"/>
      <c r="AX294" s="188"/>
      <c r="AY294" s="188"/>
      <c r="AZ294" s="188"/>
    </row>
    <row r="295" spans="1:52" s="88" customFormat="1" ht="12" customHeight="1">
      <c r="A295" s="243"/>
      <c r="B295" s="43" t="s">
        <v>295</v>
      </c>
      <c r="C295" s="60" t="s">
        <v>296</v>
      </c>
      <c r="D295" s="82">
        <v>28531</v>
      </c>
      <c r="E295" s="96">
        <f t="shared" ref="E295:E303" si="168">D295/D283*100</f>
        <v>101.24197154110925</v>
      </c>
      <c r="F295" s="109">
        <v>257</v>
      </c>
      <c r="G295" s="185">
        <f t="shared" si="143"/>
        <v>93.115942028985515</v>
      </c>
      <c r="H295" s="109">
        <v>140</v>
      </c>
      <c r="I295" s="185">
        <f t="shared" si="163"/>
        <v>88.050314465408803</v>
      </c>
      <c r="J295" s="109">
        <f t="shared" si="166"/>
        <v>28274</v>
      </c>
      <c r="K295" s="185">
        <f t="shared" si="146"/>
        <v>101.32234366600967</v>
      </c>
      <c r="L295" s="95">
        <v>7253</v>
      </c>
      <c r="M295" s="96">
        <f t="shared" si="147"/>
        <v>120.66211944767926</v>
      </c>
      <c r="N295" s="263">
        <v>17469</v>
      </c>
      <c r="O295" s="96">
        <f t="shared" si="164"/>
        <v>120.15269275741109</v>
      </c>
      <c r="P295" s="95">
        <f t="shared" si="156"/>
        <v>10216</v>
      </c>
      <c r="Q295" s="96">
        <f>P295/P283*100</f>
        <v>119.7936210131332</v>
      </c>
      <c r="R295" s="95">
        <f t="shared" si="158"/>
        <v>38490</v>
      </c>
      <c r="S295" s="96">
        <f t="shared" si="150"/>
        <v>105.64598029259189</v>
      </c>
      <c r="T295" s="95">
        <v>37405</v>
      </c>
      <c r="U295" s="96">
        <f t="shared" si="151"/>
        <v>106.28836099113434</v>
      </c>
      <c r="V295" s="95">
        <v>2792</v>
      </c>
      <c r="W295" s="96">
        <f t="shared" si="152"/>
        <v>122.18818380743983</v>
      </c>
      <c r="X295" s="95">
        <f t="shared" si="165"/>
        <v>1085</v>
      </c>
      <c r="Y295" s="96">
        <f t="shared" si="153"/>
        <v>87.429492344883158</v>
      </c>
      <c r="Z295" s="95">
        <v>87</v>
      </c>
      <c r="AA295" s="96">
        <f t="shared" si="161"/>
        <v>120.83333333333333</v>
      </c>
      <c r="AB295" s="96" t="s">
        <v>31</v>
      </c>
      <c r="AC295" s="96" t="s">
        <v>31</v>
      </c>
      <c r="AD295" s="95">
        <v>160</v>
      </c>
      <c r="AE295" s="96">
        <f t="shared" si="167"/>
        <v>64.516129032258064</v>
      </c>
      <c r="AF295" s="96" t="s">
        <v>31</v>
      </c>
      <c r="AG295" s="96" t="s">
        <v>31</v>
      </c>
      <c r="AH295" s="96" t="s">
        <v>31</v>
      </c>
      <c r="AI295" s="96" t="s">
        <v>31</v>
      </c>
      <c r="AJ295" s="186"/>
      <c r="AK295" s="172"/>
      <c r="AL295" s="248"/>
      <c r="AM295" s="172"/>
      <c r="AN295" s="249"/>
      <c r="AO295" s="171"/>
      <c r="AP295" s="249"/>
      <c r="AQ295" s="247"/>
      <c r="AR295" s="188"/>
      <c r="AS295" s="188"/>
      <c r="AT295" s="188"/>
      <c r="AU295" s="188"/>
      <c r="AV295" s="188"/>
      <c r="AW295" s="188"/>
      <c r="AX295" s="188"/>
      <c r="AY295" s="188"/>
      <c r="AZ295" s="188"/>
    </row>
    <row r="296" spans="1:52" s="88" customFormat="1" ht="12.75" customHeight="1">
      <c r="A296" s="243"/>
      <c r="B296" s="43" t="s">
        <v>297</v>
      </c>
      <c r="C296" s="60" t="s">
        <v>298</v>
      </c>
      <c r="D296" s="82">
        <v>26245</v>
      </c>
      <c r="E296" s="96">
        <f t="shared" si="168"/>
        <v>99.071382733758639</v>
      </c>
      <c r="F296" s="109">
        <v>268</v>
      </c>
      <c r="G296" s="185">
        <f t="shared" si="143"/>
        <v>110.28806584362141</v>
      </c>
      <c r="H296" s="109">
        <v>151</v>
      </c>
      <c r="I296" s="185">
        <f t="shared" si="163"/>
        <v>119.84126984126983</v>
      </c>
      <c r="J296" s="109">
        <f t="shared" si="166"/>
        <v>25977</v>
      </c>
      <c r="K296" s="185">
        <f t="shared" si="146"/>
        <v>98.967540384029263</v>
      </c>
      <c r="L296" s="95">
        <v>6298</v>
      </c>
      <c r="M296" s="96">
        <f t="shared" si="147"/>
        <v>113.78500451671184</v>
      </c>
      <c r="N296" s="263">
        <v>16831</v>
      </c>
      <c r="O296" s="96">
        <f t="shared" si="164"/>
        <v>123.31306322807532</v>
      </c>
      <c r="P296" s="95">
        <f t="shared" si="156"/>
        <v>10533</v>
      </c>
      <c r="Q296" s="96">
        <f>P296/P284*100</f>
        <v>129.81266946019224</v>
      </c>
      <c r="R296" s="95">
        <f t="shared" si="158"/>
        <v>36510</v>
      </c>
      <c r="S296" s="96">
        <f t="shared" si="150"/>
        <v>106.25109132180897</v>
      </c>
      <c r="T296" s="95">
        <v>35538</v>
      </c>
      <c r="U296" s="96">
        <f t="shared" si="151"/>
        <v>106.85870643774243</v>
      </c>
      <c r="V296" s="95">
        <v>2584</v>
      </c>
      <c r="W296" s="96">
        <f t="shared" si="152"/>
        <v>99.003831417624525</v>
      </c>
      <c r="X296" s="95">
        <f t="shared" si="165"/>
        <v>972</v>
      </c>
      <c r="Y296" s="96">
        <f t="shared" si="153"/>
        <v>87.963800904977376</v>
      </c>
      <c r="Z296" s="95">
        <v>117</v>
      </c>
      <c r="AA296" s="96">
        <f t="shared" si="161"/>
        <v>225</v>
      </c>
      <c r="AB296" s="96" t="s">
        <v>31</v>
      </c>
      <c r="AC296" s="96" t="s">
        <v>31</v>
      </c>
      <c r="AD296" s="95">
        <v>148</v>
      </c>
      <c r="AE296" s="96">
        <f t="shared" si="167"/>
        <v>93.081761006289312</v>
      </c>
      <c r="AF296" s="96" t="s">
        <v>31</v>
      </c>
      <c r="AG296" s="96" t="s">
        <v>31</v>
      </c>
      <c r="AH296" s="96" t="s">
        <v>31</v>
      </c>
      <c r="AI296" s="96" t="s">
        <v>31</v>
      </c>
      <c r="AJ296" s="186"/>
      <c r="AK296" s="155"/>
      <c r="AL296" s="248"/>
      <c r="AM296" s="205"/>
      <c r="AN296" s="249"/>
      <c r="AO296" s="171"/>
      <c r="AP296" s="249"/>
      <c r="AQ296" s="247"/>
      <c r="AR296" s="188"/>
      <c r="AS296" s="188"/>
      <c r="AT296" s="188"/>
      <c r="AU296" s="188"/>
      <c r="AV296" s="188"/>
      <c r="AW296" s="188"/>
      <c r="AX296" s="188"/>
      <c r="AY296" s="188"/>
      <c r="AZ296" s="188"/>
    </row>
    <row r="297" spans="1:52" s="207" customFormat="1" ht="12.75" customHeight="1">
      <c r="A297" s="245"/>
      <c r="B297" s="43" t="s">
        <v>299</v>
      </c>
      <c r="C297" s="60" t="s">
        <v>300</v>
      </c>
      <c r="D297" s="82">
        <v>29662</v>
      </c>
      <c r="E297" s="96">
        <f t="shared" si="168"/>
        <v>98.685830255847236</v>
      </c>
      <c r="F297" s="109">
        <v>286</v>
      </c>
      <c r="G297" s="185">
        <f t="shared" si="143"/>
        <v>115.78947368421053</v>
      </c>
      <c r="H297" s="109">
        <v>169</v>
      </c>
      <c r="I297" s="185">
        <f t="shared" si="163"/>
        <v>130</v>
      </c>
      <c r="J297" s="109">
        <f t="shared" si="166"/>
        <v>29376</v>
      </c>
      <c r="K297" s="185">
        <f t="shared" si="146"/>
        <v>98.544112713854418</v>
      </c>
      <c r="L297" s="95">
        <v>7662</v>
      </c>
      <c r="M297" s="96">
        <f t="shared" si="147"/>
        <v>107.2508398656215</v>
      </c>
      <c r="N297" s="263">
        <v>18279</v>
      </c>
      <c r="O297" s="96">
        <f t="shared" si="164"/>
        <v>122.57913090128756</v>
      </c>
      <c r="P297" s="95">
        <f t="shared" si="156"/>
        <v>10617</v>
      </c>
      <c r="Q297" s="96">
        <f>P297/P285*100</f>
        <v>136.67610710607622</v>
      </c>
      <c r="R297" s="95">
        <f t="shared" si="158"/>
        <v>39993</v>
      </c>
      <c r="S297" s="96">
        <f t="shared" si="150"/>
        <v>106.4266326041833</v>
      </c>
      <c r="T297" s="95">
        <v>38300</v>
      </c>
      <c r="U297" s="96">
        <f t="shared" si="151"/>
        <v>107.26788965130933</v>
      </c>
      <c r="V297" s="95">
        <v>3261</v>
      </c>
      <c r="W297" s="96">
        <f t="shared" si="152"/>
        <v>97.488789237668158</v>
      </c>
      <c r="X297" s="95">
        <f t="shared" si="165"/>
        <v>1693</v>
      </c>
      <c r="Y297" s="96">
        <f t="shared" si="153"/>
        <v>90.389749065670046</v>
      </c>
      <c r="Z297" s="95">
        <v>111</v>
      </c>
      <c r="AA297" s="96">
        <f t="shared" si="161"/>
        <v>133.73493975903614</v>
      </c>
      <c r="AB297" s="96" t="s">
        <v>31</v>
      </c>
      <c r="AC297" s="96" t="s">
        <v>31</v>
      </c>
      <c r="AD297" s="95">
        <v>136</v>
      </c>
      <c r="AE297" s="96">
        <f t="shared" si="167"/>
        <v>74.72527472527473</v>
      </c>
      <c r="AF297" s="96" t="s">
        <v>31</v>
      </c>
      <c r="AG297" s="96" t="s">
        <v>31</v>
      </c>
      <c r="AH297" s="96" t="s">
        <v>31</v>
      </c>
      <c r="AI297" s="96" t="s">
        <v>31</v>
      </c>
      <c r="AJ297" s="109"/>
      <c r="AK297" s="155"/>
      <c r="AL297" s="171"/>
      <c r="AM297" s="155"/>
      <c r="AN297" s="171"/>
      <c r="AO297" s="171"/>
      <c r="AP297" s="171"/>
      <c r="AQ297" s="247"/>
      <c r="AR297" s="206"/>
      <c r="AS297" s="206"/>
      <c r="AT297" s="206"/>
      <c r="AU297" s="206"/>
      <c r="AV297" s="206"/>
      <c r="AW297" s="206"/>
      <c r="AX297" s="206"/>
      <c r="AY297" s="206"/>
      <c r="AZ297" s="206"/>
    </row>
    <row r="298" spans="1:52" ht="12" customHeight="1">
      <c r="A298" s="241"/>
      <c r="B298" s="42" t="s">
        <v>301</v>
      </c>
      <c r="C298" s="61" t="s">
        <v>302</v>
      </c>
      <c r="D298" s="77">
        <v>29299</v>
      </c>
      <c r="E298" s="86">
        <f t="shared" si="168"/>
        <v>99.34221679720612</v>
      </c>
      <c r="F298" s="116">
        <v>284</v>
      </c>
      <c r="G298" s="167">
        <f t="shared" ref="G298:G309" si="169">F298/F286*100</f>
        <v>105.57620817843866</v>
      </c>
      <c r="H298" s="29">
        <v>167</v>
      </c>
      <c r="I298" s="167">
        <f>H298/H286*100</f>
        <v>109.86842105263158</v>
      </c>
      <c r="J298" s="29">
        <f t="shared" si="166"/>
        <v>29015</v>
      </c>
      <c r="K298" s="167">
        <f t="shared" ref="K298:K309" si="170">J298/J286*100</f>
        <v>99.284834382699145</v>
      </c>
      <c r="L298" s="80">
        <v>7137</v>
      </c>
      <c r="M298" s="86">
        <f t="shared" ref="M298:M309" si="171">L298/L286*100</f>
        <v>100.54945054945054</v>
      </c>
      <c r="N298" s="274">
        <v>18801</v>
      </c>
      <c r="O298" s="86">
        <f t="shared" si="164"/>
        <v>116.67494104505398</v>
      </c>
      <c r="P298" s="80">
        <f t="shared" ref="P298:P309" si="172">N298-L298</f>
        <v>11664</v>
      </c>
      <c r="Q298" s="86">
        <f t="shared" ref="Q298:Q306" si="173">P298/P286*100</f>
        <v>129.37000887311447</v>
      </c>
      <c r="R298" s="80">
        <f t="shared" ref="R298:R309" si="174">J298+P298</f>
        <v>40679</v>
      </c>
      <c r="S298" s="86">
        <f t="shared" ref="S298:S309" si="175">R298/R286*100</f>
        <v>106.3781380753138</v>
      </c>
      <c r="T298" s="80">
        <v>39057</v>
      </c>
      <c r="U298" s="86">
        <f t="shared" ref="U298:U309" si="176">T298/T286*100</f>
        <v>107.46773794128168</v>
      </c>
      <c r="V298" s="80">
        <v>3214</v>
      </c>
      <c r="W298" s="86">
        <f t="shared" ref="W298:W309" si="177">V298/V286*100</f>
        <v>107.09763412195935</v>
      </c>
      <c r="X298" s="80">
        <f t="shared" si="165"/>
        <v>1622</v>
      </c>
      <c r="Y298" s="86">
        <f t="shared" ref="Y298:Y309" si="178">X298/X286*100</f>
        <v>85.503426462836046</v>
      </c>
      <c r="Z298" s="80">
        <v>94</v>
      </c>
      <c r="AA298" s="86">
        <f t="shared" ref="AA298:AA309" si="179">Z298/Z286*100</f>
        <v>87.850467289719631</v>
      </c>
      <c r="AB298" s="86" t="s">
        <v>31</v>
      </c>
      <c r="AC298" s="86" t="s">
        <v>31</v>
      </c>
      <c r="AD298" s="275">
        <v>162</v>
      </c>
      <c r="AE298" s="114">
        <f t="shared" si="167"/>
        <v>98.181818181818187</v>
      </c>
      <c r="AF298" s="114" t="s">
        <v>31</v>
      </c>
      <c r="AG298" s="86" t="s">
        <v>184</v>
      </c>
      <c r="AH298" s="86" t="s">
        <v>184</v>
      </c>
      <c r="AI298" s="114" t="s">
        <v>31</v>
      </c>
      <c r="AJ298" s="255"/>
      <c r="AK298" s="158"/>
      <c r="AL298" s="256"/>
      <c r="AM298" s="158"/>
      <c r="AN298" s="149"/>
      <c r="AO298" s="158"/>
      <c r="AP298" s="255"/>
      <c r="AQ298" s="183"/>
      <c r="AR298" s="159"/>
      <c r="AY298" s="15"/>
      <c r="AZ298" s="15"/>
    </row>
    <row r="299" spans="1:52" s="88" customFormat="1" ht="12" customHeight="1">
      <c r="A299" s="243"/>
      <c r="B299" s="43" t="s">
        <v>303</v>
      </c>
      <c r="C299" s="60" t="s">
        <v>304</v>
      </c>
      <c r="D299" s="82">
        <v>29971</v>
      </c>
      <c r="E299" s="96">
        <f t="shared" si="168"/>
        <v>98.533714699016997</v>
      </c>
      <c r="F299" s="171">
        <v>294</v>
      </c>
      <c r="G299" s="205">
        <f t="shared" si="169"/>
        <v>112.21374045801527</v>
      </c>
      <c r="H299" s="171">
        <v>177</v>
      </c>
      <c r="I299" s="205">
        <f t="shared" ref="I299:I309" si="180">H299/H287*100</f>
        <v>122.06896551724138</v>
      </c>
      <c r="J299" s="171">
        <f t="shared" si="166"/>
        <v>29677</v>
      </c>
      <c r="K299" s="205">
        <f t="shared" si="170"/>
        <v>98.414856574365771</v>
      </c>
      <c r="L299" s="95">
        <v>7210</v>
      </c>
      <c r="M299" s="96">
        <f t="shared" si="171"/>
        <v>97.564276048714476</v>
      </c>
      <c r="N299" s="263">
        <v>20043</v>
      </c>
      <c r="O299" s="96">
        <f t="shared" si="164"/>
        <v>121.70137834719776</v>
      </c>
      <c r="P299" s="95">
        <f t="shared" si="172"/>
        <v>12833</v>
      </c>
      <c r="Q299" s="96">
        <f t="shared" si="173"/>
        <v>141.34816609758784</v>
      </c>
      <c r="R299" s="95">
        <f t="shared" si="174"/>
        <v>42510</v>
      </c>
      <c r="S299" s="96">
        <f t="shared" si="175"/>
        <v>108.34990059642146</v>
      </c>
      <c r="T299" s="95">
        <v>41514</v>
      </c>
      <c r="U299" s="96">
        <f t="shared" si="176"/>
        <v>108.83494127516779</v>
      </c>
      <c r="V299" s="95">
        <v>3502</v>
      </c>
      <c r="W299" s="96">
        <f t="shared" si="177"/>
        <v>133.7151584574265</v>
      </c>
      <c r="X299" s="95">
        <f t="shared" si="165"/>
        <v>996</v>
      </c>
      <c r="Y299" s="96">
        <f t="shared" si="178"/>
        <v>91.376146788990837</v>
      </c>
      <c r="Z299" s="95">
        <v>75</v>
      </c>
      <c r="AA299" s="96">
        <f t="shared" si="179"/>
        <v>86.206896551724128</v>
      </c>
      <c r="AB299" s="96" t="s">
        <v>31</v>
      </c>
      <c r="AC299" s="223" t="s">
        <v>184</v>
      </c>
      <c r="AD299" s="95">
        <v>180</v>
      </c>
      <c r="AE299" s="96">
        <f t="shared" si="167"/>
        <v>116.88311688311688</v>
      </c>
      <c r="AF299" s="96" t="s">
        <v>31</v>
      </c>
      <c r="AG299" s="223" t="s">
        <v>184</v>
      </c>
      <c r="AH299" s="223" t="s">
        <v>184</v>
      </c>
      <c r="AI299" s="96" t="s">
        <v>31</v>
      </c>
      <c r="AJ299" s="171"/>
      <c r="AK299" s="172"/>
      <c r="AL299" s="246"/>
      <c r="AM299" s="172"/>
      <c r="AN299" s="171"/>
      <c r="AO299" s="205"/>
      <c r="AP299" s="171"/>
      <c r="AQ299" s="247"/>
      <c r="AR299" s="244"/>
      <c r="AS299" s="188"/>
      <c r="AT299" s="188"/>
      <c r="AU299" s="188"/>
      <c r="AV299" s="188"/>
      <c r="AW299" s="188"/>
      <c r="AX299" s="188"/>
      <c r="AY299" s="188"/>
      <c r="AZ299" s="188"/>
    </row>
    <row r="300" spans="1:52" s="88" customFormat="1" ht="12" customHeight="1">
      <c r="A300" s="243"/>
      <c r="B300" s="43" t="s">
        <v>305</v>
      </c>
      <c r="C300" s="60" t="s">
        <v>12</v>
      </c>
      <c r="D300" s="82">
        <v>28121</v>
      </c>
      <c r="E300" s="96">
        <f t="shared" si="168"/>
        <v>98.954887747202477</v>
      </c>
      <c r="F300" s="171">
        <v>312</v>
      </c>
      <c r="G300" s="205">
        <f t="shared" si="169"/>
        <v>113.86861313868613</v>
      </c>
      <c r="H300" s="171">
        <v>181</v>
      </c>
      <c r="I300" s="205">
        <f t="shared" si="180"/>
        <v>122.29729729729731</v>
      </c>
      <c r="J300" s="171">
        <f t="shared" si="166"/>
        <v>27809</v>
      </c>
      <c r="K300" s="205">
        <f t="shared" si="170"/>
        <v>98.809693007390564</v>
      </c>
      <c r="L300" s="95">
        <v>6149</v>
      </c>
      <c r="M300" s="96">
        <f t="shared" si="171"/>
        <v>105.65292096219932</v>
      </c>
      <c r="N300" s="263">
        <v>19579</v>
      </c>
      <c r="O300" s="96">
        <f t="shared" si="164"/>
        <v>116.07185202750772</v>
      </c>
      <c r="P300" s="95">
        <f t="shared" si="172"/>
        <v>13430</v>
      </c>
      <c r="Q300" s="96">
        <f t="shared" si="173"/>
        <v>121.56046343229544</v>
      </c>
      <c r="R300" s="95">
        <f t="shared" si="174"/>
        <v>41239</v>
      </c>
      <c r="S300" s="96">
        <f t="shared" si="175"/>
        <v>105.22300469483568</v>
      </c>
      <c r="T300" s="95">
        <v>40403</v>
      </c>
      <c r="U300" s="96">
        <f t="shared" si="176"/>
        <v>104.7714130124731</v>
      </c>
      <c r="V300" s="95">
        <v>2961</v>
      </c>
      <c r="W300" s="96">
        <f t="shared" si="177"/>
        <v>113.84083044982698</v>
      </c>
      <c r="X300" s="95">
        <f t="shared" si="165"/>
        <v>836</v>
      </c>
      <c r="Y300" s="96">
        <f t="shared" si="178"/>
        <v>132.9093799682035</v>
      </c>
      <c r="Z300" s="95">
        <v>112</v>
      </c>
      <c r="AA300" s="96">
        <f t="shared" si="179"/>
        <v>121.73913043478262</v>
      </c>
      <c r="AB300" s="96" t="s">
        <v>31</v>
      </c>
      <c r="AC300" s="96" t="s">
        <v>31</v>
      </c>
      <c r="AD300" s="95">
        <v>163</v>
      </c>
      <c r="AE300" s="96">
        <f t="shared" si="167"/>
        <v>105.16129032258064</v>
      </c>
      <c r="AF300" s="96" t="s">
        <v>31</v>
      </c>
      <c r="AG300" s="96" t="s">
        <v>31</v>
      </c>
      <c r="AH300" s="96" t="s">
        <v>31</v>
      </c>
      <c r="AI300" s="96" t="s">
        <v>31</v>
      </c>
      <c r="AJ300" s="171"/>
      <c r="AK300" s="172"/>
      <c r="AL300" s="246"/>
      <c r="AM300" s="172"/>
      <c r="AN300" s="171"/>
      <c r="AO300" s="205"/>
      <c r="AP300" s="171"/>
      <c r="AQ300" s="247"/>
      <c r="AR300" s="188"/>
      <c r="AS300" s="188"/>
      <c r="AT300" s="188"/>
      <c r="AU300" s="188"/>
      <c r="AV300" s="188"/>
      <c r="AW300" s="188"/>
      <c r="AX300" s="188"/>
      <c r="AY300" s="188"/>
      <c r="AZ300" s="188"/>
    </row>
    <row r="301" spans="1:52" s="88" customFormat="1" ht="12" customHeight="1">
      <c r="A301" s="243"/>
      <c r="B301" s="43" t="s">
        <v>306</v>
      </c>
      <c r="C301" s="60" t="s">
        <v>307</v>
      </c>
      <c r="D301" s="82">
        <v>27283</v>
      </c>
      <c r="E301" s="96">
        <f t="shared" si="168"/>
        <v>99.773267507771067</v>
      </c>
      <c r="F301" s="109">
        <v>296</v>
      </c>
      <c r="G301" s="185">
        <f t="shared" si="169"/>
        <v>106.8592057761733</v>
      </c>
      <c r="H301" s="109">
        <v>165</v>
      </c>
      <c r="I301" s="185">
        <f t="shared" si="180"/>
        <v>109.27152317880795</v>
      </c>
      <c r="J301" s="171">
        <f t="shared" si="166"/>
        <v>26987</v>
      </c>
      <c r="K301" s="205">
        <f t="shared" si="170"/>
        <v>99.700753657455294</v>
      </c>
      <c r="L301" s="95">
        <v>5853</v>
      </c>
      <c r="M301" s="96">
        <f t="shared" si="171"/>
        <v>102.64819361627499</v>
      </c>
      <c r="N301" s="263">
        <v>20937</v>
      </c>
      <c r="O301" s="96">
        <f t="shared" si="164"/>
        <v>125.20631503408683</v>
      </c>
      <c r="P301" s="95">
        <f t="shared" si="172"/>
        <v>15084</v>
      </c>
      <c r="Q301" s="96">
        <f t="shared" si="173"/>
        <v>136.87840290381126</v>
      </c>
      <c r="R301" s="95">
        <f t="shared" si="174"/>
        <v>42071</v>
      </c>
      <c r="S301" s="96">
        <f t="shared" si="175"/>
        <v>110.45736189876077</v>
      </c>
      <c r="T301" s="95">
        <v>40951</v>
      </c>
      <c r="U301" s="96">
        <f t="shared" si="176"/>
        <v>110.47236235129083</v>
      </c>
      <c r="V301" s="95">
        <v>3148</v>
      </c>
      <c r="W301" s="96">
        <f t="shared" si="177"/>
        <v>111.63120567375886</v>
      </c>
      <c r="X301" s="95">
        <f t="shared" si="165"/>
        <v>1120</v>
      </c>
      <c r="Y301" s="96">
        <f t="shared" si="178"/>
        <v>109.9116781157998</v>
      </c>
      <c r="Z301" s="95">
        <v>101</v>
      </c>
      <c r="AA301" s="96">
        <f t="shared" si="179"/>
        <v>97.115384615384613</v>
      </c>
      <c r="AB301" s="96" t="s">
        <v>31</v>
      </c>
      <c r="AC301" s="96" t="s">
        <v>31</v>
      </c>
      <c r="AD301" s="95">
        <v>164</v>
      </c>
      <c r="AE301" s="96">
        <f t="shared" si="167"/>
        <v>103.14465408805032</v>
      </c>
      <c r="AF301" s="96" t="s">
        <v>31</v>
      </c>
      <c r="AG301" s="96" t="s">
        <v>31</v>
      </c>
      <c r="AH301" s="96" t="s">
        <v>31</v>
      </c>
      <c r="AI301" s="96" t="s">
        <v>31</v>
      </c>
      <c r="AJ301" s="109"/>
      <c r="AK301" s="172"/>
      <c r="AL301" s="171"/>
      <c r="AM301" s="172"/>
      <c r="AN301" s="171"/>
      <c r="AO301" s="205"/>
      <c r="AP301" s="171"/>
      <c r="AQ301" s="247"/>
      <c r="AR301" s="188"/>
      <c r="AS301" s="188"/>
      <c r="AT301" s="188"/>
      <c r="AU301" s="188"/>
      <c r="AV301" s="188"/>
      <c r="AW301" s="188"/>
      <c r="AX301" s="188"/>
      <c r="AY301" s="188"/>
      <c r="AZ301" s="188"/>
    </row>
    <row r="302" spans="1:52" s="88" customFormat="1" ht="12" customHeight="1">
      <c r="A302" s="243"/>
      <c r="B302" s="43" t="s">
        <v>308</v>
      </c>
      <c r="C302" s="60" t="s">
        <v>309</v>
      </c>
      <c r="D302" s="82">
        <v>25960</v>
      </c>
      <c r="E302" s="96">
        <f t="shared" si="168"/>
        <v>96.692491060786651</v>
      </c>
      <c r="F302" s="109">
        <v>291</v>
      </c>
      <c r="G302" s="185">
        <f t="shared" si="169"/>
        <v>103.19148936170212</v>
      </c>
      <c r="H302" s="109">
        <v>160</v>
      </c>
      <c r="I302" s="185">
        <f t="shared" si="180"/>
        <v>102.56410256410255</v>
      </c>
      <c r="J302" s="109">
        <f t="shared" si="166"/>
        <v>25669</v>
      </c>
      <c r="K302" s="185">
        <f t="shared" si="170"/>
        <v>96.62350372656779</v>
      </c>
      <c r="L302" s="95">
        <v>6097</v>
      </c>
      <c r="M302" s="96">
        <f t="shared" si="171"/>
        <v>104.02661661832451</v>
      </c>
      <c r="N302" s="263">
        <v>20974</v>
      </c>
      <c r="O302" s="96">
        <f t="shared" ref="O302:O313" si="181">N302/N290*100</f>
        <v>128.98345735194638</v>
      </c>
      <c r="P302" s="95">
        <f t="shared" si="172"/>
        <v>14877</v>
      </c>
      <c r="Q302" s="96">
        <f t="shared" si="173"/>
        <v>143.04807692307693</v>
      </c>
      <c r="R302" s="95">
        <f t="shared" si="174"/>
        <v>40546</v>
      </c>
      <c r="S302" s="96">
        <f t="shared" si="175"/>
        <v>109.68457501487853</v>
      </c>
      <c r="T302" s="95">
        <v>39435</v>
      </c>
      <c r="U302" s="96">
        <f t="shared" si="176"/>
        <v>111.33226052341831</v>
      </c>
      <c r="V302" s="95">
        <v>3163</v>
      </c>
      <c r="W302" s="96">
        <f t="shared" si="177"/>
        <v>103.36601307189544</v>
      </c>
      <c r="X302" s="95">
        <f t="shared" si="165"/>
        <v>1111</v>
      </c>
      <c r="Y302" s="96">
        <f t="shared" si="178"/>
        <v>71.909385113268613</v>
      </c>
      <c r="Z302" s="95">
        <v>92</v>
      </c>
      <c r="AA302" s="96">
        <f t="shared" si="179"/>
        <v>96.84210526315789</v>
      </c>
      <c r="AB302" s="96" t="s">
        <v>31</v>
      </c>
      <c r="AC302" s="96" t="s">
        <v>31</v>
      </c>
      <c r="AD302" s="265">
        <v>165</v>
      </c>
      <c r="AE302" s="96">
        <f t="shared" si="167"/>
        <v>111.48648648648648</v>
      </c>
      <c r="AF302" s="96" t="s">
        <v>31</v>
      </c>
      <c r="AG302" s="96" t="s">
        <v>31</v>
      </c>
      <c r="AH302" s="96" t="s">
        <v>31</v>
      </c>
      <c r="AI302" s="96" t="s">
        <v>31</v>
      </c>
      <c r="AJ302" s="109"/>
      <c r="AK302" s="172"/>
      <c r="AL302" s="246"/>
      <c r="AM302" s="172"/>
      <c r="AN302" s="171"/>
      <c r="AO302" s="205"/>
      <c r="AP302" s="171"/>
      <c r="AQ302" s="247"/>
      <c r="AR302" s="188"/>
      <c r="AS302" s="188"/>
      <c r="AT302" s="188"/>
      <c r="AU302" s="188"/>
      <c r="AV302" s="188"/>
      <c r="AW302" s="188"/>
      <c r="AX302" s="188"/>
      <c r="AY302" s="188"/>
      <c r="AZ302" s="188"/>
    </row>
    <row r="303" spans="1:52" s="88" customFormat="1" ht="12" customHeight="1">
      <c r="A303" s="243"/>
      <c r="B303" s="43" t="s">
        <v>310</v>
      </c>
      <c r="C303" s="60" t="s">
        <v>15</v>
      </c>
      <c r="D303" s="82">
        <v>25113</v>
      </c>
      <c r="E303" s="96">
        <f t="shared" si="168"/>
        <v>95.186294204601452</v>
      </c>
      <c r="F303" s="109">
        <v>310</v>
      </c>
      <c r="G303" s="185">
        <f t="shared" si="169"/>
        <v>115.67164179104476</v>
      </c>
      <c r="H303" s="109">
        <v>179</v>
      </c>
      <c r="I303" s="185">
        <f t="shared" si="180"/>
        <v>126.05633802816902</v>
      </c>
      <c r="J303" s="109">
        <f t="shared" si="166"/>
        <v>24803</v>
      </c>
      <c r="K303" s="185">
        <f t="shared" si="170"/>
        <v>94.976067394217878</v>
      </c>
      <c r="L303" s="95">
        <v>4856</v>
      </c>
      <c r="M303" s="96">
        <f t="shared" si="171"/>
        <v>95.085177207754072</v>
      </c>
      <c r="N303" s="263">
        <v>21916</v>
      </c>
      <c r="O303" s="96">
        <f t="shared" si="181"/>
        <v>120.79589924488783</v>
      </c>
      <c r="P303" s="95">
        <f t="shared" si="172"/>
        <v>17060</v>
      </c>
      <c r="Q303" s="96">
        <f t="shared" si="173"/>
        <v>130.86836452899661</v>
      </c>
      <c r="R303" s="95">
        <f t="shared" si="174"/>
        <v>41863</v>
      </c>
      <c r="S303" s="96">
        <f t="shared" si="175"/>
        <v>106.92702612960076</v>
      </c>
      <c r="T303" s="95">
        <v>41214</v>
      </c>
      <c r="U303" s="96">
        <f t="shared" si="176"/>
        <v>107.26108682073703</v>
      </c>
      <c r="V303" s="95">
        <v>3188</v>
      </c>
      <c r="W303" s="96">
        <f t="shared" si="177"/>
        <v>104.62750246143749</v>
      </c>
      <c r="X303" s="95">
        <f>R303-T303</f>
        <v>649</v>
      </c>
      <c r="Y303" s="96">
        <f t="shared" si="178"/>
        <v>89.270976616231096</v>
      </c>
      <c r="Z303" s="95">
        <v>116</v>
      </c>
      <c r="AA303" s="96">
        <f t="shared" si="179"/>
        <v>122.10526315789474</v>
      </c>
      <c r="AB303" s="96" t="s">
        <v>31</v>
      </c>
      <c r="AC303" s="96" t="s">
        <v>31</v>
      </c>
      <c r="AD303" s="95">
        <v>171</v>
      </c>
      <c r="AE303" s="96">
        <f t="shared" si="167"/>
        <v>103.01204819277108</v>
      </c>
      <c r="AF303" s="96" t="s">
        <v>31</v>
      </c>
      <c r="AG303" s="96" t="s">
        <v>31</v>
      </c>
      <c r="AH303" s="96" t="s">
        <v>31</v>
      </c>
      <c r="AI303" s="96" t="s">
        <v>31</v>
      </c>
      <c r="AJ303" s="109"/>
      <c r="AK303" s="172"/>
      <c r="AL303" s="246"/>
      <c r="AM303" s="172"/>
      <c r="AN303" s="171"/>
      <c r="AO303" s="205"/>
      <c r="AP303" s="171"/>
      <c r="AQ303" s="247"/>
      <c r="AR303" s="188"/>
      <c r="AS303" s="188"/>
      <c r="AT303" s="188"/>
      <c r="AU303" s="188"/>
      <c r="AV303" s="188"/>
      <c r="AW303" s="188"/>
      <c r="AX303" s="188"/>
      <c r="AY303" s="188"/>
      <c r="AZ303" s="188"/>
    </row>
    <row r="304" spans="1:52" s="88" customFormat="1" ht="12" customHeight="1">
      <c r="A304" s="243"/>
      <c r="B304" s="43" t="s">
        <v>311</v>
      </c>
      <c r="C304" s="60" t="s">
        <v>16</v>
      </c>
      <c r="D304" s="82">
        <v>26565</v>
      </c>
      <c r="E304" s="96">
        <f>D304/D292*100</f>
        <v>96.480714752669428</v>
      </c>
      <c r="F304" s="109">
        <v>302</v>
      </c>
      <c r="G304" s="185">
        <f t="shared" si="169"/>
        <v>104.86111111111111</v>
      </c>
      <c r="H304" s="109">
        <v>171</v>
      </c>
      <c r="I304" s="185">
        <f t="shared" si="180"/>
        <v>105.55555555555556</v>
      </c>
      <c r="J304" s="109">
        <f>D304-F304</f>
        <v>26263</v>
      </c>
      <c r="K304" s="185">
        <f t="shared" si="170"/>
        <v>96.392130955002557</v>
      </c>
      <c r="L304" s="95">
        <v>5508</v>
      </c>
      <c r="M304" s="96">
        <f t="shared" si="171"/>
        <v>100.49261083743843</v>
      </c>
      <c r="N304" s="263">
        <v>21987</v>
      </c>
      <c r="O304" s="96">
        <f t="shared" si="181"/>
        <v>120.66183733947975</v>
      </c>
      <c r="P304" s="95">
        <f t="shared" si="172"/>
        <v>16479</v>
      </c>
      <c r="Q304" s="96">
        <f t="shared" si="173"/>
        <v>129.33835648693196</v>
      </c>
      <c r="R304" s="95">
        <f t="shared" si="174"/>
        <v>42742</v>
      </c>
      <c r="S304" s="96">
        <f t="shared" si="175"/>
        <v>106.8897391652287</v>
      </c>
      <c r="T304" s="95">
        <v>42028</v>
      </c>
      <c r="U304" s="96">
        <f t="shared" si="176"/>
        <v>106.87349014621741</v>
      </c>
      <c r="V304" s="95">
        <v>3870</v>
      </c>
      <c r="W304" s="96">
        <f t="shared" si="177"/>
        <v>113.42321219226261</v>
      </c>
      <c r="X304" s="95">
        <f t="shared" ref="X304:X314" si="182">R304-T304</f>
        <v>714</v>
      </c>
      <c r="Y304" s="96">
        <f t="shared" si="178"/>
        <v>107.85498489425981</v>
      </c>
      <c r="Z304" s="95">
        <v>111</v>
      </c>
      <c r="AA304" s="96">
        <f t="shared" si="179"/>
        <v>94.067796610169495</v>
      </c>
      <c r="AB304" s="96" t="s">
        <v>31</v>
      </c>
      <c r="AC304" s="96" t="s">
        <v>31</v>
      </c>
      <c r="AD304" s="95">
        <v>164</v>
      </c>
      <c r="AE304" s="96">
        <f>AD304/AD292*100</f>
        <v>103.79746835443038</v>
      </c>
      <c r="AF304" s="96" t="s">
        <v>31</v>
      </c>
      <c r="AG304" s="96" t="s">
        <v>31</v>
      </c>
      <c r="AH304" s="96" t="s">
        <v>31</v>
      </c>
      <c r="AI304" s="223" t="s">
        <v>184</v>
      </c>
      <c r="AJ304" s="109"/>
      <c r="AK304" s="172"/>
      <c r="AL304" s="246"/>
      <c r="AM304" s="172"/>
      <c r="AN304" s="171"/>
      <c r="AO304" s="205"/>
      <c r="AP304" s="171"/>
      <c r="AQ304" s="247"/>
      <c r="AR304" s="188"/>
      <c r="AS304" s="188"/>
      <c r="AT304" s="188"/>
      <c r="AU304" s="188"/>
      <c r="AV304" s="188"/>
      <c r="AW304" s="188"/>
      <c r="AX304" s="188"/>
      <c r="AY304" s="188"/>
      <c r="AZ304" s="188"/>
    </row>
    <row r="305" spans="1:52" s="88" customFormat="1" ht="12" customHeight="1">
      <c r="A305" s="243"/>
      <c r="B305" s="43" t="s">
        <v>312</v>
      </c>
      <c r="C305" s="60" t="s">
        <v>17</v>
      </c>
      <c r="D305" s="82">
        <v>25906</v>
      </c>
      <c r="E305" s="96">
        <f>D305/D293*100</f>
        <v>96.279778496302086</v>
      </c>
      <c r="F305" s="109">
        <v>299</v>
      </c>
      <c r="G305" s="185">
        <f t="shared" si="169"/>
        <v>103.81944444444444</v>
      </c>
      <c r="H305" s="109">
        <v>168</v>
      </c>
      <c r="I305" s="185">
        <f t="shared" si="180"/>
        <v>103.7037037037037</v>
      </c>
      <c r="J305" s="109">
        <f t="shared" ref="J305:J315" si="183">D305-F305</f>
        <v>25607</v>
      </c>
      <c r="K305" s="185">
        <f t="shared" si="170"/>
        <v>96.198204290168675</v>
      </c>
      <c r="L305" s="95">
        <v>6174</v>
      </c>
      <c r="M305" s="96">
        <f t="shared" si="171"/>
        <v>103.886925795053</v>
      </c>
      <c r="N305" s="263">
        <v>20757</v>
      </c>
      <c r="O305" s="96">
        <f t="shared" si="181"/>
        <v>118.29372542314927</v>
      </c>
      <c r="P305" s="95">
        <f t="shared" si="172"/>
        <v>14583</v>
      </c>
      <c r="Q305" s="96">
        <f t="shared" si="173"/>
        <v>125.67218200620476</v>
      </c>
      <c r="R305" s="95">
        <f t="shared" si="174"/>
        <v>40190</v>
      </c>
      <c r="S305" s="96">
        <f t="shared" si="175"/>
        <v>105.14611621275149</v>
      </c>
      <c r="T305" s="95">
        <v>39614</v>
      </c>
      <c r="U305" s="96">
        <f t="shared" si="176"/>
        <v>105.99347139722801</v>
      </c>
      <c r="V305" s="95">
        <v>3926</v>
      </c>
      <c r="W305" s="96">
        <f t="shared" si="177"/>
        <v>105.31115879828326</v>
      </c>
      <c r="X305" s="95">
        <f t="shared" si="182"/>
        <v>576</v>
      </c>
      <c r="Y305" s="96">
        <f t="shared" si="178"/>
        <v>67.844522968197879</v>
      </c>
      <c r="Z305" s="95">
        <v>94</v>
      </c>
      <c r="AA305" s="96">
        <f t="shared" si="179"/>
        <v>108.04597701149426</v>
      </c>
      <c r="AB305" s="96" t="s">
        <v>31</v>
      </c>
      <c r="AC305" s="96" t="s">
        <v>31</v>
      </c>
      <c r="AD305" s="95">
        <v>164</v>
      </c>
      <c r="AE305" s="96">
        <f t="shared" ref="AE305:AE315" si="184">AD305/AD293*100</f>
        <v>98.203592814371248</v>
      </c>
      <c r="AF305" s="96" t="s">
        <v>31</v>
      </c>
      <c r="AG305" s="96" t="s">
        <v>31</v>
      </c>
      <c r="AH305" s="96" t="s">
        <v>31</v>
      </c>
      <c r="AI305" s="223" t="s">
        <v>184</v>
      </c>
      <c r="AJ305" s="109"/>
      <c r="AK305" s="172"/>
      <c r="AL305" s="246"/>
      <c r="AM305" s="172"/>
      <c r="AN305" s="171"/>
      <c r="AO305" s="205"/>
      <c r="AP305" s="171"/>
      <c r="AQ305" s="247"/>
      <c r="AR305" s="188"/>
      <c r="AS305" s="188"/>
      <c r="AT305" s="188"/>
      <c r="AU305" s="188"/>
      <c r="AV305" s="188"/>
      <c r="AW305" s="188"/>
      <c r="AX305" s="188"/>
      <c r="AY305" s="188"/>
      <c r="AZ305" s="188"/>
    </row>
    <row r="306" spans="1:52" s="88" customFormat="1" ht="12" customHeight="1">
      <c r="A306" s="243"/>
      <c r="B306" s="43" t="s">
        <v>313</v>
      </c>
      <c r="C306" s="60" t="s">
        <v>18</v>
      </c>
      <c r="D306" s="82">
        <v>27098</v>
      </c>
      <c r="E306" s="96">
        <f>D306/D294*100</f>
        <v>97.080213520581808</v>
      </c>
      <c r="F306" s="109">
        <v>285</v>
      </c>
      <c r="G306" s="185">
        <f t="shared" si="169"/>
        <v>96.938775510204081</v>
      </c>
      <c r="H306" s="109">
        <v>154</v>
      </c>
      <c r="I306" s="185">
        <f t="shared" si="180"/>
        <v>91.666666666666657</v>
      </c>
      <c r="J306" s="109">
        <f t="shared" si="183"/>
        <v>26813</v>
      </c>
      <c r="K306" s="185">
        <f t="shared" si="170"/>
        <v>97.081719106412251</v>
      </c>
      <c r="L306" s="95">
        <v>6598</v>
      </c>
      <c r="M306" s="96">
        <f t="shared" si="171"/>
        <v>97.286936007077557</v>
      </c>
      <c r="N306" s="263">
        <v>19903</v>
      </c>
      <c r="O306" s="96">
        <f t="shared" si="181"/>
        <v>110.2720372319796</v>
      </c>
      <c r="P306" s="95">
        <f t="shared" si="172"/>
        <v>13305</v>
      </c>
      <c r="Q306" s="96">
        <f t="shared" si="173"/>
        <v>118.0882222419455</v>
      </c>
      <c r="R306" s="95">
        <f t="shared" si="174"/>
        <v>40118</v>
      </c>
      <c r="S306" s="96">
        <f t="shared" si="175"/>
        <v>103.16823535462633</v>
      </c>
      <c r="T306" s="95">
        <v>38724</v>
      </c>
      <c r="U306" s="96">
        <f t="shared" si="176"/>
        <v>103.54287547795396</v>
      </c>
      <c r="V306" s="95">
        <v>3664</v>
      </c>
      <c r="W306" s="96">
        <f t="shared" si="177"/>
        <v>109.73345312967955</v>
      </c>
      <c r="X306" s="95">
        <f t="shared" si="182"/>
        <v>1394</v>
      </c>
      <c r="Y306" s="96">
        <f t="shared" si="178"/>
        <v>93.745796906523211</v>
      </c>
      <c r="Z306" s="95">
        <v>70</v>
      </c>
      <c r="AA306" s="96">
        <f t="shared" si="179"/>
        <v>77.777777777777786</v>
      </c>
      <c r="AB306" s="96" t="s">
        <v>31</v>
      </c>
      <c r="AC306" s="96" t="s">
        <v>31</v>
      </c>
      <c r="AD306" s="95">
        <v>173</v>
      </c>
      <c r="AE306" s="96">
        <f t="shared" si="184"/>
        <v>116.89189189189189</v>
      </c>
      <c r="AF306" s="96" t="s">
        <v>31</v>
      </c>
      <c r="AG306" s="96" t="s">
        <v>31</v>
      </c>
      <c r="AH306" s="96" t="s">
        <v>31</v>
      </c>
      <c r="AI306" s="223" t="s">
        <v>184</v>
      </c>
      <c r="AJ306" s="109"/>
      <c r="AK306" s="172"/>
      <c r="AL306" s="246"/>
      <c r="AM306" s="172"/>
      <c r="AN306" s="171"/>
      <c r="AO306" s="171"/>
      <c r="AP306" s="171"/>
      <c r="AQ306" s="247"/>
      <c r="AR306" s="188"/>
      <c r="AS306" s="188"/>
      <c r="AT306" s="188"/>
      <c r="AU306" s="188"/>
      <c r="AV306" s="188"/>
      <c r="AW306" s="188"/>
      <c r="AX306" s="188"/>
      <c r="AY306" s="188"/>
      <c r="AZ306" s="188"/>
    </row>
    <row r="307" spans="1:52" s="88" customFormat="1" ht="12" customHeight="1">
      <c r="A307" s="243"/>
      <c r="B307" s="43" t="s">
        <v>314</v>
      </c>
      <c r="C307" s="60" t="s">
        <v>315</v>
      </c>
      <c r="D307" s="82">
        <v>27809</v>
      </c>
      <c r="E307" s="96">
        <f t="shared" ref="E307:E315" si="185">D307/D295*100</f>
        <v>97.469419228207911</v>
      </c>
      <c r="F307" s="95">
        <v>315</v>
      </c>
      <c r="G307" s="96">
        <f t="shared" si="169"/>
        <v>122.56809338521401</v>
      </c>
      <c r="H307" s="95">
        <v>184</v>
      </c>
      <c r="I307" s="96">
        <f t="shared" si="180"/>
        <v>131.42857142857142</v>
      </c>
      <c r="J307" s="95">
        <f t="shared" si="183"/>
        <v>27494</v>
      </c>
      <c r="K307" s="96">
        <f t="shared" si="170"/>
        <v>97.241281742944054</v>
      </c>
      <c r="L307" s="95">
        <v>7218</v>
      </c>
      <c r="M307" s="96">
        <f t="shared" si="171"/>
        <v>99.517441058872194</v>
      </c>
      <c r="N307" s="263">
        <v>19639</v>
      </c>
      <c r="O307" s="96">
        <f t="shared" si="181"/>
        <v>112.42200469402943</v>
      </c>
      <c r="P307" s="95">
        <f t="shared" si="172"/>
        <v>12421</v>
      </c>
      <c r="Q307" s="96">
        <f>P307/P295*100</f>
        <v>121.58379013312451</v>
      </c>
      <c r="R307" s="95">
        <f t="shared" si="174"/>
        <v>39915</v>
      </c>
      <c r="S307" s="96">
        <f t="shared" si="175"/>
        <v>103.70226032735776</v>
      </c>
      <c r="T307" s="95">
        <v>38680</v>
      </c>
      <c r="U307" s="96">
        <f t="shared" si="176"/>
        <v>103.40863520919663</v>
      </c>
      <c r="V307" s="95">
        <v>2815</v>
      </c>
      <c r="W307" s="96">
        <f t="shared" si="177"/>
        <v>100.82378223495702</v>
      </c>
      <c r="X307" s="95">
        <f t="shared" si="182"/>
        <v>1235</v>
      </c>
      <c r="Y307" s="96">
        <f t="shared" si="178"/>
        <v>113.82488479262673</v>
      </c>
      <c r="Z307" s="95">
        <v>78</v>
      </c>
      <c r="AA307" s="96">
        <f t="shared" si="179"/>
        <v>89.65517241379311</v>
      </c>
      <c r="AB307" s="96" t="s">
        <v>31</v>
      </c>
      <c r="AC307" s="96" t="s">
        <v>31</v>
      </c>
      <c r="AD307" s="95">
        <v>178</v>
      </c>
      <c r="AE307" s="96">
        <f t="shared" si="184"/>
        <v>111.25</v>
      </c>
      <c r="AF307" s="96" t="s">
        <v>31</v>
      </c>
      <c r="AG307" s="96" t="s">
        <v>31</v>
      </c>
      <c r="AH307" s="96" t="s">
        <v>31</v>
      </c>
      <c r="AI307" s="96" t="s">
        <v>31</v>
      </c>
      <c r="AJ307" s="186"/>
      <c r="AK307" s="172"/>
      <c r="AL307" s="248"/>
      <c r="AM307" s="172"/>
      <c r="AN307" s="249"/>
      <c r="AO307" s="171"/>
      <c r="AP307" s="249"/>
      <c r="AQ307" s="247"/>
      <c r="AR307" s="188"/>
      <c r="AS307" s="188"/>
      <c r="AT307" s="188"/>
      <c r="AU307" s="188"/>
      <c r="AV307" s="188"/>
      <c r="AW307" s="188"/>
      <c r="AX307" s="188"/>
      <c r="AY307" s="188"/>
      <c r="AZ307" s="188"/>
    </row>
    <row r="308" spans="1:52" s="88" customFormat="1" ht="12.75" customHeight="1">
      <c r="A308" s="243"/>
      <c r="B308" s="43" t="s">
        <v>316</v>
      </c>
      <c r="C308" s="60" t="s">
        <v>317</v>
      </c>
      <c r="D308" s="82">
        <v>25484</v>
      </c>
      <c r="E308" s="96">
        <f t="shared" si="185"/>
        <v>97.100400076204991</v>
      </c>
      <c r="F308" s="95">
        <v>279</v>
      </c>
      <c r="G308" s="96">
        <f t="shared" si="169"/>
        <v>104.10447761194031</v>
      </c>
      <c r="H308" s="95">
        <v>148</v>
      </c>
      <c r="I308" s="96">
        <f t="shared" si="180"/>
        <v>98.013245033112582</v>
      </c>
      <c r="J308" s="95">
        <f t="shared" si="183"/>
        <v>25205</v>
      </c>
      <c r="K308" s="96">
        <f t="shared" si="170"/>
        <v>97.028140277938178</v>
      </c>
      <c r="L308" s="95">
        <v>5899</v>
      </c>
      <c r="M308" s="96">
        <f t="shared" si="171"/>
        <v>93.664655446173384</v>
      </c>
      <c r="N308" s="263">
        <v>18464</v>
      </c>
      <c r="O308" s="96">
        <f t="shared" si="181"/>
        <v>109.70233497712553</v>
      </c>
      <c r="P308" s="95">
        <f t="shared" si="172"/>
        <v>12565</v>
      </c>
      <c r="Q308" s="96">
        <f>P308/P296*100</f>
        <v>119.29174973891578</v>
      </c>
      <c r="R308" s="95">
        <f t="shared" si="174"/>
        <v>37770</v>
      </c>
      <c r="S308" s="96">
        <f t="shared" si="175"/>
        <v>103.45110928512736</v>
      </c>
      <c r="T308" s="95">
        <v>36720</v>
      </c>
      <c r="U308" s="96">
        <f t="shared" si="176"/>
        <v>103.32601722100287</v>
      </c>
      <c r="V308" s="95">
        <v>3038</v>
      </c>
      <c r="W308" s="96">
        <f t="shared" si="177"/>
        <v>117.56965944272446</v>
      </c>
      <c r="X308" s="95">
        <f t="shared" si="182"/>
        <v>1050</v>
      </c>
      <c r="Y308" s="96">
        <f t="shared" si="178"/>
        <v>108.02469135802468</v>
      </c>
      <c r="Z308" s="95">
        <v>73</v>
      </c>
      <c r="AA308" s="96">
        <f t="shared" si="179"/>
        <v>62.393162393162392</v>
      </c>
      <c r="AB308" s="96" t="s">
        <v>31</v>
      </c>
      <c r="AC308" s="96" t="s">
        <v>31</v>
      </c>
      <c r="AD308" s="95">
        <v>151</v>
      </c>
      <c r="AE308" s="96">
        <f t="shared" si="184"/>
        <v>102.02702702702702</v>
      </c>
      <c r="AF308" s="96" t="s">
        <v>31</v>
      </c>
      <c r="AG308" s="96" t="s">
        <v>31</v>
      </c>
      <c r="AH308" s="96" t="s">
        <v>31</v>
      </c>
      <c r="AI308" s="96" t="s">
        <v>31</v>
      </c>
      <c r="AJ308" s="186"/>
      <c r="AK308" s="155"/>
      <c r="AL308" s="248"/>
      <c r="AM308" s="205"/>
      <c r="AN308" s="249"/>
      <c r="AO308" s="171"/>
      <c r="AP308" s="249"/>
      <c r="AQ308" s="247"/>
      <c r="AR308" s="188"/>
      <c r="AS308" s="188"/>
      <c r="AT308" s="188"/>
      <c r="AU308" s="188"/>
      <c r="AV308" s="188"/>
      <c r="AW308" s="188"/>
      <c r="AX308" s="188"/>
      <c r="AY308" s="188"/>
      <c r="AZ308" s="188"/>
    </row>
    <row r="309" spans="1:52" s="207" customFormat="1" ht="12.75" customHeight="1">
      <c r="A309" s="245"/>
      <c r="B309" s="43" t="s">
        <v>318</v>
      </c>
      <c r="C309" s="60" t="s">
        <v>319</v>
      </c>
      <c r="D309" s="82">
        <v>28711</v>
      </c>
      <c r="E309" s="96">
        <f t="shared" si="185"/>
        <v>96.793877688625173</v>
      </c>
      <c r="F309" s="95">
        <v>295</v>
      </c>
      <c r="G309" s="96">
        <f t="shared" si="169"/>
        <v>103.14685314685315</v>
      </c>
      <c r="H309" s="95">
        <v>164</v>
      </c>
      <c r="I309" s="96">
        <f t="shared" si="180"/>
        <v>97.041420118343197</v>
      </c>
      <c r="J309" s="95">
        <f t="shared" si="183"/>
        <v>28416</v>
      </c>
      <c r="K309" s="96">
        <f t="shared" si="170"/>
        <v>96.732026143790847</v>
      </c>
      <c r="L309" s="95">
        <v>7149</v>
      </c>
      <c r="M309" s="96">
        <f t="shared" si="171"/>
        <v>93.304620203602198</v>
      </c>
      <c r="N309" s="263">
        <v>19803</v>
      </c>
      <c r="O309" s="96">
        <f t="shared" si="181"/>
        <v>108.33743640242901</v>
      </c>
      <c r="P309" s="95">
        <f t="shared" si="172"/>
        <v>12654</v>
      </c>
      <c r="Q309" s="96">
        <f>P309/P297*100</f>
        <v>119.18621079400961</v>
      </c>
      <c r="R309" s="95">
        <f t="shared" si="174"/>
        <v>41070</v>
      </c>
      <c r="S309" s="96">
        <f t="shared" si="175"/>
        <v>102.69297126997226</v>
      </c>
      <c r="T309" s="95">
        <v>39291</v>
      </c>
      <c r="U309" s="96">
        <f t="shared" si="176"/>
        <v>102.58746736292427</v>
      </c>
      <c r="V309" s="95">
        <v>3462</v>
      </c>
      <c r="W309" s="96">
        <f t="shared" si="177"/>
        <v>106.163753449862</v>
      </c>
      <c r="X309" s="95">
        <f t="shared" si="182"/>
        <v>1779</v>
      </c>
      <c r="Y309" s="96">
        <f t="shared" si="178"/>
        <v>105.07974010632014</v>
      </c>
      <c r="Z309" s="95">
        <v>99</v>
      </c>
      <c r="AA309" s="96">
        <f t="shared" si="179"/>
        <v>89.189189189189193</v>
      </c>
      <c r="AB309" s="96" t="s">
        <v>31</v>
      </c>
      <c r="AC309" s="96" t="s">
        <v>31</v>
      </c>
      <c r="AD309" s="95">
        <v>174</v>
      </c>
      <c r="AE309" s="96">
        <f t="shared" si="184"/>
        <v>127.94117647058823</v>
      </c>
      <c r="AF309" s="96" t="s">
        <v>31</v>
      </c>
      <c r="AG309" s="96" t="s">
        <v>31</v>
      </c>
      <c r="AH309" s="96" t="s">
        <v>31</v>
      </c>
      <c r="AI309" s="96" t="s">
        <v>31</v>
      </c>
      <c r="AJ309" s="109"/>
      <c r="AK309" s="155"/>
      <c r="AL309" s="171"/>
      <c r="AM309" s="155"/>
      <c r="AN309" s="171"/>
      <c r="AO309" s="171"/>
      <c r="AP309" s="171"/>
      <c r="AQ309" s="247"/>
      <c r="AR309" s="206"/>
      <c r="AS309" s="206"/>
      <c r="AT309" s="206"/>
      <c r="AU309" s="206"/>
      <c r="AV309" s="206"/>
      <c r="AW309" s="206"/>
      <c r="AX309" s="206"/>
      <c r="AY309" s="206"/>
      <c r="AZ309" s="206"/>
    </row>
    <row r="310" spans="1:52" ht="12" customHeight="1">
      <c r="A310" s="241"/>
      <c r="B310" s="42" t="s">
        <v>324</v>
      </c>
      <c r="C310" s="61" t="s">
        <v>325</v>
      </c>
      <c r="D310" s="77">
        <v>27642</v>
      </c>
      <c r="E310" s="86">
        <f t="shared" si="185"/>
        <v>94.34451687770914</v>
      </c>
      <c r="F310" s="115">
        <v>303</v>
      </c>
      <c r="G310" s="86">
        <f t="shared" ref="G310:G321" si="186">F310/F298*100</f>
        <v>106.69014084507043</v>
      </c>
      <c r="H310" s="80">
        <v>172</v>
      </c>
      <c r="I310" s="86">
        <f>H310/H298*100</f>
        <v>102.9940119760479</v>
      </c>
      <c r="J310" s="80">
        <f t="shared" si="183"/>
        <v>27339</v>
      </c>
      <c r="K310" s="86">
        <f t="shared" ref="K310:K321" si="187">J310/J298*100</f>
        <v>94.223677408237123</v>
      </c>
      <c r="L310" s="80">
        <v>6749</v>
      </c>
      <c r="M310" s="86">
        <f t="shared" ref="M310:M321" si="188">L310/L298*100</f>
        <v>94.563542104525709</v>
      </c>
      <c r="N310" s="274">
        <v>20007</v>
      </c>
      <c r="O310" s="86">
        <f t="shared" si="181"/>
        <v>106.41455241742462</v>
      </c>
      <c r="P310" s="80">
        <f t="shared" ref="P310:P321" si="189">N310-L310</f>
        <v>13258</v>
      </c>
      <c r="Q310" s="86">
        <f t="shared" ref="Q310:Q318" si="190">P310/P298*100</f>
        <v>113.66598079561044</v>
      </c>
      <c r="R310" s="80">
        <f t="shared" ref="R310:R321" si="191">J310+P310</f>
        <v>40597</v>
      </c>
      <c r="S310" s="86">
        <f t="shared" ref="S310:S321" si="192">R310/R298*100</f>
        <v>99.79842179011284</v>
      </c>
      <c r="T310" s="80">
        <v>39169</v>
      </c>
      <c r="U310" s="86">
        <f t="shared" ref="U310:U321" si="193">T310/T298*100</f>
        <v>100.28676037586092</v>
      </c>
      <c r="V310" s="80">
        <v>3255</v>
      </c>
      <c r="W310" s="86">
        <f t="shared" ref="W310:W321" si="194">V310/V298*100</f>
        <v>101.27566894835095</v>
      </c>
      <c r="X310" s="80">
        <f t="shared" si="182"/>
        <v>1428</v>
      </c>
      <c r="Y310" s="86">
        <f t="shared" ref="Y310:Y321" si="195">X310/X298*100</f>
        <v>88.039457459926012</v>
      </c>
      <c r="Z310" s="80">
        <v>115</v>
      </c>
      <c r="AA310" s="86">
        <f t="shared" ref="AA310:AA321" si="196">Z310/Z298*100</f>
        <v>122.34042553191489</v>
      </c>
      <c r="AB310" s="86" t="s">
        <v>31</v>
      </c>
      <c r="AC310" s="86" t="s">
        <v>31</v>
      </c>
      <c r="AD310" s="275">
        <v>173</v>
      </c>
      <c r="AE310" s="114">
        <f t="shared" si="184"/>
        <v>106.79012345679013</v>
      </c>
      <c r="AF310" s="114" t="s">
        <v>31</v>
      </c>
      <c r="AG310" s="86" t="s">
        <v>184</v>
      </c>
      <c r="AH310" s="86" t="s">
        <v>184</v>
      </c>
      <c r="AI310" s="114" t="s">
        <v>31</v>
      </c>
      <c r="AJ310" s="255"/>
      <c r="AK310" s="158"/>
      <c r="AL310" s="256"/>
      <c r="AM310" s="158"/>
      <c r="AN310" s="149"/>
      <c r="AO310" s="158"/>
      <c r="AP310" s="255"/>
      <c r="AQ310" s="183"/>
      <c r="AR310" s="159"/>
      <c r="AY310" s="15"/>
      <c r="AZ310" s="15"/>
    </row>
    <row r="311" spans="1:52" s="88" customFormat="1" ht="12" customHeight="1">
      <c r="A311" s="243"/>
      <c r="B311" s="43" t="s">
        <v>326</v>
      </c>
      <c r="C311" s="60" t="s">
        <v>327</v>
      </c>
      <c r="D311" s="82">
        <v>28238</v>
      </c>
      <c r="E311" s="96">
        <f t="shared" si="185"/>
        <v>94.21774381902506</v>
      </c>
      <c r="F311" s="95">
        <v>310</v>
      </c>
      <c r="G311" s="96">
        <f t="shared" si="186"/>
        <v>105.44217687074831</v>
      </c>
      <c r="H311" s="95">
        <v>179</v>
      </c>
      <c r="I311" s="96">
        <f t="shared" ref="I311:I321" si="197">H311/H299*100</f>
        <v>101.12994350282484</v>
      </c>
      <c r="J311" s="95">
        <f t="shared" si="183"/>
        <v>27928</v>
      </c>
      <c r="K311" s="96">
        <f t="shared" si="187"/>
        <v>94.106547157731583</v>
      </c>
      <c r="L311" s="95">
        <v>6245</v>
      </c>
      <c r="M311" s="96">
        <f t="shared" si="188"/>
        <v>86.615811373092924</v>
      </c>
      <c r="N311" s="263">
        <v>20544</v>
      </c>
      <c r="O311" s="96">
        <f t="shared" si="181"/>
        <v>102.49962580452028</v>
      </c>
      <c r="P311" s="95">
        <f t="shared" si="189"/>
        <v>14299</v>
      </c>
      <c r="Q311" s="96">
        <f t="shared" si="190"/>
        <v>111.42367334216475</v>
      </c>
      <c r="R311" s="95">
        <f t="shared" si="191"/>
        <v>42227</v>
      </c>
      <c r="S311" s="96">
        <f t="shared" si="192"/>
        <v>99.334274288402725</v>
      </c>
      <c r="T311" s="95">
        <v>41077</v>
      </c>
      <c r="U311" s="96">
        <f t="shared" si="193"/>
        <v>98.947343064990122</v>
      </c>
      <c r="V311" s="95">
        <v>3216</v>
      </c>
      <c r="W311" s="96">
        <f t="shared" si="194"/>
        <v>91.833238149628784</v>
      </c>
      <c r="X311" s="95">
        <f t="shared" si="182"/>
        <v>1150</v>
      </c>
      <c r="Y311" s="96">
        <f t="shared" si="195"/>
        <v>115.46184738955823</v>
      </c>
      <c r="Z311" s="95">
        <v>72</v>
      </c>
      <c r="AA311" s="96">
        <f t="shared" si="196"/>
        <v>96</v>
      </c>
      <c r="AB311" s="96" t="s">
        <v>31</v>
      </c>
      <c r="AC311" s="223" t="s">
        <v>184</v>
      </c>
      <c r="AD311" s="95">
        <v>175</v>
      </c>
      <c r="AE311" s="96">
        <f t="shared" si="184"/>
        <v>97.222222222222214</v>
      </c>
      <c r="AF311" s="96" t="s">
        <v>31</v>
      </c>
      <c r="AG311" s="223" t="s">
        <v>184</v>
      </c>
      <c r="AH311" s="223" t="s">
        <v>184</v>
      </c>
      <c r="AI311" s="96" t="s">
        <v>31</v>
      </c>
      <c r="AJ311" s="171"/>
      <c r="AK311" s="172"/>
      <c r="AL311" s="246"/>
      <c r="AM311" s="172"/>
      <c r="AN311" s="171"/>
      <c r="AO311" s="205"/>
      <c r="AP311" s="171"/>
      <c r="AQ311" s="247"/>
      <c r="AR311" s="244"/>
      <c r="AS311" s="188"/>
      <c r="AT311" s="188"/>
      <c r="AU311" s="188"/>
      <c r="AV311" s="188"/>
      <c r="AW311" s="188"/>
      <c r="AX311" s="188"/>
      <c r="AY311" s="188"/>
      <c r="AZ311" s="188"/>
    </row>
    <row r="312" spans="1:52" s="88" customFormat="1" ht="12" customHeight="1">
      <c r="A312" s="243"/>
      <c r="B312" s="43" t="s">
        <v>328</v>
      </c>
      <c r="C312" s="60" t="s">
        <v>12</v>
      </c>
      <c r="D312" s="82">
        <v>26206</v>
      </c>
      <c r="E312" s="96">
        <f t="shared" si="185"/>
        <v>93.190142598058387</v>
      </c>
      <c r="F312" s="95">
        <v>288</v>
      </c>
      <c r="G312" s="96">
        <f t="shared" si="186"/>
        <v>92.307692307692307</v>
      </c>
      <c r="H312" s="95">
        <v>168</v>
      </c>
      <c r="I312" s="96">
        <f t="shared" si="197"/>
        <v>92.817679558011051</v>
      </c>
      <c r="J312" s="95">
        <f t="shared" si="183"/>
        <v>25918</v>
      </c>
      <c r="K312" s="96">
        <f t="shared" si="187"/>
        <v>93.200043151497709</v>
      </c>
      <c r="L312" s="95">
        <v>5636</v>
      </c>
      <c r="M312" s="96">
        <f t="shared" si="188"/>
        <v>91.65718002927305</v>
      </c>
      <c r="N312" s="263">
        <v>20382</v>
      </c>
      <c r="O312" s="96">
        <f t="shared" si="181"/>
        <v>104.10133306093263</v>
      </c>
      <c r="P312" s="95">
        <f t="shared" si="189"/>
        <v>14746</v>
      </c>
      <c r="Q312" s="96">
        <f t="shared" si="190"/>
        <v>109.79895755770663</v>
      </c>
      <c r="R312" s="95">
        <f t="shared" si="191"/>
        <v>40664</v>
      </c>
      <c r="S312" s="96">
        <f t="shared" si="192"/>
        <v>98.605688789737869</v>
      </c>
      <c r="T312" s="95">
        <v>39809</v>
      </c>
      <c r="U312" s="96">
        <f t="shared" si="193"/>
        <v>98.529812142662678</v>
      </c>
      <c r="V312" s="95">
        <v>2749</v>
      </c>
      <c r="W312" s="96">
        <f t="shared" si="194"/>
        <v>92.840256670043914</v>
      </c>
      <c r="X312" s="95">
        <f t="shared" si="182"/>
        <v>855</v>
      </c>
      <c r="Y312" s="96">
        <f t="shared" si="195"/>
        <v>102.27272727272727</v>
      </c>
      <c r="Z312" s="95">
        <v>91</v>
      </c>
      <c r="AA312" s="96">
        <f t="shared" si="196"/>
        <v>81.25</v>
      </c>
      <c r="AB312" s="96" t="s">
        <v>31</v>
      </c>
      <c r="AC312" s="96" t="s">
        <v>31</v>
      </c>
      <c r="AD312" s="95">
        <v>173</v>
      </c>
      <c r="AE312" s="96">
        <f t="shared" si="184"/>
        <v>106.13496932515338</v>
      </c>
      <c r="AF312" s="96" t="s">
        <v>31</v>
      </c>
      <c r="AG312" s="96" t="s">
        <v>31</v>
      </c>
      <c r="AH312" s="96" t="s">
        <v>31</v>
      </c>
      <c r="AI312" s="96" t="s">
        <v>31</v>
      </c>
      <c r="AJ312" s="171"/>
      <c r="AK312" s="172"/>
      <c r="AL312" s="246"/>
      <c r="AM312" s="172"/>
      <c r="AN312" s="171"/>
      <c r="AO312" s="205"/>
      <c r="AP312" s="171"/>
      <c r="AQ312" s="247"/>
      <c r="AR312" s="188"/>
      <c r="AS312" s="188"/>
      <c r="AT312" s="188"/>
      <c r="AU312" s="188"/>
      <c r="AV312" s="188"/>
      <c r="AW312" s="188"/>
      <c r="AX312" s="188"/>
      <c r="AY312" s="188"/>
      <c r="AZ312" s="188"/>
    </row>
    <row r="313" spans="1:52" s="88" customFormat="1" ht="12" customHeight="1">
      <c r="A313" s="243"/>
      <c r="B313" s="43" t="s">
        <v>329</v>
      </c>
      <c r="C313" s="60" t="s">
        <v>330</v>
      </c>
      <c r="D313" s="82">
        <v>25326</v>
      </c>
      <c r="E313" s="96">
        <f t="shared" si="185"/>
        <v>92.827035150093465</v>
      </c>
      <c r="F313" s="95">
        <v>286</v>
      </c>
      <c r="G313" s="96">
        <f t="shared" si="186"/>
        <v>96.621621621621628</v>
      </c>
      <c r="H313" s="95">
        <v>166</v>
      </c>
      <c r="I313" s="96">
        <f t="shared" si="197"/>
        <v>100.60606060606061</v>
      </c>
      <c r="J313" s="95">
        <f t="shared" si="183"/>
        <v>25040</v>
      </c>
      <c r="K313" s="96">
        <f t="shared" si="187"/>
        <v>92.785415199911071</v>
      </c>
      <c r="L313" s="95">
        <v>5231</v>
      </c>
      <c r="M313" s="96">
        <f t="shared" si="188"/>
        <v>89.372971125918326</v>
      </c>
      <c r="N313" s="263">
        <v>21605</v>
      </c>
      <c r="O313" s="96">
        <f t="shared" si="181"/>
        <v>103.19052395281081</v>
      </c>
      <c r="P313" s="95">
        <f t="shared" si="189"/>
        <v>16374</v>
      </c>
      <c r="Q313" s="96">
        <f t="shared" si="190"/>
        <v>108.55210819411296</v>
      </c>
      <c r="R313" s="95">
        <f t="shared" si="191"/>
        <v>41414</v>
      </c>
      <c r="S313" s="96">
        <f t="shared" si="192"/>
        <v>98.438354210738993</v>
      </c>
      <c r="T313" s="95">
        <v>40419</v>
      </c>
      <c r="U313" s="96">
        <f t="shared" si="193"/>
        <v>98.700886425239915</v>
      </c>
      <c r="V313" s="95">
        <v>3201</v>
      </c>
      <c r="W313" s="96">
        <f t="shared" si="194"/>
        <v>101.6836086404066</v>
      </c>
      <c r="X313" s="95">
        <f t="shared" si="182"/>
        <v>995</v>
      </c>
      <c r="Y313" s="96">
        <f t="shared" si="195"/>
        <v>88.839285714285708</v>
      </c>
      <c r="Z313" s="95">
        <v>99</v>
      </c>
      <c r="AA313" s="96">
        <f t="shared" si="196"/>
        <v>98.019801980198025</v>
      </c>
      <c r="AB313" s="96" t="s">
        <v>31</v>
      </c>
      <c r="AC313" s="96" t="s">
        <v>31</v>
      </c>
      <c r="AD313" s="95">
        <v>187</v>
      </c>
      <c r="AE313" s="96">
        <f t="shared" si="184"/>
        <v>114.02439024390243</v>
      </c>
      <c r="AF313" s="96" t="s">
        <v>31</v>
      </c>
      <c r="AG313" s="96" t="s">
        <v>31</v>
      </c>
      <c r="AH313" s="96" t="s">
        <v>31</v>
      </c>
      <c r="AI313" s="96" t="s">
        <v>31</v>
      </c>
      <c r="AJ313" s="109"/>
      <c r="AK313" s="172"/>
      <c r="AL313" s="171"/>
      <c r="AM313" s="172"/>
      <c r="AN313" s="171"/>
      <c r="AO313" s="205"/>
      <c r="AP313" s="171"/>
      <c r="AQ313" s="247"/>
      <c r="AR313" s="188"/>
      <c r="AS313" s="188"/>
      <c r="AT313" s="188"/>
      <c r="AU313" s="188"/>
      <c r="AV313" s="188"/>
      <c r="AW313" s="188"/>
      <c r="AX313" s="188"/>
      <c r="AY313" s="188"/>
      <c r="AZ313" s="188"/>
    </row>
    <row r="314" spans="1:52" s="88" customFormat="1" ht="12" customHeight="1">
      <c r="A314" s="243"/>
      <c r="B314" s="43" t="s">
        <v>331</v>
      </c>
      <c r="C314" s="60" t="s">
        <v>332</v>
      </c>
      <c r="D314" s="82">
        <v>23854</v>
      </c>
      <c r="E314" s="96">
        <f t="shared" si="185"/>
        <v>91.887519260400623</v>
      </c>
      <c r="F314" s="95">
        <v>305</v>
      </c>
      <c r="G314" s="96">
        <f t="shared" si="186"/>
        <v>104.81099656357389</v>
      </c>
      <c r="H314" s="95">
        <v>185</v>
      </c>
      <c r="I314" s="96">
        <f t="shared" si="197"/>
        <v>115.625</v>
      </c>
      <c r="J314" s="95">
        <f t="shared" si="183"/>
        <v>23549</v>
      </c>
      <c r="K314" s="96">
        <f t="shared" si="187"/>
        <v>91.741010557481786</v>
      </c>
      <c r="L314" s="95">
        <v>5273</v>
      </c>
      <c r="M314" s="96">
        <f t="shared" si="188"/>
        <v>86.485156634410359</v>
      </c>
      <c r="N314" s="263">
        <v>21135</v>
      </c>
      <c r="O314" s="96">
        <f t="shared" ref="O314:O325" si="198">N314/N302*100</f>
        <v>100.76761704968055</v>
      </c>
      <c r="P314" s="95">
        <f t="shared" si="189"/>
        <v>15862</v>
      </c>
      <c r="Q314" s="96">
        <f t="shared" si="190"/>
        <v>106.62095852658466</v>
      </c>
      <c r="R314" s="95">
        <f t="shared" si="191"/>
        <v>39411</v>
      </c>
      <c r="S314" s="96">
        <f t="shared" si="192"/>
        <v>97.200710304345677</v>
      </c>
      <c r="T314" s="95">
        <v>38169</v>
      </c>
      <c r="U314" s="96">
        <f t="shared" si="193"/>
        <v>96.789653860783559</v>
      </c>
      <c r="V314" s="95">
        <v>3388</v>
      </c>
      <c r="W314" s="96">
        <f t="shared" si="194"/>
        <v>107.11349984192222</v>
      </c>
      <c r="X314" s="95">
        <f t="shared" si="182"/>
        <v>1242</v>
      </c>
      <c r="Y314" s="96">
        <f t="shared" si="195"/>
        <v>111.79117911791178</v>
      </c>
      <c r="Z314" s="95">
        <v>95</v>
      </c>
      <c r="AA314" s="96">
        <f t="shared" si="196"/>
        <v>103.26086956521738</v>
      </c>
      <c r="AB314" s="96" t="s">
        <v>31</v>
      </c>
      <c r="AC314" s="96" t="s">
        <v>31</v>
      </c>
      <c r="AD314" s="265">
        <v>176</v>
      </c>
      <c r="AE314" s="96">
        <f t="shared" si="184"/>
        <v>106.66666666666667</v>
      </c>
      <c r="AF314" s="96" t="s">
        <v>31</v>
      </c>
      <c r="AG314" s="96" t="s">
        <v>31</v>
      </c>
      <c r="AH314" s="96" t="s">
        <v>31</v>
      </c>
      <c r="AI314" s="96" t="s">
        <v>31</v>
      </c>
      <c r="AJ314" s="109"/>
      <c r="AK314" s="172"/>
      <c r="AL314" s="246"/>
      <c r="AM314" s="172"/>
      <c r="AN314" s="171"/>
      <c r="AO314" s="205"/>
      <c r="AP314" s="171"/>
      <c r="AQ314" s="247"/>
      <c r="AR314" s="188"/>
      <c r="AS314" s="188"/>
      <c r="AT314" s="188"/>
      <c r="AU314" s="188"/>
      <c r="AV314" s="188"/>
      <c r="AW314" s="188"/>
      <c r="AX314" s="188"/>
      <c r="AY314" s="188"/>
      <c r="AZ314" s="188"/>
    </row>
    <row r="315" spans="1:52" s="88" customFormat="1" ht="12" customHeight="1">
      <c r="A315" s="243"/>
      <c r="B315" s="43" t="s">
        <v>333</v>
      </c>
      <c r="C315" s="60" t="s">
        <v>15</v>
      </c>
      <c r="D315" s="82">
        <v>23589</v>
      </c>
      <c r="E315" s="96">
        <f t="shared" si="185"/>
        <v>93.931429936686186</v>
      </c>
      <c r="F315" s="95">
        <v>298</v>
      </c>
      <c r="G315" s="96">
        <f t="shared" si="186"/>
        <v>96.129032258064512</v>
      </c>
      <c r="H315" s="95">
        <v>178</v>
      </c>
      <c r="I315" s="96">
        <f t="shared" si="197"/>
        <v>99.441340782122893</v>
      </c>
      <c r="J315" s="95">
        <f t="shared" si="183"/>
        <v>23291</v>
      </c>
      <c r="K315" s="96">
        <f t="shared" si="187"/>
        <v>93.903963230254405</v>
      </c>
      <c r="L315" s="95">
        <v>4766</v>
      </c>
      <c r="M315" s="96">
        <f t="shared" si="188"/>
        <v>98.146622734761124</v>
      </c>
      <c r="N315" s="263">
        <v>22045</v>
      </c>
      <c r="O315" s="96">
        <f t="shared" si="198"/>
        <v>100.58861106041248</v>
      </c>
      <c r="P315" s="95">
        <f t="shared" si="189"/>
        <v>17279</v>
      </c>
      <c r="Q315" s="96">
        <f t="shared" si="190"/>
        <v>101.28370457209847</v>
      </c>
      <c r="R315" s="95">
        <f t="shared" si="191"/>
        <v>40570</v>
      </c>
      <c r="S315" s="96">
        <f t="shared" si="192"/>
        <v>96.911353701359189</v>
      </c>
      <c r="T315" s="95">
        <v>39976</v>
      </c>
      <c r="U315" s="96">
        <f t="shared" si="193"/>
        <v>96.996166351239864</v>
      </c>
      <c r="V315" s="95">
        <v>3166</v>
      </c>
      <c r="W315" s="96">
        <f t="shared" si="194"/>
        <v>99.309912170639905</v>
      </c>
      <c r="X315" s="95">
        <f>R315-T315</f>
        <v>594</v>
      </c>
      <c r="Y315" s="96">
        <f t="shared" si="195"/>
        <v>91.525423728813564</v>
      </c>
      <c r="Z315" s="95">
        <v>73</v>
      </c>
      <c r="AA315" s="96">
        <f t="shared" si="196"/>
        <v>62.931034482758619</v>
      </c>
      <c r="AB315" s="96" t="s">
        <v>31</v>
      </c>
      <c r="AC315" s="96" t="s">
        <v>31</v>
      </c>
      <c r="AD315" s="95">
        <v>163</v>
      </c>
      <c r="AE315" s="96">
        <f t="shared" si="184"/>
        <v>95.32163742690058</v>
      </c>
      <c r="AF315" s="96" t="s">
        <v>31</v>
      </c>
      <c r="AG315" s="96" t="s">
        <v>31</v>
      </c>
      <c r="AH315" s="96" t="s">
        <v>31</v>
      </c>
      <c r="AI315" s="96" t="s">
        <v>31</v>
      </c>
      <c r="AJ315" s="109"/>
      <c r="AK315" s="172"/>
      <c r="AL315" s="246"/>
      <c r="AM315" s="172"/>
      <c r="AN315" s="171"/>
      <c r="AO315" s="205"/>
      <c r="AP315" s="171"/>
      <c r="AQ315" s="247"/>
      <c r="AR315" s="188"/>
      <c r="AS315" s="188"/>
      <c r="AT315" s="188"/>
      <c r="AU315" s="188"/>
      <c r="AV315" s="188"/>
      <c r="AW315" s="188"/>
      <c r="AX315" s="188"/>
      <c r="AY315" s="188"/>
      <c r="AZ315" s="188"/>
    </row>
    <row r="316" spans="1:52" s="88" customFormat="1" ht="12" customHeight="1">
      <c r="A316" s="243"/>
      <c r="B316" s="43" t="s">
        <v>334</v>
      </c>
      <c r="C316" s="60" t="s">
        <v>16</v>
      </c>
      <c r="D316" s="82">
        <v>25154</v>
      </c>
      <c r="E316" s="96">
        <f>D316/D304*100</f>
        <v>94.688499905891206</v>
      </c>
      <c r="F316" s="95">
        <v>285</v>
      </c>
      <c r="G316" s="96">
        <f t="shared" si="186"/>
        <v>94.370860927152322</v>
      </c>
      <c r="H316" s="95">
        <v>165</v>
      </c>
      <c r="I316" s="96">
        <f t="shared" si="197"/>
        <v>96.491228070175438</v>
      </c>
      <c r="J316" s="95">
        <f>D316-F316</f>
        <v>24869</v>
      </c>
      <c r="K316" s="96">
        <f t="shared" si="187"/>
        <v>94.692152457830403</v>
      </c>
      <c r="L316" s="95">
        <v>5243</v>
      </c>
      <c r="M316" s="96">
        <f t="shared" si="188"/>
        <v>95.188816267247645</v>
      </c>
      <c r="N316" s="263">
        <v>22165</v>
      </c>
      <c r="O316" s="96">
        <f t="shared" si="198"/>
        <v>100.80956929094465</v>
      </c>
      <c r="P316" s="95">
        <f t="shared" si="189"/>
        <v>16922</v>
      </c>
      <c r="Q316" s="96">
        <f t="shared" si="190"/>
        <v>102.6882699192912</v>
      </c>
      <c r="R316" s="95">
        <f t="shared" si="191"/>
        <v>41791</v>
      </c>
      <c r="S316" s="96">
        <f t="shared" si="192"/>
        <v>97.775022226381552</v>
      </c>
      <c r="T316" s="95">
        <v>41192</v>
      </c>
      <c r="U316" s="96">
        <f t="shared" si="193"/>
        <v>98.010849909584081</v>
      </c>
      <c r="V316" s="95">
        <v>3817</v>
      </c>
      <c r="W316" s="96">
        <f t="shared" si="194"/>
        <v>98.63049095607235</v>
      </c>
      <c r="X316" s="95">
        <f t="shared" ref="X316:X326" si="199">R316-T316</f>
        <v>599</v>
      </c>
      <c r="Y316" s="96">
        <f t="shared" si="195"/>
        <v>83.893557422969195</v>
      </c>
      <c r="Z316" s="95">
        <v>94</v>
      </c>
      <c r="AA316" s="96">
        <f t="shared" si="196"/>
        <v>84.684684684684683</v>
      </c>
      <c r="AB316" s="96" t="s">
        <v>31</v>
      </c>
      <c r="AC316" s="96" t="s">
        <v>31</v>
      </c>
      <c r="AD316" s="95">
        <v>181</v>
      </c>
      <c r="AE316" s="96">
        <f>AD316/AD304*100</f>
        <v>110.36585365853659</v>
      </c>
      <c r="AF316" s="96" t="s">
        <v>31</v>
      </c>
      <c r="AG316" s="96" t="s">
        <v>31</v>
      </c>
      <c r="AH316" s="96" t="s">
        <v>31</v>
      </c>
      <c r="AI316" s="223" t="s">
        <v>184</v>
      </c>
      <c r="AJ316" s="109"/>
      <c r="AK316" s="172"/>
      <c r="AL316" s="246"/>
      <c r="AM316" s="172"/>
      <c r="AN316" s="171"/>
      <c r="AO316" s="205"/>
      <c r="AP316" s="171"/>
      <c r="AQ316" s="247"/>
      <c r="AR316" s="188"/>
      <c r="AS316" s="188"/>
      <c r="AT316" s="188"/>
      <c r="AU316" s="188"/>
      <c r="AV316" s="188"/>
      <c r="AW316" s="188"/>
      <c r="AX316" s="188"/>
      <c r="AY316" s="188"/>
      <c r="AZ316" s="188"/>
    </row>
    <row r="317" spans="1:52" s="88" customFormat="1" ht="12" customHeight="1">
      <c r="A317" s="243"/>
      <c r="B317" s="43" t="s">
        <v>335</v>
      </c>
      <c r="C317" s="60" t="s">
        <v>17</v>
      </c>
      <c r="D317" s="82">
        <v>24478</v>
      </c>
      <c r="E317" s="96">
        <f>D317/D305*100</f>
        <v>94.487763452482056</v>
      </c>
      <c r="F317" s="95">
        <v>284</v>
      </c>
      <c r="G317" s="96">
        <f t="shared" si="186"/>
        <v>94.983277591973248</v>
      </c>
      <c r="H317" s="95">
        <v>164</v>
      </c>
      <c r="I317" s="96">
        <f t="shared" si="197"/>
        <v>97.61904761904762</v>
      </c>
      <c r="J317" s="95">
        <f t="shared" ref="J317:J327" si="200">D317-F317</f>
        <v>24194</v>
      </c>
      <c r="K317" s="96">
        <f t="shared" si="187"/>
        <v>94.481977584254309</v>
      </c>
      <c r="L317" s="95">
        <v>5258</v>
      </c>
      <c r="M317" s="96">
        <f t="shared" si="188"/>
        <v>85.1635892452219</v>
      </c>
      <c r="N317" s="263">
        <v>20063</v>
      </c>
      <c r="O317" s="96">
        <f t="shared" si="198"/>
        <v>96.65654959772607</v>
      </c>
      <c r="P317" s="95">
        <f t="shared" si="189"/>
        <v>14805</v>
      </c>
      <c r="Q317" s="96">
        <f t="shared" si="190"/>
        <v>101.52232051018308</v>
      </c>
      <c r="R317" s="95">
        <f t="shared" si="191"/>
        <v>38999</v>
      </c>
      <c r="S317" s="96">
        <f t="shared" si="192"/>
        <v>97.036576262751922</v>
      </c>
      <c r="T317" s="95">
        <v>38290</v>
      </c>
      <c r="U317" s="96">
        <f t="shared" si="193"/>
        <v>96.657747261069318</v>
      </c>
      <c r="V317" s="95">
        <v>3654</v>
      </c>
      <c r="W317" s="96">
        <f t="shared" si="194"/>
        <v>93.071828833418238</v>
      </c>
      <c r="X317" s="95">
        <f t="shared" si="199"/>
        <v>709</v>
      </c>
      <c r="Y317" s="96">
        <f t="shared" si="195"/>
        <v>123.09027777777777</v>
      </c>
      <c r="Z317" s="95">
        <v>93</v>
      </c>
      <c r="AA317" s="96">
        <f t="shared" si="196"/>
        <v>98.936170212765958</v>
      </c>
      <c r="AB317" s="96" t="s">
        <v>31</v>
      </c>
      <c r="AC317" s="96" t="s">
        <v>31</v>
      </c>
      <c r="AD317" s="95">
        <v>175</v>
      </c>
      <c r="AE317" s="96">
        <f t="shared" ref="AE317:AE327" si="201">AD317/AD305*100</f>
        <v>106.70731707317074</v>
      </c>
      <c r="AF317" s="96" t="s">
        <v>31</v>
      </c>
      <c r="AG317" s="96" t="s">
        <v>31</v>
      </c>
      <c r="AH317" s="96" t="s">
        <v>31</v>
      </c>
      <c r="AI317" s="223" t="s">
        <v>184</v>
      </c>
      <c r="AJ317" s="109"/>
      <c r="AK317" s="172"/>
      <c r="AL317" s="246"/>
      <c r="AM317" s="172"/>
      <c r="AN317" s="171"/>
      <c r="AO317" s="205"/>
      <c r="AP317" s="171"/>
      <c r="AQ317" s="247"/>
      <c r="AR317" s="188"/>
      <c r="AS317" s="188"/>
      <c r="AT317" s="188"/>
      <c r="AU317" s="188"/>
      <c r="AV317" s="188"/>
      <c r="AW317" s="188"/>
      <c r="AX317" s="188"/>
      <c r="AY317" s="188"/>
      <c r="AZ317" s="188"/>
    </row>
    <row r="318" spans="1:52" s="88" customFormat="1" ht="12" customHeight="1">
      <c r="A318" s="243"/>
      <c r="B318" s="43" t="s">
        <v>336</v>
      </c>
      <c r="C318" s="60" t="s">
        <v>18</v>
      </c>
      <c r="D318" s="82">
        <v>25871</v>
      </c>
      <c r="E318" s="96">
        <f>D318/D306*100</f>
        <v>95.471990552808322</v>
      </c>
      <c r="F318" s="95">
        <v>290</v>
      </c>
      <c r="G318" s="96">
        <f t="shared" si="186"/>
        <v>101.75438596491229</v>
      </c>
      <c r="H318" s="95">
        <v>170</v>
      </c>
      <c r="I318" s="96">
        <f t="shared" si="197"/>
        <v>110.3896103896104</v>
      </c>
      <c r="J318" s="95">
        <f t="shared" si="200"/>
        <v>25581</v>
      </c>
      <c r="K318" s="96">
        <f t="shared" si="187"/>
        <v>95.405213888785283</v>
      </c>
      <c r="L318" s="95">
        <v>5943</v>
      </c>
      <c r="M318" s="96">
        <f t="shared" si="188"/>
        <v>90.072749317975138</v>
      </c>
      <c r="N318" s="263">
        <v>18912</v>
      </c>
      <c r="O318" s="96">
        <f t="shared" si="198"/>
        <v>95.020851127970658</v>
      </c>
      <c r="P318" s="95">
        <f t="shared" si="189"/>
        <v>12969</v>
      </c>
      <c r="Q318" s="96">
        <f t="shared" si="190"/>
        <v>97.474633596392337</v>
      </c>
      <c r="R318" s="95">
        <f t="shared" si="191"/>
        <v>38550</v>
      </c>
      <c r="S318" s="96">
        <f t="shared" si="192"/>
        <v>96.091529986539697</v>
      </c>
      <c r="T318" s="95">
        <v>37160</v>
      </c>
      <c r="U318" s="96">
        <f t="shared" si="193"/>
        <v>95.961161037082945</v>
      </c>
      <c r="V318" s="95">
        <v>3819</v>
      </c>
      <c r="W318" s="96">
        <f t="shared" si="194"/>
        <v>104.23034934497817</v>
      </c>
      <c r="X318" s="95">
        <f t="shared" si="199"/>
        <v>1390</v>
      </c>
      <c r="Y318" s="96">
        <f t="shared" si="195"/>
        <v>99.713055954088944</v>
      </c>
      <c r="Z318" s="95">
        <v>74</v>
      </c>
      <c r="AA318" s="96">
        <f t="shared" si="196"/>
        <v>105.71428571428572</v>
      </c>
      <c r="AB318" s="96" t="s">
        <v>31</v>
      </c>
      <c r="AC318" s="96" t="s">
        <v>31</v>
      </c>
      <c r="AD318" s="95">
        <v>152</v>
      </c>
      <c r="AE318" s="96">
        <f t="shared" si="201"/>
        <v>87.861271676300575</v>
      </c>
      <c r="AF318" s="96" t="s">
        <v>31</v>
      </c>
      <c r="AG318" s="96" t="s">
        <v>31</v>
      </c>
      <c r="AH318" s="96" t="s">
        <v>31</v>
      </c>
      <c r="AI318" s="223" t="s">
        <v>184</v>
      </c>
      <c r="AJ318" s="109"/>
      <c r="AK318" s="172"/>
      <c r="AL318" s="246"/>
      <c r="AM318" s="172"/>
      <c r="AN318" s="171"/>
      <c r="AO318" s="171"/>
      <c r="AP318" s="171"/>
      <c r="AQ318" s="247"/>
      <c r="AR318" s="188"/>
      <c r="AS318" s="188"/>
      <c r="AT318" s="188"/>
      <c r="AU318" s="188"/>
      <c r="AV318" s="188"/>
      <c r="AW318" s="188"/>
      <c r="AX318" s="188"/>
      <c r="AY318" s="188"/>
      <c r="AZ318" s="188"/>
    </row>
    <row r="319" spans="1:52" s="88" customFormat="1" ht="12" customHeight="1">
      <c r="A319" s="243"/>
      <c r="B319" s="43" t="s">
        <v>337</v>
      </c>
      <c r="C319" s="60" t="s">
        <v>338</v>
      </c>
      <c r="D319" s="82">
        <v>26680</v>
      </c>
      <c r="E319" s="96">
        <f t="shared" ref="E319:E327" si="202">D319/D307*100</f>
        <v>95.940163256499702</v>
      </c>
      <c r="F319" s="95">
        <v>275</v>
      </c>
      <c r="G319" s="96">
        <f t="shared" si="186"/>
        <v>87.301587301587304</v>
      </c>
      <c r="H319" s="95">
        <v>155</v>
      </c>
      <c r="I319" s="96">
        <f t="shared" si="197"/>
        <v>84.239130434782609</v>
      </c>
      <c r="J319" s="95">
        <f t="shared" si="200"/>
        <v>26405</v>
      </c>
      <c r="K319" s="96">
        <f t="shared" si="187"/>
        <v>96.039135811449768</v>
      </c>
      <c r="L319" s="95">
        <v>6492</v>
      </c>
      <c r="M319" s="96">
        <f t="shared" si="188"/>
        <v>89.941812136325851</v>
      </c>
      <c r="N319" s="263">
        <v>18890</v>
      </c>
      <c r="O319" s="96">
        <f t="shared" si="198"/>
        <v>96.18616019145577</v>
      </c>
      <c r="P319" s="95">
        <f t="shared" si="189"/>
        <v>12398</v>
      </c>
      <c r="Q319" s="96">
        <f>P319/P307*100</f>
        <v>99.814829723854757</v>
      </c>
      <c r="R319" s="95">
        <f t="shared" si="191"/>
        <v>38803</v>
      </c>
      <c r="S319" s="96">
        <f t="shared" si="192"/>
        <v>97.214079919829643</v>
      </c>
      <c r="T319" s="95">
        <v>37591</v>
      </c>
      <c r="U319" s="96">
        <f t="shared" si="193"/>
        <v>97.184591520165469</v>
      </c>
      <c r="V319" s="95">
        <v>3051</v>
      </c>
      <c r="W319" s="96">
        <f t="shared" si="194"/>
        <v>108.38365896980461</v>
      </c>
      <c r="X319" s="95">
        <f t="shared" si="199"/>
        <v>1212</v>
      </c>
      <c r="Y319" s="96">
        <f t="shared" si="195"/>
        <v>98.137651821862349</v>
      </c>
      <c r="Z319" s="95">
        <v>69</v>
      </c>
      <c r="AA319" s="96">
        <f t="shared" si="196"/>
        <v>88.461538461538453</v>
      </c>
      <c r="AB319" s="96" t="s">
        <v>31</v>
      </c>
      <c r="AC319" s="96" t="s">
        <v>31</v>
      </c>
      <c r="AD319" s="95">
        <v>172</v>
      </c>
      <c r="AE319" s="96">
        <f t="shared" si="201"/>
        <v>96.629213483146074</v>
      </c>
      <c r="AF319" s="96" t="s">
        <v>31</v>
      </c>
      <c r="AG319" s="96" t="s">
        <v>31</v>
      </c>
      <c r="AH319" s="96" t="s">
        <v>31</v>
      </c>
      <c r="AI319" s="96" t="s">
        <v>31</v>
      </c>
      <c r="AJ319" s="186"/>
      <c r="AK319" s="172"/>
      <c r="AL319" s="248"/>
      <c r="AM319" s="172"/>
      <c r="AN319" s="249"/>
      <c r="AO319" s="171"/>
      <c r="AP319" s="249"/>
      <c r="AQ319" s="247"/>
      <c r="AR319" s="188"/>
      <c r="AS319" s="188"/>
      <c r="AT319" s="188"/>
      <c r="AU319" s="188"/>
      <c r="AV319" s="188"/>
      <c r="AW319" s="188"/>
      <c r="AX319" s="188"/>
      <c r="AY319" s="188"/>
      <c r="AZ319" s="188"/>
    </row>
    <row r="320" spans="1:52" s="88" customFormat="1" ht="12.75" customHeight="1">
      <c r="A320" s="243"/>
      <c r="B320" s="43" t="s">
        <v>339</v>
      </c>
      <c r="C320" s="60" t="s">
        <v>340</v>
      </c>
      <c r="D320" s="82">
        <v>25650</v>
      </c>
      <c r="E320" s="96">
        <f t="shared" si="202"/>
        <v>100.6513891068906</v>
      </c>
      <c r="F320" s="95">
        <v>268</v>
      </c>
      <c r="G320" s="96">
        <f t="shared" si="186"/>
        <v>96.057347670250891</v>
      </c>
      <c r="H320" s="95">
        <v>148</v>
      </c>
      <c r="I320" s="96">
        <f t="shared" si="197"/>
        <v>100</v>
      </c>
      <c r="J320" s="95">
        <f t="shared" si="200"/>
        <v>25382</v>
      </c>
      <c r="K320" s="96">
        <f t="shared" si="187"/>
        <v>100.70224161872645</v>
      </c>
      <c r="L320" s="95">
        <v>5761</v>
      </c>
      <c r="M320" s="96">
        <f t="shared" si="188"/>
        <v>97.660620444143078</v>
      </c>
      <c r="N320" s="263">
        <v>18313</v>
      </c>
      <c r="O320" s="96">
        <f t="shared" si="198"/>
        <v>99.18219237435008</v>
      </c>
      <c r="P320" s="95">
        <f t="shared" si="189"/>
        <v>12552</v>
      </c>
      <c r="Q320" s="96">
        <f>P320/P308*100</f>
        <v>99.896538002387587</v>
      </c>
      <c r="R320" s="95">
        <f t="shared" si="191"/>
        <v>37934</v>
      </c>
      <c r="S320" s="96">
        <f t="shared" si="192"/>
        <v>100.43420704262643</v>
      </c>
      <c r="T320" s="95">
        <v>36724</v>
      </c>
      <c r="U320" s="96">
        <f t="shared" si="193"/>
        <v>100.01089324618736</v>
      </c>
      <c r="V320" s="95">
        <v>3293</v>
      </c>
      <c r="W320" s="96">
        <f t="shared" si="194"/>
        <v>108.39368005266623</v>
      </c>
      <c r="X320" s="95">
        <f t="shared" si="199"/>
        <v>1210</v>
      </c>
      <c r="Y320" s="96">
        <f t="shared" si="195"/>
        <v>115.23809523809523</v>
      </c>
      <c r="Z320" s="95">
        <v>85</v>
      </c>
      <c r="AA320" s="96">
        <f t="shared" si="196"/>
        <v>116.43835616438356</v>
      </c>
      <c r="AB320" s="96" t="s">
        <v>31</v>
      </c>
      <c r="AC320" s="96" t="s">
        <v>31</v>
      </c>
      <c r="AD320" s="95">
        <v>157</v>
      </c>
      <c r="AE320" s="96">
        <f t="shared" si="201"/>
        <v>103.97350993377484</v>
      </c>
      <c r="AF320" s="96" t="s">
        <v>31</v>
      </c>
      <c r="AG320" s="96" t="s">
        <v>31</v>
      </c>
      <c r="AH320" s="96" t="s">
        <v>31</v>
      </c>
      <c r="AI320" s="96" t="s">
        <v>31</v>
      </c>
      <c r="AJ320" s="186"/>
      <c r="AK320" s="155"/>
      <c r="AL320" s="248"/>
      <c r="AM320" s="205"/>
      <c r="AN320" s="249"/>
      <c r="AO320" s="171"/>
      <c r="AP320" s="249"/>
      <c r="AQ320" s="247"/>
      <c r="AR320" s="188"/>
      <c r="AS320" s="188"/>
      <c r="AT320" s="188"/>
      <c r="AU320" s="188"/>
      <c r="AV320" s="188"/>
      <c r="AW320" s="188"/>
      <c r="AX320" s="188"/>
      <c r="AY320" s="188"/>
      <c r="AZ320" s="188"/>
    </row>
    <row r="321" spans="1:52" s="207" customFormat="1" ht="12.75" customHeight="1">
      <c r="A321" s="245"/>
      <c r="B321" s="44" t="s">
        <v>341</v>
      </c>
      <c r="C321" s="62" t="s">
        <v>342</v>
      </c>
      <c r="D321" s="83">
        <v>27928</v>
      </c>
      <c r="E321" s="111">
        <f t="shared" si="202"/>
        <v>97.272822263244052</v>
      </c>
      <c r="F321" s="112">
        <v>277</v>
      </c>
      <c r="G321" s="111">
        <f t="shared" si="186"/>
        <v>93.898305084745758</v>
      </c>
      <c r="H321" s="112">
        <v>157</v>
      </c>
      <c r="I321" s="111">
        <f t="shared" si="197"/>
        <v>95.731707317073173</v>
      </c>
      <c r="J321" s="112">
        <f t="shared" si="200"/>
        <v>27651</v>
      </c>
      <c r="K321" s="111">
        <f t="shared" si="187"/>
        <v>97.307854729729726</v>
      </c>
      <c r="L321" s="112">
        <v>7252</v>
      </c>
      <c r="M321" s="111">
        <f t="shared" si="188"/>
        <v>101.4407609455868</v>
      </c>
      <c r="N321" s="284">
        <v>19052</v>
      </c>
      <c r="O321" s="111">
        <f t="shared" si="198"/>
        <v>96.207645306266727</v>
      </c>
      <c r="P321" s="112">
        <f t="shared" si="189"/>
        <v>11800</v>
      </c>
      <c r="Q321" s="111">
        <f>P321/P309*100</f>
        <v>93.251145882724828</v>
      </c>
      <c r="R321" s="112">
        <f t="shared" si="191"/>
        <v>39451</v>
      </c>
      <c r="S321" s="111">
        <f t="shared" si="192"/>
        <v>96.057949841733631</v>
      </c>
      <c r="T321" s="112">
        <v>37601</v>
      </c>
      <c r="U321" s="111">
        <f t="shared" si="193"/>
        <v>95.698760530401358</v>
      </c>
      <c r="V321" s="112">
        <v>3441</v>
      </c>
      <c r="W321" s="111">
        <f t="shared" si="194"/>
        <v>99.393414211438483</v>
      </c>
      <c r="X321" s="112">
        <f t="shared" si="199"/>
        <v>1850</v>
      </c>
      <c r="Y321" s="111">
        <f t="shared" si="195"/>
        <v>103.99100618324901</v>
      </c>
      <c r="Z321" s="112">
        <v>104</v>
      </c>
      <c r="AA321" s="111">
        <f t="shared" si="196"/>
        <v>105.05050505050507</v>
      </c>
      <c r="AB321" s="111" t="s">
        <v>31</v>
      </c>
      <c r="AC321" s="111" t="s">
        <v>31</v>
      </c>
      <c r="AD321" s="112">
        <v>172</v>
      </c>
      <c r="AE321" s="111">
        <f t="shared" si="201"/>
        <v>98.850574712643677</v>
      </c>
      <c r="AF321" s="111" t="s">
        <v>31</v>
      </c>
      <c r="AG321" s="111" t="s">
        <v>31</v>
      </c>
      <c r="AH321" s="111" t="s">
        <v>31</v>
      </c>
      <c r="AI321" s="111" t="s">
        <v>31</v>
      </c>
      <c r="AJ321" s="113"/>
      <c r="AK321" s="161"/>
      <c r="AL321" s="212"/>
      <c r="AM321" s="161"/>
      <c r="AN321" s="212"/>
      <c r="AO321" s="212"/>
      <c r="AP321" s="212"/>
      <c r="AQ321" s="283"/>
      <c r="AR321" s="206"/>
      <c r="AS321" s="206"/>
      <c r="AT321" s="206"/>
      <c r="AU321" s="206"/>
      <c r="AV321" s="206"/>
      <c r="AW321" s="206"/>
      <c r="AX321" s="206"/>
      <c r="AY321" s="206"/>
      <c r="AZ321" s="206"/>
    </row>
    <row r="322" spans="1:52" ht="12" customHeight="1">
      <c r="A322" s="241"/>
      <c r="B322" s="43" t="s">
        <v>347</v>
      </c>
      <c r="C322" s="60" t="s">
        <v>348</v>
      </c>
      <c r="D322" s="75">
        <v>27549</v>
      </c>
      <c r="E322" s="84">
        <f t="shared" si="202"/>
        <v>99.663555459084009</v>
      </c>
      <c r="F322" s="95">
        <v>277</v>
      </c>
      <c r="G322" s="84">
        <f t="shared" ref="G322:G333" si="203">F322/F310*100</f>
        <v>91.419141914191414</v>
      </c>
      <c r="H322" s="78">
        <v>157</v>
      </c>
      <c r="I322" s="84">
        <f>H322/H310*100</f>
        <v>91.279069767441854</v>
      </c>
      <c r="J322" s="78">
        <f t="shared" si="200"/>
        <v>27272</v>
      </c>
      <c r="K322" s="84">
        <f t="shared" ref="K322:K333" si="204">J322/J310*100</f>
        <v>99.754928856212729</v>
      </c>
      <c r="L322" s="78">
        <v>6731</v>
      </c>
      <c r="M322" s="84">
        <f t="shared" ref="M322:M333" si="205">L322/L310*100</f>
        <v>99.733293821306859</v>
      </c>
      <c r="N322" s="262">
        <v>20512</v>
      </c>
      <c r="O322" s="84">
        <f t="shared" si="198"/>
        <v>102.52411655920429</v>
      </c>
      <c r="P322" s="78">
        <f t="shared" ref="P322:P333" si="206">N322-L322</f>
        <v>13781</v>
      </c>
      <c r="Q322" s="84">
        <f t="shared" ref="Q322:Q330" si="207">P322/P310*100</f>
        <v>103.94478805249661</v>
      </c>
      <c r="R322" s="78">
        <f t="shared" ref="R322:R333" si="208">J322+P322</f>
        <v>41053</v>
      </c>
      <c r="S322" s="84">
        <f t="shared" ref="S322:S333" si="209">R322/R310*100</f>
        <v>101.12323570707196</v>
      </c>
      <c r="T322" s="78">
        <v>39758</v>
      </c>
      <c r="U322" s="84">
        <f t="shared" ref="U322:U333" si="210">T322/T310*100</f>
        <v>101.50374020271133</v>
      </c>
      <c r="V322" s="78">
        <v>3768</v>
      </c>
      <c r="W322" s="84">
        <f t="shared" ref="W322:W333" si="211">V322/V310*100</f>
        <v>115.76036866359448</v>
      </c>
      <c r="X322" s="78">
        <f t="shared" si="199"/>
        <v>1295</v>
      </c>
      <c r="Y322" s="84">
        <f t="shared" ref="Y322:Y333" si="212">X322/X310*100</f>
        <v>90.686274509803923</v>
      </c>
      <c r="Z322" s="78">
        <v>85</v>
      </c>
      <c r="AA322" s="84">
        <f t="shared" ref="AA322:AA333" si="213">Z322/Z310*100</f>
        <v>73.91304347826086</v>
      </c>
      <c r="AB322" s="84" t="s">
        <v>31</v>
      </c>
      <c r="AC322" s="84" t="s">
        <v>31</v>
      </c>
      <c r="AD322" s="264">
        <v>167</v>
      </c>
      <c r="AE322" s="96">
        <f t="shared" si="201"/>
        <v>96.531791907514446</v>
      </c>
      <c r="AF322" s="96" t="s">
        <v>31</v>
      </c>
      <c r="AG322" s="84" t="s">
        <v>184</v>
      </c>
      <c r="AH322" s="84" t="s">
        <v>184</v>
      </c>
      <c r="AI322" s="96" t="s">
        <v>31</v>
      </c>
      <c r="AJ322" s="109"/>
      <c r="AK322" s="154"/>
      <c r="AL322" s="282"/>
      <c r="AM322" s="157"/>
      <c r="AN322" s="118"/>
      <c r="AO322" s="157"/>
      <c r="AP322" s="171"/>
      <c r="AQ322" s="119"/>
      <c r="AR322" s="159"/>
      <c r="AY322" s="15"/>
      <c r="AZ322" s="15"/>
    </row>
    <row r="323" spans="1:52" s="88" customFormat="1" ht="12" customHeight="1">
      <c r="A323" s="243"/>
      <c r="B323" s="43" t="s">
        <v>349</v>
      </c>
      <c r="C323" s="60" t="s">
        <v>350</v>
      </c>
      <c r="D323" s="82">
        <v>27868</v>
      </c>
      <c r="E323" s="96">
        <f t="shared" si="202"/>
        <v>98.689708902896811</v>
      </c>
      <c r="F323" s="95">
        <v>303</v>
      </c>
      <c r="G323" s="96">
        <f t="shared" si="203"/>
        <v>97.741935483870961</v>
      </c>
      <c r="H323" s="95">
        <v>183</v>
      </c>
      <c r="I323" s="96">
        <f t="shared" ref="I323:I333" si="214">H323/H311*100</f>
        <v>102.23463687150837</v>
      </c>
      <c r="J323" s="95">
        <f t="shared" si="200"/>
        <v>27565</v>
      </c>
      <c r="K323" s="96">
        <f t="shared" si="204"/>
        <v>98.700229160698939</v>
      </c>
      <c r="L323" s="95">
        <v>6190</v>
      </c>
      <c r="M323" s="96">
        <f t="shared" si="205"/>
        <v>99.119295436349077</v>
      </c>
      <c r="N323" s="263">
        <v>21885</v>
      </c>
      <c r="O323" s="96">
        <f t="shared" si="198"/>
        <v>106.52745327102804</v>
      </c>
      <c r="P323" s="95">
        <f t="shared" si="206"/>
        <v>15695</v>
      </c>
      <c r="Q323" s="96">
        <f t="shared" si="207"/>
        <v>109.76292048394993</v>
      </c>
      <c r="R323" s="95">
        <f t="shared" si="208"/>
        <v>43260</v>
      </c>
      <c r="S323" s="96">
        <f t="shared" si="209"/>
        <v>102.44630212896962</v>
      </c>
      <c r="T323" s="95">
        <v>42128</v>
      </c>
      <c r="U323" s="96">
        <f t="shared" si="210"/>
        <v>102.55860944080628</v>
      </c>
      <c r="V323" s="95">
        <v>3631</v>
      </c>
      <c r="W323" s="96">
        <f t="shared" si="211"/>
        <v>112.9042288557214</v>
      </c>
      <c r="X323" s="95">
        <f t="shared" si="199"/>
        <v>1132</v>
      </c>
      <c r="Y323" s="96">
        <f t="shared" si="212"/>
        <v>98.434782608695642</v>
      </c>
      <c r="Z323" s="95">
        <v>73</v>
      </c>
      <c r="AA323" s="96">
        <f t="shared" si="213"/>
        <v>101.38888888888889</v>
      </c>
      <c r="AB323" s="96" t="s">
        <v>31</v>
      </c>
      <c r="AC323" s="223" t="s">
        <v>184</v>
      </c>
      <c r="AD323" s="95">
        <v>172</v>
      </c>
      <c r="AE323" s="96">
        <f t="shared" si="201"/>
        <v>98.285714285714292</v>
      </c>
      <c r="AF323" s="96" t="s">
        <v>31</v>
      </c>
      <c r="AG323" s="223" t="s">
        <v>184</v>
      </c>
      <c r="AH323" s="223" t="s">
        <v>184</v>
      </c>
      <c r="AI323" s="96" t="s">
        <v>31</v>
      </c>
      <c r="AJ323" s="109"/>
      <c r="AK323" s="155"/>
      <c r="AL323" s="278"/>
      <c r="AM323" s="172"/>
      <c r="AN323" s="171"/>
      <c r="AO323" s="205"/>
      <c r="AP323" s="171"/>
      <c r="AQ323" s="247"/>
      <c r="AR323" s="244"/>
      <c r="AS323" s="188"/>
      <c r="AT323" s="188"/>
      <c r="AU323" s="188"/>
      <c r="AV323" s="188"/>
      <c r="AW323" s="188"/>
      <c r="AX323" s="188"/>
      <c r="AY323" s="188"/>
      <c r="AZ323" s="188"/>
    </row>
    <row r="324" spans="1:52" s="88" customFormat="1" ht="12" customHeight="1">
      <c r="A324" s="243"/>
      <c r="B324" s="43" t="s">
        <v>351</v>
      </c>
      <c r="C324" s="60" t="s">
        <v>12</v>
      </c>
      <c r="D324" s="82">
        <v>25962</v>
      </c>
      <c r="E324" s="96">
        <f t="shared" si="202"/>
        <v>99.068915515530804</v>
      </c>
      <c r="F324" s="95">
        <v>297</v>
      </c>
      <c r="G324" s="96">
        <f t="shared" si="203"/>
        <v>103.125</v>
      </c>
      <c r="H324" s="95">
        <v>173</v>
      </c>
      <c r="I324" s="96">
        <f t="shared" si="214"/>
        <v>102.97619047619047</v>
      </c>
      <c r="J324" s="95">
        <f t="shared" si="200"/>
        <v>25665</v>
      </c>
      <c r="K324" s="96">
        <f t="shared" si="204"/>
        <v>99.023844432440782</v>
      </c>
      <c r="L324" s="95">
        <v>5355</v>
      </c>
      <c r="M324" s="96">
        <f t="shared" si="205"/>
        <v>95.014194464158976</v>
      </c>
      <c r="N324" s="263">
        <v>22188</v>
      </c>
      <c r="O324" s="96">
        <f t="shared" si="198"/>
        <v>108.86075949367088</v>
      </c>
      <c r="P324" s="95">
        <f t="shared" si="206"/>
        <v>16833</v>
      </c>
      <c r="Q324" s="96">
        <f t="shared" si="207"/>
        <v>114.15299064152991</v>
      </c>
      <c r="R324" s="95">
        <f t="shared" si="208"/>
        <v>42498</v>
      </c>
      <c r="S324" s="96">
        <f t="shared" si="209"/>
        <v>104.51013181192211</v>
      </c>
      <c r="T324" s="95">
        <v>41814</v>
      </c>
      <c r="U324" s="96">
        <f t="shared" si="210"/>
        <v>105.03654952397699</v>
      </c>
      <c r="V324" s="95">
        <v>3298</v>
      </c>
      <c r="W324" s="96">
        <f t="shared" si="211"/>
        <v>119.97089850854856</v>
      </c>
      <c r="X324" s="95">
        <f t="shared" si="199"/>
        <v>684</v>
      </c>
      <c r="Y324" s="96">
        <f t="shared" si="212"/>
        <v>80</v>
      </c>
      <c r="Z324" s="95">
        <v>79</v>
      </c>
      <c r="AA324" s="96">
        <f t="shared" si="213"/>
        <v>86.813186813186817</v>
      </c>
      <c r="AB324" s="96" t="s">
        <v>31</v>
      </c>
      <c r="AC324" s="96" t="s">
        <v>31</v>
      </c>
      <c r="AD324" s="95">
        <v>172</v>
      </c>
      <c r="AE324" s="96">
        <f t="shared" si="201"/>
        <v>99.421965317919074</v>
      </c>
      <c r="AF324" s="96" t="s">
        <v>31</v>
      </c>
      <c r="AG324" s="96" t="s">
        <v>31</v>
      </c>
      <c r="AH324" s="96" t="s">
        <v>31</v>
      </c>
      <c r="AI324" s="96" t="s">
        <v>31</v>
      </c>
      <c r="AJ324" s="109"/>
      <c r="AK324" s="155"/>
      <c r="AL324" s="278"/>
      <c r="AM324" s="172"/>
      <c r="AN324" s="171"/>
      <c r="AO324" s="205"/>
      <c r="AP324" s="171"/>
      <c r="AQ324" s="247"/>
      <c r="AR324" s="188"/>
      <c r="AS324" s="188"/>
      <c r="AT324" s="188"/>
      <c r="AU324" s="188"/>
      <c r="AV324" s="188"/>
      <c r="AW324" s="188"/>
      <c r="AX324" s="188"/>
      <c r="AY324" s="188"/>
      <c r="AZ324" s="188"/>
    </row>
    <row r="325" spans="1:52" s="88" customFormat="1" ht="12" customHeight="1">
      <c r="A325" s="243"/>
      <c r="B325" s="43" t="s">
        <v>352</v>
      </c>
      <c r="C325" s="60" t="s">
        <v>353</v>
      </c>
      <c r="D325" s="82">
        <v>24215</v>
      </c>
      <c r="E325" s="96">
        <f t="shared" si="202"/>
        <v>95.613203822159036</v>
      </c>
      <c r="F325" s="95">
        <v>306</v>
      </c>
      <c r="G325" s="96">
        <f t="shared" si="203"/>
        <v>106.993006993007</v>
      </c>
      <c r="H325" s="95">
        <v>182</v>
      </c>
      <c r="I325" s="96">
        <f t="shared" si="214"/>
        <v>109.63855421686748</v>
      </c>
      <c r="J325" s="95">
        <f t="shared" si="200"/>
        <v>23909</v>
      </c>
      <c r="K325" s="96">
        <f t="shared" si="204"/>
        <v>95.483226837060698</v>
      </c>
      <c r="L325" s="95">
        <v>5114</v>
      </c>
      <c r="M325" s="96">
        <f t="shared" si="205"/>
        <v>97.763333970560112</v>
      </c>
      <c r="N325" s="263">
        <v>22975</v>
      </c>
      <c r="O325" s="96">
        <f t="shared" si="198"/>
        <v>106.34112473964362</v>
      </c>
      <c r="P325" s="95">
        <f t="shared" si="206"/>
        <v>17861</v>
      </c>
      <c r="Q325" s="96">
        <f t="shared" si="207"/>
        <v>109.08147062416025</v>
      </c>
      <c r="R325" s="95">
        <f t="shared" si="208"/>
        <v>41770</v>
      </c>
      <c r="S325" s="96">
        <f t="shared" si="209"/>
        <v>100.85961269136041</v>
      </c>
      <c r="T325" s="95">
        <v>40846</v>
      </c>
      <c r="U325" s="96">
        <f t="shared" si="210"/>
        <v>101.05643385536504</v>
      </c>
      <c r="V325" s="95">
        <v>3446</v>
      </c>
      <c r="W325" s="96">
        <f t="shared" si="211"/>
        <v>107.65385816932209</v>
      </c>
      <c r="X325" s="95">
        <f t="shared" si="199"/>
        <v>924</v>
      </c>
      <c r="Y325" s="96">
        <f t="shared" si="212"/>
        <v>92.8643216080402</v>
      </c>
      <c r="Z325" s="95">
        <v>90</v>
      </c>
      <c r="AA325" s="96">
        <f t="shared" si="213"/>
        <v>90.909090909090907</v>
      </c>
      <c r="AB325" s="96" t="s">
        <v>31</v>
      </c>
      <c r="AC325" s="96" t="s">
        <v>31</v>
      </c>
      <c r="AD325" s="95">
        <v>172</v>
      </c>
      <c r="AE325" s="96">
        <f t="shared" si="201"/>
        <v>91.978609625668454</v>
      </c>
      <c r="AF325" s="96" t="s">
        <v>31</v>
      </c>
      <c r="AG325" s="96" t="s">
        <v>31</v>
      </c>
      <c r="AH325" s="96" t="s">
        <v>31</v>
      </c>
      <c r="AI325" s="96" t="s">
        <v>31</v>
      </c>
      <c r="AJ325" s="109"/>
      <c r="AK325" s="155"/>
      <c r="AL325" s="109"/>
      <c r="AM325" s="172"/>
      <c r="AN325" s="171"/>
      <c r="AO325" s="205"/>
      <c r="AP325" s="171"/>
      <c r="AQ325" s="247"/>
      <c r="AR325" s="188"/>
      <c r="AS325" s="188"/>
      <c r="AT325" s="188"/>
      <c r="AU325" s="188"/>
      <c r="AV325" s="188"/>
      <c r="AW325" s="188"/>
      <c r="AX325" s="188"/>
      <c r="AY325" s="188"/>
      <c r="AZ325" s="188"/>
    </row>
    <row r="326" spans="1:52" s="88" customFormat="1" ht="12" customHeight="1">
      <c r="A326" s="243"/>
      <c r="B326" s="43" t="s">
        <v>354</v>
      </c>
      <c r="C326" s="60" t="s">
        <v>355</v>
      </c>
      <c r="D326" s="82">
        <v>23081</v>
      </c>
      <c r="E326" s="96">
        <f t="shared" si="202"/>
        <v>96.759453341158718</v>
      </c>
      <c r="F326" s="95">
        <v>285</v>
      </c>
      <c r="G326" s="96">
        <f t="shared" si="203"/>
        <v>93.442622950819683</v>
      </c>
      <c r="H326" s="95">
        <v>161</v>
      </c>
      <c r="I326" s="96">
        <f t="shared" si="214"/>
        <v>87.027027027027032</v>
      </c>
      <c r="J326" s="95">
        <f t="shared" si="200"/>
        <v>22796</v>
      </c>
      <c r="K326" s="96">
        <f t="shared" si="204"/>
        <v>96.802411992016644</v>
      </c>
      <c r="L326" s="95">
        <v>5038</v>
      </c>
      <c r="M326" s="96">
        <f t="shared" si="205"/>
        <v>95.54333396548455</v>
      </c>
      <c r="N326" s="263">
        <v>22949</v>
      </c>
      <c r="O326" s="96">
        <f t="shared" ref="O326:O333" si="215">N326/N314*100</f>
        <v>108.5829193281287</v>
      </c>
      <c r="P326" s="95">
        <f t="shared" si="206"/>
        <v>17911</v>
      </c>
      <c r="Q326" s="96">
        <f t="shared" si="207"/>
        <v>112.91766485941244</v>
      </c>
      <c r="R326" s="95">
        <f t="shared" si="208"/>
        <v>40707</v>
      </c>
      <c r="S326" s="96">
        <f t="shared" si="209"/>
        <v>103.28842201415848</v>
      </c>
      <c r="T326" s="95">
        <v>39424</v>
      </c>
      <c r="U326" s="96">
        <f t="shared" si="210"/>
        <v>103.28800859336111</v>
      </c>
      <c r="V326" s="95">
        <v>3824</v>
      </c>
      <c r="W326" s="96">
        <f t="shared" si="211"/>
        <v>112.86894923258559</v>
      </c>
      <c r="X326" s="95">
        <f t="shared" si="199"/>
        <v>1283</v>
      </c>
      <c r="Y326" s="96">
        <f t="shared" si="212"/>
        <v>103.30112721417069</v>
      </c>
      <c r="Z326" s="95">
        <v>78</v>
      </c>
      <c r="AA326" s="96">
        <f t="shared" si="213"/>
        <v>82.10526315789474</v>
      </c>
      <c r="AB326" s="96" t="s">
        <v>31</v>
      </c>
      <c r="AC326" s="96" t="s">
        <v>31</v>
      </c>
      <c r="AD326" s="265">
        <v>159</v>
      </c>
      <c r="AE326" s="96">
        <f t="shared" si="201"/>
        <v>90.340909090909093</v>
      </c>
      <c r="AF326" s="96" t="s">
        <v>31</v>
      </c>
      <c r="AG326" s="96" t="s">
        <v>31</v>
      </c>
      <c r="AH326" s="96" t="s">
        <v>31</v>
      </c>
      <c r="AI326" s="96" t="s">
        <v>31</v>
      </c>
      <c r="AJ326" s="109"/>
      <c r="AK326" s="155"/>
      <c r="AL326" s="278"/>
      <c r="AM326" s="172"/>
      <c r="AN326" s="171"/>
      <c r="AO326" s="205"/>
      <c r="AP326" s="171"/>
      <c r="AQ326" s="247"/>
      <c r="AR326" s="188"/>
      <c r="AS326" s="188"/>
      <c r="AT326" s="188"/>
      <c r="AU326" s="188"/>
      <c r="AV326" s="188"/>
      <c r="AW326" s="188"/>
      <c r="AX326" s="188"/>
      <c r="AY326" s="188"/>
      <c r="AZ326" s="188"/>
    </row>
    <row r="327" spans="1:52" s="88" customFormat="1" ht="12" customHeight="1">
      <c r="A327" s="243"/>
      <c r="B327" s="43" t="s">
        <v>356</v>
      </c>
      <c r="C327" s="60" t="s">
        <v>15</v>
      </c>
      <c r="D327" s="82">
        <v>22662</v>
      </c>
      <c r="E327" s="96">
        <f t="shared" si="202"/>
        <v>96.070202212895836</v>
      </c>
      <c r="F327" s="95">
        <v>309</v>
      </c>
      <c r="G327" s="96">
        <f t="shared" si="203"/>
        <v>103.69127516778522</v>
      </c>
      <c r="H327" s="95">
        <v>185</v>
      </c>
      <c r="I327" s="96">
        <f t="shared" si="214"/>
        <v>103.93258426966293</v>
      </c>
      <c r="J327" s="95">
        <f t="shared" si="200"/>
        <v>22353</v>
      </c>
      <c r="K327" s="96">
        <f t="shared" si="204"/>
        <v>95.972693315014382</v>
      </c>
      <c r="L327" s="95">
        <v>4433</v>
      </c>
      <c r="M327" s="96">
        <f t="shared" si="205"/>
        <v>93.013008812421319</v>
      </c>
      <c r="N327" s="263">
        <v>24173</v>
      </c>
      <c r="O327" s="96">
        <f t="shared" si="215"/>
        <v>109.65298253572237</v>
      </c>
      <c r="P327" s="95">
        <f t="shared" si="206"/>
        <v>19740</v>
      </c>
      <c r="Q327" s="96">
        <f t="shared" si="207"/>
        <v>114.24272237976736</v>
      </c>
      <c r="R327" s="95">
        <f t="shared" si="208"/>
        <v>42093</v>
      </c>
      <c r="S327" s="96">
        <f t="shared" si="209"/>
        <v>103.75400542272615</v>
      </c>
      <c r="T327" s="95">
        <v>41505</v>
      </c>
      <c r="U327" s="96">
        <f t="shared" si="210"/>
        <v>103.82479487692615</v>
      </c>
      <c r="V327" s="95">
        <v>3822</v>
      </c>
      <c r="W327" s="96">
        <f t="shared" si="211"/>
        <v>120.72015161086544</v>
      </c>
      <c r="X327" s="95">
        <f>R327-T327</f>
        <v>588</v>
      </c>
      <c r="Y327" s="96">
        <f t="shared" si="212"/>
        <v>98.98989898989899</v>
      </c>
      <c r="Z327" s="95">
        <v>81</v>
      </c>
      <c r="AA327" s="96">
        <f t="shared" si="213"/>
        <v>110.95890410958904</v>
      </c>
      <c r="AB327" s="96" t="s">
        <v>31</v>
      </c>
      <c r="AC327" s="96" t="s">
        <v>31</v>
      </c>
      <c r="AD327" s="95">
        <v>161</v>
      </c>
      <c r="AE327" s="96">
        <f t="shared" si="201"/>
        <v>98.773006134969322</v>
      </c>
      <c r="AF327" s="96" t="s">
        <v>31</v>
      </c>
      <c r="AG327" s="96" t="s">
        <v>31</v>
      </c>
      <c r="AH327" s="96" t="s">
        <v>31</v>
      </c>
      <c r="AI327" s="96" t="s">
        <v>31</v>
      </c>
      <c r="AJ327" s="109"/>
      <c r="AK327" s="155"/>
      <c r="AL327" s="278"/>
      <c r="AM327" s="172"/>
      <c r="AN327" s="171"/>
      <c r="AO327" s="205"/>
      <c r="AP327" s="171"/>
      <c r="AQ327" s="247"/>
      <c r="AR327" s="188"/>
      <c r="AS327" s="188"/>
      <c r="AT327" s="188"/>
      <c r="AU327" s="188"/>
      <c r="AV327" s="188"/>
      <c r="AW327" s="188"/>
      <c r="AX327" s="188"/>
      <c r="AY327" s="188"/>
      <c r="AZ327" s="188"/>
    </row>
    <row r="328" spans="1:52" s="88" customFormat="1" ht="12" customHeight="1">
      <c r="A328" s="243"/>
      <c r="B328" s="43" t="s">
        <v>357</v>
      </c>
      <c r="C328" s="60" t="s">
        <v>16</v>
      </c>
      <c r="D328" s="82">
        <v>24227</v>
      </c>
      <c r="E328" s="96">
        <f>D328/D316*100</f>
        <v>96.314701439134936</v>
      </c>
      <c r="F328" s="95">
        <v>282</v>
      </c>
      <c r="G328" s="96">
        <f t="shared" si="203"/>
        <v>98.94736842105263</v>
      </c>
      <c r="H328" s="95">
        <v>158</v>
      </c>
      <c r="I328" s="96">
        <f t="shared" si="214"/>
        <v>95.757575757575751</v>
      </c>
      <c r="J328" s="95">
        <f>D328-F328</f>
        <v>23945</v>
      </c>
      <c r="K328" s="96">
        <f t="shared" si="204"/>
        <v>96.284530942136797</v>
      </c>
      <c r="L328" s="95">
        <v>5144</v>
      </c>
      <c r="M328" s="96">
        <f t="shared" si="205"/>
        <v>98.111768071714664</v>
      </c>
      <c r="N328" s="263">
        <v>24465</v>
      </c>
      <c r="O328" s="96">
        <f t="shared" si="215"/>
        <v>110.37672005413941</v>
      </c>
      <c r="P328" s="95">
        <f t="shared" si="206"/>
        <v>19321</v>
      </c>
      <c r="Q328" s="96">
        <f t="shared" si="207"/>
        <v>114.17681125162511</v>
      </c>
      <c r="R328" s="95">
        <f t="shared" si="208"/>
        <v>43266</v>
      </c>
      <c r="S328" s="96">
        <f t="shared" si="209"/>
        <v>103.52946806728723</v>
      </c>
      <c r="T328" s="95">
        <v>42678</v>
      </c>
      <c r="U328" s="96">
        <f t="shared" si="210"/>
        <v>103.60749660128181</v>
      </c>
      <c r="V328" s="95">
        <v>4277</v>
      </c>
      <c r="W328" s="96">
        <f t="shared" si="211"/>
        <v>112.05134922714173</v>
      </c>
      <c r="X328" s="95">
        <f t="shared" ref="X328:X333" si="216">R328-T328</f>
        <v>588</v>
      </c>
      <c r="Y328" s="96">
        <f t="shared" si="212"/>
        <v>98.163606010016693</v>
      </c>
      <c r="Z328" s="95">
        <v>84</v>
      </c>
      <c r="AA328" s="96">
        <f t="shared" si="213"/>
        <v>89.361702127659569</v>
      </c>
      <c r="AB328" s="96" t="s">
        <v>31</v>
      </c>
      <c r="AC328" s="96" t="s">
        <v>31</v>
      </c>
      <c r="AD328" s="95">
        <v>168</v>
      </c>
      <c r="AE328" s="96">
        <f>AD328/AD316*100</f>
        <v>92.817679558011051</v>
      </c>
      <c r="AF328" s="96" t="s">
        <v>31</v>
      </c>
      <c r="AG328" s="96" t="s">
        <v>31</v>
      </c>
      <c r="AH328" s="96" t="s">
        <v>31</v>
      </c>
      <c r="AI328" s="223" t="s">
        <v>184</v>
      </c>
      <c r="AJ328" s="109"/>
      <c r="AK328" s="155"/>
      <c r="AL328" s="278"/>
      <c r="AM328" s="172"/>
      <c r="AN328" s="171"/>
      <c r="AO328" s="205"/>
      <c r="AP328" s="171"/>
      <c r="AQ328" s="247"/>
      <c r="AR328" s="188"/>
      <c r="AS328" s="188"/>
      <c r="AT328" s="188"/>
      <c r="AU328" s="188"/>
      <c r="AV328" s="188"/>
      <c r="AW328" s="188"/>
      <c r="AX328" s="188"/>
      <c r="AY328" s="188"/>
      <c r="AZ328" s="188"/>
    </row>
    <row r="329" spans="1:52" s="88" customFormat="1" ht="12" customHeight="1">
      <c r="A329" s="243"/>
      <c r="B329" s="43" t="s">
        <v>358</v>
      </c>
      <c r="C329" s="60" t="s">
        <v>17</v>
      </c>
      <c r="D329" s="82">
        <v>23954</v>
      </c>
      <c r="E329" s="96">
        <f>D329/D317*100</f>
        <v>97.8593022305744</v>
      </c>
      <c r="F329" s="95">
        <v>274</v>
      </c>
      <c r="G329" s="96">
        <f t="shared" si="203"/>
        <v>96.478873239436624</v>
      </c>
      <c r="H329" s="95">
        <v>150</v>
      </c>
      <c r="I329" s="96">
        <f t="shared" si="214"/>
        <v>91.463414634146346</v>
      </c>
      <c r="J329" s="95">
        <f t="shared" ref="J329:J333" si="217">D329-F329</f>
        <v>23680</v>
      </c>
      <c r="K329" s="96">
        <f t="shared" si="204"/>
        <v>97.87550632388195</v>
      </c>
      <c r="L329" s="95">
        <v>5318</v>
      </c>
      <c r="M329" s="96">
        <f t="shared" si="205"/>
        <v>101.14111829593003</v>
      </c>
      <c r="N329" s="263">
        <v>22543</v>
      </c>
      <c r="O329" s="96">
        <f t="shared" si="215"/>
        <v>112.36106265264416</v>
      </c>
      <c r="P329" s="95">
        <f t="shared" si="206"/>
        <v>17225</v>
      </c>
      <c r="Q329" s="96">
        <f t="shared" si="207"/>
        <v>116.34582911178657</v>
      </c>
      <c r="R329" s="95">
        <f t="shared" si="208"/>
        <v>40905</v>
      </c>
      <c r="S329" s="96">
        <f t="shared" si="209"/>
        <v>104.88730480268724</v>
      </c>
      <c r="T329" s="95">
        <v>40158</v>
      </c>
      <c r="U329" s="96">
        <f t="shared" si="210"/>
        <v>104.87855837033169</v>
      </c>
      <c r="V329" s="95">
        <v>4189</v>
      </c>
      <c r="W329" s="96">
        <f t="shared" si="211"/>
        <v>114.64148877941982</v>
      </c>
      <c r="X329" s="95">
        <f t="shared" si="216"/>
        <v>747</v>
      </c>
      <c r="Y329" s="96">
        <f t="shared" si="212"/>
        <v>105.35966149506346</v>
      </c>
      <c r="Z329" s="95">
        <v>93</v>
      </c>
      <c r="AA329" s="96">
        <f t="shared" si="213"/>
        <v>100</v>
      </c>
      <c r="AB329" s="96" t="s">
        <v>31</v>
      </c>
      <c r="AC329" s="96" t="s">
        <v>31</v>
      </c>
      <c r="AD329" s="95">
        <v>148</v>
      </c>
      <c r="AE329" s="96">
        <f t="shared" ref="AE329:AE333" si="218">AD329/AD317*100</f>
        <v>84.571428571428569</v>
      </c>
      <c r="AF329" s="96" t="s">
        <v>31</v>
      </c>
      <c r="AG329" s="96" t="s">
        <v>31</v>
      </c>
      <c r="AH329" s="96" t="s">
        <v>31</v>
      </c>
      <c r="AI329" s="223" t="s">
        <v>184</v>
      </c>
      <c r="AJ329" s="109"/>
      <c r="AK329" s="155"/>
      <c r="AL329" s="278"/>
      <c r="AM329" s="172"/>
      <c r="AN329" s="171"/>
      <c r="AO329" s="205"/>
      <c r="AP329" s="171"/>
      <c r="AQ329" s="247"/>
      <c r="AR329" s="188"/>
      <c r="AS329" s="188"/>
      <c r="AT329" s="188"/>
      <c r="AU329" s="188"/>
      <c r="AV329" s="188"/>
      <c r="AW329" s="188"/>
      <c r="AX329" s="188"/>
      <c r="AY329" s="188"/>
      <c r="AZ329" s="188"/>
    </row>
    <row r="330" spans="1:52" s="88" customFormat="1" ht="12" customHeight="1">
      <c r="A330" s="243"/>
      <c r="B330" s="43" t="s">
        <v>359</v>
      </c>
      <c r="C330" s="60" t="s">
        <v>18</v>
      </c>
      <c r="D330" s="82">
        <v>25228</v>
      </c>
      <c r="E330" s="96">
        <f>D330/D318*100</f>
        <v>97.514591627691232</v>
      </c>
      <c r="F330" s="95">
        <v>310</v>
      </c>
      <c r="G330" s="96">
        <f t="shared" si="203"/>
        <v>106.89655172413792</v>
      </c>
      <c r="H330" s="95">
        <v>186</v>
      </c>
      <c r="I330" s="96">
        <f t="shared" si="214"/>
        <v>109.41176470588236</v>
      </c>
      <c r="J330" s="95">
        <f t="shared" si="217"/>
        <v>24918</v>
      </c>
      <c r="K330" s="96">
        <f t="shared" si="204"/>
        <v>97.408232672686751</v>
      </c>
      <c r="L330" s="95">
        <v>5970</v>
      </c>
      <c r="M330" s="96">
        <f t="shared" si="205"/>
        <v>100.45431600201917</v>
      </c>
      <c r="N330" s="263">
        <v>21410</v>
      </c>
      <c r="O330" s="96">
        <f t="shared" si="215"/>
        <v>113.20854483925551</v>
      </c>
      <c r="P330" s="95">
        <f t="shared" si="206"/>
        <v>15440</v>
      </c>
      <c r="Q330" s="96">
        <f t="shared" si="207"/>
        <v>119.05312668671448</v>
      </c>
      <c r="R330" s="95">
        <f t="shared" si="208"/>
        <v>40358</v>
      </c>
      <c r="S330" s="96">
        <f t="shared" si="209"/>
        <v>104.69001297016862</v>
      </c>
      <c r="T330" s="95">
        <v>38863</v>
      </c>
      <c r="U330" s="96">
        <f t="shared" si="210"/>
        <v>104.58288482238967</v>
      </c>
      <c r="V330" s="95">
        <v>4124</v>
      </c>
      <c r="W330" s="96">
        <f t="shared" si="211"/>
        <v>107.98638387012306</v>
      </c>
      <c r="X330" s="95">
        <f t="shared" si="216"/>
        <v>1495</v>
      </c>
      <c r="Y330" s="96">
        <f t="shared" si="212"/>
        <v>107.55395683453237</v>
      </c>
      <c r="Z330" s="95">
        <v>94</v>
      </c>
      <c r="AA330" s="96">
        <f t="shared" si="213"/>
        <v>127.02702702702702</v>
      </c>
      <c r="AB330" s="96" t="s">
        <v>31</v>
      </c>
      <c r="AC330" s="96" t="s">
        <v>31</v>
      </c>
      <c r="AD330" s="95">
        <v>146</v>
      </c>
      <c r="AE330" s="96">
        <f t="shared" si="218"/>
        <v>96.05263157894737</v>
      </c>
      <c r="AF330" s="96" t="s">
        <v>31</v>
      </c>
      <c r="AG330" s="96" t="s">
        <v>31</v>
      </c>
      <c r="AH330" s="96" t="s">
        <v>31</v>
      </c>
      <c r="AI330" s="223" t="s">
        <v>184</v>
      </c>
      <c r="AJ330" s="109"/>
      <c r="AK330" s="155"/>
      <c r="AL330" s="278"/>
      <c r="AM330" s="172"/>
      <c r="AN330" s="171"/>
      <c r="AO330" s="171"/>
      <c r="AP330" s="171"/>
      <c r="AQ330" s="247"/>
      <c r="AR330" s="188"/>
      <c r="AS330" s="188"/>
      <c r="AT330" s="188"/>
      <c r="AU330" s="188"/>
      <c r="AV330" s="188"/>
      <c r="AW330" s="188"/>
      <c r="AX330" s="188"/>
      <c r="AY330" s="188"/>
      <c r="AZ330" s="188"/>
    </row>
    <row r="331" spans="1:52" s="88" customFormat="1" ht="12" customHeight="1">
      <c r="A331" s="243"/>
      <c r="B331" s="43" t="s">
        <v>360</v>
      </c>
      <c r="C331" s="60" t="s">
        <v>361</v>
      </c>
      <c r="D331" s="184">
        <v>26033</v>
      </c>
      <c r="E331" s="185">
        <f t="shared" ref="E331:E333" si="219">D331/D319*100</f>
        <v>97.57496251874062</v>
      </c>
      <c r="F331" s="109">
        <v>229</v>
      </c>
      <c r="G331" s="185">
        <f t="shared" si="203"/>
        <v>83.27272727272728</v>
      </c>
      <c r="H331" s="109">
        <v>105</v>
      </c>
      <c r="I331" s="185">
        <f t="shared" si="214"/>
        <v>67.741935483870961</v>
      </c>
      <c r="J331" s="109">
        <f t="shared" si="217"/>
        <v>25804</v>
      </c>
      <c r="K331" s="185">
        <f t="shared" si="204"/>
        <v>97.723915925014211</v>
      </c>
      <c r="L331" s="109">
        <v>6524</v>
      </c>
      <c r="M331" s="185">
        <f t="shared" si="205"/>
        <v>100.49291435613061</v>
      </c>
      <c r="N331" s="277">
        <v>21177</v>
      </c>
      <c r="O331" s="185">
        <f t="shared" si="215"/>
        <v>112.10693488618317</v>
      </c>
      <c r="P331" s="109">
        <f t="shared" si="206"/>
        <v>14653</v>
      </c>
      <c r="Q331" s="185">
        <f>P331/P319*100</f>
        <v>118.18841748669141</v>
      </c>
      <c r="R331" s="109">
        <f t="shared" si="208"/>
        <v>40457</v>
      </c>
      <c r="S331" s="185">
        <f t="shared" si="209"/>
        <v>104.26255701878722</v>
      </c>
      <c r="T331" s="109">
        <v>39172</v>
      </c>
      <c r="U331" s="185">
        <f t="shared" si="210"/>
        <v>104.20579394003883</v>
      </c>
      <c r="V331" s="109">
        <v>3498</v>
      </c>
      <c r="W331" s="185">
        <f t="shared" si="211"/>
        <v>114.65093411996068</v>
      </c>
      <c r="X331" s="109">
        <f t="shared" si="216"/>
        <v>1285</v>
      </c>
      <c r="Y331" s="185">
        <f t="shared" si="212"/>
        <v>106.02310231023102</v>
      </c>
      <c r="Z331" s="109">
        <v>65</v>
      </c>
      <c r="AA331" s="185">
        <f t="shared" si="213"/>
        <v>94.20289855072464</v>
      </c>
      <c r="AB331" s="185" t="s">
        <v>31</v>
      </c>
      <c r="AC331" s="185" t="s">
        <v>31</v>
      </c>
      <c r="AD331" s="109">
        <v>175</v>
      </c>
      <c r="AE331" s="185">
        <f t="shared" si="218"/>
        <v>101.74418604651163</v>
      </c>
      <c r="AF331" s="185" t="s">
        <v>31</v>
      </c>
      <c r="AG331" s="185" t="s">
        <v>31</v>
      </c>
      <c r="AH331" s="185" t="s">
        <v>31</v>
      </c>
      <c r="AI331" s="185" t="s">
        <v>31</v>
      </c>
      <c r="AJ331" s="186"/>
      <c r="AK331" s="155"/>
      <c r="AL331" s="279"/>
      <c r="AM331" s="172"/>
      <c r="AN331" s="249"/>
      <c r="AO331" s="171"/>
      <c r="AP331" s="249"/>
      <c r="AQ331" s="247"/>
      <c r="AR331" s="188"/>
      <c r="AS331" s="188"/>
      <c r="AT331" s="188"/>
      <c r="AU331" s="188"/>
      <c r="AV331" s="188"/>
      <c r="AW331" s="188"/>
      <c r="AX331" s="188"/>
      <c r="AY331" s="188"/>
      <c r="AZ331" s="188"/>
    </row>
    <row r="332" spans="1:52" s="88" customFormat="1" ht="12.75" customHeight="1">
      <c r="A332" s="243"/>
      <c r="B332" s="43" t="s">
        <v>362</v>
      </c>
      <c r="C332" s="60" t="s">
        <v>363</v>
      </c>
      <c r="D332" s="184">
        <v>23995</v>
      </c>
      <c r="E332" s="185">
        <f t="shared" si="219"/>
        <v>93.547758284600391</v>
      </c>
      <c r="F332" s="109">
        <v>274</v>
      </c>
      <c r="G332" s="185">
        <f t="shared" si="203"/>
        <v>102.23880597014924</v>
      </c>
      <c r="H332" s="109">
        <v>150</v>
      </c>
      <c r="I332" s="185">
        <f t="shared" si="214"/>
        <v>101.35135135135135</v>
      </c>
      <c r="J332" s="109">
        <f t="shared" si="217"/>
        <v>23721</v>
      </c>
      <c r="K332" s="185">
        <f t="shared" si="204"/>
        <v>93.455992435584264</v>
      </c>
      <c r="L332" s="109">
        <v>5264</v>
      </c>
      <c r="M332" s="185">
        <f t="shared" si="205"/>
        <v>91.373025516403402</v>
      </c>
      <c r="N332" s="277">
        <v>20454</v>
      </c>
      <c r="O332" s="185">
        <f t="shared" si="215"/>
        <v>111.69114836454976</v>
      </c>
      <c r="P332" s="109">
        <f t="shared" si="206"/>
        <v>15190</v>
      </c>
      <c r="Q332" s="185">
        <f>P332/P320*100</f>
        <v>121.0165710643722</v>
      </c>
      <c r="R332" s="109">
        <f t="shared" si="208"/>
        <v>38911</v>
      </c>
      <c r="S332" s="185">
        <f t="shared" si="209"/>
        <v>102.57552591342858</v>
      </c>
      <c r="T332" s="109">
        <v>37901</v>
      </c>
      <c r="U332" s="185">
        <f t="shared" si="210"/>
        <v>103.20498856333732</v>
      </c>
      <c r="V332" s="109">
        <v>3869</v>
      </c>
      <c r="W332" s="185">
        <f t="shared" si="211"/>
        <v>117.49164895232312</v>
      </c>
      <c r="X332" s="109">
        <f t="shared" si="216"/>
        <v>1010</v>
      </c>
      <c r="Y332" s="185">
        <f t="shared" si="212"/>
        <v>83.471074380165291</v>
      </c>
      <c r="Z332" s="109">
        <v>91</v>
      </c>
      <c r="AA332" s="185">
        <f t="shared" si="213"/>
        <v>107.05882352941177</v>
      </c>
      <c r="AB332" s="185" t="s">
        <v>31</v>
      </c>
      <c r="AC332" s="185" t="s">
        <v>31</v>
      </c>
      <c r="AD332" s="109">
        <v>145</v>
      </c>
      <c r="AE332" s="185">
        <f t="shared" si="218"/>
        <v>92.356687898089177</v>
      </c>
      <c r="AF332" s="185" t="s">
        <v>31</v>
      </c>
      <c r="AG332" s="185" t="s">
        <v>31</v>
      </c>
      <c r="AH332" s="185" t="s">
        <v>31</v>
      </c>
      <c r="AI332" s="185" t="s">
        <v>31</v>
      </c>
      <c r="AJ332" s="186"/>
      <c r="AK332" s="155"/>
      <c r="AL332" s="279"/>
      <c r="AM332" s="205"/>
      <c r="AN332" s="249"/>
      <c r="AO332" s="171"/>
      <c r="AP332" s="249"/>
      <c r="AQ332" s="247"/>
      <c r="AR332" s="188"/>
      <c r="AS332" s="188"/>
      <c r="AT332" s="188"/>
      <c r="AU332" s="188"/>
      <c r="AV332" s="188"/>
      <c r="AW332" s="188"/>
      <c r="AX332" s="188"/>
      <c r="AY332" s="188"/>
      <c r="AZ332" s="188"/>
    </row>
    <row r="333" spans="1:52" s="207" customFormat="1" ht="12.75" customHeight="1">
      <c r="A333" s="245"/>
      <c r="B333" s="45" t="s">
        <v>364</v>
      </c>
      <c r="C333" s="63" t="s">
        <v>365</v>
      </c>
      <c r="D333" s="260">
        <v>27365</v>
      </c>
      <c r="E333" s="261">
        <f t="shared" si="219"/>
        <v>97.984101976511027</v>
      </c>
      <c r="F333" s="251">
        <v>275</v>
      </c>
      <c r="G333" s="261">
        <f t="shared" si="203"/>
        <v>99.277978339350184</v>
      </c>
      <c r="H333" s="251">
        <v>151</v>
      </c>
      <c r="I333" s="261">
        <f t="shared" si="214"/>
        <v>96.178343949044589</v>
      </c>
      <c r="J333" s="251">
        <f t="shared" si="217"/>
        <v>27090</v>
      </c>
      <c r="K333" s="261">
        <f t="shared" si="204"/>
        <v>97.971140284257359</v>
      </c>
      <c r="L333" s="251">
        <v>6898</v>
      </c>
      <c r="M333" s="261">
        <f t="shared" si="205"/>
        <v>95.118587975730833</v>
      </c>
      <c r="N333" s="280">
        <v>21935</v>
      </c>
      <c r="O333" s="261">
        <f t="shared" si="215"/>
        <v>115.13226957799706</v>
      </c>
      <c r="P333" s="251">
        <f t="shared" si="206"/>
        <v>15037</v>
      </c>
      <c r="Q333" s="261">
        <f>P333/P321*100</f>
        <v>127.43220338983051</v>
      </c>
      <c r="R333" s="251">
        <f t="shared" si="208"/>
        <v>42127</v>
      </c>
      <c r="S333" s="261">
        <f t="shared" si="209"/>
        <v>106.78309802032902</v>
      </c>
      <c r="T333" s="251">
        <v>40259</v>
      </c>
      <c r="U333" s="261">
        <f t="shared" si="210"/>
        <v>107.06896093189012</v>
      </c>
      <c r="V333" s="251">
        <v>4505</v>
      </c>
      <c r="W333" s="261">
        <f t="shared" si="211"/>
        <v>130.92124382446963</v>
      </c>
      <c r="X333" s="251">
        <f t="shared" si="216"/>
        <v>1868</v>
      </c>
      <c r="Y333" s="261">
        <f t="shared" si="212"/>
        <v>100.97297297297297</v>
      </c>
      <c r="Z333" s="251">
        <v>104</v>
      </c>
      <c r="AA333" s="261">
        <f t="shared" si="213"/>
        <v>100</v>
      </c>
      <c r="AB333" s="261" t="s">
        <v>31</v>
      </c>
      <c r="AC333" s="261" t="s">
        <v>31</v>
      </c>
      <c r="AD333" s="251">
        <v>152</v>
      </c>
      <c r="AE333" s="261">
        <f t="shared" si="218"/>
        <v>88.372093023255815</v>
      </c>
      <c r="AF333" s="261" t="s">
        <v>31</v>
      </c>
      <c r="AG333" s="261" t="s">
        <v>31</v>
      </c>
      <c r="AH333" s="261" t="s">
        <v>31</v>
      </c>
      <c r="AI333" s="261" t="s">
        <v>31</v>
      </c>
      <c r="AJ333" s="251"/>
      <c r="AK333" s="252"/>
      <c r="AL333" s="281"/>
      <c r="AM333" s="252"/>
      <c r="AN333" s="253"/>
      <c r="AO333" s="253"/>
      <c r="AP333" s="253"/>
      <c r="AQ333" s="254"/>
      <c r="AR333" s="206"/>
      <c r="AS333" s="206"/>
      <c r="AT333" s="206"/>
      <c r="AU333" s="206"/>
      <c r="AV333" s="206"/>
      <c r="AW333" s="206"/>
      <c r="AX333" s="206"/>
      <c r="AY333" s="206"/>
      <c r="AZ333" s="206"/>
    </row>
    <row r="334" spans="1:52" ht="12" customHeight="1">
      <c r="B334" s="38" t="s">
        <v>28</v>
      </c>
      <c r="D334" s="74"/>
      <c r="E334" s="74"/>
      <c r="F334" s="74"/>
      <c r="G334" s="74"/>
      <c r="H334" s="74"/>
      <c r="I334" s="74"/>
      <c r="J334" s="74"/>
      <c r="K334" s="74"/>
      <c r="L334" s="74"/>
      <c r="M334" s="74"/>
      <c r="N334" s="74"/>
      <c r="O334" s="74"/>
      <c r="P334" s="74"/>
      <c r="Q334" s="74"/>
      <c r="R334" s="74"/>
      <c r="S334" s="74"/>
      <c r="T334" s="74"/>
      <c r="U334" s="74"/>
      <c r="V334" s="74"/>
      <c r="W334" s="74"/>
      <c r="X334" s="74"/>
      <c r="Y334" s="74"/>
      <c r="Z334" s="74"/>
      <c r="AA334" s="74"/>
      <c r="AB334" s="74"/>
      <c r="AC334" s="74"/>
      <c r="AD334" s="74"/>
      <c r="AE334" s="74"/>
      <c r="AF334" s="74"/>
      <c r="AG334" s="74"/>
      <c r="AH334" s="74"/>
      <c r="AI334" s="74"/>
      <c r="AJ334" s="74"/>
      <c r="AL334" s="74"/>
      <c r="AM334" s="74"/>
      <c r="AN334" s="74"/>
      <c r="AO334" s="74"/>
      <c r="AP334" s="74"/>
    </row>
    <row r="335" spans="1:52" ht="12" customHeight="1">
      <c r="B335" s="2" t="s">
        <v>226</v>
      </c>
      <c r="D335" s="39"/>
      <c r="E335" s="39"/>
      <c r="F335" s="39"/>
      <c r="G335" s="39"/>
      <c r="H335" s="39"/>
      <c r="I335" s="39"/>
      <c r="AL335" s="159"/>
      <c r="AM335" s="159"/>
      <c r="AN335" s="159"/>
      <c r="AO335" s="159"/>
    </row>
    <row r="336" spans="1:52" ht="12" customHeight="1">
      <c r="B336" s="67" t="s">
        <v>214</v>
      </c>
      <c r="D336" s="39"/>
      <c r="E336" s="39"/>
      <c r="F336" s="39"/>
      <c r="G336" s="39"/>
      <c r="H336" s="39"/>
      <c r="I336" s="39"/>
      <c r="AD336" s="74"/>
      <c r="AE336" s="74"/>
      <c r="AF336" s="74"/>
      <c r="AG336" s="74"/>
      <c r="AH336" s="74"/>
      <c r="AI336" s="74"/>
      <c r="AL336" s="74"/>
      <c r="AM336" s="74"/>
      <c r="AN336" s="74"/>
      <c r="AO336" s="74"/>
    </row>
    <row r="337" spans="1:54" ht="12" customHeight="1">
      <c r="B337" s="165" t="s">
        <v>215</v>
      </c>
      <c r="C337" s="55"/>
      <c r="D337" s="39"/>
      <c r="E337" s="39"/>
      <c r="F337" s="39"/>
      <c r="G337" s="39"/>
      <c r="H337" s="39"/>
      <c r="I337" s="39"/>
    </row>
    <row r="338" spans="1:54" ht="12" customHeight="1">
      <c r="B338" s="144" t="s">
        <v>216</v>
      </c>
      <c r="AK338" s="1"/>
    </row>
    <row r="339" spans="1:54" ht="12" customHeight="1">
      <c r="B339" s="144" t="s">
        <v>185</v>
      </c>
      <c r="J339" s="39"/>
    </row>
    <row r="340" spans="1:54" ht="12" customHeight="1">
      <c r="B340" s="144" t="s">
        <v>217</v>
      </c>
      <c r="C340" s="55"/>
      <c r="D340" s="39"/>
      <c r="E340" s="39"/>
      <c r="F340" s="39"/>
      <c r="G340" s="39"/>
      <c r="H340" s="39"/>
      <c r="I340" s="39"/>
      <c r="J340" s="39"/>
    </row>
    <row r="341" spans="1:54" ht="12" customHeight="1">
      <c r="B341" s="67" t="s">
        <v>227</v>
      </c>
      <c r="C341" s="55"/>
      <c r="D341" s="39"/>
      <c r="E341" s="39"/>
      <c r="F341" s="39"/>
      <c r="G341" s="39"/>
      <c r="H341" s="39"/>
      <c r="I341" s="39"/>
      <c r="J341" s="39"/>
    </row>
    <row r="342" spans="1:54" s="72" customFormat="1" ht="12" customHeight="1">
      <c r="A342" s="87"/>
      <c r="B342" s="67" t="s">
        <v>225</v>
      </c>
      <c r="C342" s="69"/>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c r="AC342" s="70"/>
      <c r="AD342" s="15"/>
      <c r="AE342" s="15"/>
      <c r="AF342" s="15"/>
      <c r="AG342" s="15"/>
      <c r="AH342" s="15"/>
      <c r="AI342" s="15"/>
      <c r="AJ342" s="70"/>
      <c r="AK342" s="70"/>
      <c r="AL342" s="15"/>
      <c r="AM342" s="15"/>
      <c r="AN342" s="15"/>
      <c r="AO342" s="15"/>
      <c r="AP342" s="14"/>
      <c r="AQ342" s="259" t="s">
        <v>366</v>
      </c>
      <c r="AR342" s="71" t="s">
        <v>224</v>
      </c>
      <c r="AS342" s="71"/>
      <c r="AT342" s="71"/>
      <c r="AU342" s="71"/>
      <c r="AV342" s="71"/>
      <c r="AW342" s="71"/>
      <c r="AX342" s="71"/>
    </row>
    <row r="343" spans="1:54" s="72" customFormat="1" ht="12" customHeight="1">
      <c r="A343" s="181"/>
      <c r="B343" s="208"/>
      <c r="C343" s="69"/>
      <c r="D343" s="70">
        <f>SUM(D250:D261)</f>
        <v>349227</v>
      </c>
      <c r="E343" s="181"/>
      <c r="F343" s="70">
        <f>SUM(F250:F261)</f>
        <v>3266</v>
      </c>
      <c r="G343" s="181"/>
      <c r="H343" s="70">
        <f>SUM(H250:H261)</f>
        <v>2066</v>
      </c>
      <c r="I343" s="181"/>
      <c r="J343" s="70">
        <f>SUM(J250:J261)</f>
        <v>345961</v>
      </c>
      <c r="L343" s="70">
        <f>SUM(L250:L261)</f>
        <v>72860</v>
      </c>
      <c r="M343" s="71"/>
      <c r="N343" s="70">
        <f>SUM(N250:N261)</f>
        <v>189365</v>
      </c>
      <c r="O343" s="71"/>
      <c r="P343" s="70">
        <f>SUM(P250:P261)</f>
        <v>116505</v>
      </c>
      <c r="Q343" s="71"/>
      <c r="R343" s="70">
        <f>SUM(R250:R261)</f>
        <v>462466</v>
      </c>
      <c r="S343" s="71"/>
      <c r="T343" s="70">
        <f>SUM(T250:T261)</f>
        <v>447234</v>
      </c>
      <c r="U343" s="71"/>
      <c r="V343" s="70">
        <f>SUM(V250:V261)</f>
        <v>25940</v>
      </c>
      <c r="W343" s="71"/>
      <c r="X343" s="70">
        <f>SUM(X250:X261)</f>
        <v>15232</v>
      </c>
      <c r="Y343" s="71"/>
      <c r="Z343" s="70">
        <f>SUM(Z250:Z261)</f>
        <v>1388</v>
      </c>
      <c r="AA343" s="71"/>
      <c r="AB343" s="71"/>
      <c r="AC343" s="71"/>
      <c r="AD343" s="70">
        <f>SUM(AD250:AD261)</f>
        <v>1363</v>
      </c>
      <c r="AE343" s="71"/>
      <c r="AF343" s="70">
        <f>SUM(AF250:AF261)</f>
        <v>0</v>
      </c>
      <c r="AG343" s="71"/>
      <c r="AH343" s="70">
        <f>SUM(AH250:AH261)</f>
        <v>7</v>
      </c>
      <c r="AI343" s="71"/>
      <c r="AJ343" s="71"/>
      <c r="AK343" s="71"/>
      <c r="AL343" s="71"/>
      <c r="AM343" s="71"/>
      <c r="AN343" s="71"/>
      <c r="AO343" s="71"/>
      <c r="AP343" s="71"/>
      <c r="AQ343" s="71"/>
      <c r="AR343" s="71"/>
      <c r="AS343" s="71"/>
      <c r="AT343" s="71"/>
    </row>
    <row r="344" spans="1:54" s="72" customFormat="1" ht="12" customHeight="1">
      <c r="B344" s="181"/>
      <c r="C344" s="69" t="s">
        <v>230</v>
      </c>
      <c r="D344" s="182">
        <f>SUM(D238:D249)</f>
        <v>363441</v>
      </c>
      <c r="E344" s="70"/>
      <c r="F344" s="182">
        <f t="shared" ref="F344" si="220">SUM(F238:F249)</f>
        <v>3332</v>
      </c>
      <c r="G344" s="70"/>
      <c r="H344" s="182">
        <f t="shared" ref="H344" si="221">SUM(H238:H249)</f>
        <v>1736</v>
      </c>
      <c r="I344" s="70"/>
      <c r="J344" s="182">
        <f t="shared" ref="J344" si="222">SUM(J238:J249)</f>
        <v>360109</v>
      </c>
      <c r="K344" s="70"/>
      <c r="L344" s="182">
        <f t="shared" ref="L344" si="223">SUM(L238:L249)</f>
        <v>74491</v>
      </c>
      <c r="M344" s="70"/>
      <c r="N344" s="182">
        <f t="shared" ref="N344" si="224">SUM(N238:N249)</f>
        <v>181089</v>
      </c>
      <c r="O344" s="70"/>
      <c r="P344" s="182">
        <f t="shared" ref="P344" si="225">SUM(P238:P249)</f>
        <v>106598</v>
      </c>
      <c r="Q344" s="70"/>
      <c r="R344" s="182">
        <f t="shared" ref="R344" si="226">SUM(R238:R249)</f>
        <v>466707</v>
      </c>
      <c r="S344" s="70"/>
      <c r="T344" s="182">
        <f t="shared" ref="T344" si="227">SUM(T238:T249)</f>
        <v>450696</v>
      </c>
      <c r="U344" s="70"/>
      <c r="V344" s="182">
        <f t="shared" ref="V344" si="228">SUM(V238:V249)</f>
        <v>26261</v>
      </c>
      <c r="W344" s="70"/>
      <c r="X344" s="182">
        <f t="shared" ref="X344" si="229">SUM(X238:X249)</f>
        <v>16011</v>
      </c>
      <c r="Y344" s="70"/>
      <c r="Z344" s="182">
        <f>SUM(Z238:Z249)</f>
        <v>1551</v>
      </c>
      <c r="AA344" s="70"/>
      <c r="AB344" s="182">
        <f t="shared" ref="AB344" si="230">SUM(AB238:AB249)</f>
        <v>0</v>
      </c>
      <c r="AC344" s="70"/>
      <c r="AD344" s="182">
        <f t="shared" ref="AD344" si="231">SUM(AD238:AD249)</f>
        <v>956</v>
      </c>
      <c r="AE344" s="70"/>
      <c r="AF344" s="182">
        <f t="shared" ref="AF344" si="232">SUM(AF238:AF249)</f>
        <v>0</v>
      </c>
      <c r="AG344" s="70"/>
      <c r="AH344" s="182">
        <f t="shared" ref="AH344" si="233">SUM(AH238:AH249)</f>
        <v>9</v>
      </c>
      <c r="AI344" s="70"/>
      <c r="AJ344" s="182"/>
      <c r="AK344" s="70"/>
      <c r="AL344" s="182"/>
      <c r="AM344" s="70"/>
      <c r="AN344" s="182"/>
      <c r="AO344" s="70"/>
      <c r="AP344" s="182"/>
      <c r="AQ344" s="71"/>
      <c r="AR344" s="71"/>
      <c r="AS344" s="71"/>
      <c r="AT344" s="71"/>
      <c r="AU344" s="71"/>
      <c r="AV344" s="71"/>
      <c r="AW344" s="71"/>
      <c r="AX344" s="71"/>
      <c r="AY344" s="71"/>
      <c r="AZ344" s="71"/>
      <c r="BA344" s="71"/>
      <c r="BB344" s="71"/>
    </row>
    <row r="345" spans="1:54" s="72" customFormat="1" ht="12" customHeight="1">
      <c r="A345" s="181"/>
      <c r="B345" s="181"/>
      <c r="C345" s="69"/>
      <c r="D345" s="181"/>
      <c r="E345" s="181"/>
      <c r="F345" s="181"/>
      <c r="G345" s="181"/>
      <c r="H345" s="181"/>
      <c r="I345" s="181"/>
      <c r="J345" s="181"/>
      <c r="M345" s="71"/>
      <c r="N345" s="71"/>
      <c r="O345" s="71"/>
      <c r="P345" s="71"/>
      <c r="Q345" s="71"/>
      <c r="R345" s="71"/>
      <c r="S345" s="71"/>
      <c r="T345" s="71"/>
      <c r="U345" s="71"/>
      <c r="V345" s="71"/>
      <c r="W345" s="71"/>
      <c r="X345" s="71"/>
      <c r="Y345" s="71"/>
      <c r="Z345" s="71"/>
      <c r="AA345" s="71"/>
      <c r="AB345" s="71"/>
      <c r="AC345" s="71"/>
      <c r="AD345" s="71"/>
      <c r="AE345" s="71"/>
      <c r="AF345" s="71"/>
      <c r="AG345" s="71"/>
      <c r="AH345" s="71"/>
      <c r="AI345" s="71"/>
      <c r="AJ345" s="71"/>
      <c r="AK345" s="71"/>
      <c r="AL345" s="71"/>
      <c r="AM345" s="71"/>
      <c r="AN345" s="71"/>
      <c r="AO345" s="71"/>
      <c r="AR345" s="71"/>
      <c r="AS345" s="71"/>
      <c r="AT345" s="71"/>
      <c r="AU345" s="71"/>
      <c r="AV345" s="71"/>
      <c r="AW345" s="71"/>
      <c r="AX345" s="71"/>
    </row>
    <row r="346" spans="1:54" s="72" customFormat="1" ht="12" customHeight="1">
      <c r="A346" s="181"/>
      <c r="B346" s="181"/>
      <c r="C346" s="69"/>
      <c r="D346" s="181"/>
      <c r="E346" s="181"/>
      <c r="F346" s="181"/>
      <c r="G346" s="181"/>
      <c r="H346" s="181"/>
      <c r="I346" s="181"/>
      <c r="J346" s="181"/>
      <c r="AD346" s="71"/>
      <c r="AE346" s="71"/>
      <c r="AF346" s="71"/>
      <c r="AG346" s="71"/>
      <c r="AH346" s="71"/>
      <c r="AI346" s="71"/>
      <c r="AL346" s="71"/>
      <c r="AM346" s="71"/>
      <c r="AN346" s="71"/>
      <c r="AO346" s="71"/>
    </row>
    <row r="347" spans="1:54" s="72" customFormat="1" ht="12" customHeight="1">
      <c r="A347" s="181"/>
      <c r="B347" s="181"/>
      <c r="C347" s="69"/>
      <c r="D347" s="181"/>
      <c r="E347" s="181"/>
      <c r="F347" s="181"/>
      <c r="G347" s="181"/>
      <c r="H347" s="181"/>
      <c r="I347" s="181"/>
      <c r="J347" s="181"/>
      <c r="AD347" s="71"/>
      <c r="AE347" s="71"/>
      <c r="AF347" s="71"/>
      <c r="AG347" s="71"/>
      <c r="AH347" s="71"/>
      <c r="AI347" s="71"/>
      <c r="AL347" s="71"/>
      <c r="AM347" s="71"/>
      <c r="AN347" s="71"/>
      <c r="AO347" s="71"/>
    </row>
    <row r="348" spans="1:54" ht="12" customHeight="1">
      <c r="J348" s="39"/>
      <c r="M348" s="14"/>
      <c r="N348" s="14"/>
      <c r="O348" s="14"/>
      <c r="P348" s="14"/>
      <c r="Q348" s="14"/>
      <c r="R348" s="14"/>
      <c r="S348" s="14"/>
      <c r="T348" s="14"/>
      <c r="U348" s="14"/>
      <c r="V348" s="14"/>
      <c r="W348" s="14"/>
      <c r="X348" s="14"/>
      <c r="Y348" s="14"/>
      <c r="Z348" s="14"/>
      <c r="AA348" s="14"/>
      <c r="AB348" s="14"/>
      <c r="AC348" s="14"/>
      <c r="AJ348" s="14"/>
      <c r="AK348" s="14"/>
      <c r="AP348" s="14"/>
      <c r="AQ348" s="14"/>
      <c r="AR348" s="14"/>
      <c r="AS348" s="14"/>
      <c r="AT348" s="14"/>
      <c r="AU348" s="14"/>
      <c r="AV348" s="14"/>
      <c r="AW348" s="14"/>
      <c r="AX348" s="14"/>
    </row>
    <row r="349" spans="1:54" ht="12" customHeight="1">
      <c r="J349" s="39"/>
      <c r="M349" s="14"/>
      <c r="N349" s="14"/>
      <c r="O349" s="14"/>
      <c r="P349" s="14"/>
      <c r="Q349" s="14"/>
      <c r="R349" s="14"/>
      <c r="S349" s="14"/>
      <c r="T349" s="14"/>
      <c r="U349" s="14"/>
      <c r="V349" s="14"/>
      <c r="W349" s="14"/>
      <c r="X349" s="14"/>
      <c r="Y349" s="14"/>
      <c r="Z349" s="14"/>
      <c r="AA349" s="14"/>
      <c r="AB349" s="14"/>
      <c r="AC349" s="14"/>
      <c r="AJ349" s="14"/>
      <c r="AK349" s="14"/>
      <c r="AP349" s="14"/>
      <c r="AQ349" s="14"/>
      <c r="AR349" s="14"/>
      <c r="AS349" s="14"/>
      <c r="AT349" s="14"/>
      <c r="AU349" s="14"/>
      <c r="AV349" s="14"/>
      <c r="AW349" s="14"/>
      <c r="AX349" s="14"/>
    </row>
    <row r="350" spans="1:54" ht="12" customHeight="1">
      <c r="J350" s="39"/>
      <c r="M350" s="14"/>
      <c r="N350" s="14"/>
      <c r="O350" s="14"/>
      <c r="P350" s="14"/>
      <c r="Q350" s="14"/>
      <c r="R350" s="14"/>
      <c r="S350" s="14"/>
      <c r="T350" s="14"/>
      <c r="U350" s="14"/>
      <c r="V350" s="14"/>
      <c r="W350" s="14"/>
      <c r="X350" s="14"/>
      <c r="Y350" s="14"/>
      <c r="Z350" s="14"/>
      <c r="AA350" s="14"/>
      <c r="AB350" s="14"/>
      <c r="AC350" s="14"/>
      <c r="AJ350" s="14"/>
      <c r="AK350" s="14"/>
      <c r="AP350" s="14"/>
      <c r="AQ350" s="14"/>
      <c r="AR350" s="14"/>
      <c r="AS350" s="14"/>
      <c r="AT350" s="14"/>
      <c r="AU350" s="14"/>
      <c r="AV350" s="14"/>
      <c r="AW350" s="14"/>
      <c r="AX350" s="14"/>
    </row>
    <row r="357" spans="2:50" ht="12" customHeight="1">
      <c r="B357" s="39"/>
      <c r="C357" s="55"/>
      <c r="D357" s="39"/>
      <c r="E357" s="39"/>
      <c r="F357" s="39"/>
      <c r="G357" s="39"/>
      <c r="H357" s="39"/>
      <c r="I357" s="39"/>
      <c r="M357" s="14"/>
      <c r="N357" s="14"/>
      <c r="O357" s="14"/>
      <c r="P357" s="14"/>
      <c r="Q357" s="14"/>
      <c r="R357" s="14"/>
      <c r="S357" s="14"/>
      <c r="T357" s="14"/>
      <c r="U357" s="14"/>
      <c r="V357" s="14"/>
      <c r="W357" s="14"/>
      <c r="X357" s="14"/>
      <c r="Y357" s="14"/>
      <c r="Z357" s="14"/>
      <c r="AA357" s="14"/>
      <c r="AB357" s="14"/>
      <c r="AC357" s="14"/>
      <c r="AJ357" s="14"/>
      <c r="AK357" s="14"/>
      <c r="AP357" s="14"/>
      <c r="AQ357" s="14"/>
      <c r="AR357" s="14"/>
      <c r="AS357" s="14"/>
      <c r="AT357" s="14"/>
      <c r="AU357" s="14"/>
      <c r="AV357" s="14"/>
      <c r="AW357" s="14"/>
      <c r="AX357" s="14"/>
    </row>
    <row r="358" spans="2:50" ht="12" customHeight="1">
      <c r="B358" s="39"/>
      <c r="C358" s="55"/>
      <c r="D358" s="39"/>
      <c r="E358" s="39"/>
      <c r="F358" s="39"/>
      <c r="G358" s="39"/>
      <c r="H358" s="39"/>
      <c r="I358" s="39"/>
      <c r="M358" s="14"/>
      <c r="N358" s="14"/>
      <c r="O358" s="14"/>
      <c r="P358" s="14"/>
      <c r="Q358" s="14"/>
      <c r="R358" s="14"/>
      <c r="S358" s="14"/>
      <c r="T358" s="14"/>
      <c r="U358" s="14"/>
      <c r="V358" s="14"/>
      <c r="W358" s="14"/>
      <c r="X358" s="14"/>
      <c r="Y358" s="14"/>
      <c r="Z358" s="14"/>
      <c r="AA358" s="14"/>
      <c r="AB358" s="14"/>
      <c r="AC358" s="14"/>
      <c r="AJ358" s="14"/>
      <c r="AK358" s="14"/>
      <c r="AP358" s="14"/>
      <c r="AQ358" s="14"/>
      <c r="AR358" s="14"/>
      <c r="AS358" s="14"/>
      <c r="AT358" s="14"/>
      <c r="AU358" s="14"/>
      <c r="AV358" s="14"/>
      <c r="AW358" s="14"/>
      <c r="AX358" s="14"/>
    </row>
    <row r="359" spans="2:50" ht="12" customHeight="1">
      <c r="B359" s="39"/>
      <c r="C359" s="55"/>
      <c r="D359" s="39"/>
      <c r="E359" s="39"/>
      <c r="F359" s="39"/>
      <c r="G359" s="39"/>
      <c r="H359" s="39"/>
      <c r="I359" s="39"/>
      <c r="M359" s="14"/>
      <c r="N359" s="14"/>
      <c r="O359" s="14"/>
      <c r="P359" s="14"/>
      <c r="Q359" s="14"/>
      <c r="R359" s="14"/>
      <c r="S359" s="14"/>
      <c r="T359" s="14"/>
      <c r="U359" s="14"/>
      <c r="V359" s="14"/>
      <c r="W359" s="14"/>
      <c r="X359" s="14"/>
      <c r="Y359" s="14"/>
      <c r="Z359" s="14"/>
      <c r="AA359" s="14"/>
      <c r="AB359" s="14"/>
      <c r="AC359" s="14"/>
      <c r="AJ359" s="14"/>
      <c r="AK359" s="14"/>
      <c r="AP359" s="14"/>
      <c r="AQ359" s="14"/>
      <c r="AR359" s="14"/>
      <c r="AS359" s="14"/>
      <c r="AT359" s="14"/>
      <c r="AU359" s="14"/>
      <c r="AV359" s="14"/>
      <c r="AW359" s="14"/>
      <c r="AX359" s="14"/>
    </row>
    <row r="361" spans="2:50" ht="12" customHeight="1">
      <c r="J361" s="39"/>
      <c r="M361" s="14"/>
      <c r="N361" s="14"/>
      <c r="O361" s="14"/>
      <c r="P361" s="14"/>
      <c r="Q361" s="14"/>
      <c r="R361" s="14"/>
      <c r="S361" s="14"/>
      <c r="T361" s="14"/>
      <c r="U361" s="14"/>
      <c r="V361" s="14"/>
      <c r="W361" s="14"/>
      <c r="X361" s="14"/>
      <c r="Y361" s="14"/>
      <c r="Z361" s="14"/>
      <c r="AA361" s="14"/>
      <c r="AB361" s="14"/>
      <c r="AC361" s="14"/>
      <c r="AJ361" s="14"/>
      <c r="AK361" s="14"/>
      <c r="AP361" s="14"/>
      <c r="AQ361" s="14"/>
      <c r="AR361" s="14"/>
      <c r="AS361" s="14"/>
      <c r="AT361" s="14"/>
      <c r="AU361" s="14"/>
      <c r="AV361" s="14"/>
      <c r="AW361" s="14"/>
      <c r="AX361" s="14"/>
    </row>
    <row r="362" spans="2:50" ht="12" customHeight="1">
      <c r="B362" s="39"/>
      <c r="C362" s="55"/>
      <c r="D362" s="39"/>
      <c r="E362" s="39"/>
      <c r="F362" s="39"/>
      <c r="G362" s="39"/>
      <c r="H362" s="39"/>
      <c r="I362" s="39"/>
      <c r="J362" s="39"/>
      <c r="M362" s="14"/>
      <c r="N362" s="14"/>
      <c r="O362" s="14"/>
      <c r="P362" s="14"/>
      <c r="Q362" s="14"/>
      <c r="R362" s="14"/>
      <c r="S362" s="14"/>
      <c r="T362" s="14"/>
      <c r="U362" s="14"/>
      <c r="V362" s="14"/>
      <c r="W362" s="14"/>
      <c r="X362" s="14"/>
      <c r="Y362" s="14"/>
      <c r="Z362" s="14"/>
      <c r="AA362" s="14"/>
      <c r="AB362" s="14"/>
      <c r="AC362" s="14"/>
      <c r="AJ362" s="14"/>
      <c r="AK362" s="14"/>
      <c r="AP362" s="14"/>
      <c r="AQ362" s="14"/>
      <c r="AR362" s="14"/>
      <c r="AS362" s="14"/>
      <c r="AT362" s="14"/>
      <c r="AU362" s="14"/>
      <c r="AV362" s="14"/>
      <c r="AW362" s="14"/>
      <c r="AX362" s="14"/>
    </row>
    <row r="363" spans="2:50" ht="12" customHeight="1">
      <c r="B363" s="39"/>
      <c r="C363" s="55"/>
      <c r="D363" s="39"/>
      <c r="E363" s="39"/>
      <c r="F363" s="39"/>
      <c r="G363" s="39"/>
      <c r="H363" s="39"/>
      <c r="I363" s="39"/>
      <c r="J363" s="39"/>
      <c r="M363" s="14"/>
      <c r="N363" s="14"/>
      <c r="O363" s="14"/>
      <c r="P363" s="14"/>
      <c r="Q363" s="14"/>
      <c r="R363" s="14"/>
      <c r="S363" s="14"/>
      <c r="T363" s="14"/>
      <c r="U363" s="14"/>
      <c r="V363" s="14"/>
      <c r="W363" s="14"/>
      <c r="X363" s="14"/>
      <c r="Y363" s="14"/>
      <c r="Z363" s="14"/>
      <c r="AA363" s="14"/>
      <c r="AB363" s="14"/>
      <c r="AC363" s="14"/>
      <c r="AJ363" s="14"/>
      <c r="AK363" s="14"/>
      <c r="AP363" s="14"/>
      <c r="AQ363" s="14"/>
      <c r="AR363" s="14"/>
      <c r="AS363" s="14"/>
      <c r="AT363" s="14"/>
      <c r="AU363" s="14"/>
      <c r="AV363" s="14"/>
      <c r="AW363" s="14"/>
      <c r="AX363" s="14"/>
    </row>
    <row r="364" spans="2:50" ht="12" customHeight="1">
      <c r="B364" s="39"/>
      <c r="C364" s="55"/>
      <c r="D364" s="39"/>
      <c r="E364" s="39"/>
      <c r="F364" s="39"/>
      <c r="G364" s="39"/>
      <c r="H364" s="39"/>
      <c r="I364" s="39"/>
      <c r="M364" s="14"/>
      <c r="N364" s="14"/>
      <c r="O364" s="14"/>
      <c r="P364" s="14"/>
      <c r="Q364" s="14"/>
      <c r="R364" s="14"/>
      <c r="S364" s="14"/>
      <c r="T364" s="14"/>
      <c r="U364" s="14"/>
      <c r="V364" s="14"/>
      <c r="W364" s="14"/>
      <c r="X364" s="14"/>
      <c r="Y364" s="14"/>
      <c r="Z364" s="14"/>
      <c r="AA364" s="14"/>
      <c r="AB364" s="14"/>
      <c r="AC364" s="14"/>
      <c r="AJ364" s="14"/>
      <c r="AK364" s="14"/>
      <c r="AP364" s="14"/>
      <c r="AQ364" s="14"/>
      <c r="AR364" s="14"/>
      <c r="AS364" s="14"/>
      <c r="AT364" s="14"/>
      <c r="AU364" s="14"/>
      <c r="AV364" s="14"/>
      <c r="AW364" s="14"/>
      <c r="AX364" s="14"/>
    </row>
    <row r="365" spans="2:50" ht="12" customHeight="1">
      <c r="B365" s="39"/>
      <c r="C365" s="55"/>
      <c r="D365" s="39"/>
      <c r="E365" s="39"/>
      <c r="F365" s="39"/>
      <c r="G365" s="39"/>
      <c r="H365" s="39"/>
      <c r="I365" s="39"/>
      <c r="M365" s="14"/>
      <c r="N365" s="14"/>
      <c r="O365" s="14"/>
      <c r="P365" s="14"/>
      <c r="Q365" s="14"/>
      <c r="R365" s="14"/>
      <c r="S365" s="14"/>
      <c r="T365" s="14"/>
      <c r="U365" s="14"/>
      <c r="V365" s="14"/>
      <c r="W365" s="14"/>
      <c r="X365" s="14"/>
      <c r="Y365" s="14"/>
      <c r="Z365" s="14"/>
      <c r="AA365" s="14"/>
      <c r="AB365" s="14"/>
      <c r="AC365" s="14"/>
      <c r="AJ365" s="14"/>
      <c r="AK365" s="14"/>
      <c r="AP365" s="14"/>
      <c r="AQ365" s="14"/>
      <c r="AR365" s="14"/>
      <c r="AS365" s="14"/>
      <c r="AT365" s="14"/>
      <c r="AU365" s="14"/>
      <c r="AV365" s="14"/>
      <c r="AW365" s="14"/>
      <c r="AX365" s="14"/>
    </row>
    <row r="366" spans="2:50" ht="12" customHeight="1">
      <c r="B366" s="39"/>
      <c r="C366" s="55"/>
      <c r="D366" s="39"/>
      <c r="E366" s="39"/>
      <c r="F366" s="39"/>
      <c r="G366" s="39"/>
      <c r="H366" s="39"/>
      <c r="I366" s="39"/>
      <c r="J366" s="39"/>
      <c r="M366" s="14"/>
      <c r="N366" s="14"/>
      <c r="O366" s="14"/>
      <c r="P366" s="14"/>
      <c r="Q366" s="14"/>
      <c r="R366" s="14"/>
      <c r="S366" s="14"/>
      <c r="T366" s="14"/>
      <c r="U366" s="14"/>
      <c r="V366" s="14"/>
      <c r="W366" s="14"/>
      <c r="X366" s="14"/>
      <c r="Y366" s="14"/>
      <c r="Z366" s="14"/>
      <c r="AA366" s="14"/>
      <c r="AB366" s="14"/>
      <c r="AC366" s="14"/>
      <c r="AJ366" s="14"/>
      <c r="AK366" s="14"/>
      <c r="AP366" s="14"/>
      <c r="AQ366" s="14"/>
      <c r="AR366" s="14"/>
      <c r="AS366" s="14"/>
      <c r="AT366" s="14"/>
      <c r="AU366" s="14"/>
      <c r="AV366" s="14"/>
      <c r="AW366" s="14"/>
      <c r="AX366" s="14"/>
    </row>
    <row r="367" spans="2:50" ht="12" customHeight="1">
      <c r="B367" s="39"/>
      <c r="C367" s="55"/>
      <c r="D367" s="39"/>
      <c r="E367" s="39"/>
      <c r="F367" s="39"/>
      <c r="G367" s="39"/>
      <c r="H367" s="39"/>
      <c r="I367" s="39"/>
      <c r="J367" s="39"/>
      <c r="M367" s="14"/>
      <c r="N367" s="14"/>
      <c r="O367" s="14"/>
      <c r="P367" s="14"/>
      <c r="Q367" s="14"/>
      <c r="R367" s="14"/>
      <c r="S367" s="14"/>
      <c r="T367" s="14"/>
      <c r="U367" s="14"/>
      <c r="V367" s="14"/>
      <c r="W367" s="14"/>
      <c r="X367" s="14"/>
      <c r="Y367" s="14"/>
      <c r="Z367" s="14"/>
      <c r="AA367" s="14"/>
      <c r="AB367" s="14"/>
      <c r="AC367" s="14"/>
      <c r="AJ367" s="14"/>
      <c r="AK367" s="14"/>
      <c r="AP367" s="14"/>
      <c r="AQ367" s="14"/>
      <c r="AR367" s="14"/>
      <c r="AS367" s="14"/>
      <c r="AT367" s="14"/>
      <c r="AU367" s="14"/>
      <c r="AV367" s="14"/>
      <c r="AW367" s="14"/>
      <c r="AX367" s="14"/>
    </row>
    <row r="368" spans="2:50" ht="12" customHeight="1">
      <c r="B368" s="39"/>
      <c r="C368" s="55"/>
      <c r="D368" s="39"/>
      <c r="E368" s="39"/>
      <c r="F368" s="39"/>
      <c r="G368" s="39"/>
      <c r="H368" s="39"/>
      <c r="I368" s="39"/>
      <c r="J368" s="39"/>
      <c r="M368" s="14"/>
      <c r="N368" s="14"/>
      <c r="O368" s="14"/>
      <c r="P368" s="14"/>
      <c r="Q368" s="14"/>
      <c r="R368" s="14"/>
      <c r="S368" s="14"/>
      <c r="T368" s="14"/>
      <c r="U368" s="14"/>
      <c r="V368" s="14"/>
      <c r="W368" s="14"/>
      <c r="X368" s="14"/>
      <c r="Y368" s="14"/>
      <c r="Z368" s="14"/>
      <c r="AA368" s="14"/>
      <c r="AB368" s="14"/>
      <c r="AC368" s="14"/>
      <c r="AJ368" s="14"/>
      <c r="AK368" s="14"/>
      <c r="AP368" s="14"/>
      <c r="AQ368" s="14"/>
      <c r="AR368" s="14"/>
      <c r="AS368" s="14"/>
      <c r="AT368" s="14"/>
      <c r="AU368" s="14"/>
      <c r="AV368" s="14"/>
      <c r="AW368" s="14"/>
      <c r="AX368" s="14"/>
    </row>
    <row r="369" spans="10:50" ht="12" customHeight="1">
      <c r="J369" s="39"/>
      <c r="M369" s="14"/>
      <c r="N369" s="14"/>
      <c r="O369" s="14"/>
      <c r="P369" s="14"/>
      <c r="Q369" s="14"/>
      <c r="R369" s="14"/>
      <c r="S369" s="14"/>
      <c r="T369" s="14"/>
      <c r="U369" s="14"/>
      <c r="V369" s="14"/>
      <c r="W369" s="14"/>
      <c r="X369" s="14"/>
      <c r="Y369" s="14"/>
      <c r="Z369" s="14"/>
      <c r="AA369" s="14"/>
      <c r="AB369" s="14"/>
      <c r="AC369" s="14"/>
      <c r="AJ369" s="14"/>
      <c r="AK369" s="14"/>
      <c r="AP369" s="14"/>
      <c r="AQ369" s="14"/>
      <c r="AR369" s="14"/>
      <c r="AS369" s="14"/>
      <c r="AT369" s="14"/>
      <c r="AU369" s="14"/>
      <c r="AV369" s="14"/>
      <c r="AW369" s="14"/>
      <c r="AX369" s="14"/>
    </row>
    <row r="370" spans="10:50" ht="12" customHeight="1">
      <c r="J370" s="39"/>
      <c r="M370" s="14"/>
      <c r="N370" s="14"/>
      <c r="O370" s="14"/>
      <c r="P370" s="14"/>
      <c r="Q370" s="14"/>
      <c r="R370" s="14"/>
      <c r="S370" s="14"/>
      <c r="T370" s="14"/>
      <c r="U370" s="14"/>
      <c r="V370" s="14"/>
      <c r="W370" s="14"/>
      <c r="X370" s="14"/>
      <c r="Y370" s="14"/>
      <c r="Z370" s="14"/>
      <c r="AA370" s="14"/>
      <c r="AB370" s="14"/>
      <c r="AC370" s="14"/>
      <c r="AJ370" s="14"/>
      <c r="AK370" s="14"/>
      <c r="AP370" s="14"/>
      <c r="AQ370" s="14"/>
      <c r="AR370" s="14"/>
      <c r="AS370" s="14"/>
      <c r="AT370" s="14"/>
      <c r="AU370" s="14"/>
      <c r="AV370" s="14"/>
      <c r="AW370" s="14"/>
      <c r="AX370" s="14"/>
    </row>
    <row r="371" spans="10:50" ht="12" customHeight="1">
      <c r="J371" s="39"/>
      <c r="M371" s="14"/>
      <c r="N371" s="14"/>
      <c r="O371" s="14"/>
      <c r="P371" s="14"/>
      <c r="Q371" s="14"/>
      <c r="R371" s="14"/>
      <c r="S371" s="14"/>
      <c r="T371" s="14"/>
      <c r="U371" s="14"/>
      <c r="V371" s="14"/>
      <c r="W371" s="14"/>
      <c r="X371" s="14"/>
      <c r="Y371" s="14"/>
      <c r="Z371" s="14"/>
      <c r="AA371" s="14"/>
      <c r="AB371" s="14"/>
      <c r="AC371" s="14"/>
      <c r="AJ371" s="14"/>
      <c r="AK371" s="14"/>
      <c r="AP371" s="14"/>
      <c r="AQ371" s="14"/>
      <c r="AR371" s="14"/>
      <c r="AS371" s="14"/>
      <c r="AT371" s="14"/>
      <c r="AU371" s="14"/>
      <c r="AV371" s="14"/>
      <c r="AW371" s="14"/>
      <c r="AX371" s="14"/>
    </row>
    <row r="372" spans="10:50" ht="12" customHeight="1">
      <c r="J372" s="39"/>
      <c r="M372" s="14"/>
      <c r="N372" s="14"/>
      <c r="O372" s="14"/>
      <c r="P372" s="14"/>
      <c r="Q372" s="14"/>
      <c r="R372" s="14"/>
      <c r="S372" s="14"/>
      <c r="T372" s="14"/>
      <c r="U372" s="14"/>
      <c r="V372" s="14"/>
      <c r="W372" s="14"/>
      <c r="X372" s="14"/>
      <c r="Y372" s="14"/>
      <c r="Z372" s="14"/>
      <c r="AA372" s="14"/>
      <c r="AB372" s="14"/>
      <c r="AC372" s="14"/>
      <c r="AJ372" s="14"/>
      <c r="AK372" s="14"/>
      <c r="AP372" s="14"/>
      <c r="AQ372" s="14"/>
      <c r="AR372" s="14"/>
      <c r="AS372" s="14"/>
      <c r="AT372" s="14"/>
      <c r="AU372" s="14"/>
      <c r="AV372" s="14"/>
      <c r="AW372" s="14"/>
      <c r="AX372" s="14"/>
    </row>
    <row r="383" spans="10:50" ht="12" customHeight="1">
      <c r="J383" s="39"/>
      <c r="M383" s="14"/>
      <c r="N383" s="14"/>
      <c r="O383" s="14"/>
      <c r="P383" s="14"/>
      <c r="Q383" s="14"/>
      <c r="R383" s="14"/>
      <c r="S383" s="14"/>
      <c r="T383" s="14"/>
      <c r="U383" s="14"/>
      <c r="V383" s="14"/>
      <c r="W383" s="14"/>
      <c r="X383" s="14"/>
      <c r="Y383" s="14"/>
      <c r="Z383" s="14"/>
      <c r="AA383" s="14"/>
      <c r="AB383" s="14"/>
      <c r="AC383" s="14"/>
      <c r="AJ383" s="14"/>
      <c r="AK383" s="14"/>
      <c r="AP383" s="14"/>
      <c r="AQ383" s="14"/>
      <c r="AR383" s="14"/>
      <c r="AS383" s="14"/>
      <c r="AT383" s="14"/>
      <c r="AU383" s="14"/>
      <c r="AV383" s="14"/>
      <c r="AW383" s="14"/>
      <c r="AX383" s="14"/>
    </row>
    <row r="384" spans="10:50" ht="12" customHeight="1">
      <c r="J384" s="39"/>
      <c r="M384" s="14"/>
      <c r="N384" s="14"/>
      <c r="O384" s="14"/>
      <c r="P384" s="14"/>
      <c r="Q384" s="14"/>
      <c r="R384" s="14"/>
      <c r="S384" s="14"/>
      <c r="T384" s="14"/>
      <c r="U384" s="14"/>
      <c r="V384" s="14"/>
      <c r="W384" s="14"/>
      <c r="X384" s="14"/>
      <c r="Y384" s="14"/>
      <c r="Z384" s="14"/>
      <c r="AA384" s="14"/>
      <c r="AB384" s="14"/>
      <c r="AC384" s="14"/>
      <c r="AJ384" s="14"/>
      <c r="AK384" s="14"/>
      <c r="AP384" s="14"/>
      <c r="AQ384" s="14"/>
      <c r="AR384" s="14"/>
      <c r="AS384" s="14"/>
      <c r="AT384" s="14"/>
      <c r="AU384" s="14"/>
      <c r="AV384" s="14"/>
      <c r="AW384" s="14"/>
      <c r="AX384" s="14"/>
    </row>
    <row r="385" spans="10:50" ht="12" customHeight="1">
      <c r="J385" s="39"/>
      <c r="M385" s="14"/>
      <c r="N385" s="14"/>
      <c r="O385" s="14"/>
      <c r="P385" s="14"/>
      <c r="Q385" s="14"/>
      <c r="R385" s="14"/>
      <c r="S385" s="14"/>
      <c r="T385" s="14"/>
      <c r="U385" s="14"/>
      <c r="V385" s="14"/>
      <c r="W385" s="14"/>
      <c r="X385" s="14"/>
      <c r="Y385" s="14"/>
      <c r="Z385" s="14"/>
      <c r="AA385" s="14"/>
      <c r="AB385" s="14"/>
      <c r="AC385" s="14"/>
      <c r="AJ385" s="14"/>
      <c r="AK385" s="14"/>
      <c r="AP385" s="14"/>
      <c r="AQ385" s="14"/>
      <c r="AR385" s="14"/>
      <c r="AS385" s="14"/>
      <c r="AT385" s="14"/>
      <c r="AU385" s="14"/>
      <c r="AV385" s="14"/>
      <c r="AW385" s="14"/>
      <c r="AX385" s="14"/>
    </row>
    <row r="388" spans="10:50" ht="12" customHeight="1">
      <c r="J388" s="39"/>
      <c r="M388" s="14"/>
      <c r="N388" s="14"/>
      <c r="O388" s="14"/>
      <c r="P388" s="14"/>
      <c r="Q388" s="14"/>
      <c r="R388" s="14"/>
      <c r="S388" s="14"/>
      <c r="T388" s="14"/>
      <c r="U388" s="14"/>
      <c r="V388" s="14"/>
      <c r="W388" s="14"/>
      <c r="X388" s="14"/>
      <c r="Y388" s="14"/>
      <c r="Z388" s="14"/>
      <c r="AA388" s="14"/>
      <c r="AB388" s="14"/>
      <c r="AC388" s="14"/>
      <c r="AJ388" s="14"/>
      <c r="AK388" s="14"/>
      <c r="AP388" s="14"/>
      <c r="AQ388" s="14"/>
      <c r="AR388" s="14"/>
      <c r="AS388" s="14"/>
      <c r="AT388" s="14"/>
      <c r="AU388" s="14"/>
      <c r="AV388" s="14"/>
      <c r="AW388" s="14"/>
      <c r="AX388" s="14"/>
    </row>
    <row r="389" spans="10:50" ht="12" customHeight="1">
      <c r="J389" s="39"/>
      <c r="M389" s="14"/>
      <c r="N389" s="14"/>
      <c r="O389" s="14"/>
      <c r="P389" s="14"/>
      <c r="Q389" s="14"/>
      <c r="R389" s="14"/>
      <c r="S389" s="14"/>
      <c r="T389" s="14"/>
      <c r="U389" s="14"/>
      <c r="V389" s="14"/>
      <c r="W389" s="14"/>
      <c r="X389" s="14"/>
      <c r="Y389" s="14"/>
      <c r="Z389" s="14"/>
      <c r="AA389" s="14"/>
      <c r="AB389" s="14"/>
      <c r="AC389" s="14"/>
      <c r="AJ389" s="14"/>
      <c r="AK389" s="14"/>
      <c r="AP389" s="14"/>
      <c r="AQ389" s="14"/>
      <c r="AR389" s="14"/>
      <c r="AS389" s="14"/>
      <c r="AT389" s="14"/>
      <c r="AU389" s="14"/>
      <c r="AV389" s="14"/>
      <c r="AW389" s="14"/>
      <c r="AX389" s="14"/>
    </row>
    <row r="390" spans="10:50" ht="12" customHeight="1">
      <c r="J390" s="39"/>
      <c r="M390" s="14"/>
      <c r="N390" s="14"/>
      <c r="O390" s="14"/>
      <c r="P390" s="14"/>
      <c r="Q390" s="14"/>
      <c r="R390" s="14"/>
      <c r="S390" s="14"/>
      <c r="T390" s="14"/>
      <c r="U390" s="14"/>
      <c r="V390" s="14"/>
      <c r="W390" s="14"/>
      <c r="X390" s="14"/>
      <c r="Y390" s="14"/>
      <c r="Z390" s="14"/>
      <c r="AA390" s="14"/>
      <c r="AB390" s="14"/>
      <c r="AC390" s="14"/>
      <c r="AJ390" s="14"/>
      <c r="AK390" s="14"/>
      <c r="AP390" s="14"/>
      <c r="AQ390" s="14"/>
      <c r="AR390" s="14"/>
      <c r="AS390" s="14"/>
      <c r="AT390" s="14"/>
      <c r="AU390" s="14"/>
      <c r="AV390" s="14"/>
      <c r="AW390" s="14"/>
      <c r="AX390" s="14"/>
    </row>
    <row r="391" spans="10:50" ht="12" customHeight="1">
      <c r="J391" s="39"/>
      <c r="M391" s="14"/>
      <c r="N391" s="14"/>
      <c r="O391" s="14"/>
      <c r="P391" s="14"/>
      <c r="Q391" s="14"/>
      <c r="R391" s="14"/>
      <c r="S391" s="14"/>
      <c r="T391" s="14"/>
      <c r="U391" s="14"/>
      <c r="V391" s="14"/>
      <c r="W391" s="14"/>
      <c r="X391" s="14"/>
      <c r="Y391" s="14"/>
      <c r="Z391" s="14"/>
      <c r="AA391" s="14"/>
      <c r="AB391" s="14"/>
      <c r="AC391" s="14"/>
      <c r="AJ391" s="14"/>
      <c r="AK391" s="14"/>
      <c r="AP391" s="14"/>
      <c r="AQ391" s="14"/>
      <c r="AR391" s="14"/>
      <c r="AS391" s="14"/>
      <c r="AT391" s="14"/>
      <c r="AU391" s="14"/>
      <c r="AV391" s="14"/>
      <c r="AW391" s="14"/>
      <c r="AX391" s="14"/>
    </row>
    <row r="392" spans="10:50" ht="12" customHeight="1">
      <c r="J392" s="39"/>
      <c r="M392" s="14"/>
      <c r="N392" s="14"/>
      <c r="O392" s="14"/>
      <c r="P392" s="14"/>
      <c r="Q392" s="14"/>
      <c r="R392" s="14"/>
      <c r="S392" s="14"/>
      <c r="T392" s="14"/>
      <c r="U392" s="14"/>
      <c r="V392" s="14"/>
      <c r="W392" s="14"/>
      <c r="X392" s="14"/>
      <c r="Y392" s="14"/>
      <c r="Z392" s="14"/>
      <c r="AA392" s="14"/>
      <c r="AB392" s="14"/>
      <c r="AC392" s="14"/>
      <c r="AJ392" s="14"/>
      <c r="AK392" s="14"/>
      <c r="AP392" s="14"/>
      <c r="AQ392" s="14"/>
      <c r="AR392" s="14"/>
      <c r="AS392" s="14"/>
      <c r="AT392" s="14"/>
      <c r="AU392" s="14"/>
      <c r="AV392" s="14"/>
      <c r="AW392" s="14"/>
      <c r="AX392" s="14"/>
    </row>
    <row r="393" spans="10:50" ht="12" customHeight="1">
      <c r="J393" s="39"/>
      <c r="M393" s="14"/>
      <c r="N393" s="14"/>
      <c r="O393" s="14"/>
      <c r="P393" s="14"/>
      <c r="Q393" s="14"/>
      <c r="R393" s="14"/>
      <c r="S393" s="14"/>
      <c r="T393" s="14"/>
      <c r="U393" s="14"/>
      <c r="V393" s="14"/>
      <c r="W393" s="14"/>
      <c r="X393" s="14"/>
      <c r="Y393" s="14"/>
      <c r="Z393" s="14"/>
      <c r="AA393" s="14"/>
      <c r="AB393" s="14"/>
      <c r="AC393" s="14"/>
      <c r="AJ393" s="14"/>
      <c r="AK393" s="14"/>
      <c r="AP393" s="14"/>
      <c r="AQ393" s="14"/>
      <c r="AR393" s="14"/>
      <c r="AS393" s="14"/>
      <c r="AT393" s="14"/>
      <c r="AU393" s="14"/>
      <c r="AV393" s="14"/>
      <c r="AW393" s="14"/>
      <c r="AX393" s="14"/>
    </row>
    <row r="394" spans="10:50" ht="12" customHeight="1">
      <c r="J394" s="39"/>
      <c r="M394" s="14"/>
      <c r="N394" s="14"/>
      <c r="O394" s="14"/>
      <c r="P394" s="14"/>
      <c r="Q394" s="14"/>
      <c r="R394" s="14"/>
      <c r="S394" s="14"/>
      <c r="T394" s="14"/>
      <c r="U394" s="14"/>
      <c r="V394" s="14"/>
      <c r="W394" s="14"/>
      <c r="X394" s="14"/>
      <c r="Y394" s="14"/>
      <c r="Z394" s="14"/>
      <c r="AA394" s="14"/>
      <c r="AB394" s="14"/>
      <c r="AC394" s="14"/>
      <c r="AJ394" s="14"/>
      <c r="AK394" s="14"/>
      <c r="AP394" s="14"/>
      <c r="AQ394" s="14"/>
      <c r="AR394" s="14"/>
      <c r="AS394" s="14"/>
      <c r="AT394" s="14"/>
      <c r="AU394" s="14"/>
      <c r="AV394" s="14"/>
      <c r="AW394" s="14"/>
      <c r="AX394" s="14"/>
    </row>
    <row r="405" spans="10:50" ht="12" customHeight="1">
      <c r="J405" s="39"/>
      <c r="M405" s="14"/>
      <c r="N405" s="14"/>
      <c r="O405" s="14"/>
      <c r="P405" s="14"/>
      <c r="Q405" s="14"/>
      <c r="R405" s="14"/>
      <c r="S405" s="14"/>
      <c r="T405" s="14"/>
      <c r="U405" s="14"/>
      <c r="V405" s="14"/>
      <c r="W405" s="14"/>
      <c r="X405" s="14"/>
      <c r="Y405" s="14"/>
      <c r="Z405" s="14"/>
      <c r="AA405" s="14"/>
      <c r="AB405" s="14"/>
      <c r="AC405" s="14"/>
      <c r="AJ405" s="14"/>
      <c r="AK405" s="14"/>
      <c r="AP405" s="14"/>
      <c r="AQ405" s="14"/>
      <c r="AR405" s="14"/>
      <c r="AS405" s="14"/>
      <c r="AT405" s="14"/>
      <c r="AU405" s="14"/>
      <c r="AV405" s="14"/>
      <c r="AW405" s="14"/>
      <c r="AX405" s="14"/>
    </row>
    <row r="406" spans="10:50" ht="12" customHeight="1">
      <c r="J406" s="39"/>
      <c r="M406" s="14"/>
      <c r="N406" s="14"/>
      <c r="O406" s="14"/>
      <c r="P406" s="14"/>
      <c r="Q406" s="14"/>
      <c r="R406" s="14"/>
      <c r="S406" s="14"/>
      <c r="T406" s="14"/>
      <c r="U406" s="14"/>
      <c r="V406" s="14"/>
      <c r="W406" s="14"/>
      <c r="X406" s="14"/>
      <c r="Y406" s="14"/>
      <c r="Z406" s="14"/>
      <c r="AA406" s="14"/>
      <c r="AB406" s="14"/>
      <c r="AC406" s="14"/>
      <c r="AJ406" s="14"/>
      <c r="AK406" s="14"/>
      <c r="AP406" s="14"/>
      <c r="AQ406" s="14"/>
      <c r="AR406" s="14"/>
      <c r="AS406" s="14"/>
      <c r="AT406" s="14"/>
      <c r="AU406" s="14"/>
      <c r="AV406" s="14"/>
      <c r="AW406" s="14"/>
      <c r="AX406" s="14"/>
    </row>
    <row r="407" spans="10:50" ht="12" customHeight="1">
      <c r="J407" s="39"/>
      <c r="M407" s="14"/>
      <c r="N407" s="14"/>
      <c r="O407" s="14"/>
      <c r="P407" s="14"/>
      <c r="Q407" s="14"/>
      <c r="R407" s="14"/>
      <c r="S407" s="14"/>
      <c r="T407" s="14"/>
      <c r="U407" s="14"/>
      <c r="V407" s="14"/>
      <c r="W407" s="14"/>
      <c r="X407" s="14"/>
      <c r="Y407" s="14"/>
      <c r="Z407" s="14"/>
      <c r="AA407" s="14"/>
      <c r="AB407" s="14"/>
      <c r="AC407" s="14"/>
      <c r="AJ407" s="14"/>
      <c r="AK407" s="14"/>
      <c r="AP407" s="14"/>
      <c r="AQ407" s="14"/>
      <c r="AR407" s="14"/>
      <c r="AS407" s="14"/>
      <c r="AT407" s="14"/>
      <c r="AU407" s="14"/>
      <c r="AV407" s="14"/>
      <c r="AW407" s="14"/>
      <c r="AX407" s="14"/>
    </row>
    <row r="410" spans="10:50" ht="12" customHeight="1">
      <c r="J410" s="39"/>
      <c r="M410" s="14"/>
      <c r="N410" s="14"/>
      <c r="O410" s="14"/>
      <c r="P410" s="14"/>
      <c r="Q410" s="14"/>
      <c r="R410" s="14"/>
      <c r="S410" s="14"/>
      <c r="T410" s="14"/>
      <c r="U410" s="14"/>
      <c r="V410" s="14"/>
      <c r="W410" s="14"/>
      <c r="X410" s="14"/>
      <c r="Y410" s="14"/>
      <c r="Z410" s="14"/>
      <c r="AA410" s="14"/>
      <c r="AB410" s="14"/>
      <c r="AC410" s="14"/>
      <c r="AJ410" s="14"/>
      <c r="AK410" s="14"/>
      <c r="AP410" s="14"/>
      <c r="AQ410" s="14"/>
      <c r="AR410" s="14"/>
      <c r="AS410" s="14"/>
      <c r="AT410" s="14"/>
      <c r="AU410" s="14"/>
      <c r="AV410" s="14"/>
      <c r="AW410" s="14"/>
      <c r="AX410" s="14"/>
    </row>
    <row r="411" spans="10:50" ht="12" customHeight="1">
      <c r="J411" s="39"/>
      <c r="M411" s="14"/>
      <c r="N411" s="14"/>
      <c r="O411" s="14"/>
      <c r="P411" s="14"/>
      <c r="Q411" s="14"/>
      <c r="R411" s="14"/>
      <c r="S411" s="14"/>
      <c r="T411" s="14"/>
      <c r="U411" s="14"/>
      <c r="V411" s="14"/>
      <c r="W411" s="14"/>
      <c r="X411" s="14"/>
      <c r="Y411" s="14"/>
      <c r="Z411" s="14"/>
      <c r="AA411" s="14"/>
      <c r="AB411" s="14"/>
      <c r="AC411" s="14"/>
      <c r="AJ411" s="14"/>
      <c r="AK411" s="14"/>
      <c r="AP411" s="14"/>
      <c r="AQ411" s="14"/>
      <c r="AR411" s="14"/>
      <c r="AS411" s="14"/>
      <c r="AT411" s="14"/>
      <c r="AU411" s="14"/>
      <c r="AV411" s="14"/>
      <c r="AW411" s="14"/>
      <c r="AX411" s="14"/>
    </row>
    <row r="412" spans="10:50" ht="12" customHeight="1">
      <c r="J412" s="39"/>
      <c r="M412" s="14"/>
      <c r="N412" s="14"/>
      <c r="O412" s="14"/>
      <c r="P412" s="14"/>
      <c r="Q412" s="14"/>
      <c r="R412" s="14"/>
      <c r="S412" s="14"/>
      <c r="T412" s="14"/>
      <c r="U412" s="14"/>
      <c r="V412" s="14"/>
      <c r="W412" s="14"/>
      <c r="X412" s="14"/>
      <c r="Y412" s="14"/>
      <c r="Z412" s="14"/>
      <c r="AA412" s="14"/>
      <c r="AB412" s="14"/>
      <c r="AC412" s="14"/>
      <c r="AJ412" s="14"/>
      <c r="AK412" s="14"/>
      <c r="AP412" s="14"/>
      <c r="AQ412" s="14"/>
      <c r="AR412" s="14"/>
      <c r="AS412" s="14"/>
      <c r="AT412" s="14"/>
      <c r="AU412" s="14"/>
      <c r="AV412" s="14"/>
      <c r="AW412" s="14"/>
      <c r="AX412" s="14"/>
    </row>
    <row r="413" spans="10:50" ht="12" customHeight="1">
      <c r="J413" s="39"/>
      <c r="M413" s="14"/>
      <c r="N413" s="14"/>
      <c r="O413" s="14"/>
      <c r="P413" s="14"/>
      <c r="Q413" s="14"/>
      <c r="R413" s="14"/>
      <c r="S413" s="14"/>
      <c r="T413" s="14"/>
      <c r="U413" s="14"/>
      <c r="V413" s="14"/>
      <c r="W413" s="14"/>
      <c r="X413" s="14"/>
      <c r="Y413" s="14"/>
      <c r="Z413" s="14"/>
      <c r="AA413" s="14"/>
      <c r="AB413" s="14"/>
      <c r="AC413" s="14"/>
      <c r="AJ413" s="14"/>
      <c r="AK413" s="14"/>
      <c r="AP413" s="14"/>
      <c r="AQ413" s="14"/>
      <c r="AR413" s="14"/>
      <c r="AS413" s="14"/>
      <c r="AT413" s="14"/>
      <c r="AU413" s="14"/>
      <c r="AV413" s="14"/>
      <c r="AW413" s="14"/>
      <c r="AX413" s="14"/>
    </row>
    <row r="414" spans="10:50" ht="12" customHeight="1">
      <c r="J414" s="39"/>
      <c r="M414" s="14"/>
      <c r="N414" s="14"/>
      <c r="O414" s="14"/>
      <c r="P414" s="14"/>
      <c r="Q414" s="14"/>
      <c r="R414" s="14"/>
      <c r="S414" s="14"/>
      <c r="T414" s="14"/>
      <c r="U414" s="14"/>
      <c r="V414" s="14"/>
      <c r="W414" s="14"/>
      <c r="X414" s="14"/>
      <c r="Y414" s="14"/>
      <c r="Z414" s="14"/>
      <c r="AA414" s="14"/>
      <c r="AB414" s="14"/>
      <c r="AC414" s="14"/>
      <c r="AJ414" s="14"/>
      <c r="AK414" s="14"/>
      <c r="AP414" s="14"/>
      <c r="AQ414" s="14"/>
      <c r="AR414" s="14"/>
      <c r="AS414" s="14"/>
      <c r="AT414" s="14"/>
      <c r="AU414" s="14"/>
      <c r="AV414" s="14"/>
      <c r="AW414" s="14"/>
      <c r="AX414" s="14"/>
    </row>
    <row r="415" spans="10:50" ht="12" customHeight="1">
      <c r="J415" s="39"/>
      <c r="M415" s="14"/>
      <c r="N415" s="14"/>
      <c r="O415" s="14"/>
      <c r="P415" s="14"/>
      <c r="Q415" s="14"/>
      <c r="R415" s="14"/>
      <c r="S415" s="14"/>
      <c r="T415" s="14"/>
      <c r="U415" s="14"/>
      <c r="V415" s="14"/>
      <c r="W415" s="14"/>
      <c r="X415" s="14"/>
      <c r="Y415" s="14"/>
      <c r="Z415" s="14"/>
      <c r="AA415" s="14"/>
      <c r="AB415" s="14"/>
      <c r="AC415" s="14"/>
      <c r="AJ415" s="14"/>
      <c r="AK415" s="14"/>
      <c r="AP415" s="14"/>
      <c r="AQ415" s="14"/>
      <c r="AR415" s="14"/>
      <c r="AS415" s="14"/>
      <c r="AT415" s="14"/>
      <c r="AU415" s="14"/>
      <c r="AV415" s="14"/>
      <c r="AW415" s="14"/>
      <c r="AX415" s="14"/>
    </row>
    <row r="416" spans="10:50" ht="12" customHeight="1">
      <c r="J416" s="39"/>
      <c r="M416" s="14"/>
      <c r="N416" s="14"/>
      <c r="O416" s="14"/>
      <c r="P416" s="14"/>
      <c r="Q416" s="14"/>
      <c r="R416" s="14"/>
      <c r="S416" s="14"/>
      <c r="T416" s="14"/>
      <c r="U416" s="14"/>
      <c r="V416" s="14"/>
      <c r="W416" s="14"/>
      <c r="X416" s="14"/>
      <c r="Y416" s="14"/>
      <c r="Z416" s="14"/>
      <c r="AA416" s="14"/>
      <c r="AB416" s="14"/>
      <c r="AC416" s="14"/>
      <c r="AJ416" s="14"/>
      <c r="AK416" s="14"/>
      <c r="AP416" s="14"/>
      <c r="AQ416" s="14"/>
      <c r="AR416" s="14"/>
      <c r="AS416" s="14"/>
      <c r="AT416" s="14"/>
      <c r="AU416" s="14"/>
      <c r="AV416" s="14"/>
      <c r="AW416" s="14"/>
      <c r="AX416" s="14"/>
    </row>
  </sheetData>
  <mergeCells count="26">
    <mergeCell ref="AL7:AM8"/>
    <mergeCell ref="AN7:AO8"/>
    <mergeCell ref="AP7:AQ8"/>
    <mergeCell ref="AJ5:AQ6"/>
    <mergeCell ref="AJ7:AK8"/>
    <mergeCell ref="F6:G7"/>
    <mergeCell ref="H6:I6"/>
    <mergeCell ref="J6:K7"/>
    <mergeCell ref="L6:M7"/>
    <mergeCell ref="N6:O7"/>
    <mergeCell ref="AD8:AE8"/>
    <mergeCell ref="AF8:AG8"/>
    <mergeCell ref="AH8:AI8"/>
    <mergeCell ref="B5:C9"/>
    <mergeCell ref="D5:E7"/>
    <mergeCell ref="R6:S7"/>
    <mergeCell ref="T6:U7"/>
    <mergeCell ref="V6:W6"/>
    <mergeCell ref="P6:Q7"/>
    <mergeCell ref="F5:AC5"/>
    <mergeCell ref="Z6:AC6"/>
    <mergeCell ref="H7:I7"/>
    <mergeCell ref="V7:W7"/>
    <mergeCell ref="Z7:AA7"/>
    <mergeCell ref="AB7:AC7"/>
    <mergeCell ref="X6:Y7"/>
  </mergeCells>
  <phoneticPr fontId="2"/>
  <pageMargins left="0.59055118110236227" right="0" top="0.59055118110236227" bottom="0" header="0" footer="0"/>
  <pageSetup paperSize="9" scale="53" orientation="landscape" horizontalDpi="4294967294" r:id="rId1"/>
  <headerFooter alignWithMargins="0"/>
  <rowBreaks count="1" manualBreakCount="1">
    <brk id="342" min="1" max="42" man="1"/>
  </rowBreaks>
  <colBreaks count="1" manualBreakCount="1">
    <brk id="23" min="1"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2023-05-31T06:26:04Z</cp:lastPrinted>
  <dcterms:created xsi:type="dcterms:W3CDTF">2002-07-22T04:03:10Z</dcterms:created>
  <dcterms:modified xsi:type="dcterms:W3CDTF">2025-04-28T06:19:50Z</dcterms:modified>
</cp:coreProperties>
</file>